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praka\Downloads\"/>
    </mc:Choice>
  </mc:AlternateContent>
  <xr:revisionPtr revIDLastSave="0" documentId="13_ncr:1_{45FDD938-E90B-4EAB-8CA7-650BFDF4A403}" xr6:coauthVersionLast="47" xr6:coauthVersionMax="47" xr10:uidLastSave="{00000000-0000-0000-0000-000000000000}"/>
  <bookViews>
    <workbookView xWindow="-108" yWindow="-108" windowWidth="23256" windowHeight="12456" tabRatio="810" activeTab="9" xr2:uid="{00000000-000D-0000-FFFF-FFFF00000000}"/>
  </bookViews>
  <sheets>
    <sheet name="Data" sheetId="1" r:id="rId1"/>
    <sheet name="Combo Chart" sheetId="3" r:id="rId2"/>
    <sheet name="Dashboard" sheetId="14" r:id="rId3"/>
    <sheet name="Waterfall Chart" sheetId="4" r:id="rId4"/>
    <sheet name="Pie Chart" sheetId="5" r:id="rId5"/>
    <sheet name="Map Chart" sheetId="6" r:id="rId6"/>
    <sheet name="Top 5 Customers" sheetId="12" r:id="rId7"/>
    <sheet name="Top 5" sheetId="7" r:id="rId8"/>
    <sheet name="KPI" sheetId="9" r:id="rId9"/>
    <sheet name="KPI YOY" sheetId="10" r:id="rId10"/>
  </sheets>
  <definedNames>
    <definedName name="_xlchart.v1.4" hidden="1">'Waterfall Chart'!$D$4:$D$7</definedName>
    <definedName name="_xlchart.v1.5" hidden="1">'Waterfall Chart'!$E$3</definedName>
    <definedName name="_xlchart.v1.6" hidden="1">'Waterfall Chart'!$E$4:$E$7</definedName>
    <definedName name="_xlchart.v1.7" hidden="1">'Waterfall Chart'!$D$4:$D$7</definedName>
    <definedName name="_xlchart.v1.8" hidden="1">'Waterfall Chart'!$E$3</definedName>
    <definedName name="_xlchart.v1.9" hidden="1">'Waterfall Chart'!$E$4:$E$7</definedName>
    <definedName name="_xlchart.v5.0" hidden="1">'Map Chart'!$D$3</definedName>
    <definedName name="_xlchart.v5.1" hidden="1">'Map Chart'!$D$4:$D$52</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2" hidden="1">'Map Chart'!$E$3</definedName>
    <definedName name="_xlchart.v5.3" hidden="1">'Map Chart'!$E$4:$E$52</definedName>
    <definedName name="_xlcn.WorksheetConnection_EcommerceSalesAnalysis.xlsxTable_11" hidden="1">Table_1[]</definedName>
    <definedName name="Slicer_Region">#N/A</definedName>
    <definedName name="Slicer_Segment">#N/A</definedName>
    <definedName name="Slicer_Ship_Mode">#N/A</definedName>
    <definedName name="Slicer_Year">#N/A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commerce Sales Analysis.xlsx!Table_1"/>
        </x15:modelTables>
        <x15:extLst>
          <ext xmlns:x16="http://schemas.microsoft.com/office/spreadsheetml/2014/11/main" uri="{9835A34E-60A6-4A7C-AAB8-D5F71C897F49}">
            <x16:modelTimeGroupings>
              <x16:modelTimeGrouping tableName="Table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9" roundtripDataSignature="AMtx7mgYS6wfnPy0iIjdhtUlD2xFm8j14w=="/>
    </ext>
  </extLst>
</workbook>
</file>

<file path=xl/calcChain.xml><?xml version="1.0" encoding="utf-8"?>
<calcChain xmlns="http://schemas.openxmlformats.org/spreadsheetml/2006/main">
  <c r="D28" i="6" l="1"/>
  <c r="D29" i="6"/>
  <c r="D30" i="6"/>
  <c r="D31" i="6"/>
  <c r="D32" i="6"/>
  <c r="D33" i="6"/>
  <c r="D34" i="6"/>
  <c r="D35" i="6"/>
  <c r="D36" i="6"/>
  <c r="D37" i="6"/>
  <c r="D38" i="6"/>
  <c r="D39" i="6"/>
  <c r="D40" i="6"/>
  <c r="D41" i="6"/>
  <c r="D42" i="6"/>
  <c r="D43" i="6"/>
  <c r="D44" i="6"/>
  <c r="D45" i="6"/>
  <c r="D46" i="6"/>
  <c r="D47" i="6"/>
  <c r="D48" i="6"/>
  <c r="D49" i="6"/>
  <c r="D50" i="6"/>
  <c r="D51" i="6"/>
  <c r="D52" i="6"/>
  <c r="D5" i="6"/>
  <c r="D6" i="6"/>
  <c r="D7" i="6"/>
  <c r="D8" i="6"/>
  <c r="D9" i="6"/>
  <c r="D10" i="6"/>
  <c r="D11" i="6"/>
  <c r="D12" i="6"/>
  <c r="D13" i="6"/>
  <c r="D14" i="6"/>
  <c r="D15" i="6"/>
  <c r="D16" i="6"/>
  <c r="D17" i="6"/>
  <c r="D18" i="6"/>
  <c r="D19" i="6"/>
  <c r="D20" i="6"/>
  <c r="D21" i="6"/>
  <c r="D22" i="6"/>
  <c r="D23" i="6"/>
  <c r="D24" i="6"/>
  <c r="D25" i="6"/>
  <c r="D26" i="6"/>
  <c r="D27"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45" i="9"/>
  <c r="E14" i="6"/>
  <c r="E16" i="6"/>
  <c r="E33" i="6"/>
  <c r="B17" i="9"/>
  <c r="E11" i="6"/>
  <c r="E25" i="6"/>
  <c r="E46" i="6"/>
  <c r="E36" i="6"/>
  <c r="E4" i="4"/>
  <c r="E12" i="6"/>
  <c r="I10" i="10"/>
  <c r="E6" i="6"/>
  <c r="E34" i="6"/>
  <c r="N17" i="9"/>
  <c r="E4" i="6"/>
  <c r="E22" i="6"/>
  <c r="E17" i="9"/>
  <c r="E30" i="6"/>
  <c r="J10" i="10"/>
  <c r="E5" i="6"/>
  <c r="E13" i="6"/>
  <c r="E50" i="6"/>
  <c r="E48" i="6"/>
  <c r="E7" i="6"/>
  <c r="E39" i="6"/>
  <c r="E17" i="6"/>
  <c r="K10" i="10"/>
  <c r="E45" i="6"/>
  <c r="E35" i="6"/>
  <c r="E49" i="6"/>
  <c r="E41" i="6"/>
  <c r="E32" i="6"/>
  <c r="E15" i="6"/>
  <c r="E18" i="6"/>
  <c r="E21" i="6"/>
  <c r="E28" i="6"/>
  <c r="E26" i="6"/>
  <c r="E7" i="4"/>
  <c r="E47" i="6"/>
  <c r="E8" i="6"/>
  <c r="E10" i="6"/>
  <c r="E31" i="6"/>
  <c r="E19" i="6"/>
  <c r="E5" i="4"/>
  <c r="E20" i="6"/>
  <c r="H10" i="10"/>
  <c r="L10" i="10"/>
  <c r="E43" i="6"/>
  <c r="E24" i="6"/>
  <c r="E51" i="6"/>
  <c r="E42" i="6"/>
  <c r="E6" i="4"/>
  <c r="E9" i="6"/>
  <c r="E23" i="6"/>
  <c r="E52" i="6"/>
  <c r="E38" i="6"/>
  <c r="E40" i="6"/>
  <c r="K17" i="9"/>
  <c r="E44" i="6"/>
  <c r="E27" i="6"/>
  <c r="E29" i="6"/>
  <c r="E37" i="6"/>
  <c r="H1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CBA990-A392-4B22-BEE9-12665E7951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353FC98-5160-48F3-AF40-C44219420BAA}" name="WorksheetConnection_Ecommerce Sales Analysis.xlsx!Table_1" type="102" refreshedVersion="8" minRefreshableVersion="5">
    <extLst>
      <ext xmlns:x15="http://schemas.microsoft.com/office/spreadsheetml/2010/11/main" uri="{DE250136-89BD-433C-8126-D09CA5730AF9}">
        <x15:connection id="Table_1" autoDelete="1">
          <x15:rangePr sourceName="_xlcn.WorksheetConnection_EcommerceSalesAnalysis.xlsxTable_11"/>
        </x15:connection>
      </ext>
    </extLst>
  </connection>
</connections>
</file>

<file path=xl/sharedStrings.xml><?xml version="1.0" encoding="utf-8"?>
<sst xmlns="http://schemas.openxmlformats.org/spreadsheetml/2006/main" count="130168" uniqueCount="10958">
  <si>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</si>
  <si>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</si>
  <si>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</si>
  <si>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</si>
  <si>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</si>
  <si>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</si>
  <si>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</si>
  <si>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</si>
  <si>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</si>
  <si>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</si>
  <si>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</si>
  <si>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</si>
  <si>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</si>
  <si>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</si>
  <si>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</si>
  <si>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</si>
  <si>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</si>
  <si>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</si>
  <si>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</si>
  <si>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</si>
  <si>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</si>
  <si>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</si>
  <si>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</si>
  <si>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</si>
  <si>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</si>
  <si>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</si>
  <si>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</si>
  <si>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</si>
  <si>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</si>
  <si>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</si>
  <si>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</si>
  <si>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</si>
  <si>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</si>
  <si>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</si>
  <si>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</si>
  <si>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</si>
  <si>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</si>
  <si>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</si>
  <si>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</si>
  <si>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</si>
  <si>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</si>
  <si>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</si>
  <si>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</si>
  <si>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</si>
  <si>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</si>
  <si>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</si>
  <si>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</si>
  <si>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</si>
  <si>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</si>
  <si>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</si>
  <si>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</si>
  <si>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</si>
  <si>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</si>
  <si>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</si>
  <si>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</si>
  <si>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</si>
  <si>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</si>
  <si>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</si>
  <si>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</si>
  <si>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</si>
  <si>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</si>
  <si>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</si>
  <si>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</si>
  <si>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</si>
  <si>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</si>
  <si>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</si>
  <si>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</si>
  <si>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</si>
  <si>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</si>
  <si>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</si>
  <si>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</si>
  <si>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</si>
  <si>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</si>
  <si>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</si>
  <si>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</si>
  <si>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</si>
  <si>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</si>
  <si>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</si>
  <si>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</si>
  <si>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</si>
  <si>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</si>
  <si>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</si>
  <si>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</si>
  <si>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</si>
  <si>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</si>
  <si>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</si>
  <si>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</si>
  <si>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</si>
  <si>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</si>
  <si>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</si>
  <si>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</si>
  <si>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</si>
  <si>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</si>
  <si>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</si>
  <si>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</si>
  <si>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</si>
  <si>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</si>
  <si>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</si>
  <si>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</si>
  <si>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</si>
  <si>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</si>
  <si>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</si>
  <si>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</si>
  <si>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</si>
  <si>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</si>
  <si>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</si>
  <si>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</si>
  <si>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</si>
  <si>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</si>
  <si>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</si>
  <si>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</si>
  <si>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</si>
  <si>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</si>
  <si>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</si>
  <si>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</si>
  <si>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</si>
  <si>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</si>
  <si>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</si>
  <si>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</si>
  <si>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</si>
  <si>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</si>
  <si>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</si>
  <si>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</si>
  <si>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</si>
  <si>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</si>
  <si>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</si>
  <si>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</si>
  <si>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</si>
  <si>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</si>
  <si>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</si>
  <si>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</si>
  <si>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</si>
  <si>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</si>
  <si>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</si>
  <si>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</si>
  <si>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</si>
  <si>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</si>
  <si>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</si>
  <si>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</si>
  <si>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</si>
  <si>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</si>
  <si>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</si>
  <si>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</si>
  <si>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</si>
  <si>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</si>
  <si>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</si>
  <si>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</si>
  <si>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</si>
  <si>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</si>
  <si>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</si>
  <si>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</si>
  <si>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</si>
  <si>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</si>
  <si>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</si>
  <si>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</si>
  <si>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</si>
  <si>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</si>
  <si>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</si>
  <si>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</si>
  <si>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</si>
  <si>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</si>
  <si>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</si>
  <si>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</si>
  <si>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</si>
  <si>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</si>
  <si>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</si>
  <si>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</si>
  <si>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</si>
  <si>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</si>
  <si>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</si>
  <si>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</si>
  <si>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</si>
  <si>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</si>
  <si>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</si>
  <si>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</si>
  <si>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</si>
  <si>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</si>
  <si>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</si>
  <si>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</si>
  <si>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</si>
  <si>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</si>
  <si>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</si>
  <si>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</si>
  <si>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</si>
  <si>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</si>
  <si>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</si>
  <si>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</si>
  <si>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</si>
  <si>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</si>
  <si>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</si>
  <si>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</si>
  <si>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</si>
  <si>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</si>
  <si>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</si>
  <si>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</si>
  <si>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</si>
  <si>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</si>
  <si>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</si>
  <si>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</si>
  <si>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</si>
  <si>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</si>
  <si>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</si>
  <si>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</si>
  <si>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</si>
  <si>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</si>
  <si>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</si>
  <si>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</si>
  <si>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</si>
  <si>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</si>
  <si>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</si>
  <si>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</si>
  <si>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</si>
  <si>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</si>
  <si>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</si>
  <si>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</si>
  <si>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</si>
  <si>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</si>
  <si>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</si>
  <si>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</si>
  <si>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</si>
  <si>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</si>
  <si>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</si>
  <si>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</si>
  <si>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</si>
  <si>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</si>
  <si>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</si>
  <si>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</si>
  <si>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</si>
  <si>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</si>
  <si>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</si>
  <si>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</si>
  <si>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</si>
  <si>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</si>
  <si>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</si>
  <si>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</si>
  <si>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</si>
  <si>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</si>
  <si>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</si>
  <si>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</si>
  <si>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</si>
  <si>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</si>
  <si>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</si>
  <si>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</si>
  <si>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</si>
  <si>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</si>
  <si>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</si>
  <si>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</si>
  <si>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</si>
  <si>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</si>
  <si>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</si>
  <si>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</si>
  <si>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</si>
  <si>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</si>
  <si>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</si>
  <si>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</si>
  <si>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</si>
  <si>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</si>
  <si>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</si>
  <si>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</si>
  <si>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</si>
  <si>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</si>
  <si>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</si>
  <si>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</si>
  <si>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</si>
  <si>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</si>
  <si>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</si>
  <si>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</si>
  <si>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</si>
  <si>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</si>
  <si>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</si>
  <si>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</si>
  <si>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</si>
  <si>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</si>
  <si>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</si>
  <si>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</si>
  <si>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</si>
  <si>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</si>
  <si>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</si>
  <si>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</si>
  <si>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</si>
  <si>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</si>
  <si>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</si>
  <si>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</si>
  <si>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</si>
  <si>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</si>
  <si>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</si>
  <si>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</si>
  <si>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</si>
  <si>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</si>
  <si>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</si>
  <si>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</si>
  <si>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</si>
  <si>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</si>
  <si>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</si>
  <si>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</si>
  <si>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</si>
  <si>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</si>
  <si>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</si>
  <si>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</si>
  <si>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</si>
  <si>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</si>
  <si>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</si>
  <si>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</si>
  <si>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</si>
  <si>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</si>
  <si>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</si>
  <si>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</si>
  <si>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</si>
  <si>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</si>
  <si>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</si>
  <si>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</si>
  <si>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</si>
  <si>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</si>
  <si>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</si>
  <si>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</si>
  <si>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</si>
  <si>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</si>
  <si>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</si>
  <si>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</si>
  <si>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</si>
  <si>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</si>
  <si>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</si>
  <si>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</si>
  <si>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</si>
  <si>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</si>
  <si>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</si>
  <si>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</si>
  <si>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</si>
  <si>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</si>
  <si>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</si>
  <si>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</si>
  <si>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</si>
  <si>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</si>
  <si>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</si>
  <si>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</si>
  <si>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</si>
  <si>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</si>
  <si>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</si>
  <si>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</si>
  <si>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</si>
  <si>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</si>
  <si>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</si>
  <si>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</si>
  <si>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</si>
  <si>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</si>
  <si>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</si>
  <si>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</si>
  <si>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</si>
  <si>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</si>
  <si>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</si>
  <si>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</si>
  <si>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</si>
  <si>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</si>
  <si>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</si>
  <si>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</si>
  <si>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</si>
  <si>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</si>
  <si>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</si>
  <si>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</si>
  <si>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</si>
  <si>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</si>
  <si>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</si>
  <si>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</si>
  <si>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</si>
  <si>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</si>
  <si>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</si>
  <si>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</si>
  <si>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</si>
  <si>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</si>
  <si>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</si>
  <si>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</si>
  <si>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</si>
  <si>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</si>
  <si>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</si>
  <si>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</si>
  <si>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</si>
  <si>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</si>
  <si>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</si>
  <si>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</si>
  <si>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</si>
  <si>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</si>
  <si>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</si>
  <si>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</si>
  <si>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</si>
  <si>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</si>
  <si>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</si>
  <si>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</si>
  <si>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</si>
  <si>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</si>
  <si>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</si>
  <si>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</si>
  <si>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</si>
  <si>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</si>
  <si>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</si>
  <si>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</si>
  <si>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</si>
  <si>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</si>
  <si>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</si>
  <si>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</si>
  <si>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</si>
  <si>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</si>
  <si>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</si>
  <si>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</si>
  <si>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</si>
  <si>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</si>
  <si>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</si>
  <si>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</si>
  <si>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</si>
  <si>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</si>
  <si>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</si>
  <si>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</si>
  <si>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</si>
  <si>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</si>
  <si>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</si>
  <si>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</si>
  <si>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</si>
  <si>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</si>
  <si>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</si>
  <si>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</si>
  <si>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</si>
  <si>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</si>
  <si>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</si>
  <si>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</si>
  <si>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</si>
  <si>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</si>
  <si>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</si>
  <si>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</si>
  <si>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</si>
  <si>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</si>
  <si>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</si>
  <si>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</si>
  <si>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</si>
  <si>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</si>
  <si>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</si>
  <si>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</si>
  <si>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</si>
  <si>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</si>
  <si>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</si>
  <si>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</si>
  <si>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</si>
  <si>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</si>
  <si>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</si>
  <si>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</si>
  <si>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</si>
  <si>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</si>
  <si>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</si>
  <si>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</si>
  <si>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</si>
  <si>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</si>
  <si>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</si>
  <si>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</si>
  <si>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</si>
  <si>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</si>
  <si>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</si>
  <si>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</si>
  <si>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</si>
  <si>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</si>
  <si>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</si>
  <si>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</si>
  <si>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</si>
  <si>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</si>
  <si>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</si>
  <si>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</si>
  <si>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</si>
  <si>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</si>
  <si>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</si>
  <si>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</si>
  <si>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</si>
  <si>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</si>
  <si>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</si>
  <si>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</si>
  <si>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</si>
  <si>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</si>
  <si>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</si>
  <si>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</si>
  <si>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</si>
  <si>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</si>
  <si>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</si>
  <si>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</si>
  <si>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</si>
  <si>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</si>
  <si>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</si>
  <si>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</si>
  <si>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</si>
  <si>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</si>
  <si>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</si>
  <si>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</si>
  <si>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</si>
  <si>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</si>
  <si>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</si>
  <si>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</si>
  <si>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</si>
  <si>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</si>
  <si>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</si>
  <si>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</si>
  <si>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</si>
  <si>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</si>
  <si>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</si>
  <si>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</si>
  <si>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</si>
  <si>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</si>
  <si>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</si>
  <si>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</si>
  <si>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</si>
  <si>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</si>
  <si>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</si>
  <si>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</si>
  <si>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</si>
  <si>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</si>
  <si>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</si>
  <si>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</si>
  <si>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</si>
  <si>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</si>
  <si>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</si>
  <si>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</si>
  <si>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</si>
  <si>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</si>
  <si>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</si>
  <si>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</si>
  <si>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</si>
  <si>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</si>
  <si>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</si>
  <si>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</si>
  <si>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</si>
  <si>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</si>
  <si>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</si>
  <si>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</si>
  <si>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</si>
  <si>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</si>
  <si>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</si>
  <si>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</si>
  <si>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</si>
  <si>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</si>
  <si>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</si>
  <si>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</si>
  <si>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</si>
  <si>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</si>
  <si>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</si>
  <si>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</si>
  <si>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</si>
  <si>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</si>
  <si>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</si>
  <si>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</si>
  <si>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</si>
  <si>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</si>
  <si>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</si>
  <si>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</si>
  <si>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</si>
  <si>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</si>
  <si>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</si>
  <si>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</si>
  <si>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</si>
  <si>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</si>
  <si>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</si>
  <si>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</si>
  <si>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</si>
  <si>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</si>
  <si>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</si>
  <si>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</si>
  <si>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</si>
  <si>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</si>
  <si>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</si>
  <si>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</si>
  <si>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</si>
  <si>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</si>
  <si>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</si>
  <si>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</si>
  <si>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</si>
  <si>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</si>
  <si>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</si>
  <si>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</si>
  <si>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</si>
  <si>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</si>
  <si>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</si>
  <si>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</si>
  <si>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</si>
  <si>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</si>
  <si>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</si>
  <si>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</si>
  <si>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</si>
  <si>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</si>
  <si>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</si>
  <si>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</si>
  <si>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</si>
  <si>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</si>
  <si>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</si>
  <si>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</si>
  <si>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</si>
  <si>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</si>
  <si>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</si>
  <si>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</si>
  <si>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</si>
  <si>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</si>
  <si>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</si>
  <si>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</si>
  <si>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</si>
  <si>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</si>
  <si>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</si>
  <si>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</si>
  <si>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</si>
  <si>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</si>
  <si>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</si>
  <si>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</si>
  <si>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</si>
  <si>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</si>
  <si>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</si>
  <si>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</si>
  <si>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</si>
  <si>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</si>
  <si>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</si>
  <si>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</si>
  <si>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</si>
  <si>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</si>
  <si>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</si>
  <si>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</si>
  <si>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</si>
  <si>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</si>
  <si>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</si>
  <si>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</si>
  <si>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</si>
  <si>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</si>
  <si>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</si>
  <si>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</si>
  <si>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</si>
  <si>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</si>
  <si>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</si>
  <si>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</si>
  <si>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</si>
  <si>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</si>
  <si>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</si>
  <si>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</si>
  <si>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</si>
  <si>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</si>
  <si>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</si>
  <si>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</si>
  <si>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</si>
  <si>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</si>
  <si>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</si>
  <si>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</si>
  <si>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</si>
  <si>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</si>
  <si>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</si>
  <si>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</si>
  <si>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</si>
  <si>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</si>
  <si>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</si>
  <si>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</si>
  <si>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</si>
  <si>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</si>
  <si>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</si>
  <si>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</si>
  <si>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</si>
  <si>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</si>
  <si>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</si>
  <si>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</si>
  <si>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</si>
  <si>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</si>
  <si>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</si>
  <si>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</si>
  <si>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</si>
  <si>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</si>
  <si>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</si>
  <si>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</si>
  <si>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</si>
  <si>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</si>
  <si>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</si>
  <si>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</si>
  <si>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</si>
  <si>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</si>
  <si>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</si>
  <si>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</si>
  <si>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</si>
  <si>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</si>
  <si>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</si>
  <si>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</si>
  <si>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</si>
  <si>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</si>
  <si>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</si>
  <si>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</si>
  <si>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</si>
  <si>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</si>
  <si>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</si>
  <si>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</si>
  <si>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</si>
  <si>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</si>
  <si>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</si>
  <si>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</si>
  <si>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</si>
  <si>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</si>
  <si>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</si>
  <si>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</si>
  <si>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</si>
  <si>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</si>
  <si>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</si>
  <si>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</si>
  <si>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</si>
  <si>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</si>
  <si>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</si>
  <si>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</si>
  <si>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</si>
  <si>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</si>
  <si>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</si>
  <si>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</si>
  <si>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</si>
  <si>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</si>
  <si>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</si>
  <si>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</si>
  <si>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</si>
  <si>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</si>
  <si>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</si>
  <si>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</si>
  <si>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</si>
  <si>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</si>
  <si>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</si>
  <si>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</si>
  <si>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</si>
  <si>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</si>
  <si>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</si>
  <si>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</si>
  <si>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</si>
  <si>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</si>
  <si>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</si>
  <si>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</si>
  <si>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</si>
  <si>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</si>
  <si>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</si>
  <si>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</si>
  <si>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</si>
  <si>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</si>
  <si>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</si>
  <si>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</si>
  <si>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</si>
  <si>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</si>
  <si>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</si>
  <si>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</si>
  <si>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</si>
  <si>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</si>
  <si>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</si>
  <si>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</si>
  <si>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</si>
  <si>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</si>
  <si>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</si>
  <si>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</si>
  <si>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</si>
  <si>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</si>
  <si>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</si>
  <si>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</si>
  <si>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</si>
  <si>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</si>
  <si>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</si>
  <si>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</si>
  <si>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</si>
  <si>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</si>
  <si>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</si>
  <si>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</si>
  <si>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</si>
  <si>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</si>
  <si>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</si>
  <si>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</si>
  <si>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</si>
  <si>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</si>
  <si>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</si>
  <si>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</si>
  <si>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</si>
  <si>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</si>
  <si>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</si>
  <si>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</si>
  <si>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</si>
  <si>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</si>
  <si>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</si>
  <si>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</si>
  <si>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</si>
  <si>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</si>
  <si>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</si>
  <si>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</si>
  <si>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</si>
  <si>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</si>
  <si>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</si>
  <si>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</si>
  <si>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</si>
  <si>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</si>
  <si>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</si>
  <si>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</si>
  <si>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</si>
  <si>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</si>
  <si>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</si>
  <si>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</si>
  <si>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</si>
  <si>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</si>
  <si>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</si>
  <si>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</si>
  <si>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</si>
  <si>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</si>
  <si>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</si>
  <si>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</si>
  <si>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</si>
  <si>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</si>
  <si>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</si>
  <si>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</si>
  <si>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</si>
  <si>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</si>
  <si>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</si>
  <si>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</si>
  <si>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</si>
  <si>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</si>
  <si>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</si>
  <si>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</si>
  <si>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</si>
  <si>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</si>
  <si>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</si>
  <si>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</si>
  <si>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</si>
  <si>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</si>
  <si>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</si>
  <si>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</si>
  <si>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</si>
  <si>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</si>
  <si>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</si>
  <si>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</si>
  <si>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</si>
  <si>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</si>
  <si>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</si>
  <si>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</si>
  <si>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</si>
  <si>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</si>
  <si>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</si>
  <si>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</si>
  <si>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</si>
  <si>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</si>
  <si>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</si>
  <si>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</si>
  <si>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</si>
  <si>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</si>
  <si>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</si>
  <si>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</si>
  <si>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</si>
  <si>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</si>
  <si>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</si>
  <si>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</si>
  <si>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</si>
  <si>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</si>
  <si>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</si>
  <si>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</si>
  <si>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</si>
  <si>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</si>
  <si>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</si>
  <si>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</si>
  <si>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</si>
  <si>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</si>
  <si>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</si>
  <si>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</si>
  <si>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</si>
  <si>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</si>
  <si>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</si>
  <si>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</si>
  <si>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</si>
  <si>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</si>
  <si>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</si>
  <si>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</si>
  <si>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</si>
  <si>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</si>
  <si>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</si>
  <si>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</si>
  <si>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</si>
  <si>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</si>
  <si>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</si>
  <si>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</si>
  <si>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</si>
  <si>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</si>
  <si>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</si>
  <si>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</si>
  <si>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</si>
  <si>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</si>
  <si>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</si>
  <si>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</si>
  <si>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</si>
  <si>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</si>
  <si>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</si>
  <si>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</si>
  <si>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</si>
  <si>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</si>
  <si>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</si>
  <si>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</si>
  <si>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</si>
  <si>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</si>
  <si>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</si>
  <si>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</si>
  <si>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</si>
  <si>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</si>
  <si>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</si>
  <si>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</si>
  <si>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</si>
  <si>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</si>
  <si>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</si>
  <si>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</si>
  <si>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</si>
  <si>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</si>
  <si>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</si>
  <si>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</si>
  <si>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</si>
  <si>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</si>
  <si>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</si>
  <si>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</si>
  <si>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</si>
  <si>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</si>
  <si>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</si>
  <si>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</si>
  <si>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</si>
  <si>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</si>
  <si>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</si>
  <si>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</si>
  <si>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</si>
  <si>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</si>
  <si>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</si>
  <si>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</si>
  <si>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</si>
  <si>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</si>
  <si>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</si>
  <si>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</si>
  <si>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</si>
  <si>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</si>
  <si>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</si>
  <si>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</si>
  <si>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</si>
  <si>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</si>
  <si>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</si>
  <si>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</si>
  <si>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</si>
  <si>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</si>
  <si>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</si>
  <si>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</si>
  <si>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</si>
  <si>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</si>
  <si>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</si>
  <si>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</si>
  <si>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</si>
  <si>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</si>
  <si>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</si>
  <si>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</si>
  <si>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</si>
  <si>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</si>
  <si>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</si>
  <si>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</si>
  <si>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</si>
  <si>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</si>
  <si>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</si>
  <si>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</si>
  <si>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</si>
  <si>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</si>
  <si>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</si>
  <si>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</si>
  <si>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</si>
  <si>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</si>
  <si>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</si>
  <si>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</si>
  <si>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</si>
  <si>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</si>
  <si>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</si>
  <si>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</si>
  <si>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</si>
  <si>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</si>
  <si>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</si>
  <si>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</si>
  <si>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</si>
  <si>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</si>
  <si>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</si>
  <si>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</si>
  <si>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</si>
  <si>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</si>
  <si>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</si>
  <si>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</si>
  <si>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</si>
  <si>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</si>
  <si>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</si>
  <si>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</si>
  <si>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</si>
  <si>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</si>
  <si>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</si>
  <si>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</si>
  <si>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</si>
  <si>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</si>
  <si>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</si>
  <si>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</si>
  <si>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</si>
  <si>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</si>
  <si>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</si>
  <si>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</si>
  <si>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</si>
  <si>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</si>
  <si>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</si>
  <si>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</si>
  <si>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</si>
  <si>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</si>
  <si>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</si>
  <si>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</si>
  <si>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</si>
  <si>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</si>
  <si>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</si>
  <si>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</si>
  <si>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</si>
  <si>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</si>
  <si>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</si>
  <si>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</si>
  <si>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</si>
  <si>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</si>
  <si>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</si>
  <si>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</si>
  <si>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</si>
  <si>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</si>
  <si>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</si>
  <si>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</si>
  <si>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</si>
  <si>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</si>
  <si>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</si>
  <si>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</si>
  <si>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</si>
  <si>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</si>
  <si>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</si>
  <si>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</si>
  <si>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</si>
  <si>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</si>
  <si>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</si>
  <si>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</si>
  <si>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</si>
  <si>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</si>
  <si>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</si>
  <si>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</si>
  <si>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</si>
  <si>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</si>
  <si>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</si>
  <si>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</si>
  <si>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</si>
  <si>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</si>
  <si>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</si>
  <si>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</si>
  <si>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</si>
  <si>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</si>
  <si>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</si>
  <si>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</si>
  <si>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</si>
  <si>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</si>
  <si>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</si>
  <si>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</si>
  <si>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</si>
  <si>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</si>
  <si>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</si>
  <si>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</si>
  <si>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</si>
  <si>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</si>
  <si>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</si>
  <si>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</si>
  <si>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</si>
  <si>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</si>
  <si>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</si>
  <si>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</si>
  <si>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</si>
  <si>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</si>
  <si>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</si>
  <si>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</si>
  <si>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</si>
  <si>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</si>
  <si>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</si>
  <si>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</si>
  <si>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</si>
  <si>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</si>
  <si>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</si>
  <si>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</si>
  <si>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</si>
  <si>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</si>
  <si>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</si>
  <si>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</si>
  <si>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</si>
  <si>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</si>
  <si>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</si>
  <si>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</si>
  <si>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</si>
  <si>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</si>
  <si>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</si>
  <si>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</si>
  <si>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</si>
  <si>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</si>
  <si>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</si>
  <si>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</si>
  <si>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</si>
  <si>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</si>
  <si>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</si>
  <si>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</si>
  <si>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</si>
  <si>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</si>
  <si>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</si>
  <si>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</si>
  <si>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</si>
  <si>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</si>
  <si>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</si>
  <si>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</si>
  <si>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</si>
  <si>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</si>
  <si>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</si>
  <si>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</si>
  <si>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</si>
  <si>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</si>
  <si>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</si>
  <si>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</si>
  <si>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</si>
  <si>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</si>
  <si>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</si>
  <si>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</si>
  <si>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</si>
  <si>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</si>
  <si>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</si>
  <si>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</si>
  <si>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</si>
  <si>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</si>
  <si>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</si>
  <si>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</si>
  <si>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</si>
  <si>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</si>
  <si>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</si>
  <si>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</si>
  <si>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</si>
  <si>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</si>
  <si>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</si>
  <si>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</si>
  <si>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</si>
  <si>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</si>
  <si>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</si>
  <si>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</si>
  <si>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</si>
  <si>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</si>
  <si>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</si>
  <si>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</si>
  <si>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</si>
  <si>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</si>
  <si>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</si>
  <si>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</si>
  <si>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</si>
  <si>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</si>
  <si>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</si>
  <si>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</si>
  <si>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</si>
  <si>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</si>
  <si>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</si>
  <si>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</si>
  <si>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</si>
  <si>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</si>
  <si>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</si>
  <si>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</si>
  <si>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</si>
  <si>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</si>
  <si>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</si>
  <si>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</si>
  <si>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</si>
  <si>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</si>
  <si>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</si>
  <si>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</si>
  <si>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</si>
  <si>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</si>
  <si>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</si>
  <si>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</si>
  <si>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</si>
  <si>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</si>
  <si>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</si>
  <si>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</si>
  <si>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</si>
  <si>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</si>
  <si>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</si>
  <si>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</si>
  <si>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</si>
  <si>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</si>
  <si>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</si>
  <si>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</si>
  <si>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</si>
  <si>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</si>
  <si>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</si>
  <si>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</si>
  <si>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</si>
  <si>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</si>
  <si>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</si>
  <si>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</si>
  <si>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</si>
  <si>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</si>
  <si>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</si>
  <si>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</si>
  <si>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</si>
  <si>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</si>
  <si>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</si>
  <si>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</si>
  <si>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</si>
  <si>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</si>
  <si>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</si>
  <si>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</si>
  <si>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</si>
  <si>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</si>
  <si>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</si>
  <si>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</si>
  <si>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</si>
  <si>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</si>
  <si>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</si>
  <si>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</si>
  <si>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</si>
  <si>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</si>
  <si>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</si>
  <si>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</si>
  <si>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</si>
  <si>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</si>
  <si>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</si>
  <si>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</si>
  <si>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</si>
  <si>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</si>
  <si>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</si>
  <si>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</si>
  <si>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</si>
  <si>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</si>
  <si>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</si>
  <si>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</si>
  <si>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</si>
  <si>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</si>
  <si>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</si>
  <si>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</si>
  <si>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</si>
  <si>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</si>
  <si>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</si>
  <si>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</si>
  <si>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</si>
  <si>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</si>
  <si>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</si>
  <si>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</si>
  <si>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</si>
  <si>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</si>
  <si>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</si>
  <si>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</si>
  <si>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</si>
  <si>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</si>
  <si>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</si>
  <si>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</si>
  <si>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</si>
  <si>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</si>
  <si>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</si>
  <si>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</si>
  <si>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</si>
  <si>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</si>
  <si>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</si>
  <si>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</si>
  <si>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</si>
  <si>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</si>
  <si>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</si>
  <si>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</si>
  <si>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</si>
  <si>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</si>
  <si>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</si>
  <si>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</si>
  <si>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</si>
  <si>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</si>
  <si>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</si>
  <si>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</si>
  <si>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</si>
  <si>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</si>
  <si>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</si>
  <si>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</si>
  <si>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</si>
  <si>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</si>
  <si>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</si>
  <si>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</si>
  <si>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</si>
  <si>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</si>
  <si>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</si>
  <si>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</si>
  <si>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</si>
  <si>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</si>
  <si>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</si>
  <si>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</si>
  <si>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</si>
  <si>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</si>
  <si>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</si>
  <si>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</si>
  <si>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</si>
  <si>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</si>
  <si>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</si>
  <si>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</si>
  <si>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</si>
  <si>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</si>
  <si>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</si>
  <si>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</si>
  <si>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</si>
  <si>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</si>
  <si>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</si>
  <si>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</si>
  <si>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</si>
  <si>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</si>
  <si>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</si>
  <si>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</si>
  <si>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</si>
  <si>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</si>
  <si>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</si>
  <si>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</si>
  <si>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</si>
  <si>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</si>
  <si>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</si>
  <si>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</si>
  <si>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</si>
  <si>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</si>
  <si>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</si>
  <si>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</si>
  <si>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</si>
  <si>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</si>
  <si>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</si>
  <si>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</si>
  <si>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</si>
  <si>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</si>
  <si>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</si>
  <si>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</si>
  <si>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</si>
  <si>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</si>
  <si>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</si>
  <si>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</si>
  <si>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</si>
  <si>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</si>
  <si>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</si>
  <si>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</si>
  <si>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</si>
  <si>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</si>
  <si>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</si>
  <si>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</si>
  <si>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</si>
  <si>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</si>
  <si>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</si>
  <si>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</si>
  <si>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</si>
  <si>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</si>
  <si>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</si>
  <si>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</si>
  <si>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</si>
  <si>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</si>
  <si>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</si>
  <si>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</si>
  <si>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</si>
  <si>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</si>
  <si>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</si>
  <si>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</si>
  <si>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</si>
  <si>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</si>
  <si>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</si>
  <si>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</si>
  <si>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</si>
  <si>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</si>
  <si>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</si>
  <si>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</si>
  <si>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</si>
  <si>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</si>
  <si>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</si>
  <si>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</si>
  <si>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</si>
  <si>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</si>
  <si>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</si>
  <si>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</si>
  <si>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</si>
  <si>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</si>
  <si>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</si>
  <si>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</si>
  <si>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</si>
  <si>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</si>
  <si>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</si>
  <si>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</si>
  <si>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</si>
  <si>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</si>
  <si>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</si>
  <si>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</si>
  <si>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</si>
  <si>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</si>
  <si>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</si>
  <si>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</si>
  <si>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</si>
  <si>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</si>
  <si>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</si>
  <si>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</si>
  <si>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</si>
  <si>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</si>
  <si>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</si>
  <si>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</si>
  <si>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</si>
  <si>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</si>
  <si>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</si>
  <si>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</si>
  <si>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</si>
  <si>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</si>
  <si>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</si>
  <si>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</si>
  <si>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</si>
  <si>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</si>
  <si>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</si>
  <si>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</si>
  <si>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</si>
  <si>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</si>
  <si>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</si>
  <si>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</si>
  <si>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</si>
  <si>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</si>
  <si>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</si>
  <si>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</si>
  <si>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</si>
  <si>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</si>
  <si>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</si>
  <si>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</si>
  <si>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</si>
  <si>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</si>
  <si>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</si>
  <si>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</si>
  <si>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</si>
  <si>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</si>
  <si>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</si>
  <si>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</si>
  <si>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</si>
  <si>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</si>
  <si>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</si>
  <si>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</si>
  <si>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</si>
  <si>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</si>
  <si>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</si>
  <si>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</si>
  <si>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</si>
  <si>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</si>
  <si>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</si>
  <si>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</si>
  <si>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</si>
  <si>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</si>
  <si>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</si>
  <si>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</si>
  <si>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</si>
  <si>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</si>
  <si>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</si>
  <si>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</si>
  <si>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</si>
  <si>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</si>
  <si>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</si>
  <si>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</si>
  <si>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</si>
  <si>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</si>
  <si>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</si>
  <si>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</si>
  <si>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</si>
  <si>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</si>
  <si>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</si>
  <si>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</si>
  <si>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</si>
  <si>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</si>
  <si>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</si>
  <si>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</si>
  <si>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</si>
  <si>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</si>
  <si>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</si>
  <si>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</si>
  <si>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</si>
  <si>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</si>
  <si>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</si>
  <si>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</si>
  <si>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</si>
  <si>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</si>
  <si>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</si>
  <si>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</si>
  <si>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</si>
  <si>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</si>
  <si>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</si>
  <si>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</si>
  <si>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</si>
  <si>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</si>
  <si>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</si>
  <si>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</si>
  <si>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</si>
  <si>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</si>
  <si>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</si>
  <si>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</si>
  <si>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</si>
  <si>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</si>
  <si>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</si>
  <si>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</si>
  <si>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</si>
  <si>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</si>
  <si>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</si>
  <si>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</si>
  <si>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</si>
  <si>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</si>
  <si>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</si>
  <si>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</si>
  <si>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</si>
  <si>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</si>
  <si>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</si>
  <si>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</si>
  <si>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</si>
  <si>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</si>
  <si>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</si>
  <si>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</si>
  <si>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</si>
  <si>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</si>
  <si>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</si>
  <si>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</si>
  <si>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</si>
  <si>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</si>
  <si>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</si>
  <si>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</si>
  <si>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</si>
  <si>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</si>
  <si>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</si>
  <si>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</si>
  <si>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</si>
  <si>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</si>
  <si>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</si>
  <si>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</si>
  <si>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</si>
  <si>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</si>
  <si>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</si>
  <si>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</si>
  <si>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</si>
  <si>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</si>
  <si>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</si>
  <si>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</si>
  <si>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</si>
  <si>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</si>
  <si>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</si>
  <si>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</si>
  <si>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</si>
  <si>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</si>
  <si>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</si>
  <si>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</si>
  <si>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</si>
  <si>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</si>
  <si>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</si>
  <si>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</si>
  <si>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</si>
  <si>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</si>
  <si>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</si>
  <si>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</si>
  <si>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</si>
  <si>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</si>
  <si>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</si>
  <si>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</si>
  <si>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</si>
  <si>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</si>
  <si>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</si>
  <si>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</si>
  <si>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</si>
  <si>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</si>
  <si>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</si>
  <si>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</si>
  <si>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</si>
  <si>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</si>
  <si>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</si>
  <si>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</si>
  <si>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</si>
  <si>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</si>
  <si>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</si>
  <si>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</si>
  <si>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</si>
  <si>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</si>
  <si>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</si>
  <si>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</si>
  <si>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</si>
  <si>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</si>
  <si>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</si>
  <si>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</si>
  <si>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</si>
  <si>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</si>
  <si>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</si>
  <si>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</si>
  <si>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</si>
  <si>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</si>
  <si>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</si>
  <si>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</si>
  <si>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</si>
  <si>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</si>
  <si>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</si>
  <si>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</si>
  <si>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</si>
  <si>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</si>
  <si>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</si>
  <si>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</si>
  <si>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</si>
  <si>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</si>
  <si>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</si>
  <si>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</si>
  <si>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</si>
  <si>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</si>
  <si>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</si>
  <si>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</si>
  <si>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</si>
  <si>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</si>
  <si>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</si>
  <si>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</si>
  <si>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</si>
  <si>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</si>
  <si>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</si>
  <si>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</si>
  <si>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</si>
  <si>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</si>
  <si>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</si>
  <si>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</si>
  <si>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</si>
  <si>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</si>
  <si>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</si>
  <si>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</si>
  <si>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</si>
  <si>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</si>
  <si>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</si>
  <si>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</si>
  <si>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</si>
  <si>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</si>
  <si>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</si>
  <si>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</si>
  <si>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</si>
  <si>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</si>
  <si>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</si>
  <si>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</si>
  <si>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</si>
  <si>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</si>
  <si>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</si>
  <si>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</si>
  <si>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</si>
  <si>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</si>
  <si>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</si>
  <si>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</si>
  <si>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</si>
  <si>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</si>
  <si>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</si>
  <si>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</si>
  <si>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</si>
  <si>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</si>
  <si>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</si>
  <si>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</si>
  <si>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</si>
  <si>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</si>
  <si>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</si>
  <si>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</si>
  <si>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</si>
  <si>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</si>
  <si>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</si>
  <si>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</si>
  <si>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</si>
  <si>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</si>
  <si>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</si>
  <si>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</si>
  <si>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</si>
  <si>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</si>
  <si>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</si>
  <si>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</si>
  <si>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</si>
  <si>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</si>
  <si>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</si>
  <si>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</si>
  <si>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</si>
  <si>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</si>
  <si>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</si>
  <si>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</si>
  <si>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</si>
  <si>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</si>
  <si>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</si>
  <si>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</si>
  <si>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</si>
  <si>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</si>
  <si>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</si>
  <si>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</si>
  <si>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</si>
  <si>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</si>
  <si>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</si>
  <si>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</si>
  <si>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</si>
  <si>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</si>
  <si>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</si>
  <si>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</si>
  <si>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</si>
  <si>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</si>
  <si>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</si>
  <si>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</si>
  <si>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</si>
  <si>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</si>
  <si>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</si>
  <si>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</si>
  <si>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</si>
  <si>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</si>
  <si>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</si>
  <si>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</si>
  <si>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</si>
  <si>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</si>
  <si>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</si>
  <si>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</si>
  <si>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</si>
  <si>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</si>
  <si>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</si>
  <si>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</si>
  <si>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</si>
  <si>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</si>
  <si>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</si>
  <si>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</si>
  <si>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</si>
  <si>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</si>
  <si>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</si>
  <si>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</si>
  <si>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</si>
  <si>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</si>
  <si>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</si>
  <si>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</si>
  <si>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</si>
  <si>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</si>
  <si>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</si>
  <si>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</si>
  <si>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</si>
  <si>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</si>
  <si>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</si>
  <si>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</si>
  <si>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</si>
  <si>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</si>
  <si>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</si>
  <si>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</si>
  <si>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</si>
  <si>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</si>
  <si>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</si>
  <si>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</si>
  <si>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</si>
  <si>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</si>
  <si>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</si>
  <si>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</si>
  <si>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</si>
  <si>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</si>
  <si>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</si>
  <si>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</si>
  <si>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</si>
  <si>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</si>
  <si>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</si>
  <si>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</si>
  <si>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</si>
  <si>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</si>
  <si>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</si>
  <si>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</si>
  <si>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</si>
  <si>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</si>
  <si>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</si>
  <si>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</si>
  <si>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</si>
  <si>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</si>
  <si>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</si>
  <si>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</si>
  <si>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</si>
  <si>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</si>
  <si>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</si>
  <si>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</si>
  <si>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</si>
  <si>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</si>
  <si>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</si>
  <si>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</si>
  <si>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</si>
  <si>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</si>
  <si>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</si>
  <si>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</si>
  <si>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</si>
  <si>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</si>
  <si>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</si>
  <si>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</si>
  <si>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</si>
  <si>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</si>
  <si>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</si>
  <si>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</si>
  <si>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</si>
  <si>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</si>
  <si>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</si>
  <si>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</si>
  <si>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</si>
  <si>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</si>
  <si>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</si>
  <si>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</si>
  <si>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</si>
  <si>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</si>
  <si>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</si>
  <si>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</si>
  <si>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</si>
  <si>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</si>
  <si>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</si>
  <si>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</si>
  <si>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</si>
  <si>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</si>
  <si>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</si>
  <si>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</si>
  <si>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</si>
  <si>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</si>
  <si>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</si>
  <si>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</si>
  <si>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</si>
  <si>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</si>
  <si>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</si>
  <si>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</si>
  <si>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</si>
  <si>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</si>
  <si>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</si>
  <si>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</si>
  <si>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</si>
  <si>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</si>
  <si>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</si>
  <si>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</si>
  <si>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</si>
  <si>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</si>
  <si>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</si>
  <si>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</si>
  <si>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</si>
  <si>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</si>
  <si>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</si>
  <si>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</si>
  <si>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</si>
  <si>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</si>
  <si>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</si>
  <si>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</si>
  <si>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</si>
  <si>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</si>
  <si>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</si>
  <si>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</si>
  <si>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</si>
  <si>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</si>
  <si>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</si>
  <si>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</si>
  <si>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</si>
  <si>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</si>
  <si>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</si>
  <si>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</si>
  <si>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</si>
  <si>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</si>
  <si>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</si>
  <si>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</si>
  <si>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</si>
  <si>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</si>
  <si>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</si>
  <si>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</si>
  <si>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</si>
  <si>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</si>
  <si>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</si>
  <si>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</si>
  <si>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</si>
  <si>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</si>
  <si>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</si>
  <si>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</si>
  <si>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</si>
  <si>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</si>
  <si>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</si>
  <si>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</si>
  <si>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</si>
  <si>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</si>
  <si>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</si>
  <si>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</si>
  <si>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</si>
  <si>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</si>
  <si>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</si>
  <si>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</si>
  <si>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</si>
  <si>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</si>
  <si>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</si>
  <si>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</si>
  <si>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</si>
  <si>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</si>
  <si>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</si>
  <si>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</si>
  <si>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</si>
  <si>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</si>
  <si>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</si>
  <si>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</si>
  <si>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</si>
  <si>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</si>
  <si>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</si>
  <si>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</si>
  <si>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</si>
  <si>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</si>
  <si>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</si>
  <si>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</si>
  <si>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</si>
  <si>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</si>
  <si>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</si>
  <si>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</si>
  <si>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</si>
  <si>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</si>
  <si>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</si>
  <si>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</si>
  <si>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</si>
  <si>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</si>
  <si>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</si>
  <si>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</si>
  <si>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</si>
  <si>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</si>
  <si>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</si>
  <si>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</si>
  <si>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</si>
  <si>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</si>
  <si>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</si>
  <si>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</si>
  <si>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</si>
  <si>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</si>
  <si>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</si>
  <si>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</si>
  <si>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</si>
  <si>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</si>
  <si>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</si>
  <si>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</si>
  <si>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</si>
  <si>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</si>
  <si>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</si>
  <si>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</si>
  <si>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</si>
  <si>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</si>
  <si>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</si>
  <si>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</si>
  <si>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</si>
  <si>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</si>
  <si>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</si>
  <si>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</si>
  <si>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</si>
  <si>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</si>
  <si>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</si>
  <si>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</si>
  <si>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</si>
  <si>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</si>
  <si>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</si>
  <si>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</si>
  <si>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</si>
  <si>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</si>
  <si>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</si>
  <si>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</si>
  <si>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</si>
  <si>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</si>
  <si>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</si>
  <si>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</si>
  <si>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</si>
  <si>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</si>
  <si>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</si>
  <si>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</si>
  <si>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</si>
  <si>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</si>
  <si>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</si>
  <si>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</si>
  <si>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</si>
  <si>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</si>
  <si>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</si>
  <si>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</si>
  <si>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</si>
  <si>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</si>
  <si>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</si>
  <si>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</si>
  <si>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</si>
  <si>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</si>
  <si>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</si>
  <si>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</si>
  <si>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</si>
  <si>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</si>
  <si>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</si>
  <si>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</si>
  <si>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</si>
  <si>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</si>
  <si>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</si>
  <si>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</si>
  <si>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</si>
  <si>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</si>
  <si>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</si>
  <si>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</si>
  <si>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</si>
  <si>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</si>
  <si>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</si>
  <si>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</si>
  <si>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</si>
  <si>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</si>
  <si>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</si>
  <si>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</si>
  <si>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</si>
  <si>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</si>
  <si>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</si>
  <si>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</si>
  <si>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</si>
  <si>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</si>
  <si>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</si>
  <si>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</si>
  <si>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</si>
  <si>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</si>
  <si>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</si>
  <si>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</si>
  <si>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</si>
  <si>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</si>
  <si>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</si>
  <si>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</si>
  <si>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</si>
  <si>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</si>
  <si>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</si>
  <si>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</si>
  <si>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</si>
  <si>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</si>
  <si>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</si>
  <si>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</si>
  <si>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</si>
  <si>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</si>
  <si>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</si>
  <si>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</si>
  <si>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</si>
  <si>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</si>
  <si>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</si>
  <si>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</si>
  <si>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</si>
  <si>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</si>
  <si>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</si>
  <si>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</si>
  <si>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</si>
  <si>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</si>
  <si>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</si>
  <si>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</si>
  <si>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</si>
  <si>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</si>
  <si>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</si>
  <si>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</si>
  <si>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</si>
  <si>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</si>
  <si>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</si>
  <si>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</si>
  <si>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</si>
  <si>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</si>
  <si>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</si>
  <si>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</si>
  <si>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</si>
  <si>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</si>
  <si>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</si>
  <si>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</si>
  <si>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</si>
  <si>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</si>
  <si>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</si>
  <si>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</si>
  <si>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</si>
  <si>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</si>
  <si>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</si>
  <si>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</si>
  <si>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</si>
  <si>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</si>
  <si>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</si>
  <si>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</si>
  <si>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</si>
  <si>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</si>
  <si>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</si>
  <si>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</si>
  <si>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</si>
  <si>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</si>
  <si>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</si>
  <si>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</si>
  <si>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</si>
  <si>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</si>
  <si>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</si>
  <si>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</si>
  <si>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</si>
  <si>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</si>
  <si>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</si>
  <si>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</si>
  <si>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</si>
  <si>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</si>
  <si>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</si>
  <si>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</si>
  <si>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</si>
  <si>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</si>
  <si>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</si>
  <si>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</si>
  <si>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</si>
  <si>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</si>
  <si>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</si>
  <si>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</si>
  <si>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</si>
  <si>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</si>
  <si>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</si>
  <si>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</si>
  <si>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</si>
  <si>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</si>
  <si>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</si>
  <si>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</si>
  <si>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</si>
  <si>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</si>
  <si>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</si>
  <si>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</si>
  <si>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</si>
  <si>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</si>
  <si>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</si>
  <si>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</si>
  <si>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</si>
  <si>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</si>
  <si>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</si>
  <si>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</si>
  <si>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</si>
  <si>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</si>
  <si>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</si>
  <si>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</si>
  <si>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</si>
  <si>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</si>
  <si>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</si>
  <si>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</si>
  <si>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</si>
  <si>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</si>
  <si>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</si>
  <si>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</si>
  <si>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</si>
  <si>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</si>
  <si>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</si>
  <si>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</si>
  <si>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</si>
  <si>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</si>
  <si>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</si>
  <si>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</si>
  <si>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</si>
  <si>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</si>
  <si>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</si>
  <si>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</si>
  <si>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</si>
  <si>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</si>
  <si>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</si>
  <si>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</si>
  <si>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</si>
  <si>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</si>
  <si>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</si>
  <si>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</si>
  <si>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</si>
  <si>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</si>
  <si>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</si>
  <si>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</si>
  <si>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</si>
  <si>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</si>
  <si>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</si>
  <si>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</si>
  <si>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</si>
  <si>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</si>
  <si>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</si>
  <si>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</si>
  <si>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</si>
  <si>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</si>
  <si>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</si>
  <si>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</si>
  <si>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</si>
  <si>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</si>
  <si>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</si>
  <si>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</si>
  <si>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</si>
  <si>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</si>
  <si>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</si>
  <si>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</si>
  <si>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</si>
  <si>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</si>
  <si>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</si>
  <si>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</si>
  <si>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</si>
  <si>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</si>
  <si>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</si>
  <si>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</si>
  <si>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</si>
  <si>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</si>
  <si>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</si>
  <si>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</si>
  <si>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</si>
  <si>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</si>
  <si>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</si>
  <si>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</si>
  <si>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</si>
  <si>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</si>
  <si>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</si>
  <si>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</si>
  <si>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</si>
  <si>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</si>
  <si>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</si>
  <si>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</si>
  <si>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</si>
  <si>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</si>
  <si>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</si>
  <si>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</si>
  <si>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</si>
  <si>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</si>
  <si>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</si>
  <si>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</si>
  <si>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</si>
  <si>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</si>
  <si>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</si>
  <si>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</si>
  <si>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</si>
  <si>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</si>
  <si>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</si>
  <si>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</si>
  <si>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</si>
  <si>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</si>
  <si>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</si>
  <si>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</si>
  <si>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</si>
  <si>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</si>
  <si>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</si>
  <si>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</si>
  <si>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</si>
  <si>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</si>
  <si>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</si>
  <si>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</si>
  <si>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</si>
  <si>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</si>
  <si>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</si>
  <si>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</si>
  <si>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</si>
  <si>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</si>
  <si>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</si>
  <si>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</si>
  <si>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</si>
  <si>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</si>
  <si>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</si>
  <si>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</si>
  <si>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</si>
  <si>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</si>
  <si>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</si>
  <si>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</si>
  <si>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</si>
  <si>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</si>
  <si>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</si>
  <si>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</si>
  <si>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</si>
  <si>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</si>
  <si>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</si>
  <si>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</si>
  <si>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</si>
  <si>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</si>
  <si>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</si>
  <si>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</si>
  <si>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</si>
  <si>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</si>
  <si>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</si>
  <si>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</si>
  <si>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</si>
  <si>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</si>
  <si>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</si>
  <si>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</si>
  <si>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</si>
  <si>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</si>
  <si>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</si>
  <si>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</si>
  <si>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</si>
  <si>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</si>
  <si>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</si>
  <si>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</si>
  <si>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</si>
  <si>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</si>
  <si>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</si>
  <si>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</si>
  <si>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</si>
  <si>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</si>
  <si>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</si>
  <si>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</si>
  <si>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</si>
  <si>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</si>
  <si>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</si>
  <si>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</si>
  <si>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</si>
  <si>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</si>
  <si>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</si>
  <si>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</si>
  <si>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</si>
  <si>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</si>
  <si>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</si>
  <si>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</si>
  <si>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</si>
  <si>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</si>
  <si>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</si>
  <si>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</si>
  <si>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</si>
  <si>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</si>
  <si>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</si>
  <si>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</si>
  <si>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</si>
  <si>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</si>
  <si>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</si>
  <si>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</si>
  <si>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</si>
  <si>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</si>
  <si>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</si>
  <si>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</si>
  <si>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</si>
  <si>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</si>
  <si>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</si>
  <si>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</si>
  <si>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</si>
  <si>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</si>
  <si>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</si>
  <si>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</si>
  <si>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</si>
  <si>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</si>
  <si>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</si>
  <si>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</si>
  <si>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</si>
  <si>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</si>
  <si>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</si>
  <si>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</si>
  <si>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</si>
  <si>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</si>
  <si>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</si>
  <si>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</si>
  <si>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</si>
  <si>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</si>
  <si>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</si>
  <si>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</si>
  <si>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</si>
  <si>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</si>
  <si>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</si>
  <si>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</si>
  <si>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</si>
  <si>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</si>
  <si>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</si>
  <si>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</si>
  <si>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</si>
  <si>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</si>
  <si>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</si>
  <si>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</si>
  <si>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</si>
  <si>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</si>
  <si>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</si>
  <si>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</si>
  <si>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</si>
  <si>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</si>
  <si>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</si>
  <si>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</si>
  <si>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</si>
  <si>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</si>
  <si>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</si>
  <si>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</si>
  <si>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</si>
  <si>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</si>
  <si>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</si>
  <si>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</si>
  <si>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</si>
  <si>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</si>
  <si>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</si>
  <si>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</si>
  <si>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</si>
  <si>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</si>
  <si>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</si>
  <si>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</si>
  <si>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</si>
  <si>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</si>
  <si>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</si>
  <si>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</si>
  <si>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</si>
  <si>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</si>
  <si>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</si>
  <si>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</si>
  <si>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</si>
  <si>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</si>
  <si>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</si>
  <si>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</si>
  <si>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</si>
  <si>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</si>
  <si>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</si>
  <si>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</si>
  <si>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</si>
  <si>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</si>
  <si>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</si>
  <si>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</si>
  <si>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</si>
  <si>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</si>
  <si>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</si>
  <si>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</si>
  <si>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</si>
  <si>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</si>
  <si>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</si>
  <si>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</si>
  <si>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</si>
  <si>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</si>
  <si>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</si>
  <si>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</si>
  <si>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</si>
  <si>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</si>
  <si>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</si>
  <si>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</si>
  <si>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</si>
  <si>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</si>
  <si>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</si>
  <si>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</si>
  <si>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</si>
  <si>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</si>
  <si>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</si>
  <si>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</si>
  <si>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</si>
  <si>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</si>
  <si>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</si>
  <si>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</si>
  <si>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</si>
  <si>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</si>
  <si>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</si>
  <si>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</si>
  <si>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</si>
  <si>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</si>
  <si>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</si>
  <si>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</si>
  <si>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</si>
  <si>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</si>
  <si>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</si>
  <si>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</si>
  <si>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</si>
  <si>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</si>
  <si>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</si>
  <si>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</si>
  <si>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</si>
  <si>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</si>
  <si>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</si>
  <si>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</si>
  <si>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</si>
  <si>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</si>
  <si>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</si>
  <si>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</si>
  <si>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</si>
  <si>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</si>
  <si>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</si>
  <si>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</si>
  <si>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</si>
  <si>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</si>
  <si>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</si>
  <si>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</si>
  <si>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</si>
  <si>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</si>
  <si>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</si>
  <si>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</si>
  <si>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</si>
  <si>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</si>
  <si>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</si>
  <si>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</si>
  <si>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</si>
  <si>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</si>
  <si>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</si>
  <si>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</si>
  <si>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</si>
  <si>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</si>
  <si>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</si>
  <si>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</si>
  <si>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</si>
  <si>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</si>
  <si>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</si>
  <si>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</si>
  <si>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</si>
  <si>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</si>
  <si>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</si>
  <si>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</si>
  <si>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</si>
  <si>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</si>
  <si>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</si>
  <si>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</si>
  <si>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</si>
  <si>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</si>
  <si>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</si>
  <si>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</si>
  <si>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</si>
  <si>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</si>
  <si>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</si>
  <si>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</si>
  <si>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</si>
  <si>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</si>
  <si>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</si>
  <si>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</si>
  <si>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</si>
  <si>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</si>
  <si>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</si>
  <si>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</si>
  <si>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</si>
  <si>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</si>
  <si>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</si>
  <si>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</si>
  <si>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</si>
  <si>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</si>
  <si>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</si>
  <si>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</si>
  <si>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</si>
  <si>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</si>
  <si>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</si>
  <si>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</si>
  <si>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</si>
  <si>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</si>
  <si>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</si>
  <si>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</si>
  <si>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</si>
  <si>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</si>
  <si>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</si>
  <si>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</si>
  <si>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</si>
  <si>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</si>
  <si>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</si>
  <si>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</si>
  <si>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</si>
  <si>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</si>
  <si>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</si>
  <si>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</si>
  <si>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</si>
  <si>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</si>
  <si>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</si>
  <si>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</si>
  <si>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</si>
  <si>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</si>
  <si>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</si>
  <si>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</si>
  <si>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</si>
  <si>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</si>
  <si>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</si>
  <si>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</si>
  <si>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</si>
  <si>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</si>
  <si>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</si>
  <si>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</si>
  <si>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</si>
  <si>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</si>
  <si>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</si>
  <si>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</si>
  <si>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</si>
  <si>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</si>
  <si>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</si>
  <si>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</si>
  <si>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</si>
  <si>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</si>
  <si>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</si>
  <si>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</si>
  <si>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</si>
  <si>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</si>
  <si>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</si>
  <si>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</si>
  <si>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</si>
  <si>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</si>
  <si>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</si>
  <si>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</si>
  <si>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</si>
  <si>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</si>
  <si>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</si>
  <si>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</si>
  <si>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</si>
  <si>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</si>
  <si>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</si>
  <si>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</si>
  <si>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</si>
  <si>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</si>
  <si>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</si>
  <si>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</si>
  <si>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</si>
  <si>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</si>
  <si>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</si>
  <si>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</si>
  <si>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</si>
  <si>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</si>
  <si>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</si>
  <si>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</si>
  <si>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</si>
  <si>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</si>
  <si>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</si>
  <si>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</si>
  <si>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</si>
  <si>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</si>
  <si>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</si>
  <si>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</si>
  <si>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</si>
  <si>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</si>
  <si>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</si>
  <si>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</si>
  <si>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</si>
  <si>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</si>
  <si>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</si>
  <si>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</si>
  <si>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</si>
  <si>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</si>
  <si>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</si>
  <si>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</si>
  <si>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</si>
  <si>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</si>
  <si>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</si>
  <si>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</si>
  <si>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</si>
  <si>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</si>
  <si>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</si>
  <si>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</si>
  <si>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</si>
  <si>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</si>
  <si>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</si>
  <si>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</si>
  <si>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</si>
  <si>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</si>
  <si>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</si>
  <si>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</si>
  <si>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</si>
  <si>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</si>
  <si>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</si>
  <si>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</si>
  <si>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</si>
  <si>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</si>
  <si>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</si>
  <si>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</si>
  <si>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</si>
  <si>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</si>
  <si>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</si>
  <si>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</si>
  <si>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</si>
  <si>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</si>
  <si>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</si>
  <si>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</si>
  <si>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</si>
  <si>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</si>
  <si>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</si>
  <si>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</si>
  <si>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</si>
  <si>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</si>
  <si>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</si>
  <si>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</si>
  <si>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</si>
  <si>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</si>
  <si>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</si>
  <si>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</si>
  <si>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</si>
  <si>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</si>
  <si>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</si>
  <si>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</si>
  <si>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</si>
  <si>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</si>
  <si>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</si>
  <si>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</si>
  <si>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</si>
  <si>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</si>
  <si>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</si>
  <si>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</si>
  <si>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</si>
  <si>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</si>
  <si>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</si>
  <si>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</si>
  <si>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</si>
  <si>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</si>
  <si>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</si>
  <si>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</si>
  <si>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</si>
  <si>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</si>
  <si>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</si>
  <si>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</si>
  <si>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</si>
  <si>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</si>
  <si>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</si>
  <si>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</si>
  <si>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</si>
  <si>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</si>
  <si>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</si>
  <si>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</si>
  <si>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</si>
  <si>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</si>
  <si>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</si>
  <si>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</si>
  <si>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</si>
  <si>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</si>
  <si>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</si>
  <si>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</si>
  <si>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</si>
  <si>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</si>
  <si>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</si>
  <si>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</si>
  <si>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</si>
  <si>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</si>
  <si>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</si>
  <si>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</si>
  <si>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</si>
  <si>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</si>
  <si>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</si>
  <si>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</si>
  <si>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</si>
  <si>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</si>
  <si>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</si>
  <si>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</si>
  <si>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</si>
  <si>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</si>
  <si>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</si>
  <si>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</si>
  <si>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</si>
  <si>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</si>
  <si>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</si>
  <si>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</si>
  <si>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</si>
  <si>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</si>
  <si>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</si>
  <si>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</si>
  <si>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</si>
  <si>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</si>
  <si>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</si>
  <si>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</si>
  <si>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</si>
  <si>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</si>
  <si>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</si>
  <si>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</si>
  <si>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</si>
  <si>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</si>
  <si>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</si>
  <si>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</si>
  <si>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</si>
  <si>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</si>
  <si>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</si>
  <si>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</si>
  <si>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</si>
  <si>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</si>
  <si>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</si>
  <si>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</si>
  <si>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</si>
  <si>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</si>
  <si>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</si>
  <si>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</si>
  <si>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</si>
  <si>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</si>
  <si>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</si>
  <si>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</si>
  <si>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</si>
  <si>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</si>
  <si>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</si>
  <si>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</si>
  <si>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</si>
  <si>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</si>
  <si>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</si>
  <si>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</si>
  <si>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</si>
  <si>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</si>
  <si>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</si>
  <si>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</si>
  <si>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</si>
  <si>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</si>
  <si>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</si>
  <si>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</si>
  <si>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</si>
  <si>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</si>
  <si>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</si>
  <si>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</si>
  <si>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</si>
  <si>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</si>
  <si>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</si>
  <si>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</si>
  <si>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</si>
  <si>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</si>
  <si>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</si>
  <si>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</si>
  <si>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</si>
  <si>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</si>
  <si>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</si>
  <si>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</si>
  <si>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</si>
  <si>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</si>
  <si>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</si>
  <si>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</si>
  <si>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</si>
  <si>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</si>
  <si>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</si>
  <si>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</si>
  <si>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</si>
  <si>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</si>
  <si>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</si>
  <si>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</si>
  <si>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</si>
  <si>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</si>
  <si>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</si>
  <si>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</si>
  <si>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</si>
  <si>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</si>
  <si>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</si>
  <si>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</si>
  <si>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</si>
  <si>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</si>
  <si>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</si>
  <si>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</si>
  <si>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</si>
  <si>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</si>
  <si>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</si>
  <si>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</si>
  <si>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</si>
  <si>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</si>
  <si>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</si>
  <si>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</si>
  <si>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</si>
  <si>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</si>
  <si>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</si>
  <si>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</si>
  <si>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</si>
  <si>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</si>
  <si>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</si>
  <si>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</si>
  <si>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</si>
  <si>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</si>
  <si>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</si>
  <si>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</si>
  <si>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</si>
  <si>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</si>
  <si>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</si>
  <si>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</si>
  <si>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</si>
  <si>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</si>
  <si>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</si>
  <si>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</si>
  <si>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</si>
  <si>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</si>
  <si>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</si>
  <si>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</si>
  <si>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</si>
  <si>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</si>
  <si>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</si>
  <si>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</si>
  <si>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</si>
  <si>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</si>
  <si>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</si>
  <si>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</si>
  <si>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</si>
  <si>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</si>
  <si>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</si>
  <si>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</si>
  <si>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</si>
  <si>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</si>
  <si>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</si>
  <si>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</si>
  <si>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</si>
  <si>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</si>
  <si>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</si>
  <si>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</si>
  <si>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</si>
  <si>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</si>
  <si>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</si>
  <si>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</si>
  <si>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</si>
  <si>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</si>
  <si>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</si>
  <si>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</si>
  <si>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</si>
  <si>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</si>
  <si>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</si>
  <si>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</si>
  <si>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</si>
  <si>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</si>
  <si>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</si>
  <si>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</si>
  <si>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</si>
  <si>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</si>
  <si>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</si>
  <si>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</si>
  <si>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</si>
  <si>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</si>
  <si>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</si>
  <si>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</si>
  <si>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</si>
  <si>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</si>
  <si>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</si>
  <si>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</si>
  <si>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</si>
  <si>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</si>
  <si>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</si>
  <si>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</si>
  <si>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</si>
  <si>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</si>
  <si>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</si>
  <si>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</si>
  <si>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</si>
  <si>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</si>
  <si>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</si>
  <si>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</si>
  <si>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</si>
  <si>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</si>
  <si>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</si>
  <si>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</si>
  <si>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</si>
  <si>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</si>
  <si>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</si>
  <si>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</si>
  <si>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</si>
  <si>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</si>
  <si>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</si>
  <si>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</si>
  <si>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</si>
  <si>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</si>
  <si>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</si>
  <si>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</si>
  <si>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</si>
  <si>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</si>
  <si>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</si>
  <si>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</si>
  <si>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</si>
  <si>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</si>
  <si>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</si>
  <si>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</si>
  <si>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</si>
  <si>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</si>
  <si>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</si>
  <si>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</si>
  <si>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</si>
  <si>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</si>
  <si>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</si>
  <si>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</si>
  <si>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</si>
  <si>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</si>
  <si>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</si>
  <si>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</si>
  <si>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</si>
  <si>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</si>
  <si>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</si>
  <si>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</si>
  <si>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</si>
  <si>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</si>
  <si>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</si>
  <si>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</si>
  <si>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</si>
  <si>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</si>
  <si>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</si>
  <si>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</si>
  <si>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</si>
  <si>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</si>
  <si>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</si>
  <si>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</si>
  <si>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</si>
  <si>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</si>
  <si>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</si>
  <si>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</si>
  <si>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</si>
  <si>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</si>
  <si>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</si>
  <si>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</si>
  <si>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</si>
  <si>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</si>
  <si>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</si>
  <si>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</si>
  <si>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</si>
  <si>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</si>
  <si>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</si>
  <si>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</si>
  <si>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</si>
  <si>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</si>
  <si>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</si>
  <si>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</si>
  <si>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</si>
  <si>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</si>
  <si>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</si>
  <si>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</si>
  <si>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</si>
  <si>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</si>
  <si>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</si>
  <si>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</si>
  <si>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</si>
  <si>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</si>
  <si>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</si>
  <si>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</si>
  <si>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</si>
  <si>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</si>
  <si>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</si>
  <si>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</si>
  <si>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</si>
  <si>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</si>
  <si>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</si>
  <si>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</si>
  <si>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</si>
  <si>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</si>
  <si>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</si>
  <si>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</si>
  <si>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</si>
  <si>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</si>
  <si>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</si>
  <si>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</si>
  <si>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</si>
  <si>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</si>
  <si>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</si>
  <si>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</si>
  <si>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</si>
  <si>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</si>
  <si>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</si>
  <si>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</si>
  <si>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</si>
  <si>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</si>
  <si>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</si>
  <si>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</si>
  <si>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</si>
  <si>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</si>
  <si>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</si>
  <si>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</si>
  <si>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</si>
  <si>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</si>
  <si>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</si>
  <si>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</si>
  <si>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</si>
  <si>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</si>
  <si>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</si>
  <si>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</si>
  <si>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</si>
  <si>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</si>
  <si>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</si>
  <si>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</si>
  <si>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</si>
  <si>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</si>
  <si>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</si>
  <si>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</si>
  <si>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</si>
  <si>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</si>
  <si>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</si>
  <si>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</si>
  <si>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</si>
  <si>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</si>
  <si>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</si>
  <si>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</si>
  <si>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</si>
  <si>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</si>
  <si>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</si>
  <si>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</si>
  <si>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</si>
  <si>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</si>
  <si>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</si>
  <si>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</si>
  <si>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</si>
  <si>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</si>
  <si>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</si>
  <si>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</si>
  <si>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</si>
  <si>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</si>
  <si>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</si>
  <si>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</si>
  <si>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</si>
  <si>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</si>
  <si>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</si>
  <si>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</si>
  <si>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</si>
  <si>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</si>
  <si>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</si>
  <si>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</si>
  <si>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</si>
  <si>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</si>
  <si>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</si>
  <si>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</si>
  <si>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</si>
  <si>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</si>
  <si>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</si>
  <si>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</si>
  <si>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</si>
  <si>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</si>
  <si>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</si>
  <si>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</si>
  <si>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</si>
  <si>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</si>
  <si>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</si>
  <si>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</si>
  <si>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</si>
  <si>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</si>
  <si>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</si>
  <si>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</si>
  <si>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</si>
  <si>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</si>
  <si>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</si>
  <si>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</si>
  <si>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</si>
  <si>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</si>
  <si>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</si>
  <si>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</si>
  <si>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</si>
  <si>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</si>
  <si>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</si>
  <si>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</si>
  <si>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</si>
  <si>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</si>
  <si>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</si>
  <si>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</si>
  <si>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</si>
  <si>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</si>
  <si>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</si>
  <si>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</si>
  <si>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</si>
  <si>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</si>
  <si>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</si>
  <si>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</si>
  <si>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</si>
  <si>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</si>
  <si>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</si>
  <si>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</si>
  <si>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</si>
  <si>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</si>
  <si>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</si>
  <si>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</si>
  <si>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</si>
  <si>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</si>
  <si>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</si>
  <si>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</si>
  <si>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</si>
  <si>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</si>
  <si>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</si>
  <si>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</si>
  <si>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</si>
  <si>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</si>
  <si>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</si>
  <si>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</si>
  <si>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</si>
  <si>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</si>
  <si>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</si>
  <si>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</si>
  <si>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</si>
  <si>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</si>
  <si>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</si>
  <si>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</si>
  <si>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</si>
  <si>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</si>
  <si>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</si>
  <si>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</si>
  <si>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</si>
  <si>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</si>
  <si>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</si>
  <si>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</si>
  <si>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</si>
  <si>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</si>
  <si>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</si>
  <si>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</si>
  <si>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</si>
  <si>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</si>
  <si>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</si>
  <si>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</si>
  <si>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</si>
  <si>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</si>
  <si>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</si>
  <si>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</si>
  <si>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</si>
  <si>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</si>
  <si>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</si>
  <si>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</si>
  <si>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</si>
  <si>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</si>
  <si>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</si>
  <si>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</si>
  <si>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</si>
  <si>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</si>
  <si>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</si>
  <si>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</si>
  <si>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</si>
  <si>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</si>
  <si>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</si>
  <si>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</si>
  <si>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</si>
  <si>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</si>
  <si>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</si>
  <si>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</si>
  <si>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</si>
  <si>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</si>
  <si>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</si>
  <si>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</si>
  <si>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</si>
  <si>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</si>
  <si>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</si>
  <si>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</si>
  <si>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</si>
  <si>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</si>
  <si>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</si>
  <si>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</si>
  <si>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</si>
  <si>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</si>
  <si>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</si>
  <si>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</si>
  <si>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</si>
  <si>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</si>
  <si>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</si>
  <si>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</si>
  <si>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</si>
  <si>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</si>
  <si>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</si>
  <si>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</si>
  <si>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</si>
  <si>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</si>
  <si>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</si>
  <si>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</si>
  <si>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</si>
  <si>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</si>
  <si>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</si>
  <si>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</si>
  <si>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</si>
  <si>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</si>
  <si>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</si>
  <si>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</si>
  <si>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</si>
  <si>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</si>
  <si>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</si>
  <si>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</si>
  <si>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</si>
  <si>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</si>
  <si>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</si>
  <si>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</si>
  <si>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</si>
  <si>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</si>
  <si>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</si>
  <si>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</si>
  <si>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</si>
  <si>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</si>
  <si>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</si>
  <si>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</si>
  <si>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</si>
  <si>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</si>
  <si>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</si>
  <si>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</si>
  <si>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</si>
  <si>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</si>
  <si>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</si>
  <si>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</si>
  <si>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</si>
  <si>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</si>
  <si>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</si>
  <si>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</si>
  <si>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</si>
  <si>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</si>
  <si>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</si>
  <si>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</si>
  <si>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</si>
  <si>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</si>
  <si>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</si>
  <si>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</si>
  <si>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</si>
  <si>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</si>
  <si>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</si>
  <si>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</si>
  <si>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</si>
  <si>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</si>
  <si>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</si>
  <si>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</si>
  <si>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</si>
  <si>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</si>
  <si>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</si>
  <si>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</si>
  <si>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</si>
  <si>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</si>
  <si>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</si>
  <si>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</si>
  <si>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</si>
  <si>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</si>
  <si>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</si>
  <si>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</si>
  <si>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</si>
  <si>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</si>
  <si>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</si>
  <si>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</si>
  <si>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</si>
  <si>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</si>
  <si>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</si>
  <si>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</si>
  <si>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</si>
  <si>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</si>
  <si>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</si>
  <si>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</si>
  <si>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</si>
  <si>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</si>
  <si>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</si>
  <si>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</si>
  <si>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</si>
  <si>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</si>
  <si>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</si>
  <si>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</si>
  <si>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</si>
  <si>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</si>
  <si>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</si>
  <si>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</si>
  <si>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</si>
  <si>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</si>
  <si>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</si>
  <si>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</si>
  <si>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</si>
  <si>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</si>
  <si>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</si>
  <si>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</si>
  <si>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</si>
  <si>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</si>
  <si>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</si>
  <si>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</si>
  <si>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</si>
  <si>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</si>
  <si>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</si>
  <si>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</si>
  <si>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</si>
  <si>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</si>
  <si>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</si>
  <si>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</si>
  <si>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</si>
  <si>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</si>
  <si>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</si>
  <si>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</si>
  <si>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</si>
  <si>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</si>
  <si>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</si>
  <si>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</si>
  <si>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</si>
  <si>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</si>
  <si>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</si>
  <si>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</si>
  <si>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</si>
  <si>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</si>
  <si>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</si>
  <si>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</si>
  <si>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</si>
  <si>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</si>
  <si>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</si>
  <si>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</si>
  <si>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</si>
  <si>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</si>
  <si>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</si>
  <si>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</si>
  <si>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</si>
  <si>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</si>
  <si>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</si>
  <si>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</si>
  <si>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</si>
  <si>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</si>
  <si>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</si>
  <si>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</si>
  <si>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</si>
  <si>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</si>
  <si>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</si>
  <si>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</si>
  <si>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</si>
  <si>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</si>
  <si>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</si>
  <si>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</si>
  <si>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</si>
  <si>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</si>
  <si>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</si>
  <si>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</si>
  <si>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</si>
  <si>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</si>
  <si>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</si>
  <si>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</si>
  <si>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</si>
  <si>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</si>
  <si>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</si>
  <si>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</si>
  <si>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</si>
  <si>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</si>
  <si>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</si>
  <si>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</si>
  <si>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</si>
  <si>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</si>
  <si>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</si>
  <si>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</si>
  <si>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</si>
  <si>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</si>
  <si>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</si>
  <si>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</si>
  <si>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</si>
  <si>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</si>
  <si>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</si>
  <si>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</si>
  <si>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</si>
  <si>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</si>
  <si>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</si>
  <si>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</si>
  <si>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</si>
  <si>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</si>
  <si>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</si>
  <si>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</si>
  <si>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</si>
  <si>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</si>
  <si>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</si>
  <si>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</si>
  <si>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</si>
  <si>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</si>
  <si>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</si>
  <si>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</si>
  <si>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</si>
  <si>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</si>
  <si>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</si>
  <si>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</si>
  <si>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</si>
  <si>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</si>
  <si>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</si>
  <si>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</si>
  <si>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</si>
  <si>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</si>
  <si>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</si>
  <si>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</si>
  <si>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</si>
  <si>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</si>
  <si>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</si>
  <si>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</si>
  <si>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</si>
  <si>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</si>
  <si>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</si>
  <si>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</si>
  <si>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</si>
  <si>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</si>
  <si>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</si>
  <si>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</si>
  <si>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</si>
  <si>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</si>
  <si>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</si>
  <si>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</si>
  <si>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</si>
  <si>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</si>
  <si>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</si>
  <si>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</si>
  <si>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</si>
  <si>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</si>
  <si>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</si>
  <si>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</si>
  <si>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</si>
  <si>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</si>
  <si>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</si>
  <si>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</si>
  <si>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</si>
  <si>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</si>
  <si>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</si>
  <si>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</si>
  <si>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</si>
  <si>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</si>
  <si>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</si>
  <si>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</si>
  <si>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</si>
  <si>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</si>
  <si>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</si>
  <si>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</si>
  <si>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</si>
  <si>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</si>
  <si>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</si>
  <si>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</si>
  <si>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</si>
  <si>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</si>
  <si>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</si>
  <si>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</si>
  <si>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</si>
  <si>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</si>
  <si>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</si>
  <si>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</si>
  <si>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</si>
  <si>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</si>
  <si>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</si>
  <si>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</si>
  <si>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</si>
  <si>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</si>
  <si>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</si>
  <si>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</si>
  <si>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</si>
  <si>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</si>
  <si>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</si>
  <si>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</si>
  <si>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</si>
  <si>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</si>
  <si>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</si>
  <si>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</si>
  <si>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</si>
  <si>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</si>
  <si>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</si>
  <si>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</si>
  <si>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</si>
  <si>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</si>
  <si>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</si>
  <si>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</si>
  <si>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</si>
  <si>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</si>
  <si>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</si>
  <si>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</si>
  <si>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</si>
  <si>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</si>
  <si>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</si>
  <si>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</si>
  <si>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</si>
  <si>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</si>
  <si>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</si>
  <si>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</si>
  <si>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</si>
  <si>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</si>
  <si>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</si>
  <si>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</si>
  <si>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</si>
  <si>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</si>
  <si>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</si>
  <si>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</si>
  <si>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</si>
  <si>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</si>
  <si>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</si>
  <si>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</si>
  <si>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</si>
  <si>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</si>
  <si>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</si>
  <si>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</si>
  <si>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</si>
  <si>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</si>
  <si>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</si>
  <si>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</si>
  <si>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</si>
  <si>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</si>
  <si>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</si>
  <si>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</si>
  <si>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</si>
  <si>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</si>
  <si>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</si>
  <si>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</si>
  <si>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</si>
  <si>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</si>
  <si>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</si>
  <si>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</si>
  <si>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</si>
  <si>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</si>
  <si>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</si>
  <si>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</si>
  <si>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</si>
  <si>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</si>
  <si>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</si>
  <si>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</si>
  <si>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</si>
  <si>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</si>
  <si>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</si>
  <si>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</si>
  <si>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</si>
  <si>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</si>
  <si>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</si>
  <si>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</si>
  <si>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</si>
  <si>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</si>
  <si>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</si>
  <si>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</si>
  <si>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</si>
  <si>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</si>
  <si>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</si>
  <si>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</si>
  <si>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</si>
  <si>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</si>
  <si>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</si>
  <si>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</si>
  <si>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</si>
  <si>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</si>
  <si>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</si>
  <si>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</si>
  <si>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</si>
  <si>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</si>
  <si>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</si>
  <si>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</si>
  <si>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</si>
  <si>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</si>
  <si>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</si>
  <si>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</si>
  <si>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</si>
  <si>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</si>
  <si>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</si>
  <si>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</si>
  <si>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</si>
  <si>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</si>
  <si>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</si>
  <si>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</si>
  <si>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</si>
  <si>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</si>
  <si>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</si>
  <si>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</si>
  <si>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</si>
  <si>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</si>
  <si>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</si>
  <si>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</si>
  <si>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</si>
  <si>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</si>
  <si>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</si>
  <si>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</si>
  <si>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</si>
  <si>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</si>
  <si>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</si>
  <si>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</si>
  <si>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</si>
  <si>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</si>
  <si>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</si>
  <si>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</si>
  <si>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</si>
  <si>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</si>
  <si>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</si>
  <si>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</si>
  <si>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</si>
  <si>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</si>
  <si>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</si>
  <si>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</si>
  <si>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</si>
  <si>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</si>
  <si>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</si>
  <si>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</si>
  <si>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</si>
  <si>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</si>
  <si>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</si>
  <si>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</si>
  <si>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</si>
  <si>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</si>
  <si>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</si>
  <si>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</si>
  <si>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</si>
  <si>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</si>
  <si>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</si>
  <si>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</si>
  <si>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</si>
  <si>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</si>
  <si>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</si>
  <si>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</si>
  <si>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</si>
  <si>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</si>
  <si>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</si>
  <si>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</si>
  <si>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</si>
  <si>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</si>
  <si>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</si>
  <si>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</si>
  <si>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</si>
  <si>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</si>
  <si>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</si>
  <si>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</si>
  <si>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</si>
  <si>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</si>
  <si>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</si>
  <si>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</si>
  <si>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</si>
  <si>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</si>
  <si>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</si>
  <si>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</si>
  <si>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</si>
  <si>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</si>
  <si>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</si>
  <si>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</si>
  <si>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</si>
  <si>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</si>
  <si>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</si>
  <si>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</si>
  <si>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</si>
  <si>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</si>
  <si>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</si>
  <si>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</si>
  <si>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</si>
  <si>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</si>
  <si>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</si>
  <si>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</si>
  <si>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</si>
  <si>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</si>
  <si>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</si>
  <si>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</si>
  <si>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</si>
  <si>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</si>
  <si>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</si>
  <si>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</si>
  <si>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</si>
  <si>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</si>
  <si>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</si>
  <si>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</si>
  <si>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</si>
  <si>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</si>
  <si>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</si>
  <si>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</si>
  <si>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</si>
  <si>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</si>
  <si>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</si>
  <si>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</si>
  <si>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</si>
  <si>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</si>
  <si>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</si>
  <si>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</si>
  <si>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</si>
  <si>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</si>
  <si>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</si>
  <si>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</si>
  <si>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</si>
  <si>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</si>
  <si>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</si>
  <si>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</si>
  <si>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</si>
  <si>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</si>
  <si>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</si>
  <si>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</si>
  <si>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</si>
  <si>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</si>
  <si>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</si>
  <si>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</si>
  <si>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</si>
  <si>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</si>
  <si>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</si>
  <si>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</si>
  <si>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</si>
  <si>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</si>
  <si>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</si>
  <si>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</si>
  <si>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</si>
  <si>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</si>
  <si>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</si>
  <si>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</si>
  <si>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</si>
  <si>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</si>
  <si>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</si>
  <si>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</si>
  <si>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</si>
  <si>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</si>
  <si>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</si>
  <si>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</si>
  <si>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</si>
  <si>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</si>
  <si>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</si>
  <si>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</si>
  <si>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</si>
  <si>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</si>
  <si>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</si>
  <si>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</si>
  <si>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</si>
  <si>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</si>
  <si>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</si>
  <si>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</si>
  <si>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</si>
  <si>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</si>
  <si>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</si>
  <si>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</si>
  <si>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</si>
  <si>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</si>
  <si>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</si>
  <si>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</si>
  <si>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</si>
  <si>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</si>
  <si>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</si>
  <si>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</si>
  <si>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</si>
  <si>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</si>
  <si>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</si>
  <si>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</si>
  <si>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</si>
  <si>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</si>
  <si>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</si>
  <si>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</si>
  <si>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</si>
  <si>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</si>
  <si>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</si>
  <si>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</si>
  <si>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</si>
  <si>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</si>
  <si>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</si>
  <si>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</si>
  <si>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</si>
  <si>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</si>
  <si>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</si>
  <si>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</si>
  <si>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</si>
  <si>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</si>
  <si>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</si>
  <si>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</si>
  <si>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</si>
  <si>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</si>
  <si>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</si>
  <si>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</si>
  <si>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</si>
  <si>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</si>
  <si>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</si>
  <si>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</si>
  <si>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</si>
  <si>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</si>
  <si>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</si>
  <si>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</si>
  <si>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</si>
  <si>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</si>
  <si>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</si>
  <si>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</si>
  <si>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</si>
  <si>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</si>
  <si>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</si>
  <si>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</si>
  <si>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</si>
  <si>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</si>
  <si>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</si>
  <si>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</si>
  <si>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</si>
  <si>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</si>
  <si>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</si>
  <si>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</si>
  <si>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</si>
  <si>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</si>
  <si>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</si>
  <si>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</si>
  <si>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</si>
  <si>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</si>
  <si>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</si>
  <si>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</si>
  <si>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</si>
  <si>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</si>
  <si>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</si>
  <si>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</si>
  <si>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</si>
  <si>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</si>
  <si>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</si>
  <si>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</si>
  <si>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</si>
  <si>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</si>
  <si>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</si>
  <si>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</si>
  <si>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</si>
  <si>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</si>
  <si>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</si>
  <si>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</si>
  <si>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</si>
  <si>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</si>
  <si>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</si>
  <si>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</si>
  <si>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</si>
  <si>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</si>
  <si>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</si>
  <si>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</si>
  <si>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</si>
  <si>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</si>
  <si>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</si>
  <si>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</si>
  <si>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</si>
  <si>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</si>
  <si>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</si>
  <si>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</si>
  <si>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</si>
  <si>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</si>
  <si>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</si>
  <si>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</si>
  <si>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</si>
  <si>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</si>
  <si>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</si>
  <si>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</si>
  <si>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</si>
  <si>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</si>
  <si>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</si>
  <si>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</si>
  <si>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</si>
  <si>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</si>
  <si>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</si>
  <si>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</si>
  <si>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</si>
  <si>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</si>
  <si>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</si>
  <si>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</si>
  <si>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</si>
  <si>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</si>
  <si>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</si>
  <si>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</si>
  <si>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</si>
  <si>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</si>
  <si>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</si>
  <si>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</si>
  <si>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</si>
  <si>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</si>
  <si>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</si>
  <si>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</si>
  <si>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</si>
  <si>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</si>
  <si>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</si>
  <si>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</si>
  <si>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</si>
  <si>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</si>
  <si>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</si>
  <si>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</si>
  <si>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</si>
  <si>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</si>
  <si>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</si>
  <si>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</si>
  <si>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</si>
  <si>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</si>
  <si>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</si>
  <si>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</si>
  <si>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</si>
  <si>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</si>
  <si>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</si>
  <si>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</si>
  <si>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</si>
  <si>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</si>
  <si>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</si>
  <si>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</si>
  <si>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</si>
  <si>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</si>
  <si>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</si>
  <si>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</si>
  <si>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</si>
  <si>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</si>
  <si>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</si>
  <si>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</si>
  <si>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</si>
  <si>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</si>
  <si>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</si>
  <si>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</si>
  <si>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</si>
  <si>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</si>
  <si>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</si>
  <si>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</si>
  <si>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</si>
  <si>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</si>
  <si>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</si>
  <si>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</si>
  <si>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</si>
  <si>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</si>
  <si>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</si>
  <si>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</si>
  <si>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</si>
  <si>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</si>
  <si>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</si>
  <si>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</si>
  <si>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</si>
  <si>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</si>
  <si>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</si>
  <si>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</si>
  <si>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</si>
  <si>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</si>
  <si>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</si>
  <si>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</si>
  <si>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</si>
  <si>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</si>
  <si>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</si>
  <si>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</si>
  <si>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</si>
  <si>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</si>
  <si>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</si>
  <si>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</si>
  <si>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</si>
  <si>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</si>
  <si>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</si>
  <si>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</si>
  <si>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</si>
  <si>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</si>
  <si>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</si>
  <si>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</si>
  <si>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</si>
  <si>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</si>
  <si>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</si>
  <si>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</si>
  <si>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</si>
  <si>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</si>
  <si>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</si>
  <si>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</si>
  <si>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</si>
  <si>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</si>
  <si>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</si>
  <si>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</si>
  <si>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</si>
  <si>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</si>
  <si>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</si>
  <si>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</si>
  <si>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</si>
  <si>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</si>
  <si>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</si>
  <si>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</si>
  <si>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</si>
  <si>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</si>
  <si>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</si>
  <si>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</si>
  <si>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</si>
  <si>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</si>
  <si>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</si>
  <si>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</si>
  <si>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</si>
  <si>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</si>
  <si>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</si>
  <si>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</si>
  <si>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</si>
  <si>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</si>
  <si>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</si>
  <si>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</si>
  <si>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</si>
  <si>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</si>
  <si>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</si>
  <si>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</si>
  <si>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</si>
  <si>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</si>
  <si>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</si>
  <si>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</si>
  <si>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</si>
  <si>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</si>
  <si>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</si>
  <si>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</si>
  <si>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</si>
  <si>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</si>
  <si>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</si>
  <si>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</si>
  <si>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</si>
  <si>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</si>
  <si>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</si>
  <si>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</si>
  <si>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</si>
  <si>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</si>
  <si>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</si>
  <si>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</si>
  <si>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</si>
  <si>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</si>
  <si>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</si>
  <si>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</si>
  <si>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</si>
  <si>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</si>
  <si>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</si>
  <si>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</si>
  <si>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</si>
  <si>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</si>
  <si>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</si>
  <si>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</si>
  <si>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</si>
  <si>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</si>
  <si>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</si>
  <si>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</si>
  <si>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</si>
  <si>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</si>
  <si>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</si>
  <si>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</si>
  <si>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</si>
  <si>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</si>
  <si>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</si>
  <si>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</si>
  <si>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</si>
  <si>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</si>
  <si>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</si>
  <si>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</si>
  <si>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</si>
  <si>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</si>
  <si>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</si>
  <si>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</si>
  <si>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</si>
  <si>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</si>
  <si>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</si>
  <si>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</si>
  <si>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</si>
  <si>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</si>
  <si>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</si>
  <si>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</si>
  <si>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</si>
  <si>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</si>
  <si>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</si>
  <si>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</si>
  <si>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</si>
  <si>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</si>
  <si>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</si>
  <si>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</si>
  <si>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</si>
  <si>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</si>
  <si>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</si>
  <si>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</si>
  <si>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</si>
  <si>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</si>
  <si>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</si>
  <si>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</si>
  <si>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</si>
  <si>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</si>
  <si>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</si>
  <si>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</si>
  <si>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</si>
  <si>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</si>
  <si>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</si>
  <si>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</si>
  <si>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</si>
  <si>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</si>
  <si>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</si>
  <si>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</si>
  <si>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</si>
  <si>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</si>
  <si>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</si>
  <si>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</si>
  <si>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</si>
  <si>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</si>
  <si>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</si>
  <si>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</si>
  <si>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</si>
  <si>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</si>
  <si>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</si>
  <si>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</si>
  <si>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</si>
  <si>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</si>
  <si>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</si>
  <si>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</si>
  <si>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</si>
  <si>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</si>
  <si>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</si>
  <si>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</si>
  <si>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</si>
  <si>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</si>
  <si>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</si>
  <si>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</si>
  <si>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</si>
  <si>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</si>
  <si>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</si>
  <si>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</si>
  <si>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</si>
  <si>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</si>
  <si>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</si>
  <si>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</si>
  <si>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</si>
  <si>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</si>
  <si>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</si>
  <si>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</si>
  <si>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</si>
  <si>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</si>
  <si>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</si>
  <si>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</si>
  <si>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</si>
  <si>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</si>
  <si>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</si>
  <si>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</si>
  <si>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</si>
  <si>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</si>
  <si>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</si>
  <si>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</si>
  <si>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</si>
  <si>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</si>
  <si>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</si>
  <si>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</si>
  <si>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</si>
  <si>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</si>
  <si>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</si>
  <si>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</si>
  <si>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</si>
  <si>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</si>
  <si>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</si>
  <si>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</si>
  <si>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</si>
  <si>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</si>
  <si>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</si>
  <si>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</si>
  <si>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</si>
  <si>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</si>
  <si>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</si>
  <si>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</si>
  <si>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</si>
  <si>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</si>
  <si>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</si>
  <si>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</si>
  <si>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</si>
  <si>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</si>
  <si>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</si>
  <si>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</si>
  <si>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</si>
  <si>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</si>
  <si>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</si>
  <si>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</si>
  <si>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</si>
  <si>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</si>
  <si>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</si>
  <si>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</si>
  <si>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</si>
  <si>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</si>
  <si>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</si>
  <si>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</si>
  <si>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</si>
  <si>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</si>
  <si>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</si>
  <si>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</si>
  <si>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</si>
  <si>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</si>
  <si>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</si>
  <si>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</si>
  <si>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</si>
  <si>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</si>
  <si>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</si>
  <si>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</si>
  <si>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</si>
  <si>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</si>
  <si>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</si>
  <si>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</si>
  <si>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</si>
  <si>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</si>
  <si>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</si>
  <si>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</si>
  <si>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</si>
  <si>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</si>
  <si>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</si>
  <si>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</si>
  <si>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</si>
  <si>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</si>
  <si>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</si>
  <si>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</si>
  <si>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</si>
  <si>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</si>
  <si>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</si>
  <si>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</si>
  <si>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</si>
  <si>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</si>
  <si>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</si>
  <si>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</si>
  <si>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</si>
  <si>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</si>
  <si>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</si>
  <si>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</si>
  <si>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</si>
  <si>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</si>
  <si>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</si>
  <si>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</si>
  <si>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</si>
  <si>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</si>
  <si>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</si>
  <si>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</si>
  <si>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</si>
  <si>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</si>
  <si>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</si>
  <si>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</si>
  <si>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</si>
  <si>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</si>
  <si>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</si>
  <si>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</si>
  <si>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</si>
  <si>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</si>
  <si>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</si>
  <si>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</si>
  <si>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</si>
  <si>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</si>
  <si>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</si>
  <si>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</si>
  <si>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</si>
  <si>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</si>
  <si>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</si>
  <si>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</si>
  <si>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</si>
  <si>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</si>
  <si>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</si>
  <si>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</si>
  <si>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</si>
  <si>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</si>
  <si>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</si>
  <si>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</si>
  <si>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</si>
  <si>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</si>
  <si>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</si>
  <si>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</si>
  <si>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</si>
  <si>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</si>
  <si>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</si>
  <si>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</si>
  <si>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</si>
  <si>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</si>
  <si>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</si>
  <si>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</si>
  <si>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</si>
  <si>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</si>
  <si>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</si>
  <si>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</si>
  <si>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</si>
  <si>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</si>
  <si>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</si>
  <si>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</si>
  <si>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</si>
  <si>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</si>
  <si>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</si>
  <si>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</si>
  <si>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</si>
  <si>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</si>
  <si>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</si>
  <si>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</si>
  <si>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</si>
  <si>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</si>
  <si>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</si>
  <si>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</si>
  <si>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</si>
  <si>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</si>
  <si>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</si>
  <si>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</si>
  <si>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</si>
  <si>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</si>
  <si>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</si>
  <si>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</si>
  <si>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</si>
  <si>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</si>
  <si>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</si>
  <si>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</si>
  <si>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</si>
  <si>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</si>
  <si>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</si>
  <si>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</si>
  <si>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</si>
  <si>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</si>
  <si>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</si>
  <si>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</si>
  <si>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</si>
  <si>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</si>
  <si>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</si>
  <si>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</si>
  <si>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</si>
  <si>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</si>
  <si>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</si>
  <si>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</si>
  <si>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</si>
  <si>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</si>
  <si>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</si>
  <si>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</si>
  <si>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</si>
  <si>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</si>
  <si>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</si>
  <si>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</si>
  <si>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</si>
  <si>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</si>
  <si>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</si>
  <si>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</si>
  <si>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</si>
  <si>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</si>
  <si>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</si>
  <si>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</si>
  <si>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</si>
  <si>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</si>
  <si>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</si>
  <si>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</si>
  <si>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</si>
  <si>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</si>
  <si>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</si>
  <si>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</si>
  <si>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</si>
  <si>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</si>
  <si>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</si>
  <si>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</si>
  <si>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</si>
  <si>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</si>
  <si>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</si>
  <si>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</si>
  <si>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</si>
  <si>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</si>
  <si>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</si>
  <si>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</si>
  <si>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</si>
  <si>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</si>
  <si>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</si>
  <si>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</si>
  <si>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</si>
  <si>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</si>
  <si>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</si>
  <si>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</si>
  <si>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</si>
  <si>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</si>
  <si>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</si>
  <si>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</si>
  <si>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</si>
  <si>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</si>
  <si>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</si>
  <si>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</si>
  <si>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</si>
  <si>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</si>
  <si>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</si>
  <si>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</si>
  <si>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</si>
  <si>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</si>
  <si>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</si>
  <si>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</si>
  <si>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</si>
  <si>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</si>
  <si>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</si>
  <si>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</si>
  <si>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</si>
  <si>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</si>
  <si>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</si>
  <si>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</si>
  <si>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</si>
  <si>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</si>
  <si>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</si>
  <si>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</si>
  <si>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</si>
  <si>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</si>
  <si>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</si>
  <si>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</si>
  <si>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</si>
  <si>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</si>
  <si>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</si>
  <si>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</si>
  <si>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</si>
  <si>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</si>
  <si>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</si>
  <si>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</si>
  <si>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</si>
  <si>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</si>
  <si>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</si>
  <si>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</si>
  <si>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</si>
  <si>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</si>
  <si>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</si>
  <si>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</si>
  <si>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</si>
  <si>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</si>
  <si>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</si>
  <si>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</si>
  <si>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</si>
  <si>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</si>
  <si>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</si>
  <si>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</si>
  <si>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</si>
  <si>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</si>
  <si>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</si>
  <si>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</si>
  <si>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</si>
  <si>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</si>
  <si>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</si>
  <si>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</si>
  <si>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</si>
  <si>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</si>
  <si>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</si>
  <si>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</si>
  <si>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</si>
  <si>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</si>
  <si>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</si>
  <si>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</si>
  <si>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</si>
  <si>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</si>
  <si>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</si>
  <si>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</si>
  <si>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</si>
  <si>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</si>
  <si>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</si>
  <si>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</si>
  <si>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</si>
  <si>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</si>
  <si>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</si>
  <si>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</si>
  <si>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</si>
  <si>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</si>
  <si>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</si>
  <si>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</si>
  <si>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</si>
  <si>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</si>
  <si>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</si>
  <si>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</si>
  <si>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</si>
  <si>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</si>
  <si>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</si>
  <si>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</si>
  <si>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</si>
  <si>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</si>
  <si>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</si>
  <si>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</si>
  <si>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</si>
  <si>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</si>
  <si>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</si>
  <si>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</si>
  <si>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</si>
  <si>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</si>
  <si>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</si>
  <si>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</si>
  <si>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</si>
  <si>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</si>
  <si>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</si>
  <si>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</si>
  <si>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</si>
  <si>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</si>
  <si>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</si>
  <si>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</si>
  <si>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</si>
  <si>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</si>
  <si>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</si>
  <si>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</si>
  <si>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</si>
  <si>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</si>
  <si>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</si>
  <si>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</si>
  <si>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</si>
  <si>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</si>
  <si>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</si>
  <si>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</si>
  <si>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</si>
  <si>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</si>
  <si>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</si>
  <si>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</si>
  <si>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</si>
  <si>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</si>
  <si>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</si>
  <si>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</si>
  <si>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</si>
  <si>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</si>
  <si>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</si>
  <si>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</si>
  <si>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</si>
  <si>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</si>
  <si>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</si>
  <si>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</si>
  <si>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</si>
  <si>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</si>
  <si>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</si>
  <si>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</si>
  <si>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</si>
  <si>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</si>
  <si>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</si>
  <si>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</si>
  <si>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</si>
  <si>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</si>
  <si>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</si>
  <si>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</si>
  <si>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</si>
  <si>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</si>
  <si>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</si>
  <si>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</si>
  <si>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</si>
  <si>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</si>
  <si>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</si>
  <si>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</si>
  <si>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</si>
  <si>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</si>
  <si>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</si>
  <si>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</si>
  <si>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</si>
  <si>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</si>
  <si>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</si>
  <si>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</si>
  <si>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</si>
  <si>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</si>
  <si>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</si>
  <si>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</si>
  <si>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</si>
  <si>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</si>
  <si>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</si>
  <si>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</si>
  <si>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</si>
  <si>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</si>
  <si>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</si>
  <si>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</si>
  <si>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</si>
  <si>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</si>
  <si>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</si>
  <si>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</si>
  <si>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</si>
  <si>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</si>
  <si>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</si>
  <si>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</si>
  <si>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</si>
  <si>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</si>
  <si>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</si>
  <si>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</si>
  <si>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</si>
  <si>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</si>
  <si>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</si>
  <si>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</si>
  <si>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</si>
  <si>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</si>
  <si>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</si>
  <si>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</si>
  <si>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</si>
  <si>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</si>
  <si>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</si>
  <si>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</si>
  <si>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</si>
  <si>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</si>
  <si>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</si>
  <si>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</si>
  <si>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</si>
  <si>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</si>
  <si>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</si>
  <si>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</si>
  <si>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</si>
  <si>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</si>
  <si>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</si>
  <si>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</si>
  <si>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</si>
  <si>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</si>
  <si>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</si>
  <si>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</si>
  <si>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</si>
  <si>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</si>
  <si>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</si>
  <si>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</si>
  <si>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</si>
  <si>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</si>
  <si>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</si>
  <si>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</si>
  <si>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</si>
  <si>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</si>
  <si>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</si>
  <si>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</si>
  <si>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</si>
  <si>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</si>
  <si>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</si>
  <si>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</si>
  <si>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</si>
  <si>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</si>
  <si>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</si>
  <si>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</si>
  <si>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</si>
  <si>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</si>
  <si>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</si>
  <si>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</si>
  <si>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</si>
  <si>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</si>
  <si>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</si>
  <si>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</si>
  <si>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</si>
  <si>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</si>
  <si>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</si>
  <si>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</si>
  <si>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</si>
  <si>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</si>
  <si>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</si>
  <si>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</si>
  <si>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</si>
  <si>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</si>
  <si>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</si>
  <si>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</si>
  <si>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</si>
  <si>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</si>
  <si>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</si>
  <si>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</si>
  <si>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</si>
  <si>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</si>
  <si>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</si>
  <si>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</si>
  <si>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</si>
  <si>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</si>
  <si>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</si>
  <si>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</si>
  <si>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</si>
  <si>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</si>
  <si>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</si>
  <si>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</si>
  <si>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</si>
  <si>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</si>
  <si>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</si>
  <si>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</si>
  <si>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</si>
  <si>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</si>
  <si>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</si>
  <si>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</si>
  <si>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</si>
  <si>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</si>
  <si>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</si>
  <si>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</si>
  <si>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</si>
  <si>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</si>
  <si>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</si>
  <si>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</si>
  <si>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</si>
  <si>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</si>
  <si>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</si>
  <si>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</si>
  <si>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</si>
  <si>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</si>
  <si>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</si>
  <si>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</si>
  <si>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</si>
  <si>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</si>
  <si>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</si>
  <si>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</si>
  <si>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</si>
  <si>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</si>
  <si>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</si>
  <si>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</si>
  <si>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</si>
  <si>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</si>
  <si>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</si>
  <si>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</si>
  <si>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</si>
  <si>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</si>
  <si>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</si>
  <si>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</si>
  <si>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</si>
  <si>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</si>
  <si>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</si>
  <si>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</si>
  <si>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</si>
  <si>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</si>
  <si>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</si>
  <si>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</si>
  <si>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</si>
  <si>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</si>
  <si>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</si>
  <si>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</si>
  <si>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</si>
  <si>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</si>
  <si>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</si>
  <si>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</si>
  <si>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</si>
  <si>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</si>
  <si>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</si>
  <si>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</si>
  <si>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</si>
  <si>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</si>
  <si>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</si>
  <si>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</si>
  <si>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</si>
  <si>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</si>
  <si>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</si>
  <si>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</si>
  <si>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</si>
  <si>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</si>
  <si>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</si>
  <si>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</si>
  <si>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</si>
  <si>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</si>
  <si>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</si>
  <si>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</si>
  <si>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</si>
  <si>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</si>
  <si>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</si>
  <si>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</si>
  <si>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</si>
  <si>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</si>
  <si>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</si>
  <si>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</si>
  <si>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</si>
  <si>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</si>
  <si>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</si>
  <si>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</si>
  <si>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</si>
  <si>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</si>
  <si>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</si>
  <si>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</si>
  <si>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</si>
  <si>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</si>
  <si>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</si>
  <si>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</si>
  <si>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</si>
  <si>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</si>
  <si>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</si>
  <si>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</si>
  <si>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</si>
  <si>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</si>
  <si>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</si>
  <si>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</si>
  <si>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</si>
  <si>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</si>
  <si>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</si>
  <si>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</si>
  <si>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</si>
  <si>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</si>
  <si>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</si>
  <si>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</si>
  <si>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</si>
  <si>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</si>
  <si>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</si>
  <si>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</si>
  <si>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</si>
  <si>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</si>
  <si>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</si>
  <si>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</si>
  <si>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</si>
  <si>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</si>
  <si>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</si>
  <si>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</si>
  <si>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</si>
  <si>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</si>
  <si>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</si>
  <si>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</si>
  <si>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</si>
  <si>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</si>
  <si>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</si>
  <si>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</si>
  <si>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</si>
  <si>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</si>
  <si>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</si>
  <si>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</si>
  <si>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</si>
  <si>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</si>
  <si>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</si>
  <si>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</si>
  <si>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</si>
  <si>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</si>
  <si>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</si>
  <si>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</si>
  <si>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</si>
  <si>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</si>
  <si>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</si>
  <si>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</si>
  <si>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</si>
  <si>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</si>
  <si>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</si>
  <si>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</si>
  <si>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</si>
  <si>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</si>
  <si>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</si>
  <si>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</si>
  <si>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</si>
  <si>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</si>
  <si>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</si>
  <si>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</si>
  <si>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</si>
  <si>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</si>
  <si>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</si>
  <si>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</si>
  <si>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</si>
  <si>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</si>
  <si>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</si>
  <si>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</si>
  <si>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</si>
  <si>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</si>
  <si>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</si>
  <si>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</si>
  <si>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</si>
  <si>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</si>
  <si>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</si>
  <si>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</si>
  <si>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</si>
  <si>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</si>
  <si>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</si>
  <si>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</si>
  <si>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</si>
  <si>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</si>
  <si>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</si>
  <si>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</si>
  <si>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</si>
  <si>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</si>
  <si>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</si>
  <si>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</si>
  <si>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</si>
  <si>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</si>
  <si>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</si>
  <si>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</si>
  <si>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</si>
  <si>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</si>
  <si>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</si>
  <si>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</si>
  <si>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</si>
  <si>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</si>
  <si>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</si>
  <si>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</si>
  <si>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</si>
  <si>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</si>
  <si>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</si>
  <si>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</si>
  <si>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</si>
  <si>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</si>
  <si>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</si>
  <si>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</si>
  <si>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</si>
  <si>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</si>
  <si>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</si>
  <si>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</si>
  <si>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</si>
  <si>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</si>
  <si>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</si>
  <si>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</si>
  <si>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</si>
  <si>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</si>
  <si>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</si>
  <si>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</si>
  <si>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</si>
  <si>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</si>
  <si>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</si>
  <si>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</si>
  <si>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</si>
  <si>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</si>
  <si>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</si>
  <si>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</si>
  <si>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</si>
  <si>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</si>
  <si>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</si>
  <si>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</si>
  <si>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</si>
  <si>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</si>
  <si>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</si>
  <si>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</si>
  <si>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</si>
  <si>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</si>
  <si>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</si>
  <si>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</si>
  <si>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</si>
  <si>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</si>
  <si>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</si>
  <si>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</si>
  <si>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</si>
  <si>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</si>
  <si>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</si>
  <si>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</si>
  <si>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</si>
  <si>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</si>
  <si>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</si>
  <si>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</si>
  <si>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</si>
  <si>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</si>
  <si>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</si>
  <si>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</si>
  <si>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</si>
  <si>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</si>
  <si>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</si>
  <si>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</si>
  <si>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</si>
  <si>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</si>
  <si>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</si>
  <si>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</si>
  <si>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</si>
  <si>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</si>
  <si>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</si>
  <si>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</si>
  <si>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</si>
  <si>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</si>
  <si>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</si>
  <si>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</si>
  <si>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</si>
  <si>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</si>
  <si>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</si>
  <si>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</si>
  <si>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</si>
  <si>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</si>
  <si>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</si>
  <si>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</si>
  <si>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</si>
  <si>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</si>
  <si>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</si>
  <si>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</si>
  <si>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</si>
  <si>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</si>
  <si>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</si>
  <si>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</si>
  <si>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</si>
  <si>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</si>
  <si>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</si>
  <si>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</si>
  <si>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</si>
  <si>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</si>
  <si>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</si>
  <si>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</si>
  <si>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</si>
  <si>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</si>
  <si>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</si>
  <si>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</si>
  <si>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</si>
  <si>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</si>
  <si>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</si>
  <si>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</si>
  <si>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</si>
  <si>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</si>
  <si>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</si>
  <si>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</si>
  <si>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</si>
  <si>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</si>
  <si>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</si>
  <si>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</si>
  <si>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</si>
  <si>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</si>
  <si>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</si>
  <si>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</si>
  <si>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</si>
  <si>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</si>
  <si>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</si>
  <si>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</si>
  <si>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</si>
  <si>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</si>
  <si>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</si>
  <si>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</si>
  <si>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</si>
  <si>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</si>
  <si>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</si>
  <si>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</si>
  <si>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</si>
  <si>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</si>
  <si>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</si>
  <si>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</si>
  <si>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</si>
  <si>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</si>
  <si>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</si>
  <si>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</si>
  <si>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</si>
  <si>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</si>
  <si>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</si>
  <si>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</si>
  <si>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</si>
  <si>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</si>
  <si>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</si>
  <si>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</si>
  <si>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</si>
  <si>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</si>
  <si>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</si>
  <si>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</si>
  <si>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</si>
  <si>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</si>
  <si>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</si>
  <si>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</si>
  <si>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</si>
  <si>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</si>
  <si>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</si>
  <si>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</si>
  <si>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</si>
  <si>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</si>
  <si>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</si>
  <si>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</si>
  <si>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</si>
  <si>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</si>
  <si>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</si>
  <si>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</si>
  <si>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</si>
  <si>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</si>
  <si>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</si>
  <si>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</si>
  <si>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</si>
  <si>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</si>
  <si>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</si>
  <si>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</si>
  <si>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</si>
  <si>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</si>
  <si>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</si>
  <si>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</si>
  <si>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</si>
  <si>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</si>
  <si>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</si>
  <si>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</si>
  <si>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</si>
  <si>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</si>
  <si>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</si>
  <si>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</si>
  <si>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</si>
  <si>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</si>
  <si>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</si>
  <si>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</si>
  <si>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</si>
  <si>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</si>
  <si>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</si>
  <si>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</si>
  <si>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</si>
  <si>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</si>
  <si>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</si>
  <si>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</si>
  <si>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</si>
  <si>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</si>
  <si>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</si>
  <si>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</si>
  <si>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</si>
  <si>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</si>
  <si>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</si>
  <si>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</si>
  <si>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</si>
  <si>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</si>
  <si>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</si>
  <si>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</si>
  <si>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</si>
  <si>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</si>
  <si>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</si>
  <si>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</si>
  <si>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</si>
  <si>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</si>
  <si>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</si>
  <si>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</si>
  <si>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</si>
  <si>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</si>
  <si>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</si>
  <si>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</si>
  <si>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</si>
  <si>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</si>
  <si>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</si>
  <si>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</si>
  <si>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</si>
  <si>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</si>
  <si>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</si>
  <si>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</si>
  <si>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</si>
  <si>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</si>
  <si>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</si>
  <si>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</si>
  <si>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</si>
  <si>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</si>
  <si>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</si>
  <si>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</si>
  <si>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</si>
  <si>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</si>
  <si>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</si>
  <si>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</si>
  <si>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</si>
  <si>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</si>
  <si>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</si>
  <si>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</si>
  <si>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</si>
  <si>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</si>
  <si>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</si>
  <si>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</si>
  <si>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</si>
  <si>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</si>
  <si>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</si>
  <si>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</si>
  <si>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</si>
  <si>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</si>
  <si>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</si>
  <si>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</si>
  <si>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</si>
  <si>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</si>
  <si>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</si>
  <si>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</si>
  <si>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</si>
  <si>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</si>
  <si>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</si>
  <si>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</si>
  <si>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</si>
  <si>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</si>
  <si>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</si>
  <si>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</si>
  <si>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</si>
  <si>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</si>
  <si>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</si>
  <si>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</si>
  <si>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</si>
  <si>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</si>
  <si>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</si>
  <si>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</si>
  <si>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</si>
  <si>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</si>
  <si>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</si>
  <si>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</si>
  <si>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</si>
  <si>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</si>
  <si>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</si>
  <si>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</si>
  <si>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</si>
  <si>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</si>
  <si>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</si>
  <si>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</si>
  <si>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</si>
  <si>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</si>
  <si>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</si>
  <si>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</si>
  <si>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</si>
  <si>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</si>
  <si>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</si>
  <si>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</si>
  <si>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</si>
  <si>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</si>
  <si>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</si>
  <si>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</si>
  <si>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</si>
  <si>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</si>
  <si>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</si>
  <si>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</si>
  <si>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</si>
  <si>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</si>
  <si>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</si>
  <si>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</si>
  <si>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</si>
  <si>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</si>
  <si>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</si>
  <si>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</si>
  <si>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</si>
  <si>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</si>
  <si>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</si>
  <si>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</si>
  <si>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</si>
  <si>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</si>
  <si>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</si>
  <si>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</si>
  <si>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</si>
  <si>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</si>
  <si>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</si>
  <si>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</si>
  <si>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</si>
  <si>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</si>
  <si>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</si>
  <si>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</si>
  <si>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</si>
  <si>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</si>
  <si>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</si>
  <si>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</si>
  <si>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</si>
  <si>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</si>
  <si>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</si>
  <si>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</si>
  <si>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</si>
  <si>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</si>
  <si>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</si>
  <si>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</si>
  <si>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</si>
  <si>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</si>
  <si>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</si>
  <si>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</si>
  <si>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</si>
  <si>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</si>
  <si>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</si>
  <si>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</si>
  <si>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</si>
  <si>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</si>
  <si>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</si>
  <si>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</si>
  <si>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</si>
  <si>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</si>
  <si>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</si>
  <si>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</si>
  <si>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</si>
  <si>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</si>
  <si>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</si>
  <si>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</si>
  <si>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</si>
  <si>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</si>
  <si>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</si>
  <si>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</si>
  <si>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</si>
  <si>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</si>
  <si>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</si>
  <si>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</si>
  <si>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</si>
  <si>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</si>
  <si>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</si>
  <si>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</si>
  <si>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</si>
  <si>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</si>
  <si>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</si>
  <si>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</si>
  <si>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</si>
  <si>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</si>
  <si>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</si>
  <si>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</si>
  <si>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</si>
  <si>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</si>
  <si>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</si>
  <si>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</si>
  <si>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</si>
  <si>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</si>
  <si>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</si>
  <si>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</si>
  <si>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</si>
  <si>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</si>
  <si>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</si>
  <si>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</si>
  <si>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</si>
  <si>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</si>
  <si>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</si>
  <si>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</si>
  <si>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</si>
  <si>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</si>
  <si>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</si>
  <si>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</si>
  <si>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</si>
  <si>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</si>
  <si>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</si>
  <si>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</si>
  <si>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</si>
  <si>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</si>
  <si>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</si>
  <si>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</si>
  <si>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</si>
  <si>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</si>
  <si>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</si>
  <si>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</si>
  <si>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</si>
  <si>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</si>
  <si>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</si>
  <si>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</si>
  <si>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</si>
  <si>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</si>
  <si>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</si>
  <si>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</si>
  <si>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</si>
  <si>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</si>
  <si>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</si>
  <si>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</si>
  <si>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</si>
  <si>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</si>
  <si>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</si>
  <si>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</si>
  <si>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</si>
  <si>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</si>
  <si>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</si>
  <si>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</si>
  <si>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</si>
  <si>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</si>
  <si>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</si>
  <si>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</si>
  <si>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</si>
  <si>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</si>
  <si>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</si>
  <si>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</si>
  <si>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</si>
  <si>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</si>
  <si>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</si>
  <si>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</si>
  <si>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</si>
  <si>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</si>
  <si>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</si>
  <si>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</si>
  <si>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</si>
  <si>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</si>
  <si>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</si>
  <si>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</si>
  <si>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</si>
  <si>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</si>
  <si>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</si>
  <si>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</si>
  <si>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</si>
  <si>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</si>
  <si>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</si>
  <si>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</si>
  <si>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</si>
  <si>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</si>
  <si>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</si>
  <si>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</si>
  <si>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</si>
  <si>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</si>
  <si>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</si>
  <si>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</si>
  <si>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</si>
  <si>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</si>
  <si>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</si>
  <si>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</si>
  <si>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</si>
  <si>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</si>
  <si>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</si>
  <si>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</si>
  <si>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</si>
  <si>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</si>
  <si>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</si>
  <si>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</si>
  <si>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</si>
  <si>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</si>
  <si>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</si>
  <si>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</si>
  <si>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</si>
  <si>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</si>
  <si>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</si>
  <si>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</si>
  <si>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</si>
  <si>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</si>
  <si>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</si>
  <si>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</si>
  <si>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</si>
  <si>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</si>
  <si>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</si>
  <si>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</si>
  <si>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</si>
  <si>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</si>
  <si>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</si>
  <si>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</si>
  <si>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</si>
  <si>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</si>
  <si>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</si>
  <si>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</si>
  <si>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</si>
  <si>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</si>
  <si>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</si>
  <si>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</si>
  <si>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</si>
  <si>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</si>
  <si>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</si>
  <si>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</si>
  <si>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</si>
  <si>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</si>
  <si>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</si>
  <si>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</si>
  <si>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</si>
  <si>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</si>
  <si>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</si>
  <si>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</si>
  <si>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</si>
  <si>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</si>
  <si>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</si>
  <si>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</si>
  <si>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</si>
  <si>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</si>
  <si>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</si>
  <si>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</si>
  <si>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</si>
  <si>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</si>
  <si>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</si>
  <si>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</si>
  <si>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</si>
  <si>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</si>
  <si>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</si>
  <si>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</si>
  <si>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</si>
  <si>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</si>
  <si>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</si>
  <si>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</si>
  <si>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</si>
  <si>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</si>
  <si>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</si>
  <si>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</si>
  <si>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</si>
  <si>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</si>
  <si>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</si>
  <si>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</si>
  <si>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</si>
  <si>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</si>
  <si>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</si>
  <si>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</si>
  <si>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</si>
  <si>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</si>
  <si>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</si>
  <si>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</si>
  <si>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</si>
  <si>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</si>
  <si>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</si>
  <si>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</si>
  <si>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</si>
  <si>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</si>
  <si>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</si>
  <si>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</si>
  <si>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</si>
  <si>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</si>
  <si>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</si>
  <si>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</si>
  <si>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</si>
  <si>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</si>
  <si>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</si>
  <si>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</si>
  <si>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</si>
  <si>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</si>
  <si>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</si>
  <si>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</si>
  <si>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</si>
  <si>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</si>
  <si>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</si>
  <si>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</si>
  <si>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</si>
  <si>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</si>
  <si>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</si>
  <si>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</si>
  <si>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</si>
  <si>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</si>
  <si>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</si>
  <si>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</si>
  <si>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</si>
  <si>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</si>
  <si>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</si>
  <si>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</si>
  <si>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</si>
  <si>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</si>
  <si>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</si>
  <si>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</si>
  <si>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</si>
  <si>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</si>
  <si>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</si>
  <si>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</si>
  <si>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</si>
  <si>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</si>
  <si>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</si>
  <si>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</si>
  <si>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</si>
  <si>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</si>
  <si>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</si>
  <si>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</si>
  <si>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</si>
  <si>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</si>
  <si>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</si>
  <si>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</si>
  <si>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</si>
  <si>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</si>
  <si>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</si>
  <si>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</si>
  <si>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</si>
  <si>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</si>
  <si>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</si>
  <si>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</si>
  <si>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</si>
  <si>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</si>
  <si>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</si>
  <si>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</si>
  <si>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</si>
  <si>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</si>
  <si>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</si>
  <si>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</si>
  <si>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</si>
  <si>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</si>
  <si>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</si>
  <si>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</si>
  <si>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</si>
  <si>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</si>
  <si>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</si>
  <si>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</si>
  <si>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</si>
  <si>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</si>
  <si>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</si>
  <si>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</si>
  <si>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</si>
  <si>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</si>
  <si>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</si>
  <si>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</si>
  <si>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</si>
  <si>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</si>
  <si>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</si>
  <si>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</si>
  <si>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</si>
  <si>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</si>
  <si>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</si>
  <si>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</si>
  <si>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</si>
  <si>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</si>
  <si>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</si>
  <si>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</si>
  <si>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</si>
  <si>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</si>
  <si>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</si>
  <si>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</si>
  <si>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</si>
  <si>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</si>
  <si>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</si>
  <si>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</si>
  <si>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</si>
  <si>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</si>
  <si>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</si>
  <si>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</si>
  <si>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</si>
  <si>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</si>
  <si>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</si>
  <si>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</si>
  <si>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</si>
  <si>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</si>
  <si>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</si>
  <si>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</si>
  <si>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</si>
  <si>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</si>
  <si>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</si>
  <si>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</si>
  <si>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</si>
  <si>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</si>
  <si>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</si>
  <si>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</si>
  <si>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</si>
  <si>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</si>
  <si>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</si>
  <si>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</si>
  <si>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</si>
  <si>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</si>
  <si>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</si>
  <si>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</si>
  <si>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</si>
  <si>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</si>
  <si>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</si>
  <si>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</si>
  <si>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</si>
  <si>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</si>
  <si>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</si>
  <si>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</si>
  <si>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</si>
  <si>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</si>
  <si>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</si>
  <si>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</si>
  <si>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</si>
  <si>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</si>
  <si>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</si>
  <si>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</si>
  <si>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</si>
  <si>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</si>
  <si>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</si>
  <si>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</si>
  <si>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</si>
  <si>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</si>
  <si>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</si>
  <si>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</si>
  <si>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</si>
  <si>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</si>
  <si>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</si>
  <si>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</si>
  <si>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</si>
  <si>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</si>
  <si>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</si>
  <si>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</si>
  <si>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</si>
  <si>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</si>
  <si>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</si>
  <si>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</si>
  <si>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</si>
  <si>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</si>
  <si>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</si>
  <si>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</si>
  <si>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</si>
  <si>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</si>
  <si>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</si>
  <si>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</si>
  <si>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</si>
  <si>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</si>
  <si>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</si>
  <si>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</si>
  <si>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</si>
  <si>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</si>
  <si>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</si>
  <si>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</si>
  <si>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</si>
  <si>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</si>
  <si>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</si>
  <si>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</si>
  <si>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</si>
  <si>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</si>
  <si>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</si>
  <si>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</si>
  <si>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</si>
  <si>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</si>
  <si>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</si>
  <si>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</si>
  <si>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</si>
  <si>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</si>
  <si>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</si>
  <si>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</si>
  <si>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</si>
  <si>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</si>
  <si>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</si>
  <si>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</si>
  <si>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</si>
  <si>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</si>
  <si>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</si>
  <si>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</si>
  <si>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</si>
  <si>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</si>
  <si>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</si>
  <si>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</si>
  <si>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</si>
  <si>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</si>
  <si>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</si>
  <si>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</si>
  <si>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</si>
  <si>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</si>
  <si>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</si>
  <si>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</si>
  <si>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</si>
  <si>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</si>
  <si>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</si>
  <si>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</si>
  <si>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</si>
  <si>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</si>
  <si>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</si>
  <si>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</si>
  <si>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</si>
  <si>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</si>
  <si>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</si>
  <si>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</si>
  <si>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</si>
  <si>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</si>
  <si>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</si>
  <si>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</si>
  <si>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</si>
  <si>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</si>
  <si>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</si>
  <si>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</si>
  <si>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</si>
  <si>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</si>
  <si>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</si>
  <si>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</si>
  <si>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</si>
  <si>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</si>
  <si>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</si>
  <si>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</si>
  <si>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</si>
  <si>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</si>
  <si>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</si>
  <si>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</si>
  <si>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</si>
  <si>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</si>
  <si>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</si>
  <si>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</si>
  <si>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</si>
  <si>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</si>
  <si>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</si>
  <si>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</si>
  <si>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</si>
  <si>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</si>
  <si>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</si>
  <si>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</si>
  <si>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</si>
  <si>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</si>
  <si>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</si>
  <si>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</si>
  <si>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</si>
  <si>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</si>
  <si>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</si>
  <si>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</si>
  <si>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</si>
  <si>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</si>
  <si>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</si>
  <si>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</si>
  <si>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</si>
  <si>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</si>
  <si>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</si>
  <si>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</si>
  <si>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</si>
  <si>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</si>
  <si>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</si>
  <si>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</si>
  <si>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</si>
  <si>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</si>
  <si>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</si>
  <si>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</si>
  <si>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</si>
  <si>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</si>
  <si>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</si>
  <si>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</si>
  <si>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</si>
  <si>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</si>
  <si>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</si>
  <si>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</si>
  <si>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</si>
  <si>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</si>
  <si>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</si>
  <si>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</si>
  <si>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</si>
  <si>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</si>
  <si>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</si>
  <si>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</si>
  <si>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</si>
  <si>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</si>
  <si>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</si>
  <si>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</si>
  <si>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</si>
  <si>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</si>
  <si>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</si>
  <si>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</si>
  <si>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</si>
  <si>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</si>
  <si>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</si>
  <si>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</si>
  <si>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</si>
  <si>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</si>
  <si>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</si>
  <si>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</si>
  <si>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</si>
  <si>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</si>
  <si>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</si>
  <si>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</si>
  <si>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</si>
  <si>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</si>
  <si>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</si>
  <si>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</si>
  <si>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</si>
  <si>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</si>
  <si>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</si>
  <si>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</si>
  <si>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</si>
  <si>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</si>
  <si>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</si>
  <si>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</si>
  <si>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</si>
  <si>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</si>
  <si>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</si>
  <si>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</si>
  <si>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</si>
  <si>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</si>
  <si>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</si>
  <si>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</si>
  <si>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</si>
  <si>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</si>
  <si>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</si>
  <si>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</si>
  <si>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</si>
  <si>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</si>
  <si>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</si>
  <si>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</si>
  <si>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</si>
  <si>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</si>
  <si>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</si>
  <si>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</si>
  <si>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</si>
  <si>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</si>
  <si>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</si>
  <si>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</si>
  <si>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</si>
  <si>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</si>
  <si>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</si>
  <si>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</si>
  <si>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</si>
  <si>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</si>
  <si>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</si>
  <si>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</si>
  <si>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</si>
  <si>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</si>
  <si>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</si>
  <si>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</si>
  <si>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</si>
  <si>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</si>
  <si>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</si>
  <si>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</si>
  <si>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</si>
  <si>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</si>
  <si>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</si>
  <si>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</si>
  <si>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</si>
  <si>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</si>
  <si>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</si>
  <si>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</si>
  <si>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</si>
  <si>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</si>
  <si>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</si>
  <si>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</si>
  <si>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</si>
  <si>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</si>
  <si>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</si>
  <si>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</si>
  <si>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</si>
  <si>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</si>
  <si>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</si>
  <si>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</si>
  <si>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</si>
  <si>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</si>
  <si>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</si>
  <si>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</si>
  <si>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</si>
  <si>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</si>
  <si>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</si>
  <si>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</si>
  <si>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</si>
  <si>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</si>
  <si>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</si>
  <si>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</si>
  <si>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</si>
  <si>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</si>
  <si>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</si>
  <si>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</si>
  <si>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</si>
  <si>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</si>
  <si>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</si>
  <si>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</si>
  <si>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</si>
  <si>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</si>
  <si>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</si>
  <si>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</si>
  <si>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</si>
  <si>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</si>
  <si>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</si>
  <si>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</si>
  <si>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</si>
  <si>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</si>
  <si>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</si>
  <si>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</si>
  <si>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</si>
  <si>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</si>
  <si>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</si>
  <si>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</si>
  <si>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</si>
  <si>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</si>
  <si>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</si>
  <si>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</si>
  <si>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</si>
  <si>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</si>
  <si>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</si>
  <si>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</si>
  <si>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</si>
  <si>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</si>
  <si>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</si>
  <si>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</si>
  <si>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</si>
  <si>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</si>
  <si>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</si>
  <si>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</si>
  <si>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</si>
  <si>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</si>
  <si>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</si>
  <si>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</si>
  <si>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</si>
  <si>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</si>
  <si>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</si>
  <si>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</si>
  <si>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</si>
  <si>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</si>
  <si>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</si>
  <si>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</si>
  <si>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</si>
  <si>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</si>
  <si>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</si>
  <si>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</si>
  <si>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</si>
  <si>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</si>
  <si>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</si>
  <si>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</si>
  <si>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</si>
  <si>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</si>
  <si>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</si>
  <si>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</si>
  <si>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</si>
  <si>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</si>
  <si>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</si>
  <si>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</si>
  <si>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</si>
  <si>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</si>
  <si>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</si>
  <si>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</si>
  <si>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</si>
  <si>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</si>
  <si>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</si>
  <si>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</si>
  <si>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</si>
  <si>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</si>
  <si>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</si>
  <si>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</si>
  <si>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</si>
  <si>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</si>
  <si>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</si>
  <si>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</si>
  <si>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</si>
  <si>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</si>
  <si>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</si>
  <si>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</si>
  <si>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</si>
  <si>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</si>
  <si>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</si>
  <si>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</si>
  <si>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</si>
  <si>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</si>
  <si>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</si>
  <si>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</si>
  <si>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</si>
  <si>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</si>
  <si>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</si>
  <si>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</si>
  <si>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</si>
  <si>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</si>
  <si>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</si>
  <si>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</si>
  <si>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</si>
  <si>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</si>
  <si>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</si>
  <si>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</si>
  <si>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</si>
  <si>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</si>
  <si>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</si>
  <si>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</si>
  <si>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</si>
  <si>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</si>
  <si>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</si>
  <si>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</si>
  <si>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</si>
  <si>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</si>
  <si>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</si>
  <si>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</si>
  <si>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</si>
  <si>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</si>
  <si>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</si>
  <si>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</si>
  <si>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</si>
  <si>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</si>
  <si>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</si>
  <si>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</si>
  <si>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</si>
  <si>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</si>
  <si>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</si>
  <si>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</si>
  <si>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</si>
  <si>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</si>
  <si>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</si>
  <si>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</si>
  <si>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</si>
  <si>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</si>
  <si>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</si>
  <si>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</si>
  <si>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</si>
  <si>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</si>
  <si>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</si>
  <si>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</si>
  <si>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</si>
  <si>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</si>
  <si>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</si>
  <si>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</si>
  <si>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</si>
  <si>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</si>
  <si>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</si>
  <si>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</si>
  <si>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</si>
  <si>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</si>
  <si>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</si>
  <si>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</si>
  <si>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</si>
  <si>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</si>
  <si>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</si>
  <si>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</si>
  <si>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</si>
  <si>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</si>
  <si>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</si>
  <si>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</si>
  <si>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</si>
  <si>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</si>
  <si>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</si>
  <si>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</si>
  <si>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</si>
  <si>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</si>
  <si>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</si>
  <si>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</si>
  <si>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</si>
  <si>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</si>
  <si>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</si>
  <si>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</si>
  <si>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</si>
  <si>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</si>
  <si>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</si>
  <si>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</si>
  <si>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</si>
  <si>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</si>
  <si>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</si>
  <si>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</si>
  <si>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</si>
  <si>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</si>
  <si>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</si>
  <si>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</si>
  <si>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</si>
  <si>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</si>
  <si>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</si>
  <si>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</si>
  <si>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</si>
  <si>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</si>
  <si>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</si>
  <si>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</si>
  <si>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</si>
  <si>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</si>
  <si>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</si>
  <si>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</si>
  <si>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</si>
  <si>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</si>
  <si>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</si>
  <si>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</si>
  <si>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</si>
  <si>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</si>
  <si>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</si>
  <si>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</si>
  <si>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</si>
  <si>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</si>
  <si>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</si>
  <si>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</si>
  <si>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</si>
  <si>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</si>
  <si>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</si>
  <si>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</si>
  <si>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</si>
  <si>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</si>
  <si>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</si>
  <si>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</si>
  <si>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</si>
  <si>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</si>
  <si>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</si>
  <si>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</si>
  <si>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</si>
  <si>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</si>
  <si>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</si>
  <si>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</si>
  <si>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</si>
  <si>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</si>
  <si>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</si>
  <si>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</si>
  <si>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</si>
  <si>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</si>
  <si>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</si>
  <si>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</si>
  <si>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</si>
  <si>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</si>
  <si>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</si>
  <si>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</si>
  <si>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</si>
  <si>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</si>
  <si>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</si>
  <si>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</si>
  <si>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</si>
  <si>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</si>
  <si>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</si>
  <si>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</si>
  <si>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</si>
  <si>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</si>
  <si>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</si>
  <si>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</si>
  <si>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</si>
  <si>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</si>
  <si>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</si>
  <si>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</si>
  <si>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</si>
  <si>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</si>
  <si>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</si>
  <si>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</si>
  <si>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</si>
  <si>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</si>
  <si>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</si>
  <si>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</si>
  <si>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</si>
  <si>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</si>
  <si>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</si>
  <si>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</si>
  <si>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</si>
  <si>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</si>
  <si>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</si>
  <si>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</si>
  <si>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</si>
  <si>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</si>
  <si>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</si>
  <si>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</si>
  <si>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</si>
  <si>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</si>
  <si>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</si>
  <si>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</si>
  <si>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</si>
  <si>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</si>
  <si>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</si>
  <si>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</si>
  <si>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</si>
  <si>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</si>
  <si>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</si>
  <si>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</si>
  <si>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</si>
  <si>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</si>
  <si>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</si>
  <si>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</si>
  <si>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</si>
  <si>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</si>
  <si>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</si>
  <si>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</si>
  <si>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</si>
  <si>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</si>
  <si>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</si>
  <si>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</si>
  <si>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</si>
  <si>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</si>
  <si>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</si>
  <si>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</si>
  <si>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</si>
  <si>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</si>
  <si>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</si>
  <si>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</si>
  <si>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</si>
  <si>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</si>
  <si>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</si>
  <si>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</si>
  <si>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</si>
  <si>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</si>
  <si>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</si>
  <si>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</si>
  <si>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</si>
  <si>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</si>
  <si>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</si>
  <si>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</si>
  <si>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</si>
  <si>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</si>
  <si>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</si>
  <si>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</si>
  <si>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</si>
  <si>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</si>
  <si>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</si>
  <si>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</si>
  <si>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</si>
  <si>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</si>
  <si>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</si>
  <si>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</si>
  <si>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</si>
  <si>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</si>
  <si>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</si>
  <si>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</si>
  <si>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</si>
  <si>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</si>
  <si>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</si>
  <si>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</si>
  <si>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</si>
  <si>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</si>
  <si>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</si>
  <si>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</si>
  <si>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</si>
  <si>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</si>
  <si>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</si>
  <si>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</si>
  <si>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</si>
  <si>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</si>
  <si>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</si>
  <si>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</si>
  <si>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</si>
  <si>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</si>
  <si>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</si>
  <si>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</si>
  <si>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</si>
  <si>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</si>
  <si>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</si>
  <si>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</si>
  <si>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</si>
  <si>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</si>
  <si>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</si>
  <si>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</si>
  <si>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</si>
  <si>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</si>
  <si>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</si>
  <si>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</si>
  <si>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</si>
  <si>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</si>
  <si>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</si>
  <si>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</si>
  <si>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</si>
  <si>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</si>
  <si>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</si>
  <si>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</si>
  <si>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</si>
  <si>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</si>
  <si>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</si>
  <si>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</si>
  <si>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</si>
  <si>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</si>
  <si>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</si>
  <si>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</si>
  <si>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</si>
  <si>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</si>
  <si>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</si>
  <si>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</si>
  <si>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</si>
  <si>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</si>
  <si>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</si>
  <si>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</si>
  <si>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</si>
  <si>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</si>
  <si>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</si>
  <si>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</si>
  <si>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</si>
  <si>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</si>
  <si>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</si>
  <si>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</si>
  <si>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</si>
  <si>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</si>
  <si>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</si>
  <si>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</si>
  <si>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</si>
  <si>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</si>
  <si>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</si>
  <si>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</si>
  <si>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</si>
  <si>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</si>
  <si>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</si>
  <si>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</si>
  <si>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</si>
  <si>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</si>
  <si>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</si>
  <si>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</si>
  <si>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</si>
  <si>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</si>
  <si>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</si>
  <si>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</si>
  <si>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</si>
  <si>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</si>
  <si>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</si>
  <si>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</si>
  <si>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</si>
  <si>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</si>
  <si>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</si>
  <si>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</si>
  <si>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</si>
  <si>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</si>
  <si>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</si>
  <si>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</si>
  <si>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</si>
  <si>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</si>
  <si>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</si>
  <si>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</si>
  <si>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</si>
  <si>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</si>
  <si>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</si>
  <si>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</si>
  <si>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</si>
  <si>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</si>
  <si>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</si>
  <si>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</si>
  <si>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</si>
  <si>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</si>
  <si>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</si>
  <si>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</si>
  <si>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</si>
  <si>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</si>
  <si>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</si>
  <si>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</si>
  <si>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</si>
  <si>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</si>
  <si>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</si>
  <si>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</si>
  <si>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</si>
  <si>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</si>
  <si>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</si>
  <si>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</si>
  <si>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</si>
  <si>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</si>
  <si>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</si>
  <si>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</si>
  <si>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</si>
  <si>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</si>
  <si>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</si>
  <si>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</si>
  <si>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</si>
  <si>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</si>
  <si>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</si>
  <si>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</si>
  <si>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</si>
  <si>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</si>
  <si>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</si>
  <si>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</si>
  <si>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</si>
  <si>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</si>
  <si>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</si>
  <si>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</si>
  <si>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</si>
  <si>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</si>
  <si>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</si>
  <si>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</si>
  <si>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</si>
  <si>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</si>
  <si>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</si>
  <si>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</si>
  <si>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</si>
  <si>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</si>
  <si>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</si>
  <si>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</si>
  <si>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</si>
  <si>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</si>
  <si>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</si>
  <si>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</si>
  <si>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</si>
  <si>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</si>
  <si>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</si>
  <si>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</si>
  <si>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</si>
  <si>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</si>
  <si>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</si>
  <si>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</si>
  <si>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</si>
  <si>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</si>
  <si>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</si>
  <si>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</si>
  <si>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</si>
  <si>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</si>
  <si>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</si>
  <si>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</si>
  <si>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</si>
  <si>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</si>
  <si>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</si>
  <si>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</si>
  <si>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</si>
  <si>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</si>
  <si>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</si>
  <si>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</si>
  <si>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</si>
  <si>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</si>
  <si>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</si>
  <si>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</si>
  <si>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</si>
  <si>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</si>
  <si>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</si>
  <si>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</si>
  <si>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</si>
  <si>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</si>
  <si>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</si>
  <si>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</si>
  <si>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</si>
  <si>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</si>
  <si>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</si>
  <si>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</si>
  <si>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</si>
  <si>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</si>
  <si>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</si>
  <si>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</si>
  <si>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</si>
  <si>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</si>
  <si>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</si>
  <si>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</si>
  <si>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</si>
  <si>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</si>
  <si>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</si>
  <si>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</si>
  <si>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</si>
  <si>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</si>
  <si>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</si>
  <si>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</si>
  <si>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</si>
  <si>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</si>
  <si>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</si>
  <si>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</si>
  <si>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</si>
  <si>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</si>
  <si>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</si>
  <si>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</si>
  <si>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</si>
  <si>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</si>
  <si>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</si>
  <si>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</si>
  <si>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</si>
  <si>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</si>
  <si>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</si>
  <si>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</si>
  <si>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</si>
  <si>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</si>
  <si>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</si>
  <si>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</si>
  <si>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</si>
  <si>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</si>
  <si>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</si>
  <si>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</si>
  <si>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</si>
  <si>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</si>
  <si>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</si>
  <si>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</si>
  <si>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</si>
  <si>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</si>
  <si>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</si>
  <si>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</si>
  <si>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</si>
  <si>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</si>
  <si>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</si>
  <si>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</si>
  <si>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</si>
  <si>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</si>
  <si>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</si>
  <si>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</si>
  <si>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</si>
  <si>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</si>
  <si>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</si>
  <si>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</si>
  <si>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</si>
  <si>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</si>
  <si>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</si>
  <si>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</si>
  <si>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</si>
  <si>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</si>
  <si>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</si>
  <si>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</si>
  <si>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</si>
  <si>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</si>
  <si>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</si>
  <si>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</si>
  <si>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</si>
  <si>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</si>
  <si>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</si>
  <si>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</si>
  <si>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</si>
  <si>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</si>
  <si>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</si>
  <si>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</si>
  <si>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</si>
  <si>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</si>
  <si>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</si>
  <si>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</si>
  <si>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</si>
  <si>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</si>
  <si>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</si>
  <si>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</si>
  <si>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</si>
  <si>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</si>
  <si>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</si>
  <si>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</si>
  <si>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</si>
  <si>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</si>
  <si>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</si>
  <si>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</si>
  <si>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</si>
  <si>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</si>
  <si>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</si>
  <si>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</si>
  <si>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</si>
  <si>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</si>
  <si>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</si>
  <si>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</si>
  <si>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</si>
  <si>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</si>
  <si>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</si>
  <si>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</si>
  <si>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</si>
  <si>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</si>
  <si>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</si>
  <si>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</si>
  <si>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</si>
  <si>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</si>
  <si>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</si>
  <si>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</si>
  <si>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</si>
  <si>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</si>
  <si>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</si>
  <si>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</si>
  <si>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</si>
  <si>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</si>
  <si>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</si>
  <si>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</si>
  <si>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</si>
  <si>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</si>
  <si>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</si>
  <si>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</si>
  <si>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</si>
  <si>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</si>
  <si>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</si>
  <si>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</si>
  <si>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</si>
  <si>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</si>
  <si>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</si>
  <si>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</si>
  <si>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</si>
  <si>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</si>
  <si>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</si>
  <si>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</si>
  <si>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</si>
  <si>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</si>
  <si>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</si>
  <si>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</si>
  <si>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</si>
  <si>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</si>
  <si>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</si>
  <si>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</si>
  <si>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</si>
  <si>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</si>
  <si>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</si>
  <si>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</si>
  <si>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</si>
  <si>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</si>
  <si>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</si>
  <si>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</si>
  <si>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</si>
  <si>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</si>
  <si>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</si>
  <si>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</si>
  <si>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</si>
  <si>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</si>
  <si>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</si>
  <si>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</si>
  <si>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</si>
  <si>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</si>
  <si>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</si>
  <si>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</si>
  <si>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</si>
  <si>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</si>
  <si>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</si>
  <si>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</si>
  <si>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</si>
  <si>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</si>
  <si>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</si>
  <si>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</si>
  <si>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</si>
  <si>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</si>
  <si>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</si>
  <si>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</si>
  <si>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</si>
  <si>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</si>
  <si>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</si>
  <si>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</si>
  <si>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</si>
  <si>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</si>
  <si>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</si>
  <si>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</si>
  <si>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</si>
  <si>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</si>
  <si>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</si>
  <si>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</si>
  <si>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</si>
  <si>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</si>
  <si>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</si>
  <si>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</si>
  <si>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</si>
  <si>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</si>
  <si>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</si>
  <si>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</si>
  <si>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</si>
  <si>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</si>
  <si>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</si>
  <si>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</si>
  <si>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</si>
  <si>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</si>
  <si>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</si>
  <si>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</si>
  <si>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</si>
  <si>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</si>
  <si>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</si>
  <si>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</si>
  <si>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</si>
  <si>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</si>
  <si>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</si>
  <si>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</si>
  <si>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</si>
  <si>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</si>
  <si>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</si>
  <si>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</si>
  <si>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</si>
  <si>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</si>
  <si>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</si>
  <si>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</si>
  <si>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</si>
  <si>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</si>
  <si>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</si>
  <si>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</si>
  <si>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</si>
  <si>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</si>
  <si>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</si>
  <si>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</si>
  <si>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</si>
  <si>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</si>
  <si>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</si>
  <si>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</si>
  <si>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</si>
  <si>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</si>
  <si>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</si>
  <si>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</si>
  <si>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</si>
  <si>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</si>
  <si>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</si>
  <si>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</si>
  <si>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</si>
  <si>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</si>
  <si>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</si>
  <si>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</si>
  <si>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</si>
  <si>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</si>
  <si>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</si>
  <si>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</si>
  <si>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</si>
  <si>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</si>
  <si>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</si>
  <si>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</si>
  <si>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</si>
  <si>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</si>
  <si>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</si>
  <si>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</si>
  <si>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</si>
  <si>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</si>
  <si>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</si>
  <si>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</si>
  <si>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</si>
  <si>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</si>
  <si>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</si>
  <si>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</si>
  <si>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</si>
  <si>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</si>
  <si>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</si>
  <si>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</si>
  <si>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</si>
  <si>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</si>
  <si>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</si>
  <si>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</si>
  <si>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</si>
  <si>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</si>
  <si>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</si>
  <si>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</si>
  <si>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</si>
  <si>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</si>
  <si>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</si>
  <si>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</si>
  <si>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</si>
  <si>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</si>
  <si>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</si>
  <si>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</si>
  <si>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</si>
  <si>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</si>
  <si>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</si>
  <si>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</si>
  <si>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</si>
  <si>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</si>
  <si>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</si>
  <si>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</si>
  <si>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</si>
  <si>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</si>
  <si>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</si>
  <si>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</si>
  <si>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</si>
  <si>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</si>
  <si>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</si>
  <si>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</si>
  <si>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</si>
  <si>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</si>
  <si>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</si>
  <si>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</si>
  <si>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</si>
  <si>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</si>
  <si>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</si>
  <si>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</si>
  <si>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</si>
  <si>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</si>
  <si>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</si>
  <si>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</si>
  <si>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</si>
  <si>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</si>
  <si>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</si>
  <si>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</si>
  <si>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</si>
  <si>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</si>
  <si>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</si>
  <si>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</si>
  <si>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</si>
  <si>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</si>
  <si>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</si>
  <si>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</si>
  <si>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</si>
  <si>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</si>
  <si>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</si>
  <si>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</si>
  <si>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</si>
  <si>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</si>
  <si>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</si>
  <si>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</si>
  <si>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</si>
  <si>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</si>
  <si>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</si>
  <si>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</si>
  <si>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</si>
  <si>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</si>
  <si>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</si>
  <si>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</si>
  <si>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</si>
  <si>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</si>
  <si>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</si>
  <si>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</si>
  <si>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</si>
  <si>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</si>
  <si>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</si>
  <si>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</si>
  <si>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</si>
  <si>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</si>
  <si>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</si>
  <si>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</si>
  <si>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</si>
  <si>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</si>
  <si>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</si>
  <si>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</si>
  <si>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</si>
  <si>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</si>
  <si>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</si>
  <si>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</si>
  <si>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</si>
  <si>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</si>
  <si>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</si>
  <si>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</si>
  <si>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</si>
  <si>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</si>
  <si>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</si>
  <si>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</si>
  <si>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</si>
  <si>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</si>
  <si>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</si>
  <si>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</si>
  <si>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</si>
  <si>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</si>
  <si>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</si>
  <si>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</si>
  <si>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</si>
  <si>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</si>
  <si>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</si>
  <si>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</si>
  <si>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</si>
  <si>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</si>
  <si>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</si>
  <si>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</si>
  <si>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</si>
  <si>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</si>
  <si>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</si>
  <si>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</si>
  <si>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</si>
  <si>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</si>
  <si>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</si>
  <si>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</si>
  <si>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</si>
  <si>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</si>
  <si>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</si>
  <si>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</si>
  <si>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</si>
  <si>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</si>
  <si>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</si>
  <si>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</si>
  <si>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</si>
  <si>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</si>
  <si>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</si>
  <si>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</si>
  <si>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</si>
  <si>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</si>
  <si>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</si>
  <si>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</si>
  <si>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</si>
  <si>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</si>
  <si>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</si>
  <si>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</si>
  <si>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</si>
  <si>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</si>
  <si>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</si>
  <si>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</si>
  <si>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</si>
  <si>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</si>
  <si>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</si>
  <si>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</si>
  <si>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</si>
  <si>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</si>
  <si>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</si>
  <si>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</si>
  <si>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</si>
  <si>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</si>
  <si>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</si>
  <si>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</si>
  <si>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</si>
  <si>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</si>
  <si>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</si>
  <si>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</si>
  <si>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</si>
  <si>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</si>
  <si>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</si>
  <si>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</si>
  <si>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</si>
  <si>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</si>
  <si>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</si>
  <si>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</si>
  <si>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</si>
  <si>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</si>
  <si>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</si>
  <si>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</si>
  <si>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</si>
  <si>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</si>
  <si>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</si>
  <si>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</si>
  <si>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</si>
  <si>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</si>
  <si>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</si>
  <si>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</si>
  <si>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</si>
  <si>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</si>
  <si>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</si>
  <si>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</si>
  <si>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</si>
  <si>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</si>
  <si>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</si>
  <si>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</si>
  <si>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</si>
  <si>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</si>
  <si>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</si>
  <si>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</si>
  <si>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</si>
  <si>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</si>
  <si>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</si>
  <si>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</si>
  <si>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</si>
  <si>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</si>
  <si>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</si>
  <si>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</si>
  <si>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</si>
  <si>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</si>
  <si>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</si>
  <si>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</si>
  <si>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</si>
  <si>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</si>
  <si>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</si>
  <si>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</si>
  <si>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</si>
  <si>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</si>
  <si>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</si>
  <si>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</si>
  <si>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</si>
  <si>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</si>
  <si>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</si>
  <si>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</si>
  <si>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</si>
  <si>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</si>
  <si>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</si>
  <si>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</si>
  <si>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</si>
  <si>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</si>
  <si>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</si>
  <si>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</si>
  <si>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</si>
  <si>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</si>
  <si>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</si>
  <si>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</si>
  <si>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</si>
  <si>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</si>
  <si>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</si>
  <si>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</si>
  <si>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</si>
  <si>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</si>
  <si>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</si>
  <si>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</si>
  <si>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</si>
  <si>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</si>
  <si>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</si>
  <si>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</si>
  <si>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</si>
  <si>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</si>
  <si>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</si>
  <si>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</si>
  <si>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</si>
  <si>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</si>
  <si>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</si>
  <si>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</si>
  <si>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</si>
  <si>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</si>
  <si>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</si>
  <si>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</si>
  <si>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</si>
  <si>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</si>
  <si>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</si>
  <si>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</si>
  <si>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</si>
  <si>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</si>
  <si>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</si>
  <si>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</si>
  <si>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</si>
  <si>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</si>
  <si>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</si>
  <si>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</si>
  <si>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</si>
  <si>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</si>
  <si>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</si>
  <si>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</si>
  <si>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</si>
  <si>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</si>
  <si>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</si>
  <si>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</si>
  <si>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</si>
  <si>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</si>
  <si>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</si>
  <si>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</si>
  <si>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</si>
  <si>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</si>
  <si>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</si>
  <si>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</si>
  <si>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</si>
  <si>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</si>
  <si>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</si>
  <si>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</si>
  <si>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</si>
  <si>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</si>
  <si>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</si>
  <si>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</si>
  <si>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</si>
  <si>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</si>
  <si>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</si>
  <si>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</si>
  <si>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</si>
  <si>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</si>
  <si>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</si>
  <si>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</si>
  <si>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</si>
  <si>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</si>
  <si>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</si>
  <si>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</si>
  <si>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</si>
  <si>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</si>
  <si>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</si>
  <si>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</si>
  <si>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</si>
  <si>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</si>
  <si>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</si>
  <si>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</si>
  <si>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</si>
  <si>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</si>
  <si>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</si>
  <si>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</si>
  <si>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</si>
  <si>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</si>
  <si>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</si>
  <si>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</si>
  <si>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</si>
  <si>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</si>
  <si>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</si>
  <si>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</si>
  <si>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</si>
  <si>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</si>
  <si>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</si>
  <si>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</si>
  <si>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</si>
  <si>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</si>
  <si>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</si>
  <si>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</si>
  <si>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</si>
  <si>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</si>
  <si>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</si>
  <si>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</si>
  <si>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</si>
  <si>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</si>
  <si>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</si>
  <si>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</si>
  <si>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</si>
  <si>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</si>
  <si>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</si>
  <si>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</si>
  <si>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</si>
  <si>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</si>
  <si>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</si>
  <si>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</si>
  <si>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</si>
  <si>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</si>
  <si>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</si>
  <si>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</si>
  <si>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</si>
  <si>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</si>
  <si>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</si>
  <si>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</si>
  <si>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</si>
  <si>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</si>
  <si>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</si>
  <si>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</si>
  <si>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</si>
  <si>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</si>
  <si>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</si>
  <si>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</si>
  <si>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</si>
  <si>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</si>
  <si>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</si>
  <si>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</si>
  <si>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</si>
  <si>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</si>
  <si>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</si>
  <si>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</si>
  <si>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</si>
  <si>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</si>
  <si>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</si>
  <si>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</si>
  <si>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</si>
  <si>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</si>
  <si>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</si>
  <si>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</si>
  <si>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</si>
  <si>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</si>
  <si>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</si>
  <si>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</si>
  <si>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</si>
  <si>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</si>
  <si>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</si>
  <si>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</si>
  <si>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</si>
  <si>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</si>
  <si>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</si>
  <si>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</si>
  <si>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</si>
  <si>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</si>
  <si>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</si>
  <si>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</si>
  <si>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</si>
  <si>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</si>
  <si>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</si>
  <si>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</si>
  <si>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</si>
  <si>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</si>
  <si>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</si>
  <si>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</si>
  <si>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</si>
  <si>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</si>
  <si>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</si>
  <si>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</si>
  <si>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</si>
  <si>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</si>
  <si>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</si>
  <si>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</si>
  <si>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</si>
  <si>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</si>
  <si>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</si>
  <si>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</si>
  <si>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</si>
  <si>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</si>
  <si>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</si>
  <si>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</si>
  <si>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</si>
  <si>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</si>
  <si>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</si>
  <si>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</si>
  <si>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</si>
  <si>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</si>
  <si>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</si>
  <si>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</si>
  <si>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</si>
  <si>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</si>
  <si>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</si>
  <si>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</si>
  <si>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</si>
  <si>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</si>
  <si>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</si>
  <si>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</si>
  <si>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</si>
  <si>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</si>
  <si>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</si>
  <si>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</si>
  <si>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</si>
  <si>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</si>
  <si>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</si>
  <si>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</si>
  <si>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</si>
  <si>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</si>
  <si>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</si>
  <si>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</si>
  <si>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</si>
  <si>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</si>
  <si>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</si>
  <si>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</si>
  <si>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</si>
  <si>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</si>
  <si>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</si>
  <si>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</si>
  <si>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</si>
  <si>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</si>
  <si>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</si>
  <si>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</si>
  <si>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</si>
  <si>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</si>
  <si>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</si>
  <si>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</si>
  <si>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</si>
  <si>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</si>
  <si>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</si>
  <si>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</si>
  <si>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</si>
  <si>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</si>
  <si>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</si>
  <si>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</si>
  <si>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</si>
  <si>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</si>
  <si>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</si>
  <si>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</si>
  <si>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</si>
  <si>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</si>
  <si>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</si>
  <si>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</si>
  <si>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</si>
  <si>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</si>
  <si>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</si>
  <si>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</si>
  <si>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</si>
  <si>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</si>
  <si>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</si>
  <si>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</si>
  <si>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</si>
  <si>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</si>
  <si>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</si>
  <si>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</si>
  <si>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</si>
  <si>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</si>
  <si>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</si>
  <si>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</si>
  <si>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</si>
  <si>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</si>
  <si>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</si>
  <si>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</si>
  <si>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</si>
  <si>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</si>
  <si>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</si>
  <si>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</si>
  <si>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</si>
  <si>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</si>
  <si>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</si>
  <si>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</si>
  <si>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</si>
  <si>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</si>
  <si>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</si>
  <si>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</si>
  <si>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</si>
  <si>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</si>
  <si>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</si>
  <si>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</si>
  <si>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</si>
  <si>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</si>
  <si>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</si>
  <si>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</si>
  <si>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</si>
  <si>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</si>
  <si>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</si>
  <si>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</si>
  <si>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</si>
  <si>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</si>
  <si>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</si>
  <si>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</si>
  <si>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</si>
  <si>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</si>
  <si>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</si>
  <si>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</si>
  <si>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</si>
  <si>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</si>
  <si>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</si>
  <si>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</si>
  <si>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</si>
  <si>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</si>
  <si>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</si>
  <si>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</si>
  <si>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</si>
  <si>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</si>
  <si>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</si>
  <si>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</si>
  <si>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</si>
  <si>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</si>
  <si>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</si>
  <si>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</si>
  <si>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</si>
  <si>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</si>
  <si>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</si>
  <si>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</si>
  <si>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</si>
  <si>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</si>
  <si>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</si>
  <si>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</si>
  <si>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</si>
  <si>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</si>
  <si>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</si>
  <si>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</si>
  <si>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</si>
  <si>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</si>
  <si>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</si>
  <si>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</si>
  <si>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</si>
  <si>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</si>
  <si>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</si>
  <si>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</si>
  <si>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</si>
  <si>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</si>
  <si>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</si>
  <si>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</si>
  <si>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</si>
  <si>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</si>
  <si>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</si>
  <si>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</si>
  <si>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</si>
  <si>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</si>
  <si>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</si>
  <si>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</si>
  <si>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</si>
  <si>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</si>
  <si>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</si>
  <si>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</si>
  <si>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</si>
  <si>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</si>
  <si>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</si>
  <si>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</si>
  <si>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</si>
  <si>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</si>
  <si>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</si>
  <si>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</si>
  <si>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</si>
  <si>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</si>
  <si>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</si>
  <si>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</si>
  <si>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</si>
  <si>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</si>
  <si>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</si>
  <si>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</si>
  <si>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</si>
  <si>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</si>
  <si>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</si>
  <si>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</si>
  <si>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</si>
  <si>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</si>
  <si>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</si>
  <si>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</si>
  <si>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</si>
  <si>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</si>
  <si>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</si>
  <si>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</si>
  <si>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</si>
  <si>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</si>
  <si>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</si>
  <si>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</si>
  <si>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</si>
  <si>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</si>
  <si>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</si>
  <si>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</si>
  <si>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</si>
  <si>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</si>
  <si>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</si>
  <si>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</si>
  <si>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</si>
  <si>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</si>
  <si>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</si>
  <si>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</si>
  <si>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</si>
  <si>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</si>
  <si>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</si>
  <si>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</si>
  <si>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</si>
  <si>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</si>
  <si>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</si>
  <si>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</si>
  <si>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</si>
  <si>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</si>
  <si>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</si>
  <si>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</si>
  <si>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</si>
  <si>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</si>
  <si>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</si>
  <si>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</si>
  <si>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</si>
  <si>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</si>
  <si>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</si>
  <si>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</si>
  <si>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</si>
  <si>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</si>
  <si>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</si>
  <si>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</si>
  <si>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</si>
  <si>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</si>
  <si>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</si>
  <si>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</si>
  <si>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</si>
  <si>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</si>
  <si>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</si>
  <si>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</si>
  <si>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</si>
  <si>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</si>
  <si>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</si>
  <si>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</si>
  <si>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</si>
  <si>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</si>
  <si>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</si>
  <si>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</si>
  <si>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</si>
  <si>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</si>
  <si>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</si>
  <si>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</si>
  <si>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</si>
  <si>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</si>
  <si>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</si>
  <si>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</si>
  <si>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</si>
  <si>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</si>
  <si>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</si>
  <si>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</si>
  <si>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</si>
  <si>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</si>
  <si>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</si>
  <si>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</si>
  <si>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</si>
  <si>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</si>
  <si>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</si>
  <si>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</si>
  <si>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</si>
  <si>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</si>
  <si>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</si>
  <si>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</si>
  <si>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</si>
  <si>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</si>
  <si>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</si>
  <si>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</si>
  <si>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</si>
  <si>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</si>
  <si>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</si>
  <si>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</si>
  <si>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</si>
  <si>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</si>
  <si>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</si>
  <si>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</si>
  <si>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</si>
  <si>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</si>
  <si>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</si>
  <si>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</si>
  <si>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</si>
  <si>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</si>
  <si>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</si>
  <si>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</si>
  <si>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</si>
  <si>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</si>
  <si>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</si>
  <si>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</si>
  <si>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</si>
  <si>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</si>
  <si>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</si>
  <si>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</si>
  <si>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</si>
  <si>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</si>
  <si>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</si>
  <si>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</si>
  <si>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</si>
  <si>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</si>
  <si>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</si>
  <si>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</si>
  <si>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</si>
  <si>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</si>
  <si>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</si>
  <si>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</si>
  <si>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</si>
  <si>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</si>
  <si>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</si>
  <si>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</si>
  <si>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</si>
  <si>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</si>
  <si>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</si>
  <si>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</si>
  <si>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</si>
  <si>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</si>
  <si>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</si>
  <si>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</si>
  <si>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</si>
  <si>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</si>
  <si>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</si>
  <si>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</si>
  <si>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</si>
  <si>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</si>
  <si>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</si>
  <si>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</si>
  <si>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</si>
  <si>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</si>
  <si>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</si>
  <si>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</si>
  <si>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</si>
  <si>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</si>
  <si>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</si>
  <si>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</si>
  <si>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</si>
  <si>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</si>
  <si>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</si>
  <si>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</si>
  <si>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</si>
  <si>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</si>
  <si>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</si>
  <si>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</si>
  <si>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</si>
  <si>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</si>
  <si>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</si>
  <si>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</si>
  <si>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</si>
  <si>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</si>
  <si>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</si>
  <si>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</si>
  <si>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</si>
  <si>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</si>
  <si>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</si>
  <si>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</si>
  <si>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</si>
  <si>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</si>
  <si>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</si>
  <si>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</si>
  <si>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</si>
  <si>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</si>
  <si>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</si>
  <si>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</si>
  <si>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</si>
  <si>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</si>
  <si>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</si>
  <si>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</si>
  <si>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</si>
  <si>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</si>
  <si>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</si>
  <si>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</si>
  <si>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</si>
  <si>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</si>
  <si>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</si>
  <si>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</si>
  <si>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</si>
  <si>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</si>
  <si>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</si>
  <si>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</si>
  <si>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</si>
  <si>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</si>
  <si>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</si>
  <si>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</si>
  <si>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</si>
  <si>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</si>
  <si>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</si>
  <si>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</si>
  <si>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</si>
  <si>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</si>
  <si>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</si>
  <si>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</si>
  <si>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</si>
  <si>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</si>
  <si>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</si>
  <si>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</si>
  <si>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</si>
  <si>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</si>
  <si>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</si>
  <si>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</si>
  <si>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</si>
  <si>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</si>
  <si>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</si>
  <si>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</si>
  <si>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</si>
  <si>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</si>
  <si>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</si>
  <si>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</si>
  <si>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</si>
  <si>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</si>
  <si>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</si>
  <si>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</si>
  <si>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</si>
  <si>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</si>
  <si>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</si>
  <si>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</si>
  <si>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</si>
  <si>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</si>
  <si>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</si>
  <si>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</si>
  <si>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</si>
  <si>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</si>
  <si>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</si>
  <si>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</si>
  <si>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</si>
  <si>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</si>
  <si>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</si>
  <si>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</si>
  <si>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</si>
  <si>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</si>
  <si>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</si>
  <si>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</si>
  <si>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</si>
  <si>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</si>
  <si>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</si>
  <si>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</si>
  <si>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</si>
  <si>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</si>
  <si>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</si>
  <si>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</si>
  <si>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</si>
  <si>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</si>
  <si>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</si>
  <si>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</si>
  <si>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</si>
  <si>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</si>
  <si>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</si>
  <si>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</si>
  <si>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</si>
  <si>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</si>
  <si>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</si>
  <si>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</si>
  <si>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</si>
  <si>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</si>
  <si>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</si>
  <si>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</si>
  <si>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</si>
  <si>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</si>
  <si>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</si>
  <si>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</si>
  <si>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</si>
  <si>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</si>
  <si>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</si>
  <si>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</si>
  <si>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</si>
  <si>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</si>
  <si>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</si>
  <si>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</si>
  <si>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</si>
  <si>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</si>
  <si>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</si>
  <si>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</si>
  <si>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</si>
  <si>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</si>
  <si>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</si>
  <si>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</si>
  <si>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</si>
  <si>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</si>
  <si>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</si>
  <si>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</si>
  <si>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</si>
  <si>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</si>
  <si>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</si>
  <si>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</si>
  <si>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</si>
  <si>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</si>
  <si>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</si>
  <si>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</si>
  <si>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</si>
  <si>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</si>
  <si>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</si>
  <si>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</si>
  <si>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</si>
  <si>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</si>
  <si>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</si>
  <si>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</si>
  <si>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</si>
  <si>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</si>
  <si>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</si>
  <si>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</si>
  <si>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</si>
  <si>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</si>
  <si>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</si>
  <si>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</si>
  <si>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</si>
  <si>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</si>
  <si>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</si>
  <si>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</si>
  <si>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</si>
  <si>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</si>
  <si>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</si>
  <si>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</si>
  <si>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</si>
  <si>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</si>
  <si>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</si>
  <si>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</si>
  <si>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</si>
  <si>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</si>
  <si>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</si>
  <si>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</si>
  <si>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</si>
  <si>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</si>
  <si>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</si>
  <si>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</si>
  <si>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</si>
  <si>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</si>
  <si>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</si>
  <si>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</si>
  <si>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</si>
  <si>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</si>
  <si>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</si>
  <si>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</si>
  <si>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</si>
  <si>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</si>
  <si>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</si>
  <si>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</si>
  <si>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</si>
  <si>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</si>
  <si>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</si>
  <si>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</si>
  <si>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</si>
  <si>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</si>
  <si>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</si>
  <si>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</si>
  <si>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</si>
  <si>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</si>
  <si>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</si>
  <si>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</si>
  <si>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</si>
  <si>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</si>
  <si>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</si>
  <si>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</si>
  <si>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</si>
  <si>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</si>
  <si>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</si>
  <si>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</si>
  <si>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</si>
  <si>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</si>
  <si>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</si>
  <si>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</si>
  <si>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</si>
  <si>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</si>
  <si>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</si>
  <si>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</si>
  <si>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</si>
  <si>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</si>
  <si>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</si>
  <si>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</si>
  <si>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</si>
  <si>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</si>
  <si>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</si>
  <si>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</si>
  <si>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</si>
  <si>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</si>
  <si>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</si>
  <si>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</si>
  <si>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</si>
  <si>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</si>
  <si>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</si>
  <si>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</si>
  <si>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</si>
  <si>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</si>
  <si>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</si>
  <si>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</si>
  <si>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</si>
  <si>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</si>
  <si>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</si>
  <si>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</si>
  <si>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</si>
  <si>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</si>
  <si>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</si>
  <si>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</si>
  <si>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</si>
  <si>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</si>
  <si>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</si>
  <si>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</si>
  <si>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</si>
  <si>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</si>
  <si>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</si>
  <si>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</si>
  <si>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</si>
  <si>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</si>
  <si>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</si>
  <si>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</si>
  <si>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</si>
  <si>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</si>
  <si>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</si>
  <si>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</si>
  <si>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</si>
  <si>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</si>
  <si>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</si>
  <si>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</si>
  <si>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</si>
  <si>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</si>
  <si>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</si>
  <si>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</si>
  <si>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</si>
  <si>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</si>
  <si>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</si>
  <si>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</si>
  <si>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</si>
  <si>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</si>
  <si>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</si>
  <si>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</si>
  <si>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</si>
  <si>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</si>
  <si>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</si>
  <si>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</si>
  <si>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</si>
  <si>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</si>
  <si>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</si>
  <si>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</si>
  <si>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</si>
  <si>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</si>
  <si>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</si>
  <si>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</si>
  <si>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</si>
  <si>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</si>
  <si>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</si>
  <si>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</si>
  <si>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</si>
  <si>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</si>
  <si>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</si>
  <si>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</si>
  <si>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</si>
  <si>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</si>
  <si>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</si>
  <si>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</si>
  <si>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</si>
  <si>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</si>
  <si>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</si>
  <si>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</si>
  <si>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</si>
  <si>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</si>
  <si>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</si>
  <si>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</si>
  <si>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</si>
  <si>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</si>
  <si>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</si>
  <si>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</si>
  <si>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</si>
  <si>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</si>
  <si>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</si>
  <si>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</si>
  <si>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</si>
  <si>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</si>
  <si>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</si>
  <si>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</si>
  <si>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</si>
  <si>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</si>
  <si>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</si>
  <si>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</si>
  <si>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</si>
  <si>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</si>
  <si>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</si>
  <si>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</si>
  <si>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</si>
  <si>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</si>
  <si>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</si>
  <si>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</si>
  <si>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</si>
  <si>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</si>
  <si>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</si>
  <si>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</si>
  <si>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</si>
  <si>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</si>
  <si>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</si>
  <si>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</si>
  <si>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</si>
  <si>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</si>
  <si>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</si>
  <si>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</si>
  <si>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</si>
  <si>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</si>
  <si>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</si>
  <si>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</si>
  <si>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</si>
  <si>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</si>
  <si>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</si>
  <si>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</si>
  <si>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</si>
  <si>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</si>
  <si>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</si>
  <si>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</si>
  <si>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</si>
  <si>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</si>
  <si>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</si>
  <si>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</si>
  <si>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</si>
  <si>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</si>
  <si>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</si>
  <si>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</si>
  <si>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</si>
  <si>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</si>
  <si>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</si>
  <si>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</si>
  <si>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</si>
  <si>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</si>
  <si>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</si>
  <si>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</si>
  <si>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</si>
  <si>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</si>
  <si>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</si>
  <si>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</si>
  <si>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</si>
  <si>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</si>
  <si>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</si>
  <si>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</si>
  <si>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</si>
  <si>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</si>
  <si>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</si>
  <si>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</si>
  <si>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</si>
  <si>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</si>
  <si>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</si>
  <si>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</si>
  <si>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</si>
  <si>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</si>
  <si>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</si>
  <si>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</si>
  <si>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</si>
  <si>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</si>
  <si>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</si>
  <si>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</si>
  <si>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</si>
  <si>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</si>
  <si>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</si>
  <si>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</si>
  <si>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</si>
  <si>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</si>
  <si>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</si>
  <si>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</si>
  <si>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</si>
  <si>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</si>
  <si>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</si>
  <si>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</si>
  <si>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</si>
  <si>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</si>
  <si>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</si>
  <si>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</si>
  <si>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</si>
  <si>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</si>
  <si>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</si>
  <si>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</si>
  <si>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</si>
  <si>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</si>
  <si>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</si>
  <si>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</si>
  <si>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</si>
  <si>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</si>
  <si>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</si>
  <si>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</si>
  <si>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</si>
  <si>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</si>
  <si>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</si>
  <si>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</si>
  <si>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</si>
  <si>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</si>
  <si>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</si>
  <si>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</si>
  <si>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</si>
  <si>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</si>
  <si>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</si>
  <si>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</si>
  <si>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</si>
  <si>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</si>
  <si>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</si>
  <si>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</si>
  <si>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</si>
  <si>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</si>
  <si>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</si>
  <si>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</si>
  <si>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</si>
  <si>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</si>
  <si>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</si>
  <si>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</si>
  <si>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</si>
  <si>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</si>
  <si>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</si>
  <si>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</si>
  <si>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</si>
  <si>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</si>
  <si>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</si>
  <si>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</si>
  <si>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</si>
  <si>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</si>
  <si>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</si>
  <si>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</si>
  <si>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</si>
  <si>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</si>
  <si>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</si>
  <si>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</si>
  <si>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</si>
  <si>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</si>
  <si>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</si>
  <si>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</si>
  <si>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</si>
  <si>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</si>
  <si>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</si>
  <si>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</si>
  <si>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</si>
  <si>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</si>
  <si>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</si>
  <si>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</si>
  <si>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</si>
  <si>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</si>
  <si>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</si>
  <si>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</si>
  <si>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</si>
  <si>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</si>
  <si>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</si>
  <si>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</si>
  <si>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</si>
  <si>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</si>
  <si>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</si>
  <si>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</si>
  <si>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</si>
  <si>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</si>
  <si>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</si>
  <si>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</si>
  <si>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</si>
  <si>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</si>
  <si>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</si>
  <si>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</si>
  <si>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</si>
  <si>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</si>
  <si>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</si>
  <si>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</si>
  <si>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</si>
  <si>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</si>
  <si>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</si>
  <si>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</si>
  <si>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</si>
  <si>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</si>
  <si>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</si>
  <si>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</si>
  <si>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</si>
  <si>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</si>
  <si>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</si>
  <si>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</si>
  <si>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</si>
  <si>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</si>
  <si>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</si>
  <si>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</si>
  <si>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</si>
  <si>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</si>
  <si>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</si>
  <si>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</si>
  <si>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</si>
  <si>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</si>
  <si>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</si>
  <si>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</si>
  <si>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</si>
  <si>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</si>
  <si>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</si>
  <si>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</si>
  <si>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</si>
  <si>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</si>
  <si>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</si>
  <si>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</si>
  <si>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</si>
  <si>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</si>
  <si>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</si>
  <si>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</si>
  <si>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</si>
  <si>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</si>
  <si>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</si>
  <si>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</si>
  <si>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</si>
  <si>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</si>
  <si>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</si>
  <si>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</si>
  <si>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</si>
  <si>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</si>
  <si>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</si>
  <si>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</si>
  <si>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</si>
  <si>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</si>
  <si>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</si>
  <si>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</si>
  <si>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</si>
  <si>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</si>
  <si>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</si>
  <si>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</si>
  <si>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</si>
  <si>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</si>
  <si>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</si>
  <si>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</si>
  <si>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</si>
  <si>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</si>
  <si>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</si>
  <si>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</si>
  <si>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</si>
  <si>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</si>
  <si>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</si>
  <si>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</si>
  <si>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</si>
  <si>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</si>
  <si>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</si>
  <si>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</si>
  <si>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</si>
  <si>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</si>
  <si>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</si>
  <si>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</si>
  <si>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</si>
  <si>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</si>
  <si>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</si>
  <si>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</si>
  <si>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</si>
  <si>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</si>
  <si>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</si>
  <si>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</si>
  <si>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</si>
  <si>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</si>
  <si>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</si>
  <si>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</si>
  <si>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</si>
  <si>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</si>
  <si>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</si>
  <si>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</si>
  <si>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</si>
  <si>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</si>
  <si>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</si>
  <si>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</si>
  <si>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</si>
  <si>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</si>
  <si>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</si>
  <si>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</si>
  <si>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</si>
  <si>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</si>
  <si>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</si>
  <si>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</si>
  <si>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</si>
  <si>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</si>
  <si>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</si>
  <si>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</si>
  <si>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</si>
  <si>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</si>
  <si>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</si>
  <si>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</si>
  <si>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</si>
  <si>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</si>
  <si>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</si>
  <si>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</si>
  <si>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</si>
  <si>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</si>
  <si>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</si>
  <si>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</si>
  <si>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</si>
  <si>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</si>
  <si>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</si>
  <si>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</si>
  <si>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</si>
  <si>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</si>
  <si>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</si>
  <si>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</si>
  <si>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</si>
  <si>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</si>
  <si>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</si>
  <si>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</si>
  <si>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</si>
  <si>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</si>
  <si>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</si>
  <si>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</si>
  <si>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</si>
  <si>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</si>
  <si>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</si>
  <si>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</si>
  <si>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</si>
  <si>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</si>
  <si>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</si>
  <si>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</si>
  <si>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</si>
  <si>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</si>
  <si>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</si>
  <si>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</si>
  <si>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</si>
  <si>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</si>
  <si>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</si>
  <si>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</si>
  <si>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</si>
  <si>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</si>
  <si>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</si>
  <si>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</si>
  <si>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</si>
  <si>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</si>
  <si>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</si>
  <si>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</si>
  <si>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</si>
  <si>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</si>
  <si>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</si>
  <si>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</si>
  <si>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</si>
  <si>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</si>
  <si>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</si>
  <si>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</si>
  <si>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</si>
  <si>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</si>
  <si>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</si>
  <si>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</si>
  <si>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</si>
  <si>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</si>
  <si>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</si>
  <si>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</si>
  <si>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</si>
  <si>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</si>
  <si>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</si>
  <si>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</si>
  <si>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</si>
  <si>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</si>
  <si>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</si>
  <si>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</si>
  <si>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</si>
  <si>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</si>
  <si>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</si>
  <si>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</si>
  <si>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</si>
  <si>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</si>
  <si>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</si>
  <si>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</si>
  <si>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</si>
  <si>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</si>
  <si>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</si>
  <si>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</si>
  <si>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</si>
  <si>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</si>
  <si>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</si>
  <si>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</si>
  <si>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</si>
  <si>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</si>
  <si>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</si>
  <si>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</si>
  <si>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</si>
  <si>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</si>
  <si>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</si>
  <si>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</si>
  <si>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</si>
  <si>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</si>
  <si>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</si>
  <si>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</si>
  <si>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</si>
  <si>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</si>
  <si>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</si>
  <si>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</si>
  <si>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</si>
  <si>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</si>
  <si>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</si>
  <si>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</si>
  <si>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</si>
  <si>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</si>
  <si>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</si>
  <si>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</si>
  <si>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</si>
  <si>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</si>
  <si>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</si>
  <si>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</si>
  <si>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</si>
  <si>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</si>
  <si>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</si>
  <si>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</si>
  <si>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</si>
  <si>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</si>
  <si>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</si>
  <si>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</si>
  <si>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</si>
  <si>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</si>
  <si>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</si>
  <si>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</si>
  <si>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</si>
  <si>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</si>
  <si>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</si>
  <si>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</si>
  <si>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</si>
  <si>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</si>
  <si>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</si>
  <si>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</si>
  <si>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</si>
  <si>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</si>
  <si>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</si>
  <si>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</si>
  <si>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</si>
  <si>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</si>
  <si>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</si>
  <si>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</si>
  <si>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</si>
  <si>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</si>
  <si>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</si>
  <si>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</si>
  <si>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</si>
  <si>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</si>
  <si>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</si>
  <si>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</si>
  <si>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</si>
  <si>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</si>
  <si>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</si>
  <si>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</si>
  <si>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</si>
  <si>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</si>
  <si>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</si>
  <si>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</si>
  <si>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</si>
  <si>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</si>
  <si>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</si>
  <si>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</si>
  <si>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</si>
  <si>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</si>
  <si>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</si>
  <si>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</si>
  <si>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</si>
  <si>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</si>
  <si>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</si>
  <si>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</si>
  <si>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</si>
  <si>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</si>
  <si>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</si>
  <si>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</si>
  <si>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</si>
  <si>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</si>
  <si>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</si>
  <si>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</si>
  <si>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</si>
  <si>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</si>
  <si>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</si>
  <si>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</si>
  <si>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</si>
  <si>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</si>
  <si>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</si>
  <si>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</si>
  <si>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</si>
  <si>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</si>
  <si>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</si>
  <si>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</si>
  <si>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</si>
  <si>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</si>
  <si>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</si>
  <si>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</si>
  <si>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</si>
  <si>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</si>
  <si>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</si>
  <si>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</si>
  <si>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</si>
  <si>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</si>
  <si>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</si>
  <si>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</si>
  <si>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</si>
  <si>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</si>
  <si>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</si>
  <si>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</si>
  <si>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</si>
  <si>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</si>
  <si>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</si>
  <si>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</si>
  <si>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</si>
  <si>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</si>
  <si>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</si>
  <si>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</si>
  <si>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</si>
  <si>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</si>
  <si>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</si>
  <si>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</si>
  <si>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</si>
  <si>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</si>
  <si>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</si>
  <si>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</si>
  <si>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</si>
  <si>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</si>
  <si>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</si>
  <si>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</si>
  <si>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</si>
  <si>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</si>
  <si>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</si>
  <si>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</si>
  <si>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</si>
  <si>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</si>
  <si>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</si>
  <si>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</si>
  <si>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</si>
  <si>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</si>
  <si>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</si>
  <si>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</si>
  <si>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</si>
  <si>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</si>
  <si>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</si>
  <si>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</si>
  <si>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</si>
  <si>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</si>
  <si>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</si>
  <si>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</si>
  <si>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</si>
  <si>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</si>
  <si>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</si>
  <si>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</si>
  <si>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</si>
  <si>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</si>
  <si>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</si>
  <si>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</si>
  <si>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</si>
  <si>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</si>
  <si>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</si>
  <si>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</si>
  <si>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</si>
  <si>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</si>
  <si>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</si>
  <si>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</si>
  <si>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</si>
  <si>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</si>
  <si>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</si>
  <si>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</si>
  <si>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</si>
  <si>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</si>
  <si>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</si>
  <si>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</si>
  <si>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</si>
  <si>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</si>
  <si>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</si>
  <si>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</si>
  <si>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</si>
  <si>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</si>
  <si>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</si>
  <si>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</si>
  <si>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</si>
  <si>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</si>
  <si>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</si>
  <si>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</si>
  <si>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</si>
  <si>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</si>
  <si>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</si>
  <si>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</si>
  <si>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</si>
  <si>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</si>
  <si>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</si>
  <si>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</si>
  <si>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</si>
  <si>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</si>
  <si>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</si>
  <si>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</si>
  <si>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</si>
  <si>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</si>
  <si>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</si>
  <si>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</si>
  <si>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</si>
  <si>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</si>
  <si>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</si>
  <si>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</si>
  <si>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</si>
  <si>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</si>
  <si>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</si>
  <si>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</si>
  <si>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</si>
  <si>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</si>
  <si>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</si>
  <si>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</si>
  <si>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</si>
  <si>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</si>
  <si>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</si>
  <si>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</si>
  <si>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</si>
  <si>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</si>
  <si>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</si>
  <si>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</si>
  <si>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</si>
  <si>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</si>
  <si>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</si>
  <si>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</si>
  <si>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</si>
  <si>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</si>
  <si>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</si>
  <si>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</si>
  <si>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</si>
  <si>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</si>
  <si>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</si>
  <si>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</si>
  <si>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</si>
  <si>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</si>
  <si>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</si>
  <si>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</si>
  <si>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</si>
  <si>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</si>
  <si>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</si>
  <si>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</si>
  <si>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</si>
  <si>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</si>
  <si>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</si>
  <si>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</si>
  <si>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</si>
  <si>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</si>
  <si>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</si>
  <si>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</si>
  <si>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</si>
  <si>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</si>
  <si>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</si>
  <si>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</si>
  <si>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</si>
  <si>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</si>
  <si>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</si>
  <si>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</si>
  <si>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</si>
  <si>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</si>
  <si>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</si>
  <si>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</si>
  <si>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</si>
  <si>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</si>
  <si>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</si>
  <si>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</si>
  <si>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</si>
  <si>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</si>
  <si>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</si>
  <si>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</si>
  <si>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</si>
  <si>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</si>
  <si>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</si>
  <si>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</si>
  <si>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</si>
  <si>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</si>
  <si>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</si>
  <si>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</si>
  <si>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</si>
  <si>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</si>
  <si>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</si>
  <si>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</si>
  <si>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</si>
  <si>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</si>
  <si>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</si>
  <si>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</si>
  <si>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</si>
  <si>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</si>
  <si>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</si>
  <si>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</si>
  <si>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</si>
  <si>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</si>
  <si>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</si>
  <si>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</si>
  <si>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</si>
  <si>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</si>
  <si>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</si>
  <si>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</si>
  <si>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</si>
  <si>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</si>
  <si>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</si>
  <si>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</si>
  <si>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</si>
  <si>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</si>
  <si>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</si>
  <si>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</si>
  <si>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</si>
  <si>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</si>
  <si>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</si>
  <si>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</si>
  <si>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</si>
  <si>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</si>
  <si>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</si>
  <si>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</si>
  <si>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</si>
  <si>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</si>
  <si>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</si>
  <si>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</si>
  <si>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</si>
  <si>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</si>
  <si>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</si>
  <si>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</si>
  <si>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</si>
  <si>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</si>
  <si>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</si>
  <si>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</si>
  <si>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</si>
  <si>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</si>
  <si>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</si>
  <si>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</si>
  <si>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</si>
  <si>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</si>
  <si>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</si>
  <si>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</si>
  <si>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</si>
  <si>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</si>
  <si>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</si>
  <si>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</si>
  <si>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</si>
  <si>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</si>
  <si>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</si>
  <si>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</si>
  <si>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</si>
  <si>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</si>
  <si>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</si>
  <si>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</si>
  <si>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</si>
  <si>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</si>
  <si>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</si>
  <si>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</si>
  <si>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</si>
  <si>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</si>
  <si>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</si>
  <si>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</si>
  <si>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</si>
  <si>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</si>
  <si>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</si>
  <si>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</si>
  <si>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</si>
  <si>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</si>
  <si>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</si>
  <si>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</si>
  <si>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</si>
  <si>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</si>
  <si>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</si>
  <si>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</si>
  <si>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</si>
  <si>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</si>
  <si>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</si>
  <si>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</si>
  <si>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</si>
  <si>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</si>
  <si>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</si>
  <si>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</si>
  <si>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</si>
  <si>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</si>
  <si>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</si>
  <si>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</si>
  <si>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</si>
  <si>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</si>
  <si>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</si>
  <si>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</si>
  <si>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</si>
  <si>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</si>
  <si>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</si>
  <si>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</si>
  <si>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</si>
  <si>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</si>
  <si>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</si>
  <si>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</si>
  <si>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</si>
  <si>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</si>
  <si>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</si>
  <si>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</si>
  <si>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</si>
  <si>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</si>
  <si>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</si>
  <si>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</si>
  <si>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</si>
  <si>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</si>
  <si>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</si>
  <si>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</si>
  <si>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</si>
  <si>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</si>
  <si>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</si>
  <si>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</si>
  <si>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</si>
  <si>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</si>
  <si>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</si>
  <si>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</si>
  <si>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</si>
  <si>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</si>
  <si>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</si>
  <si>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</si>
  <si>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</si>
  <si>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</si>
  <si>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</si>
  <si>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</si>
  <si>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</si>
  <si>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</si>
  <si>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</si>
  <si>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</si>
  <si>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</si>
  <si>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</si>
  <si>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</si>
  <si>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</si>
  <si>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</si>
  <si>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</si>
  <si>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</si>
  <si>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</si>
  <si>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</si>
  <si>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</si>
  <si>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</si>
  <si>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</si>
  <si>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</si>
  <si>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</si>
  <si>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</si>
  <si>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</si>
  <si>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</si>
  <si>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</si>
  <si>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</si>
  <si>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</si>
  <si>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</si>
  <si>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</si>
  <si>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</si>
  <si>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</si>
  <si>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</si>
  <si>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</si>
  <si>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</si>
  <si>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</si>
  <si>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</si>
  <si>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</si>
  <si>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</si>
  <si>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</si>
  <si>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</si>
  <si>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</si>
  <si>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</si>
  <si>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</si>
  <si>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</si>
  <si>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</si>
  <si>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</si>
  <si>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</si>
  <si>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</si>
  <si>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</si>
  <si>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</si>
  <si>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</si>
  <si>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</si>
  <si>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</si>
  <si>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</si>
  <si>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</si>
  <si>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</si>
  <si>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</si>
  <si>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</si>
  <si>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</si>
  <si>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</si>
  <si>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</si>
  <si>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</si>
  <si>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</si>
  <si>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</si>
  <si>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</si>
  <si>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</si>
  <si>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</si>
  <si>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</si>
  <si>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</si>
  <si>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</si>
  <si>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</si>
  <si>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</si>
  <si>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</si>
  <si>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</si>
  <si>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</si>
  <si>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</si>
  <si>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</si>
  <si>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</si>
  <si>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</si>
  <si>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</si>
  <si>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</si>
  <si>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</si>
  <si>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</si>
  <si>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</si>
  <si>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</si>
  <si>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</si>
  <si>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</si>
  <si>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</si>
  <si>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</si>
  <si>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</si>
  <si>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</si>
  <si>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</si>
  <si>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</si>
  <si>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</si>
  <si>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</si>
  <si>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</si>
  <si>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</si>
  <si>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</si>
  <si>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</si>
  <si>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</si>
  <si>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</si>
  <si>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</si>
  <si>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</si>
  <si>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</si>
  <si>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</si>
  <si>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</si>
  <si>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</si>
  <si>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</si>
  <si>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</si>
  <si>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</si>
  <si>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</si>
  <si>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</si>
  <si>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</si>
  <si>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</si>
  <si>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</si>
  <si>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</si>
  <si>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</si>
  <si>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</si>
  <si>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</si>
  <si>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</si>
  <si>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</si>
  <si>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</si>
  <si>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</si>
  <si>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</si>
  <si>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</si>
  <si>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</si>
  <si>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</si>
  <si>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</si>
  <si>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</si>
  <si>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</si>
  <si>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</si>
  <si>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</si>
  <si>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</si>
  <si>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</si>
  <si>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</si>
  <si>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</si>
  <si>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</si>
  <si>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</si>
  <si>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</si>
  <si>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</si>
  <si>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</si>
  <si>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</si>
  <si>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</si>
  <si>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</si>
  <si>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</si>
  <si>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</si>
  <si>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</si>
  <si>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</si>
  <si>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</si>
  <si>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</si>
  <si>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</si>
  <si>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</si>
  <si>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</si>
  <si>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</si>
  <si>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</si>
  <si>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</si>
  <si>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</si>
  <si>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</si>
  <si>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</si>
  <si>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</si>
  <si>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</si>
  <si>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</si>
  <si>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</si>
  <si>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</si>
  <si>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</si>
  <si>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</si>
  <si>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</si>
  <si>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</si>
  <si>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</si>
  <si>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</si>
  <si>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</si>
  <si>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</si>
  <si>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</si>
  <si>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</si>
  <si>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</si>
  <si>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</si>
  <si>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</si>
  <si>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</si>
  <si>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</si>
  <si>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</si>
  <si>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</si>
  <si>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</si>
  <si>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</si>
  <si>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</si>
  <si>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</si>
  <si>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</si>
  <si>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</si>
  <si>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</si>
  <si>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</si>
  <si>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</si>
  <si>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</si>
  <si>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</si>
  <si>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</si>
  <si>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</si>
  <si>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</si>
  <si>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</si>
  <si>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</si>
  <si>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</si>
  <si>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</si>
  <si>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</si>
  <si>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</si>
  <si>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</si>
  <si>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</si>
  <si>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</si>
  <si>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</si>
  <si>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</si>
  <si>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</si>
  <si>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</si>
  <si>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</si>
  <si>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</si>
  <si>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</si>
  <si>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</si>
  <si>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</si>
  <si>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</si>
  <si>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</si>
  <si>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</si>
  <si>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</si>
  <si>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</si>
  <si>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</si>
  <si>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</si>
  <si>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</si>
  <si>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</si>
  <si>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</si>
  <si>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</si>
  <si>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</si>
  <si>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</si>
  <si>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</si>
  <si>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</si>
  <si>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</si>
  <si>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</si>
  <si>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</si>
  <si>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</si>
  <si>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</si>
  <si>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</si>
  <si>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</si>
  <si>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</si>
  <si>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</si>
  <si>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</si>
  <si>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</si>
  <si>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</si>
  <si>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</si>
  <si>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</si>
  <si>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</si>
  <si>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</si>
  <si>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</si>
  <si>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</si>
  <si>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</si>
  <si>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</si>
  <si>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</si>
  <si>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</si>
  <si>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</si>
  <si>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</si>
  <si>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</si>
  <si>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</si>
  <si>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</si>
  <si>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</si>
  <si>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</si>
  <si>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</si>
  <si>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</si>
  <si>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</si>
  <si>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</si>
  <si>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</si>
  <si>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</si>
  <si>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</si>
  <si>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</si>
  <si>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</si>
  <si>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</si>
  <si>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</si>
  <si>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</si>
  <si>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</si>
  <si>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</si>
  <si>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</si>
  <si>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</si>
  <si>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</si>
  <si>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</si>
  <si>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</si>
  <si>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</si>
  <si>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</si>
  <si>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</si>
  <si>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</si>
  <si>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</si>
  <si>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</si>
  <si>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</si>
  <si>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</si>
  <si>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</si>
  <si>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</si>
  <si>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</si>
  <si>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</si>
  <si>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</si>
  <si>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</si>
  <si>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</si>
  <si>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</si>
  <si>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</si>
  <si>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</si>
  <si>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</si>
  <si>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</si>
  <si>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</si>
  <si>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</si>
  <si>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</si>
  <si>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</si>
  <si>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</si>
  <si>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</si>
  <si>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</si>
  <si>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</si>
  <si>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</si>
  <si>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</si>
  <si>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</si>
  <si>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</si>
  <si>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</si>
  <si>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</si>
  <si>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</si>
  <si>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</si>
  <si>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</si>
  <si>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</si>
  <si>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</si>
  <si>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</si>
  <si>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</si>
  <si>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</si>
  <si>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</si>
  <si>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</si>
  <si>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</si>
  <si>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</si>
  <si>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</si>
  <si>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</si>
  <si>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</si>
  <si>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</si>
  <si>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</si>
  <si>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</si>
  <si>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</si>
  <si>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</si>
  <si>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</si>
  <si>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</si>
  <si>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</si>
  <si>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</si>
  <si>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</si>
  <si>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</si>
  <si>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</si>
  <si>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</si>
  <si>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</si>
  <si>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</si>
  <si>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</si>
  <si>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</si>
  <si>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</si>
  <si>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</si>
  <si>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</si>
  <si>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</si>
  <si>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</si>
  <si>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</si>
  <si>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</si>
  <si>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</si>
  <si>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</si>
  <si>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</si>
  <si>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</si>
  <si>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</si>
  <si>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</si>
  <si>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</si>
  <si>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</si>
  <si>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</si>
  <si>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</si>
  <si>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</si>
  <si>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</si>
  <si>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</si>
  <si>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</si>
  <si>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</si>
  <si>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</si>
  <si>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</si>
  <si>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</si>
  <si>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</si>
  <si>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</si>
  <si>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</si>
  <si>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</si>
  <si>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</si>
  <si>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</si>
  <si>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</si>
  <si>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</si>
  <si>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</si>
  <si>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</si>
  <si>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</si>
  <si>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</si>
  <si>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</si>
  <si>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</si>
  <si>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</si>
  <si>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</si>
  <si>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</si>
  <si>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</si>
  <si>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</si>
  <si>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</si>
  <si>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</si>
  <si>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</si>
  <si>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</si>
  <si>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</si>
  <si>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</si>
  <si>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</si>
  <si>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</si>
  <si>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</si>
  <si>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</si>
  <si>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</si>
  <si>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</si>
  <si>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</si>
  <si>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</si>
  <si>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</si>
  <si>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</si>
  <si>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</si>
  <si>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</si>
  <si>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</si>
  <si>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</si>
  <si>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</si>
  <si>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</si>
  <si>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</si>
  <si>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</si>
  <si>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</si>
  <si>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</si>
  <si>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</si>
  <si>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</si>
  <si>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</si>
  <si>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</si>
  <si>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</si>
  <si>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</si>
  <si>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</si>
  <si>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</si>
  <si>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</si>
  <si>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</si>
  <si>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</si>
  <si>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</si>
  <si>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</si>
  <si>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</si>
  <si>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</si>
  <si>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</si>
  <si>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</si>
  <si>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</si>
  <si>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</si>
  <si>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</si>
  <si>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</si>
  <si>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</si>
  <si>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</si>
  <si>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</si>
  <si>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</si>
  <si>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</si>
  <si>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</si>
  <si>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</si>
  <si>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</si>
  <si>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</si>
  <si>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</si>
  <si>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</si>
  <si>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</si>
  <si>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</si>
  <si>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</si>
  <si>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</si>
  <si>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</si>
  <si>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</si>
  <si>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</si>
  <si>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</si>
  <si>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</si>
  <si>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</si>
  <si>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</si>
  <si>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</si>
  <si>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</si>
  <si>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</si>
  <si>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</si>
  <si>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</si>
  <si>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</si>
  <si>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</si>
  <si>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</si>
  <si>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</si>
  <si>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</si>
  <si>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</si>
  <si>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</si>
  <si>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</si>
  <si>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</si>
  <si>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</si>
  <si>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</si>
  <si>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</si>
  <si>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</si>
  <si>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</si>
  <si>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</si>
  <si>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</si>
  <si>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</si>
  <si>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</si>
  <si>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</si>
  <si>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</si>
  <si>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</si>
  <si>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</si>
  <si>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</si>
  <si>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</si>
  <si>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</si>
  <si>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</si>
  <si>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</si>
  <si>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</si>
  <si>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</si>
  <si>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</si>
  <si>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</si>
  <si>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</si>
  <si>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</si>
  <si>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</si>
  <si>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</si>
  <si>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</si>
  <si>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</si>
  <si>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</si>
  <si>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</si>
  <si>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</si>
  <si>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</si>
  <si>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</si>
  <si>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</si>
  <si>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</si>
  <si>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</si>
  <si>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</si>
  <si>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</si>
  <si>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</si>
  <si>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</si>
  <si>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</si>
  <si>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</si>
  <si>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</si>
  <si>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</si>
  <si>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</si>
  <si>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</si>
  <si>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</si>
  <si>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</si>
  <si>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</si>
  <si>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</si>
  <si>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</si>
  <si>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</si>
  <si>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</si>
  <si>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</si>
  <si>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</si>
  <si>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</si>
  <si>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</si>
  <si>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</si>
  <si>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</si>
  <si>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</si>
  <si>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</si>
  <si>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</si>
  <si>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</si>
  <si>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</si>
  <si>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</si>
  <si>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</si>
  <si>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</si>
  <si>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</si>
  <si>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</si>
  <si>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</si>
  <si>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</si>
  <si>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</si>
  <si>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</si>
  <si>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</si>
  <si>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</si>
  <si>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</si>
  <si>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</si>
  <si>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</si>
  <si>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</si>
  <si>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</si>
  <si>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</si>
  <si>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</si>
  <si>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</si>
  <si>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</si>
  <si>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</si>
  <si>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</si>
  <si>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</si>
  <si>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</si>
  <si>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</si>
  <si>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</si>
  <si>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</si>
  <si>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</si>
  <si>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</si>
  <si>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</si>
  <si>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</si>
  <si>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</si>
  <si>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</si>
  <si>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</si>
  <si>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</si>
  <si>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</si>
  <si>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</si>
  <si>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</si>
  <si>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</si>
  <si>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</si>
  <si>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</si>
  <si>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</si>
  <si>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</si>
  <si>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</si>
  <si>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</si>
  <si>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</si>
  <si>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</si>
  <si>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</si>
  <si>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</si>
  <si>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</si>
  <si>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</si>
  <si>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</si>
  <si>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</si>
  <si>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</si>
  <si>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</si>
  <si>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</si>
  <si>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</si>
  <si>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</si>
  <si>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</si>
  <si>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</si>
  <si>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</si>
  <si>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</si>
  <si>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</si>
  <si>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</si>
  <si>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</si>
  <si>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</si>
  <si>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</si>
  <si>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</si>
  <si>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</si>
  <si>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</si>
  <si>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</si>
  <si>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</si>
  <si>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</si>
  <si>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</si>
  <si>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</si>
  <si>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</si>
  <si>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</si>
  <si>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</si>
  <si>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</si>
  <si>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</si>
  <si>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</si>
  <si>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</si>
  <si>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</si>
  <si>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</si>
  <si>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</si>
  <si>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</si>
  <si>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</si>
  <si>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</si>
  <si>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</si>
  <si>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</si>
  <si>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</si>
  <si>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</si>
  <si>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</si>
  <si>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</si>
  <si>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</si>
  <si>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</si>
  <si>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</si>
  <si>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</si>
  <si>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</si>
  <si>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</si>
  <si>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</si>
  <si>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</si>
  <si>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</si>
  <si>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</si>
  <si>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</si>
  <si>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</si>
  <si>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</si>
  <si>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</si>
  <si>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</si>
  <si>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</si>
  <si>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</si>
  <si>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</si>
  <si>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</si>
  <si>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</si>
  <si>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</si>
  <si>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</si>
  <si>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</si>
  <si>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</si>
  <si>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</si>
  <si>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</si>
  <si>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</si>
  <si>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</si>
  <si>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</si>
  <si>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</si>
  <si>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</si>
  <si>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</si>
  <si>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</si>
  <si>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</si>
  <si>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</si>
  <si>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</si>
  <si>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</si>
  <si>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</si>
  <si>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</si>
  <si>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</si>
  <si>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</si>
  <si>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</si>
  <si>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</si>
  <si>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</si>
  <si>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</si>
  <si>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</si>
  <si>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</si>
  <si>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</si>
  <si>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</si>
  <si>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</si>
  <si>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</si>
  <si>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</si>
  <si>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</si>
  <si>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</si>
  <si>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</si>
  <si>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</si>
  <si>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</si>
  <si>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</si>
  <si>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</si>
  <si>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</si>
  <si>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</si>
  <si>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</si>
  <si>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</si>
  <si>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</si>
  <si>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</si>
  <si>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</si>
  <si>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</si>
  <si>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</si>
  <si>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</si>
  <si>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</si>
  <si>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</si>
  <si>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</si>
  <si>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</si>
  <si>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</si>
  <si>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</si>
  <si>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</si>
  <si>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</si>
  <si>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</si>
  <si>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</si>
  <si>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</si>
  <si>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</si>
  <si>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</si>
  <si>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</si>
  <si>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</si>
  <si>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</si>
  <si>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</si>
  <si>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</si>
  <si>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</si>
  <si>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</si>
  <si>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</si>
  <si>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</si>
  <si>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</si>
  <si>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</si>
  <si>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</si>
  <si>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</si>
  <si>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</si>
  <si>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</si>
  <si>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</si>
  <si>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</si>
  <si>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</si>
  <si>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</si>
  <si>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</si>
  <si>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</si>
  <si>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</si>
  <si>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</si>
  <si>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</si>
  <si>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</si>
  <si>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</si>
  <si>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</si>
  <si>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</si>
  <si>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</si>
  <si>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</si>
  <si>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</si>
  <si>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</si>
  <si>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</si>
  <si>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</si>
  <si>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</si>
  <si>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</si>
  <si>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</si>
  <si>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</si>
  <si>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</si>
  <si>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</si>
  <si>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</si>
  <si>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</si>
  <si>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</si>
  <si>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</si>
  <si>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</si>
  <si>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</si>
  <si>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</si>
  <si>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</si>
  <si>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</si>
  <si>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</si>
  <si>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</si>
  <si>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</si>
  <si>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</si>
  <si>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</si>
  <si>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</si>
  <si>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</si>
  <si>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</si>
  <si>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</si>
  <si>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</si>
  <si>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</si>
  <si>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</si>
  <si>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</si>
  <si>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</si>
  <si>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</si>
  <si>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</si>
  <si>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</si>
  <si>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</si>
  <si>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</si>
  <si>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</si>
  <si>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</si>
  <si>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</si>
  <si>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</si>
  <si>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</si>
  <si>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</si>
  <si>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</si>
  <si>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</si>
  <si>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</si>
  <si>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</si>
  <si>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</si>
  <si>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</si>
  <si>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</si>
  <si>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</si>
  <si>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</si>
  <si>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</si>
  <si>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</si>
  <si>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</si>
  <si>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</si>
  <si>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</si>
  <si>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</si>
  <si>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</si>
  <si>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</si>
  <si>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</si>
  <si>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</si>
  <si>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</si>
  <si>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</si>
  <si>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</si>
  <si>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</si>
  <si>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</si>
  <si>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</si>
  <si>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</si>
  <si>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</si>
  <si>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</si>
  <si>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</si>
  <si>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</si>
  <si>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</si>
  <si>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</si>
  <si>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</si>
  <si>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</si>
  <si>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</si>
  <si>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</si>
  <si>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</si>
  <si>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</si>
  <si>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</si>
  <si>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</si>
  <si>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</si>
  <si>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</si>
  <si>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</si>
  <si>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</si>
  <si>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</si>
  <si>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</si>
  <si>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</si>
  <si>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</si>
  <si>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</si>
  <si>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</si>
  <si>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</si>
  <si>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</si>
  <si>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</si>
  <si>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</si>
  <si>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</si>
  <si>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</si>
  <si>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</si>
  <si>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</si>
  <si>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</si>
  <si>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</si>
  <si>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</si>
  <si>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</si>
  <si>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</si>
  <si>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</si>
  <si>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</si>
  <si>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</si>
  <si>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</si>
  <si>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</si>
  <si>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</si>
  <si>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</si>
  <si>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</si>
  <si>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</si>
  <si>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</si>
  <si>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</si>
  <si>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</si>
  <si>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</si>
  <si>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</si>
  <si>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</si>
  <si>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</si>
  <si>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</si>
  <si>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</si>
  <si>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</si>
  <si>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</si>
  <si>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</si>
  <si>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</si>
  <si>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</si>
  <si>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</si>
  <si>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</si>
  <si>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</si>
  <si>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</si>
  <si>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</si>
  <si>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</si>
  <si>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</si>
  <si>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</si>
  <si>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</si>
  <si>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</si>
  <si>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</si>
  <si>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</si>
  <si>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</si>
  <si>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</si>
  <si>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</si>
  <si>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</si>
  <si>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</si>
  <si>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</si>
  <si>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</si>
  <si>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</si>
  <si>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</si>
  <si>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</si>
  <si>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</si>
  <si>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</si>
  <si>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</si>
  <si>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</si>
  <si>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</si>
  <si>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</si>
  <si>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</si>
  <si>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</si>
  <si>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</si>
  <si>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</si>
  <si>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</si>
  <si>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</si>
  <si>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</si>
  <si>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</si>
  <si>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</si>
  <si>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</si>
  <si>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</si>
  <si>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</si>
  <si>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</si>
  <si>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</si>
  <si>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</si>
  <si>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</si>
  <si>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</si>
  <si>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</si>
  <si>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</si>
  <si>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</si>
  <si>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</si>
  <si>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</si>
  <si>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</si>
  <si>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</si>
  <si>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</si>
  <si>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</si>
  <si>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</si>
  <si>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</si>
  <si>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</si>
  <si>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</si>
  <si>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</si>
  <si>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</si>
  <si>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</si>
  <si>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</si>
  <si>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</si>
  <si>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</si>
  <si>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</si>
  <si>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</si>
  <si>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</si>
  <si>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</si>
  <si>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</si>
  <si>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</si>
  <si>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</si>
  <si>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</si>
  <si>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</si>
  <si>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</si>
  <si>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</si>
  <si>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</si>
  <si>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</si>
  <si>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</si>
  <si>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</si>
  <si>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</si>
  <si>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</si>
  <si>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</si>
  <si>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</si>
  <si>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</si>
  <si>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</si>
  <si>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</si>
  <si>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</si>
  <si>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</si>
  <si>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</si>
  <si>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</si>
  <si>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</si>
  <si>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</si>
  <si>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</si>
  <si>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</si>
  <si>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</si>
  <si>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</si>
  <si>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</si>
  <si>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</si>
  <si>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</si>
  <si>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</si>
  <si>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</si>
  <si>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</si>
  <si>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</si>
  <si>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</si>
  <si>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</si>
  <si>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</si>
  <si>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</si>
  <si>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</si>
  <si>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</si>
  <si>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</si>
  <si>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</si>
  <si>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</si>
  <si>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</si>
  <si>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</si>
  <si>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</si>
  <si>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</si>
  <si>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</si>
  <si>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</si>
  <si>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</si>
  <si>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</si>
  <si>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</si>
  <si>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</si>
  <si>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</si>
  <si>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</si>
  <si>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</si>
  <si>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</si>
  <si>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</si>
  <si>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</si>
  <si>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</si>
  <si>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</si>
  <si>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</si>
  <si>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</si>
  <si>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</si>
  <si>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</si>
  <si>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</si>
  <si>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</si>
  <si>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</si>
  <si>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</si>
  <si>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</si>
  <si>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</si>
  <si>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</si>
  <si>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</si>
  <si>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</si>
  <si>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</si>
  <si>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</si>
  <si>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</si>
  <si>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</si>
  <si>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</si>
  <si>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</si>
  <si>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</si>
  <si>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</si>
  <si>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</si>
  <si>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</si>
  <si>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</si>
  <si>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</si>
  <si>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</si>
  <si>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</si>
  <si>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</si>
  <si>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</si>
  <si>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</si>
  <si>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</si>
  <si>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</si>
  <si>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</si>
  <si>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</si>
  <si>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</si>
  <si>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</si>
  <si>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</si>
  <si>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</si>
  <si>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</si>
  <si>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</si>
  <si>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</si>
  <si>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</si>
  <si>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</si>
  <si>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</si>
  <si>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</si>
  <si>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</si>
  <si>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</si>
  <si>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</si>
  <si>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</si>
  <si>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</si>
  <si>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</si>
  <si>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</si>
  <si>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</si>
  <si>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</si>
  <si>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</si>
  <si>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</si>
  <si>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</si>
  <si>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</si>
  <si>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</si>
  <si>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</si>
  <si>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</si>
  <si>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</si>
  <si>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</si>
  <si>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</si>
  <si>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</si>
  <si>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</si>
  <si>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</si>
  <si>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</si>
  <si>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</si>
  <si>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</si>
  <si>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</si>
  <si>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</si>
  <si>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</si>
  <si>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</si>
  <si>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</si>
  <si>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</si>
  <si>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</si>
  <si>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</si>
  <si>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</si>
  <si>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</si>
  <si>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</si>
  <si>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</si>
  <si>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</si>
  <si>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</si>
  <si>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</si>
  <si>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</si>
  <si>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</si>
  <si>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</si>
  <si>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</si>
  <si>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</si>
  <si>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</si>
  <si>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</si>
  <si>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</si>
  <si>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</si>
  <si>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</si>
  <si>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</si>
  <si>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</si>
  <si>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</si>
  <si>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</si>
  <si>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</si>
  <si>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</si>
  <si>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</si>
  <si>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</si>
  <si>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</si>
  <si>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</si>
  <si>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</si>
  <si>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</si>
  <si>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</si>
  <si>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</si>
  <si>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</si>
  <si>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</si>
  <si>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</si>
  <si>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</si>
  <si>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</si>
  <si>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</si>
  <si>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</si>
  <si>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</si>
  <si>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</si>
  <si>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</si>
  <si>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</si>
  <si>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</si>
  <si>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</si>
  <si>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</si>
  <si>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</si>
  <si>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</si>
  <si>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</si>
  <si>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</si>
  <si>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</si>
  <si>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</si>
  <si>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</si>
  <si>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</si>
  <si>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</si>
  <si>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</si>
  <si>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</si>
  <si>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</si>
  <si>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</si>
  <si>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</si>
  <si>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</si>
  <si>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</si>
  <si>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</si>
  <si>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</si>
  <si>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</si>
  <si>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</si>
  <si>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</si>
  <si>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</si>
  <si>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</si>
  <si>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</si>
  <si>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</si>
  <si>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</si>
  <si>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</si>
  <si>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</si>
  <si>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</si>
  <si>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</si>
  <si>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</si>
  <si>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</si>
  <si>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</si>
  <si>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</si>
  <si>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</si>
  <si>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</si>
  <si>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</si>
  <si>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</si>
  <si>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</si>
  <si>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</si>
  <si>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</si>
  <si>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</si>
  <si>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</si>
  <si>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</si>
  <si>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</si>
  <si>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</si>
  <si>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</si>
  <si>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</si>
  <si>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</si>
  <si>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</si>
  <si>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</si>
  <si>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</si>
  <si>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</si>
  <si>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</si>
  <si>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</si>
  <si>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</si>
  <si>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</si>
  <si>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</si>
  <si>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</si>
  <si>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</si>
  <si>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</si>
  <si>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</si>
  <si>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</si>
  <si>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</si>
  <si>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</si>
  <si>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</si>
  <si>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</si>
  <si>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</si>
  <si>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</si>
  <si>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</si>
  <si>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</si>
  <si>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</si>
  <si>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</si>
  <si>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</si>
  <si>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</si>
  <si>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</si>
  <si>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</si>
  <si>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</si>
  <si>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</si>
  <si>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</si>
  <si>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</si>
  <si>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</si>
  <si>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</si>
  <si>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</si>
  <si>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</si>
  <si>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</si>
  <si>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</si>
  <si>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</si>
  <si>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</si>
  <si>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</si>
  <si>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</si>
  <si>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</si>
  <si>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</si>
  <si>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</si>
  <si>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</si>
  <si>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</si>
  <si>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</si>
  <si>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</si>
  <si>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</si>
  <si>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</si>
  <si>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</si>
  <si>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</si>
  <si>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</si>
  <si>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</si>
  <si>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</si>
  <si>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</si>
  <si>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</si>
  <si>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</si>
  <si>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</si>
  <si>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</si>
  <si>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</si>
  <si>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</si>
  <si>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</si>
  <si>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</si>
  <si>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</si>
  <si>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</si>
  <si>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</si>
  <si>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</si>
  <si>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</si>
  <si>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</si>
  <si>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</si>
  <si>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</si>
  <si>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</si>
  <si>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</si>
  <si>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</si>
  <si>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</si>
  <si>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</si>
  <si>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</si>
  <si>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</si>
  <si>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</si>
  <si>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</si>
  <si>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</si>
  <si>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</si>
  <si>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</si>
  <si>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</si>
  <si>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</si>
  <si>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</si>
  <si>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</si>
  <si>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</si>
  <si>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</si>
  <si>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</si>
  <si>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</si>
  <si>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</si>
  <si>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</si>
  <si>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</si>
  <si>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</si>
  <si>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</si>
  <si>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</si>
  <si>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</si>
  <si>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</si>
  <si>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</si>
  <si>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</si>
  <si>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</si>
  <si>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</si>
  <si>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</si>
  <si>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</si>
  <si>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</si>
  <si>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</si>
  <si>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</si>
  <si>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</si>
  <si>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</si>
  <si>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</si>
  <si>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</si>
  <si>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</si>
  <si>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</si>
  <si>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</si>
  <si>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</si>
  <si>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</si>
  <si>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</si>
  <si>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</si>
  <si>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</si>
  <si>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</si>
  <si>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</si>
  <si>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</si>
  <si>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</si>
  <si>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</si>
  <si>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</si>
  <si>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</si>
  <si>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</si>
  <si>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</si>
  <si>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</si>
  <si>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</si>
  <si>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</si>
  <si>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</si>
  <si>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</si>
  <si>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</si>
  <si>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</si>
  <si>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</si>
  <si>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</si>
  <si>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</si>
  <si>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</si>
  <si>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</si>
  <si>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</si>
  <si>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</si>
  <si>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</si>
  <si>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</si>
  <si>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</si>
  <si>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</si>
  <si>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</si>
  <si>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</si>
  <si>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</si>
  <si>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</si>
  <si>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</si>
  <si>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</si>
  <si>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</si>
  <si>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</si>
  <si>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</si>
  <si>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</si>
  <si>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</si>
  <si>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</si>
  <si>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</si>
  <si>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</si>
  <si>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</si>
  <si>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</si>
  <si>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</si>
  <si>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</si>
  <si>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</si>
  <si>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</si>
  <si>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</si>
  <si>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</si>
  <si>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</si>
  <si>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</si>
  <si>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</si>
  <si>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</si>
  <si>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</si>
  <si>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</si>
  <si>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</si>
  <si>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</si>
  <si>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</si>
  <si>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</si>
  <si>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</si>
  <si>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</si>
  <si>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</si>
  <si>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</si>
  <si>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</si>
  <si>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</si>
  <si>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</si>
  <si>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</si>
  <si>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</si>
  <si>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</si>
  <si>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</si>
  <si>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</si>
  <si>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</si>
  <si>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</si>
  <si>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</si>
  <si>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</si>
  <si>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</si>
  <si>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</si>
  <si>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</si>
  <si>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</si>
  <si>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</si>
  <si>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</si>
  <si>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</si>
  <si>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</si>
  <si>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</si>
  <si>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</si>
  <si>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</si>
  <si>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</si>
  <si>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</si>
  <si>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</si>
  <si>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</si>
  <si>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</si>
  <si>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</si>
  <si>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</si>
  <si>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</si>
  <si>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</si>
  <si>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</si>
  <si>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</si>
  <si>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</si>
  <si>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</si>
  <si>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</si>
  <si>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</si>
  <si>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</si>
  <si>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</si>
  <si>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</si>
  <si>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</si>
  <si>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</si>
  <si>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</si>
  <si>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</si>
  <si>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</si>
  <si>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</si>
  <si>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</si>
  <si>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</si>
  <si>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</si>
  <si>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</si>
  <si>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</si>
  <si>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</si>
  <si>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</si>
  <si>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</si>
  <si>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</si>
  <si>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</si>
  <si>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</si>
  <si>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</si>
  <si>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</si>
  <si>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</si>
  <si>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</si>
  <si>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</si>
  <si>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</si>
  <si>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</si>
  <si>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</si>
  <si>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</si>
  <si>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</si>
  <si>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</si>
  <si>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</si>
  <si>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</si>
  <si>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</si>
  <si>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</si>
  <si>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</si>
  <si>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</si>
  <si>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</si>
  <si>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</si>
  <si>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</si>
  <si>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</si>
  <si>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</si>
  <si>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</si>
  <si>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</si>
  <si>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</si>
  <si>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</si>
  <si>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</si>
  <si>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</si>
  <si>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</si>
  <si>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</si>
  <si>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</si>
  <si>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</si>
  <si>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</si>
  <si>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</si>
  <si>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</si>
  <si>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</si>
  <si>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</si>
  <si>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</si>
  <si>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</si>
  <si>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</si>
  <si>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</si>
  <si>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</si>
  <si>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</si>
  <si>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</si>
  <si>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</si>
  <si>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</si>
  <si>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</si>
  <si>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</si>
  <si>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</si>
  <si>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</si>
  <si>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</si>
  <si>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</si>
  <si>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</si>
  <si>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</si>
  <si>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</si>
  <si>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</si>
  <si>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</si>
  <si>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</si>
  <si>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</si>
  <si>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</si>
  <si>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</si>
  <si>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</si>
  <si>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</si>
  <si>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</si>
  <si>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</si>
  <si>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</si>
  <si>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</si>
  <si>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</si>
  <si>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</si>
  <si>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</si>
  <si>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</si>
  <si>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</si>
  <si>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</si>
  <si>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</si>
  <si>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</si>
  <si>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</si>
  <si>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</si>
  <si>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</si>
  <si>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</si>
  <si>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</si>
  <si>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</si>
  <si>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</si>
  <si>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</si>
  <si>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</si>
  <si>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</si>
  <si>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</si>
  <si>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</si>
  <si>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</si>
  <si>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</si>
  <si>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</si>
  <si>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</si>
  <si>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</si>
  <si>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</si>
  <si>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</si>
  <si>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</si>
  <si>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</si>
  <si>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</si>
  <si>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</si>
  <si>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</si>
  <si>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</si>
  <si>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</si>
  <si>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</si>
  <si>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</si>
  <si>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</si>
  <si>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</si>
  <si>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</si>
  <si>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</si>
  <si>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</si>
  <si>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</si>
  <si>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</si>
  <si>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</si>
  <si>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</si>
  <si>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</si>
  <si>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</si>
  <si>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</si>
  <si>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</si>
  <si>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</si>
  <si>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</si>
  <si>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</si>
  <si>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</si>
  <si>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</si>
  <si>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</si>
  <si>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</si>
  <si>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</si>
  <si>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</si>
  <si>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</si>
  <si>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</si>
  <si>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</si>
  <si>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</si>
  <si>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</si>
  <si>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</si>
  <si>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</si>
  <si>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</si>
  <si>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</si>
  <si>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</si>
  <si>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</si>
  <si>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</si>
  <si>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</si>
  <si>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</si>
  <si>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</si>
  <si>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</si>
  <si>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</si>
  <si>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</si>
  <si>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</si>
  <si>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</si>
  <si>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</si>
  <si>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</si>
  <si>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</si>
  <si>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</si>
  <si>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</si>
  <si>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</si>
  <si>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</si>
  <si>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</si>
  <si>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</si>
  <si>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</si>
  <si>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</si>
  <si>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</si>
  <si>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</si>
  <si>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</si>
  <si>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</si>
  <si>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</si>
  <si>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</si>
  <si>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</si>
  <si>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</si>
  <si>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</si>
  <si>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</si>
  <si>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</si>
  <si>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</si>
  <si>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</si>
  <si>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</si>
  <si>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</si>
  <si>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</si>
  <si>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</si>
  <si>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</si>
  <si>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</si>
  <si>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</si>
  <si>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</si>
  <si>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</si>
  <si>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</si>
  <si>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</si>
  <si>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</si>
  <si>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</si>
  <si>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</si>
  <si>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</si>
  <si>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</si>
  <si>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</si>
  <si>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</si>
  <si>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</si>
  <si>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</si>
  <si>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</si>
  <si>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</si>
  <si>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</si>
  <si>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</si>
  <si>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</si>
  <si>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</si>
  <si>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</si>
  <si>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</si>
  <si>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</si>
  <si>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</si>
  <si>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</si>
  <si>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</si>
  <si>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</si>
  <si>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</si>
  <si>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</si>
  <si>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</si>
  <si>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</si>
  <si>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</si>
  <si>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</si>
  <si>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</si>
  <si>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</si>
  <si>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</si>
  <si>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</si>
  <si>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</si>
  <si>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</si>
  <si>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</si>
  <si>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</si>
  <si>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</si>
  <si>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</si>
  <si>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</si>
  <si>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</si>
  <si>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</si>
  <si>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</si>
  <si>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</si>
  <si>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</si>
  <si>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</si>
  <si>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</si>
  <si>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</si>
  <si>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</si>
  <si>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</si>
  <si>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</si>
  <si>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</si>
  <si>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</si>
  <si>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</si>
  <si>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</si>
  <si>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</si>
  <si>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</si>
  <si>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</si>
  <si>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</si>
  <si>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</si>
  <si>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</si>
  <si>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</si>
  <si>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</si>
  <si>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</si>
  <si>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</si>
  <si>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</si>
  <si>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</si>
  <si>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</si>
  <si>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</si>
  <si>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</si>
  <si>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</si>
  <si>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</si>
  <si>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</si>
  <si>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</si>
  <si>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</si>
  <si>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</si>
  <si>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</si>
  <si>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</si>
  <si>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</si>
  <si>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</si>
  <si>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</si>
  <si>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</si>
  <si>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</si>
  <si>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</si>
  <si>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</si>
  <si>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</si>
  <si>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</si>
  <si>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</si>
  <si>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</si>
  <si>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</si>
  <si>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</si>
  <si>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</si>
  <si>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</si>
  <si>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</si>
  <si>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</si>
  <si>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</si>
  <si>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</si>
  <si>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</si>
  <si>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</si>
  <si>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</si>
  <si>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</si>
  <si>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</si>
  <si>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</si>
  <si>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</si>
  <si>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</si>
  <si>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</si>
  <si>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</si>
  <si>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</si>
  <si>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</si>
  <si>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</si>
  <si>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</si>
  <si>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</si>
  <si>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</si>
  <si>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</si>
  <si>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</si>
  <si>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</si>
  <si>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</si>
  <si>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</si>
  <si>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</si>
  <si>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</si>
  <si>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</si>
  <si>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</si>
  <si>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</si>
  <si>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</si>
  <si>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</si>
  <si>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</si>
  <si>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</si>
  <si>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</si>
  <si>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</si>
  <si>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</si>
  <si>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</si>
  <si>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</si>
  <si>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</si>
  <si>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</si>
  <si>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</si>
  <si>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</si>
  <si>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</si>
  <si>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</si>
  <si>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</si>
  <si>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</si>
  <si>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</si>
  <si>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</si>
  <si>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</si>
  <si>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</si>
  <si>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</si>
  <si>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</si>
  <si>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</si>
  <si>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</si>
  <si>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</si>
  <si>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</si>
  <si>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</si>
  <si>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</si>
  <si>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</si>
  <si>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</si>
  <si>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</si>
  <si>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</si>
  <si>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</si>
  <si>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</si>
  <si>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</si>
  <si>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</si>
  <si>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</si>
  <si>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</si>
  <si>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</si>
  <si>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</si>
  <si>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</si>
  <si>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</si>
  <si>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</si>
  <si>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</si>
  <si>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</si>
  <si>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</si>
  <si>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</si>
  <si>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</si>
  <si>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</si>
  <si>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</si>
  <si>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</si>
  <si>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</si>
  <si>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</si>
  <si>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</si>
  <si>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</si>
  <si>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</si>
  <si>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</si>
  <si>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</si>
  <si>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</si>
  <si>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</si>
  <si>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</si>
  <si>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</si>
  <si>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</si>
  <si>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</si>
  <si>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</si>
  <si>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</si>
  <si>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</si>
  <si>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</si>
  <si>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</si>
  <si>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</si>
  <si>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</si>
  <si>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</si>
  <si>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</si>
  <si>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</si>
  <si>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</si>
  <si>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</si>
  <si>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</si>
  <si>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</si>
  <si>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</si>
  <si>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</si>
  <si>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</si>
  <si>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</si>
  <si>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</si>
  <si>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</si>
  <si>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</si>
  <si>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</si>
  <si>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</si>
  <si>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</si>
  <si>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</si>
  <si>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</si>
  <si>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</si>
  <si>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</si>
  <si>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</si>
  <si>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</si>
  <si>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</si>
  <si>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</si>
  <si>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</si>
  <si>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</si>
  <si>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</si>
  <si>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</si>
  <si>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</si>
  <si>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</si>
  <si>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</si>
  <si>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</si>
  <si>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</si>
  <si>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</si>
  <si>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</si>
  <si>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</si>
  <si>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</si>
  <si>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</si>
  <si>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</si>
  <si>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</si>
  <si>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</si>
  <si>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</si>
  <si>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</si>
  <si>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</si>
  <si>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</si>
  <si>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</si>
  <si>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</si>
  <si>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</si>
  <si>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</si>
  <si>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</si>
  <si>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</si>
  <si>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</si>
  <si>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</si>
  <si>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</si>
  <si>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</si>
  <si>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</si>
  <si>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</si>
  <si>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</si>
  <si>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</si>
  <si>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</si>
  <si>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</si>
  <si>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</si>
  <si>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</si>
  <si>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</si>
  <si>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</si>
  <si>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</si>
  <si>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</si>
  <si>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</si>
  <si>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</si>
  <si>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</si>
  <si>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</si>
  <si>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</si>
  <si>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</si>
  <si>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</si>
  <si>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</si>
  <si>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</si>
  <si>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</si>
  <si>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</si>
  <si>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</si>
  <si>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</si>
  <si>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</si>
  <si>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</si>
  <si>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</si>
  <si>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</si>
  <si>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</si>
  <si>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</si>
  <si>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</si>
  <si>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</si>
  <si>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</si>
  <si>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</si>
  <si>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</si>
  <si>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</si>
  <si>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</si>
  <si>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</si>
  <si>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</si>
  <si>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</si>
  <si>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</si>
  <si>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</si>
  <si>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</si>
  <si>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</si>
  <si>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</si>
  <si>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</si>
  <si>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</si>
  <si>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</si>
  <si>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</si>
  <si>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</si>
  <si>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</si>
  <si>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</si>
  <si>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</si>
  <si>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</si>
  <si>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</si>
  <si>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</si>
  <si>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</si>
  <si>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</si>
  <si>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</si>
  <si>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</si>
  <si>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</si>
  <si>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</si>
  <si>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</si>
  <si>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</si>
  <si>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</si>
  <si>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</si>
  <si>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</si>
  <si>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</si>
  <si>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</si>
  <si>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</si>
  <si>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</si>
  <si>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</si>
  <si>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</si>
  <si>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</si>
  <si>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</si>
  <si>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</si>
  <si>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</si>
  <si>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</si>
  <si>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</si>
  <si>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</si>
  <si>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</si>
  <si>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</si>
  <si>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</si>
  <si>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</si>
  <si>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</si>
  <si>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</si>
  <si>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</si>
  <si>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</si>
  <si>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</si>
  <si>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</si>
  <si>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</si>
  <si>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</si>
  <si>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</si>
  <si>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</si>
  <si>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</si>
  <si>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</si>
  <si>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</si>
  <si>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</si>
  <si>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</si>
  <si>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</si>
  <si>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</si>
  <si>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</si>
  <si>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</si>
  <si>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</si>
  <si>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</si>
  <si>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</si>
  <si>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</si>
  <si>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</si>
  <si>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</si>
  <si>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</si>
  <si>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</si>
  <si>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</si>
  <si>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</si>
  <si>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</si>
  <si>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</si>
  <si>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</si>
  <si>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</si>
  <si>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</si>
  <si>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</si>
  <si>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</si>
  <si>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</si>
  <si>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</si>
  <si>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</si>
  <si>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</si>
  <si>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</si>
  <si>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</si>
  <si>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</si>
  <si>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</si>
  <si>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</si>
  <si>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</si>
  <si>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</si>
  <si>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</si>
  <si>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</si>
  <si>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</si>
  <si>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</si>
  <si>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</si>
  <si>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</si>
  <si>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</si>
  <si>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</si>
  <si>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</si>
  <si>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</si>
  <si>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</si>
  <si>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</si>
  <si>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</si>
  <si>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</si>
  <si>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</si>
  <si>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</si>
  <si>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</si>
  <si>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</si>
  <si>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</si>
  <si>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</si>
  <si>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</si>
  <si>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</si>
  <si>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</si>
  <si>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</si>
  <si>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</si>
  <si>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</si>
  <si>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</si>
  <si>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</si>
  <si>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</si>
  <si>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</si>
  <si>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</si>
  <si>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</si>
  <si>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</si>
  <si>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</si>
  <si>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</si>
  <si>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</si>
  <si>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</si>
  <si>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</si>
  <si>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</si>
  <si>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</si>
  <si>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</si>
  <si>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</si>
  <si>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</si>
  <si>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</si>
  <si>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</si>
  <si>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</si>
  <si>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</si>
  <si>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</si>
  <si>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</si>
  <si>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</si>
  <si>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</si>
  <si>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</si>
  <si>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</si>
  <si>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</si>
  <si>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</si>
  <si>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</si>
  <si>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</si>
  <si>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</si>
  <si>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</si>
  <si>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</si>
  <si>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</si>
  <si>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</si>
  <si>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</si>
  <si>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</si>
  <si>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</si>
  <si>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</si>
  <si>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</si>
  <si>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</si>
  <si>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</si>
  <si>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</si>
  <si>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</si>
  <si>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</si>
  <si>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</si>
  <si>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</si>
  <si>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</si>
  <si>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</si>
  <si>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</si>
  <si>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</si>
  <si>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</si>
  <si>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</si>
  <si>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</si>
  <si>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</si>
  <si>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</si>
  <si>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</si>
  <si>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</si>
  <si>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</si>
  <si>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</si>
  <si>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</si>
  <si>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</si>
  <si>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</si>
  <si>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</si>
  <si>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</si>
  <si>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</si>
  <si>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</si>
  <si>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</si>
  <si>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</si>
  <si>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</si>
  <si>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</si>
  <si>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</si>
  <si>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</si>
  <si>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</si>
  <si>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</si>
  <si>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</si>
  <si>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</si>
  <si>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</si>
  <si>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</si>
  <si>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</si>
  <si>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</si>
  <si>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</si>
  <si>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</si>
  <si>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</si>
  <si>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</si>
  <si>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</si>
  <si>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</si>
  <si>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</si>
  <si>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</si>
  <si>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</si>
  <si>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</si>
  <si>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</si>
  <si>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</si>
  <si>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</si>
  <si>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</si>
  <si>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</si>
  <si>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</si>
  <si>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</si>
  <si>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</si>
  <si>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</si>
  <si>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</si>
  <si>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</si>
  <si>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</si>
  <si>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</si>
  <si>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</si>
  <si>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</si>
  <si>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</si>
  <si>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</si>
  <si>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</si>
  <si>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</si>
  <si>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</si>
  <si>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</si>
  <si>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</si>
  <si>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</si>
  <si>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</si>
  <si>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</si>
  <si>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</si>
  <si>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</si>
  <si>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</si>
  <si>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</si>
  <si>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</si>
  <si>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</si>
  <si>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</si>
  <si>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</si>
  <si>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</si>
  <si>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</si>
  <si>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</si>
  <si>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</si>
  <si>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</si>
  <si>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</si>
  <si>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</si>
  <si>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</si>
  <si>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</si>
  <si>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</si>
  <si>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</si>
  <si>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</si>
  <si>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</si>
  <si>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</si>
  <si>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</si>
  <si>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</si>
  <si>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</si>
  <si>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</si>
  <si>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</si>
  <si>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</si>
  <si>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</si>
  <si>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</si>
  <si>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</si>
  <si>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</si>
  <si>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</si>
  <si>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</si>
  <si>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</si>
  <si>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</si>
  <si>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</si>
  <si>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</si>
  <si>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</si>
  <si>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</si>
  <si>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</si>
  <si>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</si>
  <si>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</si>
  <si>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</si>
  <si>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</si>
  <si>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</si>
  <si>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</si>
  <si>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</si>
  <si>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</si>
  <si>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</si>
  <si>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</si>
  <si>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</si>
  <si>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</si>
  <si>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</si>
  <si>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</si>
  <si>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</si>
  <si>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</si>
  <si>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</si>
  <si>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</si>
  <si>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</si>
  <si>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</si>
  <si>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</si>
  <si>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</si>
  <si>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</si>
  <si>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</si>
  <si>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</si>
  <si>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</si>
  <si>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</si>
  <si>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</si>
  <si>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</si>
  <si>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</si>
  <si>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</si>
  <si>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</si>
  <si>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</si>
  <si>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</si>
  <si>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</si>
  <si>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</si>
  <si>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</si>
  <si>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</si>
  <si>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</si>
  <si>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</si>
  <si>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</si>
  <si>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</si>
  <si>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</si>
  <si>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</si>
  <si>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</si>
  <si>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</si>
  <si>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</si>
  <si>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</si>
  <si>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</si>
  <si>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</si>
  <si>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</si>
  <si>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</si>
  <si>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</si>
  <si>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</si>
  <si>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</si>
  <si>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</si>
  <si>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</si>
  <si>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</si>
  <si>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</si>
  <si>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</si>
  <si>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</si>
  <si>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</si>
  <si>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</si>
  <si>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</si>
  <si>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</si>
  <si>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</si>
  <si>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</si>
  <si>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</si>
  <si>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</si>
  <si>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</si>
  <si>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</si>
  <si>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</si>
  <si>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</si>
  <si>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</si>
  <si>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</si>
  <si>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</si>
  <si>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</si>
  <si>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</si>
  <si>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</si>
  <si>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</si>
  <si>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</si>
  <si>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</si>
  <si>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</si>
  <si>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</si>
  <si>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</si>
  <si>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</si>
  <si>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</si>
  <si>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</si>
  <si>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</si>
  <si>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</si>
  <si>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</si>
  <si>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</si>
  <si>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</si>
  <si>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</si>
  <si>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</si>
  <si>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</si>
  <si>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</si>
  <si>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</si>
  <si>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</si>
  <si>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</si>
  <si>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</si>
  <si>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</si>
  <si>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</si>
  <si>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</si>
  <si>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</si>
  <si>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</si>
  <si>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</si>
  <si>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</si>
  <si>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</si>
  <si>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</si>
  <si>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</si>
  <si>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</si>
  <si>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</si>
  <si>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</si>
  <si>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</si>
  <si>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</si>
  <si>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</si>
  <si>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</si>
  <si>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</si>
  <si>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</si>
  <si>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</si>
  <si>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</si>
  <si>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</si>
  <si>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</si>
  <si>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</si>
  <si>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</si>
  <si>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</si>
  <si>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</si>
  <si>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</si>
  <si>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</si>
  <si>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</si>
  <si>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</si>
  <si>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</si>
  <si>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</si>
  <si>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</si>
  <si>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</si>
  <si>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</si>
  <si>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</si>
  <si>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</si>
  <si>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</si>
  <si>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</si>
  <si>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</si>
  <si>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</si>
  <si>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</si>
  <si>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</si>
  <si>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</si>
  <si>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</si>
  <si>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</si>
  <si>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</si>
  <si>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</si>
  <si>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</si>
  <si>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</si>
  <si>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</si>
  <si>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</si>
  <si>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</si>
  <si>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</si>
  <si>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</si>
  <si>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</si>
  <si>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</si>
  <si>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</si>
  <si>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</si>
  <si>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</si>
  <si>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</si>
  <si>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</si>
  <si>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</si>
  <si>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</si>
  <si>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</si>
  <si>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</si>
  <si>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</si>
  <si>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</si>
  <si>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</si>
  <si>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</si>
  <si>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</si>
  <si>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</si>
  <si>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</si>
  <si>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</si>
  <si>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</si>
  <si>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</si>
  <si>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</si>
  <si>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</si>
  <si>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</si>
  <si>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</si>
  <si>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</si>
  <si>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</si>
  <si>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</si>
  <si>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</si>
  <si>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</si>
  <si>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</si>
  <si>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</si>
  <si>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</si>
  <si>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</si>
  <si>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</si>
  <si>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</si>
  <si>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</si>
  <si>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</si>
  <si>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</si>
  <si>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</si>
  <si>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</si>
  <si>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</si>
  <si>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</si>
  <si>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</si>
  <si>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</si>
  <si>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</si>
  <si>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</si>
  <si>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</si>
  <si>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</si>
  <si>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</si>
  <si>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</si>
  <si>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</si>
  <si>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</si>
  <si>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</si>
  <si>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</si>
  <si>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</si>
  <si>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</si>
  <si>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</si>
  <si>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</si>
  <si>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</si>
  <si>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</si>
  <si>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</si>
  <si>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</si>
  <si>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</si>
  <si>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</si>
  <si>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</si>
  <si>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</si>
  <si>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</si>
  <si>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</si>
  <si>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</si>
  <si>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</si>
  <si>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</si>
  <si>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</si>
  <si>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</si>
  <si>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</si>
  <si>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</si>
  <si>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</si>
  <si>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</si>
  <si>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</si>
  <si>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</si>
  <si>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</si>
  <si>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</si>
  <si>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</si>
  <si>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</si>
  <si>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</si>
  <si>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</si>
  <si>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</si>
  <si>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</si>
  <si>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</si>
  <si>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</si>
  <si>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</si>
  <si>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</si>
  <si>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</si>
  <si>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</si>
  <si>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</si>
  <si>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</si>
  <si>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</si>
  <si>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</si>
  <si>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</si>
  <si>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</si>
  <si>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</si>
  <si>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</si>
  <si>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</si>
  <si>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</si>
  <si>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</si>
  <si>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</si>
  <si>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</si>
  <si>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</si>
  <si>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</si>
  <si>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</si>
  <si>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</si>
  <si>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</si>
  <si>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</si>
  <si>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</si>
  <si>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</si>
  <si>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</si>
  <si>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</si>
  <si>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</si>
  <si>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</si>
  <si>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</si>
  <si>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</si>
  <si>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</si>
  <si>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</si>
  <si>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</si>
  <si>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</si>
  <si>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</si>
  <si>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</si>
  <si>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</si>
  <si>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</si>
  <si>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</si>
  <si>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</si>
  <si>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</si>
  <si>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</si>
  <si>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</si>
  <si>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</si>
  <si>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</si>
  <si>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</si>
  <si>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</si>
  <si>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</si>
  <si>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</si>
  <si>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</si>
  <si>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</si>
  <si>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</si>
  <si>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</si>
  <si>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</si>
  <si>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</si>
  <si>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</si>
  <si>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</si>
  <si>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</si>
  <si>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</si>
  <si>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</si>
  <si>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</si>
  <si>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</si>
  <si>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</si>
  <si>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</si>
  <si>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</si>
  <si>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</si>
  <si>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</si>
  <si>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</si>
  <si>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</si>
  <si>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</si>
  <si>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</si>
  <si>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</si>
  <si>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</si>
  <si>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</si>
  <si>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</si>
  <si>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</si>
  <si>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</si>
  <si>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</si>
  <si>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</si>
  <si>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</si>
  <si>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</si>
  <si>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</si>
  <si>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</si>
  <si>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</si>
  <si>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</si>
  <si>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</si>
  <si>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</si>
  <si>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</si>
  <si>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</si>
  <si>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</si>
  <si>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</si>
  <si>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</si>
  <si>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</si>
  <si>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</si>
  <si>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</si>
  <si>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</si>
  <si>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</si>
  <si>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</si>
  <si>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</si>
  <si>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</si>
  <si>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</si>
  <si>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</si>
  <si>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</si>
  <si>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</si>
  <si>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</si>
  <si>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</si>
  <si>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</si>
  <si>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</si>
  <si>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(All)</t>
  </si>
  <si>
    <t>Sum of Quantity</t>
  </si>
  <si>
    <t>Count of Order ID</t>
  </si>
  <si>
    <t>Sum of Profit Margin</t>
  </si>
  <si>
    <t>GBC Premium Transparent Covers</t>
  </si>
  <si>
    <t>Distinct Count of 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</si>
</sst>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0.00,&quot;K&quot;"/>
    <numFmt numFmtId="165" formatCode="[$$-1009]#,##0.00;\-[$$-1009]#,##0.00"/>
    <numFmt numFmtId="166" formatCode="[$$-1009]#,##0.00"/>
    <numFmt numFmtId="167" formatCode="[Green]\▲0.00%;[Red]\▼0.00%;"/>
  </numFmts>
  <fonts count="7" x14ac:knownFonts="1">
    <font>
      <sz val="11"/>
      <color theme="1"/>
      <name val="Tw Cen MT"/>
      <scheme val="minor"/>
    </font>
    <font>
      <sz val="11"/>
      <color theme="1"/>
      <name val="Tw Cen MT"/>
      <family val="2"/>
      <scheme val="minor"/>
    </font>
    <font>
      <sz val="12"/>
      <color rgb="FF000000"/>
      <name val="Calibri"/>
    </font>
    <font>
      <sz val="11"/>
      <color theme="1"/>
      <name val="Tw Cen MT"/>
      <scheme val="minor"/>
    </font>
    <font>
      <sz val="11"/>
      <color theme="1"/>
      <name val="Calibri"/>
    </font>
    <font>
      <sz val="11"/>
      <color theme="1"/>
      <name val="Arial"/>
      <family val="2"/>
    </font>
    <font>
      <b/>
      <sz val="11"/>
      <color theme="1"/>
      <name val="Lato"/>
      <family val="2"/>
    </font>
  </fonts>
  <fills count="2">
    <fill>
      <patternFill patternType="none"/>
    </fill>
    <fill>
      <patternFill patternType="gray125"/>
    </fill>
  </fills>
  <borders count="2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indexed="65"/>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top style="thin">
        <color rgb="FFABABAB"/>
      </top>
      <bottom/>
      <diagonal/>
    </border>
    <border>
      <left/>
      <right style="thin">
        <color rgb="FFABABAB"/>
      </right>
      <top style="thin">
        <color rgb="FFABABAB"/>
      </top>
      <bottom/>
      <diagonal/>
    </border>
    <border>
      <left/>
      <right style="thin">
        <color rgb="FFABABAB"/>
      </right>
      <top style="thin">
        <color indexed="65"/>
      </top>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style="thin">
        <color rgb="FFABABAB"/>
      </left>
      <right style="thin">
        <color rgb="FFABABAB"/>
      </right>
      <top style="thin">
        <color indexed="65"/>
      </top>
      <bottom style="thin">
        <color rgb="FFABABAB"/>
      </bottom>
      <diagonal/>
    </border>
  </borders>
  <cellStyleXfs count="1">
    <xf numFmtId="0" fontId="0" fillId="0" borderId="0"/>
  </cellStyleXfs>
  <cellXfs count="51">
    <xf numFmtId="0" fontId="0" fillId="0" borderId="0" xfId="0"/>
    <xf numFmtId="0" fontId="2" fillId="0" borderId="0" xfId="0" applyFont="1"/>
    <xf numFmtId="0" fontId="3" fillId="0" borderId="0" xfId="0" applyFont="1"/>
    <xf numFmtId="14" fontId="4" fillId="0" borderId="0" xfId="0" applyNumberFormat="1"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5" xfId="0" applyBorder="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10" fontId="0" fillId="0" borderId="0" xfId="0" applyNumberFormat="1"/>
    <xf numFmtId="165" fontId="0" fillId="0" borderId="0" xfId="0" applyNumberFormat="1"/>
    <xf numFmtId="166" fontId="0" fillId="0" borderId="0" xfId="0" applyNumberFormat="1"/>
    <xf numFmtId="0" fontId="5" fillId="0" borderId="0" xfId="0" applyFont="1"/>
    <xf numFmtId="167" fontId="6" fillId="0" borderId="0" xfId="0" applyNumberFormat="1" applyFont="1"/>
    <xf numFmtId="0" fontId="0" fillId="0" borderId="4" xfId="0" applyBorder="1"/>
    <xf numFmtId="0" fontId="0" fillId="0" borderId="0" xfId="0" applyAlignment="1">
      <alignment vertical="top"/>
    </xf>
    <xf numFmtId="0" fontId="0" fillId="0" borderId="8" xfId="0" pivotButton="1" applyBorder="1"/>
    <xf numFmtId="0" fontId="0" fillId="0" borderId="9" xfId="0" applyBorder="1"/>
    <xf numFmtId="0" fontId="0" fillId="0" borderId="8" xfId="0" applyBorder="1" applyAlignment="1">
      <alignment horizontal="left"/>
    </xf>
    <xf numFmtId="0" fontId="0" fillId="0" borderId="9" xfId="0" applyNumberFormat="1" applyBorder="1"/>
    <xf numFmtId="0" fontId="0" fillId="0" borderId="10" xfId="0" applyBorder="1" applyAlignment="1">
      <alignment horizontal="left"/>
    </xf>
    <xf numFmtId="0" fontId="0" fillId="0" borderId="11" xfId="0" applyNumberFormat="1" applyBorder="1"/>
    <xf numFmtId="0" fontId="0" fillId="0" borderId="12" xfId="0" applyBorder="1" applyAlignment="1">
      <alignment horizontal="left"/>
    </xf>
    <xf numFmtId="0" fontId="0" fillId="0" borderId="13" xfId="0" applyNumberFormat="1" applyBorder="1"/>
    <xf numFmtId="0" fontId="0" fillId="0" borderId="0" xfId="0" applyNumberFormat="1"/>
    <xf numFmtId="0" fontId="0" fillId="0" borderId="8" xfId="0" applyBorder="1"/>
    <xf numFmtId="0" fontId="0" fillId="0" borderId="14" xfId="0" applyBorder="1"/>
    <xf numFmtId="0" fontId="0" fillId="0" borderId="15" xfId="0" applyBorder="1"/>
    <xf numFmtId="0" fontId="0" fillId="0" borderId="8" xfId="0" applyNumberFormat="1" applyBorder="1"/>
    <xf numFmtId="0" fontId="0" fillId="0" borderId="14" xfId="0" applyNumberFormat="1" applyBorder="1"/>
    <xf numFmtId="0" fontId="0" fillId="0" borderId="15" xfId="0" applyNumberFormat="1" applyBorder="1"/>
    <xf numFmtId="0" fontId="0" fillId="0" borderId="10" xfId="0" applyNumberFormat="1" applyBorder="1"/>
    <xf numFmtId="0" fontId="0" fillId="0" borderId="7" xfId="0" applyNumberFormat="1" applyBorder="1"/>
    <xf numFmtId="0" fontId="0" fillId="0" borderId="16" xfId="0" applyNumberFormat="1" applyBorder="1"/>
    <xf numFmtId="0" fontId="0" fillId="0" borderId="12" xfId="0" applyNumberFormat="1" applyBorder="1"/>
    <xf numFmtId="0" fontId="0" fillId="0" borderId="17" xfId="0" applyNumberFormat="1" applyBorder="1"/>
    <xf numFmtId="0" fontId="0" fillId="0" borderId="18" xfId="0" applyNumberFormat="1" applyBorder="1"/>
    <xf numFmtId="10" fontId="0" fillId="0" borderId="9" xfId="0" applyNumberFormat="1" applyBorder="1"/>
    <xf numFmtId="10" fontId="0" fillId="0" borderId="11" xfId="0" applyNumberFormat="1" applyBorder="1"/>
    <xf numFmtId="10" fontId="0" fillId="0" borderId="13" xfId="0" applyNumberFormat="1" applyBorder="1"/>
    <xf numFmtId="0" fontId="0" fillId="0" borderId="13" xfId="0" pivotButton="1" applyBorder="1"/>
    <xf numFmtId="0" fontId="0" fillId="0" borderId="13" xfId="0" applyBorder="1"/>
    <xf numFmtId="2" fontId="0" fillId="0" borderId="9" xfId="0" applyNumberFormat="1" applyBorder="1"/>
    <xf numFmtId="2" fontId="0" fillId="0" borderId="11" xfId="0" applyNumberFormat="1" applyBorder="1"/>
    <xf numFmtId="0" fontId="0" fillId="0" borderId="19" xfId="0" applyBorder="1" applyAlignment="1">
      <alignment horizontal="left"/>
    </xf>
    <xf numFmtId="2" fontId="0" fillId="0" borderId="20" xfId="0" applyNumberFormat="1" applyBorder="1"/>
  </cellXfs>
  <cellStyles count="1">
    <cellStyle name="Normal" xfId="0" builtinId="0"/>
  </cellStyles>
  <dxfs count="21">
    <dxf>
      <numFmt numFmtId="2" formatCode="0.00"/>
    </dxf>
    <dxf>
      <numFmt numFmtId="164" formatCode="\$\ 0.00,&quot;K&quot;"/>
    </dxf>
    <dxf>
      <numFmt numFmtId="2" formatCode="0.00"/>
    </dxf>
    <dxf>
      <numFmt numFmtId="164" formatCode="\$\ 0.00,&quot;K&quot;"/>
    </dxf>
    <dxf>
      <numFmt numFmtId="2" formatCode="0.00"/>
    </dxf>
    <dxf>
      <numFmt numFmtId="164" formatCode="\$\ 0.00,&quot;K&quot;"/>
    </dxf>
    <dxf>
      <numFmt numFmtId="2" formatCode="0.00"/>
    </dxf>
    <dxf>
      <numFmt numFmtId="164" formatCode="\$\ 0.00,&quot;K&quot;"/>
    </dxf>
    <dxf>
      <font>
        <b/>
        <color theme="1"/>
      </font>
      <border>
        <bottom style="thin">
          <color theme="9"/>
        </bottom>
        <vertical/>
        <horizontal/>
      </border>
    </dxf>
    <dxf>
      <font>
        <color theme="1"/>
      </font>
      <fill>
        <patternFill>
          <fgColor rgb="FF99FF99"/>
        </patternFill>
      </fill>
      <border>
        <left style="thin">
          <color theme="9"/>
        </left>
        <right style="thin">
          <color theme="9"/>
        </right>
        <top style="thin">
          <color theme="9"/>
        </top>
        <bottom style="thin">
          <color theme="9"/>
        </bottom>
        <vertical/>
        <horizontal/>
      </border>
    </dxf>
    <dxf>
      <font>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none">
          <bgColor auto="1"/>
        </patternFill>
      </fill>
    </dxf>
    <dxf>
      <fill>
        <patternFill>
          <bgColor theme="9" tint="0.7999816888943144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9">
    <tableStyle name="Data-style" pivot="0" count="3" xr9:uid="{00000000-0011-0000-FFFF-FFFF00000000}">
      <tableStyleElement type="headerRow" dxfId="20"/>
      <tableStyleElement type="firstRowStripe" dxfId="19"/>
      <tableStyleElement type="secondRowStripe" dxfId="18"/>
    </tableStyle>
    <tableStyle name="Slicer Style 1" pivot="0" table="0" count="1" xr9:uid="{0196FA57-F9B1-4BB2-885E-E89606F89287}">
      <tableStyleElement type="wholeTable" dxfId="17"/>
    </tableStyle>
    <tableStyle name="Slicer Style 2" pivot="0" table="0" count="1" xr9:uid="{357902A4-DE1D-42DA-99CB-1CE7EC1A86B0}"/>
    <tableStyle name="Slicer Style 3" pivot="0" table="0" count="1" xr9:uid="{3FFD0EC6-8899-4274-A65F-B8E5CE69BDA1}">
      <tableStyleElement type="wholeTable" dxfId="16"/>
    </tableStyle>
    <tableStyle name="Slicer Style 4" pivot="0" table="0" count="0" xr9:uid="{4A036D1E-B66B-4622-9E9F-59C39F3A79BC}"/>
    <tableStyle name="SlicerStyleLight1 2" pivot="0" table="0" count="10" xr9:uid="{E5D0D3BA-E40F-4B43-82A2-457819FB26FC}">
      <tableStyleElement type="wholeTable" dxfId="15"/>
      <tableStyleElement type="headerRow" dxfId="14"/>
    </tableStyle>
    <tableStyle name="SlicerStyleLight2 2" pivot="0" table="0" count="10" xr9:uid="{2653EB6D-3B62-4DD6-A4BA-E386F70841A3}">
      <tableStyleElement type="wholeTable" dxfId="13"/>
      <tableStyleElement type="headerRow" dxfId="12"/>
    </tableStyle>
    <tableStyle name="SlicerStyleLight4 2" pivot="0" table="0" count="10" xr9:uid="{59C3464B-AAAD-4185-858E-BAF6008FF304}">
      <tableStyleElement type="wholeTable" dxfId="11"/>
      <tableStyleElement type="headerRow" dxfId="10"/>
    </tableStyle>
    <tableStyle name="SlicerStyleLight6 2" pivot="0" table="0" count="10" xr9:uid="{6D04C746-79C6-44EF-97B6-CAAC60039375}">
      <tableStyleElement type="wholeTable" dxfId="9"/>
      <tableStyleElement type="headerRow" dxfId="8"/>
    </tableStyle>
  </tableStyles>
  <colors>
    <mruColors>
      <color rgb="FF99FF99"/>
      <color rgb="FFCCFFCC"/>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99FF99"/>
              <bgColor rgb="FFCCF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CCFFCC"/>
              <bgColor rgb="FF99FF9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32"/>
          </x14:slicerStyleElements>
        </x14:slicerStyle>
        <x14:slicerStyle name="Slicer Style 3"/>
        <x14:slicerStyle name="Slicer Style 4"/>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(1).xlsx]Combo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a:t>
            </a:r>
            <a:r>
              <a:rPr lang="en-IN"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B92-4B40-8412-EF238A8A9D83}"/>
            </c:ext>
          </c:extLst>
        </c:ser>
        <c:dLbls>
          <c:showLegendKey val="0"/>
          <c:showVal val="0"/>
          <c:showCatName val="0"/>
          <c:showSerName val="0"/>
          <c:showPercent val="0"/>
          <c:showBubbleSize val="0"/>
        </c:dLbls>
        <c:gapWidth val="219"/>
        <c:overlap val="-27"/>
        <c:axId val="1985282751"/>
        <c:axId val="1856435103"/>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DB92-4B40-8412-EF238A8A9D83}"/>
            </c:ext>
          </c:extLst>
        </c:ser>
        <c:dLbls>
          <c:showLegendKey val="0"/>
          <c:showVal val="0"/>
          <c:showCatName val="0"/>
          <c:showSerName val="0"/>
          <c:showPercent val="0"/>
          <c:showBubbleSize val="0"/>
        </c:dLbls>
        <c:marker val="1"/>
        <c:smooth val="0"/>
        <c:axId val="1985299455"/>
        <c:axId val="1849685887"/>
      </c:lineChart>
      <c:catAx>
        <c:axId val="198528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435103"/>
        <c:crosses val="autoZero"/>
        <c:auto val="1"/>
        <c:lblAlgn val="ctr"/>
        <c:lblOffset val="100"/>
        <c:noMultiLvlLbl val="0"/>
      </c:catAx>
      <c:valAx>
        <c:axId val="1856435103"/>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282751"/>
        <c:crosses val="autoZero"/>
        <c:crossBetween val="between"/>
      </c:valAx>
      <c:valAx>
        <c:axId val="1849685887"/>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299455"/>
        <c:crosses val="max"/>
        <c:crossBetween val="between"/>
      </c:valAx>
      <c:catAx>
        <c:axId val="1985299455"/>
        <c:scaling>
          <c:orientation val="minMax"/>
        </c:scaling>
        <c:delete val="1"/>
        <c:axPos val="b"/>
        <c:numFmt formatCode="General" sourceLinked="1"/>
        <c:majorTickMark val="out"/>
        <c:minorTickMark val="none"/>
        <c:tickLblPos val="nextTo"/>
        <c:crossAx val="18496858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tx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AAF2-4C2E-985D-54227A20A436}"/>
            </c:ext>
          </c:extLst>
        </c:ser>
        <c:dLbls>
          <c:showLegendKey val="0"/>
          <c:showVal val="0"/>
          <c:showCatName val="0"/>
          <c:showSerName val="0"/>
          <c:showPercent val="0"/>
          <c:showBubbleSize val="0"/>
        </c:dLbls>
        <c:smooth val="0"/>
        <c:axId val="32452655"/>
        <c:axId val="33787311"/>
      </c:lineChart>
      <c:catAx>
        <c:axId val="32452655"/>
        <c:scaling>
          <c:orientation val="minMax"/>
        </c:scaling>
        <c:delete val="1"/>
        <c:axPos val="b"/>
        <c:numFmt formatCode="General" sourceLinked="1"/>
        <c:majorTickMark val="none"/>
        <c:minorTickMark val="none"/>
        <c:tickLblPos val="nextTo"/>
        <c:crossAx val="33787311"/>
        <c:crosses val="autoZero"/>
        <c:auto val="1"/>
        <c:lblAlgn val="ctr"/>
        <c:lblOffset val="100"/>
        <c:noMultiLvlLbl val="0"/>
      </c:catAx>
      <c:valAx>
        <c:axId val="33787311"/>
        <c:scaling>
          <c:orientation val="minMax"/>
        </c:scaling>
        <c:delete val="1"/>
        <c:axPos val="l"/>
        <c:numFmt formatCode="General" sourceLinked="1"/>
        <c:majorTickMark val="none"/>
        <c:minorTickMark val="none"/>
        <c:tickLblPos val="nextTo"/>
        <c:crossAx val="3245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(1).xlsx]KPI!PivotTable9</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tx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99F-475C-82C6-1E4182244566}"/>
            </c:ext>
          </c:extLst>
        </c:ser>
        <c:dLbls>
          <c:showLegendKey val="0"/>
          <c:showVal val="0"/>
          <c:showCatName val="0"/>
          <c:showSerName val="0"/>
          <c:showPercent val="0"/>
          <c:showBubbleSize val="0"/>
        </c:dLbls>
        <c:smooth val="0"/>
        <c:axId val="2055111967"/>
        <c:axId val="2052904207"/>
      </c:lineChart>
      <c:catAx>
        <c:axId val="2055111967"/>
        <c:scaling>
          <c:orientation val="minMax"/>
        </c:scaling>
        <c:delete val="1"/>
        <c:axPos val="b"/>
        <c:numFmt formatCode="General" sourceLinked="1"/>
        <c:majorTickMark val="none"/>
        <c:minorTickMark val="none"/>
        <c:tickLblPos val="nextTo"/>
        <c:crossAx val="2052904207"/>
        <c:crosses val="autoZero"/>
        <c:auto val="1"/>
        <c:lblAlgn val="ctr"/>
        <c:lblOffset val="100"/>
        <c:noMultiLvlLbl val="0"/>
      </c:catAx>
      <c:valAx>
        <c:axId val="2052904207"/>
        <c:scaling>
          <c:orientation val="minMax"/>
        </c:scaling>
        <c:delete val="1"/>
        <c:axPos val="l"/>
        <c:numFmt formatCode="General" sourceLinked="1"/>
        <c:majorTickMark val="none"/>
        <c:minorTickMark val="none"/>
        <c:tickLblPos val="nextTo"/>
        <c:crossAx val="205511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(1).xlsx]KPI!PivotTable10</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tx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AD2-4F24-9BAF-AF242DB3847C}"/>
            </c:ext>
          </c:extLst>
        </c:ser>
        <c:dLbls>
          <c:showLegendKey val="0"/>
          <c:showVal val="0"/>
          <c:showCatName val="0"/>
          <c:showSerName val="0"/>
          <c:showPercent val="0"/>
          <c:showBubbleSize val="0"/>
        </c:dLbls>
        <c:smooth val="0"/>
        <c:axId val="34598303"/>
        <c:axId val="33790191"/>
      </c:lineChart>
      <c:catAx>
        <c:axId val="34598303"/>
        <c:scaling>
          <c:orientation val="minMax"/>
        </c:scaling>
        <c:delete val="1"/>
        <c:axPos val="b"/>
        <c:numFmt formatCode="General" sourceLinked="1"/>
        <c:majorTickMark val="none"/>
        <c:minorTickMark val="none"/>
        <c:tickLblPos val="nextTo"/>
        <c:crossAx val="33790191"/>
        <c:crosses val="autoZero"/>
        <c:auto val="1"/>
        <c:lblAlgn val="ctr"/>
        <c:lblOffset val="100"/>
        <c:noMultiLvlLbl val="0"/>
      </c:catAx>
      <c:valAx>
        <c:axId val="33790191"/>
        <c:scaling>
          <c:orientation val="minMax"/>
        </c:scaling>
        <c:delete val="1"/>
        <c:axPos val="l"/>
        <c:numFmt formatCode="General" sourceLinked="1"/>
        <c:majorTickMark val="none"/>
        <c:minorTickMark val="none"/>
        <c:tickLblPos val="nextTo"/>
        <c:crossAx val="3459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(1).xlsx]KPI!PivotTable11</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tx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098-47A2-A892-CE4C4E2F2C30}"/>
            </c:ext>
          </c:extLst>
        </c:ser>
        <c:dLbls>
          <c:showLegendKey val="0"/>
          <c:showVal val="0"/>
          <c:showCatName val="0"/>
          <c:showSerName val="0"/>
          <c:showPercent val="0"/>
          <c:showBubbleSize val="0"/>
        </c:dLbls>
        <c:smooth val="0"/>
        <c:axId val="34157967"/>
        <c:axId val="38168495"/>
      </c:lineChart>
      <c:catAx>
        <c:axId val="34157967"/>
        <c:scaling>
          <c:orientation val="minMax"/>
        </c:scaling>
        <c:delete val="1"/>
        <c:axPos val="b"/>
        <c:numFmt formatCode="General" sourceLinked="1"/>
        <c:majorTickMark val="none"/>
        <c:minorTickMark val="none"/>
        <c:tickLblPos val="nextTo"/>
        <c:crossAx val="38168495"/>
        <c:crosses val="autoZero"/>
        <c:auto val="1"/>
        <c:lblAlgn val="ctr"/>
        <c:lblOffset val="100"/>
        <c:noMultiLvlLbl val="0"/>
      </c:catAx>
      <c:valAx>
        <c:axId val="38168495"/>
        <c:scaling>
          <c:orientation val="minMax"/>
        </c:scaling>
        <c:delete val="1"/>
        <c:axPos val="l"/>
        <c:numFmt formatCode="General" sourceLinked="1"/>
        <c:majorTickMark val="none"/>
        <c:minorTickMark val="none"/>
        <c:tickLblPos val="nextTo"/>
        <c:crossAx val="3415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tx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B6F-4AA1-AE47-757765D9FDF3}"/>
            </c:ext>
          </c:extLst>
        </c:ser>
        <c:dLbls>
          <c:showLegendKey val="0"/>
          <c:showVal val="0"/>
          <c:showCatName val="0"/>
          <c:showSerName val="0"/>
          <c:showPercent val="0"/>
          <c:showBubbleSize val="0"/>
        </c:dLbls>
        <c:smooth val="0"/>
        <c:axId val="31467775"/>
        <c:axId val="1986791551"/>
      </c:lineChart>
      <c:catAx>
        <c:axId val="31467775"/>
        <c:scaling>
          <c:orientation val="minMax"/>
        </c:scaling>
        <c:delete val="1"/>
        <c:axPos val="b"/>
        <c:numFmt formatCode="General" sourceLinked="1"/>
        <c:majorTickMark val="none"/>
        <c:minorTickMark val="none"/>
        <c:tickLblPos val="nextTo"/>
        <c:crossAx val="1986791551"/>
        <c:crosses val="autoZero"/>
        <c:auto val="1"/>
        <c:lblAlgn val="ctr"/>
        <c:lblOffset val="100"/>
        <c:noMultiLvlLbl val="0"/>
      </c:catAx>
      <c:valAx>
        <c:axId val="1986791551"/>
        <c:scaling>
          <c:orientation val="minMax"/>
        </c:scaling>
        <c:delete val="1"/>
        <c:axPos val="l"/>
        <c:numFmt formatCode="General" sourceLinked="1"/>
        <c:majorTickMark val="none"/>
        <c:minorTickMark val="none"/>
        <c:tickLblPos val="nextTo"/>
        <c:crossAx val="314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(1).xlsx]Combo Chart!PivotTable1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6">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34A7-43E3-918F-F796246C3994}"/>
            </c:ext>
          </c:extLst>
        </c:ser>
        <c:dLbls>
          <c:showLegendKey val="0"/>
          <c:showVal val="0"/>
          <c:showCatName val="0"/>
          <c:showSerName val="0"/>
          <c:showPercent val="0"/>
          <c:showBubbleSize val="0"/>
        </c:dLbls>
        <c:axId val="1985299455"/>
        <c:axId val="1849685887"/>
      </c:areaChart>
      <c:barChart>
        <c:barDir val="col"/>
        <c:grouping val="clustered"/>
        <c:varyColors val="0"/>
        <c:ser>
          <c:idx val="0"/>
          <c:order val="0"/>
          <c:tx>
            <c:strRef>
              <c:f>'Combo Chart'!$B$3</c:f>
              <c:strCache>
                <c:ptCount val="1"/>
                <c:pt idx="0">
                  <c:v>Sum of Sales</c:v>
                </c:pt>
              </c:strCache>
            </c:strRef>
          </c:tx>
          <c:spPr>
            <a:solidFill>
              <a:schemeClr val="accent5">
                <a:lumMod val="60000"/>
                <a:lumOff val="40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4A7-43E3-918F-F796246C3994}"/>
            </c:ext>
          </c:extLst>
        </c:ser>
        <c:dLbls>
          <c:showLegendKey val="0"/>
          <c:showVal val="0"/>
          <c:showCatName val="0"/>
          <c:showSerName val="0"/>
          <c:showPercent val="0"/>
          <c:showBubbleSize val="0"/>
        </c:dLbls>
        <c:gapWidth val="100"/>
        <c:overlap val="-27"/>
        <c:axId val="1985282751"/>
        <c:axId val="1856435103"/>
      </c:barChart>
      <c:catAx>
        <c:axId val="198528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435103"/>
        <c:crosses val="autoZero"/>
        <c:auto val="1"/>
        <c:lblAlgn val="ctr"/>
        <c:lblOffset val="100"/>
        <c:noMultiLvlLbl val="0"/>
      </c:catAx>
      <c:valAx>
        <c:axId val="18564351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manualLayout>
              <c:xMode val="edge"/>
              <c:yMode val="edge"/>
              <c:x val="1.7289073305670817E-2"/>
              <c:y val="0.423578302712160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282751"/>
        <c:crosses val="autoZero"/>
        <c:crossBetween val="between"/>
      </c:valAx>
      <c:valAx>
        <c:axId val="184968588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layout>
            <c:manualLayout>
              <c:xMode val="edge"/>
              <c:yMode val="edge"/>
              <c:x val="0.93013471863734865"/>
              <c:y val="0.399201820786894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299455"/>
        <c:crosses val="max"/>
        <c:crossBetween val="between"/>
      </c:valAx>
      <c:catAx>
        <c:axId val="1985299455"/>
        <c:scaling>
          <c:orientation val="minMax"/>
        </c:scaling>
        <c:delete val="1"/>
        <c:axPos val="b"/>
        <c:numFmt formatCode="General" sourceLinked="1"/>
        <c:majorTickMark val="out"/>
        <c:minorTickMark val="none"/>
        <c:tickLblPos val="nextTo"/>
        <c:crossAx val="184968588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(1).xlsx]Pie Chart!PivotTable5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264069264069268"/>
                  <c:h val="0.14928372858108965"/>
                </c:manualLayout>
              </c15:layout>
            </c:ext>
          </c:extLst>
        </c:dLbl>
      </c:pivotFmt>
      <c:pivotFmt>
        <c:idx val="7"/>
        <c:spPr>
          <a:solidFill>
            <a:schemeClr val="accent6">
              <a:lumMod val="60000"/>
              <a:lumOff val="40000"/>
            </a:schemeClr>
          </a:solidFill>
          <a:ln w="19050">
            <a:solidFill>
              <a:schemeClr val="lt1"/>
            </a:solidFill>
          </a:ln>
          <a:effectLst/>
        </c:spPr>
        <c:dLbl>
          <c:idx val="0"/>
          <c:layout>
            <c:manualLayout>
              <c:x val="1.533941780004777E-2"/>
              <c:y val="-1.017357384554508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69696969696977"/>
                  <c:h val="0.17947255134774073"/>
                </c:manualLayout>
              </c15:layout>
            </c:ext>
          </c:extLst>
        </c:dLbl>
      </c:pivotFmt>
      <c:pivotFmt>
        <c:idx val="8"/>
        <c:spPr>
          <a:solidFill>
            <a:schemeClr val="accent6">
              <a:lumMod val="75000"/>
            </a:schemeClr>
          </a:solidFill>
          <a:ln w="19050">
            <a:solidFill>
              <a:schemeClr val="lt1"/>
            </a:solidFill>
          </a:ln>
          <a:effectLst/>
        </c:spPr>
        <c:dLbl>
          <c:idx val="0"/>
          <c:layout>
            <c:manualLayout>
              <c:x val="-8.2173535126291025E-2"/>
              <c:y val="5.373551025647425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593073593073592"/>
                  <c:h val="0.22475578549771741"/>
                </c:manualLayout>
              </c15:layout>
            </c:ext>
          </c:extLst>
        </c:dLbl>
      </c:pivotFmt>
    </c:pivotFmts>
    <c:plotArea>
      <c:layout/>
      <c:doughnutChart>
        <c:varyColors val="1"/>
        <c:ser>
          <c:idx val="0"/>
          <c:order val="0"/>
          <c:tx>
            <c:strRef>
              <c:f>'Pie Chart'!$B$3</c:f>
              <c:strCache>
                <c:ptCount val="1"/>
                <c:pt idx="0">
                  <c:v>Total</c:v>
                </c:pt>
              </c:strCache>
            </c:strRef>
          </c:tx>
          <c:spPr>
            <a:solidFill>
              <a:schemeClr val="accent6">
                <a:lumMod val="40000"/>
                <a:lumOff val="60000"/>
              </a:schemeClr>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5C90-44AF-A772-3011CF7CB08C}"/>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5C90-44AF-A772-3011CF7CB08C}"/>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5C90-44AF-A772-3011CF7CB08C}"/>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264069264069268"/>
                      <c:h val="0.14928372858108965"/>
                    </c:manualLayout>
                  </c15:layout>
                </c:ext>
                <c:ext xmlns:c16="http://schemas.microsoft.com/office/drawing/2014/chart" uri="{C3380CC4-5D6E-409C-BE32-E72D297353CC}">
                  <c16:uniqueId val="{00000001-5C90-44AF-A772-3011CF7CB08C}"/>
                </c:ext>
              </c:extLst>
            </c:dLbl>
            <c:dLbl>
              <c:idx val="1"/>
              <c:layout>
                <c:manualLayout>
                  <c:x val="1.533941780004777E-2"/>
                  <c:y val="-1.017357384554508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69696969696977"/>
                      <c:h val="0.17947255134774073"/>
                    </c:manualLayout>
                  </c15:layout>
                </c:ext>
                <c:ext xmlns:c16="http://schemas.microsoft.com/office/drawing/2014/chart" uri="{C3380CC4-5D6E-409C-BE32-E72D297353CC}">
                  <c16:uniqueId val="{00000003-5C90-44AF-A772-3011CF7CB08C}"/>
                </c:ext>
              </c:extLst>
            </c:dLbl>
            <c:dLbl>
              <c:idx val="2"/>
              <c:layout>
                <c:manualLayout>
                  <c:x val="-8.2173535126291025E-2"/>
                  <c:y val="5.373551025647425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593073593073592"/>
                      <c:h val="0.22475578549771741"/>
                    </c:manualLayout>
                  </c15:layout>
                </c:ext>
                <c:ext xmlns:c16="http://schemas.microsoft.com/office/drawing/2014/chart" uri="{C3380CC4-5D6E-409C-BE32-E72D297353CC}">
                  <c16:uniqueId val="{00000005-5C90-44AF-A772-3011CF7CB08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5C90-44AF-A772-3011CF7CB08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
          <c:y val="0.15869218216458614"/>
          <c:w val="0.98352294031427889"/>
          <c:h val="0.14613648438084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(1).xlsx]Top 5 Customers!PivotTable14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26079112616466"/>
          <c:y val="0"/>
          <c:w val="0.70173920887383534"/>
          <c:h val="0.85094850948509482"/>
        </c:manualLayout>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Adrian Barton</c:v>
                </c:pt>
                <c:pt idx="1">
                  <c:v>Tom Ashbrook</c:v>
                </c:pt>
                <c:pt idx="2">
                  <c:v>Raymond Buch</c:v>
                </c:pt>
                <c:pt idx="3">
                  <c:v>Tamara Chand</c:v>
                </c:pt>
                <c:pt idx="4">
                  <c:v>Sean Miller</c:v>
                </c:pt>
              </c:strCache>
            </c:strRef>
          </c:cat>
          <c:val>
            <c:numRef>
              <c:f>'Top 5 Customers'!$B$4:$B$8</c:f>
              <c:numCache>
                <c:formatCode>0.00</c:formatCode>
                <c:ptCount val="5"/>
                <c:pt idx="0">
                  <c:v>14473.570999999998</c:v>
                </c:pt>
                <c:pt idx="1">
                  <c:v>14595.62</c:v>
                </c:pt>
                <c:pt idx="2">
                  <c:v>15117.339</c:v>
                </c:pt>
                <c:pt idx="3">
                  <c:v>19052.217999999993</c:v>
                </c:pt>
                <c:pt idx="4">
                  <c:v>25043.05</c:v>
                </c:pt>
              </c:numCache>
            </c:numRef>
          </c:val>
          <c:extLst>
            <c:ext xmlns:c16="http://schemas.microsoft.com/office/drawing/2014/chart" uri="{C3380CC4-5D6E-409C-BE32-E72D297353CC}">
              <c16:uniqueId val="{00000000-E89A-4796-9F2A-67E93AA8D922}"/>
            </c:ext>
          </c:extLst>
        </c:ser>
        <c:dLbls>
          <c:dLblPos val="inEnd"/>
          <c:showLegendKey val="0"/>
          <c:showVal val="1"/>
          <c:showCatName val="0"/>
          <c:showSerName val="0"/>
          <c:showPercent val="0"/>
          <c:showBubbleSize val="0"/>
        </c:dLbls>
        <c:gapWidth val="85"/>
        <c:axId val="34106623"/>
        <c:axId val="69480927"/>
      </c:barChart>
      <c:catAx>
        <c:axId val="3410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80927"/>
        <c:crosses val="autoZero"/>
        <c:auto val="1"/>
        <c:lblAlgn val="ctr"/>
        <c:lblOffset val="100"/>
        <c:noMultiLvlLbl val="0"/>
      </c:catAx>
      <c:valAx>
        <c:axId val="69480927"/>
        <c:scaling>
          <c:orientation val="minMax"/>
        </c:scaling>
        <c:delete val="1"/>
        <c:axPos val="b"/>
        <c:numFmt formatCode="0.00" sourceLinked="1"/>
        <c:majorTickMark val="none"/>
        <c:minorTickMark val="none"/>
        <c:tickLblPos val="nextTo"/>
        <c:crossAx val="3410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(1).xlsx]Top 5 Customers!PivotTable1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'Top 5 Customers'!$B$15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49-4E3F-B6FD-D67DF21616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49-4E3F-B6FD-D67DF21616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49-4E3F-B6FD-D67DF21616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49-4E3F-B6FD-D67DF216164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49-4E3F-B6FD-D67DF21616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Customers'!$A$16:$A$21</c:f>
              <c:strCache>
                <c:ptCount val="5"/>
                <c:pt idx="0">
                  <c:v>Staples</c:v>
                </c:pt>
                <c:pt idx="1">
                  <c:v>KI Adjustable-Height Table</c:v>
                </c:pt>
                <c:pt idx="2">
                  <c:v>Avery Non-Stick Binders</c:v>
                </c:pt>
                <c:pt idx="3">
                  <c:v>Storex Dura Pro Binders</c:v>
                </c:pt>
                <c:pt idx="4">
                  <c:v>GBC Premium Transparent Covers</c:v>
                </c:pt>
              </c:strCache>
            </c:strRef>
          </c:cat>
          <c:val>
            <c:numRef>
              <c:f>'Top 5 Customers'!$B$16:$B$21</c:f>
              <c:numCache>
                <c:formatCode>General</c:formatCode>
                <c:ptCount val="5"/>
                <c:pt idx="0">
                  <c:v>876</c:v>
                </c:pt>
                <c:pt idx="1">
                  <c:v>74</c:v>
                </c:pt>
                <c:pt idx="2">
                  <c:v>71</c:v>
                </c:pt>
                <c:pt idx="3">
                  <c:v>71</c:v>
                </c:pt>
                <c:pt idx="4">
                  <c:v>67</c:v>
                </c:pt>
              </c:numCache>
            </c:numRef>
          </c:val>
          <c:extLst>
            <c:ext xmlns:c16="http://schemas.microsoft.com/office/drawing/2014/chart" uri="{C3380CC4-5D6E-409C-BE32-E72D297353CC}">
              <c16:uniqueId val="{0000000A-1E49-4E3F-B6FD-D67DF2161643}"/>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54794320283163511"/>
          <c:y val="5.1697996546364186E-2"/>
          <c:w val="0.42161980569422286"/>
          <c:h val="0.777735626889091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(1).xlsx]Pie Chart!PivotTable5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F9-4C17-8023-00CD6BF75B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F9-4C17-8023-00CD6BF75B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F9-4C17-8023-00CD6BF75B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C48C-4891-AD67-2E109DAFD66B}"/>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(1).xlsx]Top 5 Customers!PivotTable14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Adrian Barton</c:v>
                </c:pt>
                <c:pt idx="1">
                  <c:v>Tom Ashbrook</c:v>
                </c:pt>
                <c:pt idx="2">
                  <c:v>Raymond Buch</c:v>
                </c:pt>
                <c:pt idx="3">
                  <c:v>Tamara Chand</c:v>
                </c:pt>
                <c:pt idx="4">
                  <c:v>Sean Miller</c:v>
                </c:pt>
              </c:strCache>
            </c:strRef>
          </c:cat>
          <c:val>
            <c:numRef>
              <c:f>'Top 5 Customers'!$B$4:$B$8</c:f>
              <c:numCache>
                <c:formatCode>0.00</c:formatCode>
                <c:ptCount val="5"/>
                <c:pt idx="0">
                  <c:v>14473.570999999998</c:v>
                </c:pt>
                <c:pt idx="1">
                  <c:v>14595.62</c:v>
                </c:pt>
                <c:pt idx="2">
                  <c:v>15117.339</c:v>
                </c:pt>
                <c:pt idx="3">
                  <c:v>19052.217999999993</c:v>
                </c:pt>
                <c:pt idx="4">
                  <c:v>25043.05</c:v>
                </c:pt>
              </c:numCache>
            </c:numRef>
          </c:val>
          <c:extLst>
            <c:ext xmlns:c16="http://schemas.microsoft.com/office/drawing/2014/chart" uri="{C3380CC4-5D6E-409C-BE32-E72D297353CC}">
              <c16:uniqueId val="{00000000-88E9-4821-9DA1-3B3C4E20A1B0}"/>
            </c:ext>
          </c:extLst>
        </c:ser>
        <c:dLbls>
          <c:dLblPos val="inEnd"/>
          <c:showLegendKey val="0"/>
          <c:showVal val="1"/>
          <c:showCatName val="0"/>
          <c:showSerName val="0"/>
          <c:showPercent val="0"/>
          <c:showBubbleSize val="0"/>
        </c:dLbls>
        <c:gapWidth val="182"/>
        <c:axId val="34106623"/>
        <c:axId val="69480927"/>
      </c:barChart>
      <c:catAx>
        <c:axId val="3410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80927"/>
        <c:crosses val="autoZero"/>
        <c:auto val="1"/>
        <c:lblAlgn val="ctr"/>
        <c:lblOffset val="100"/>
        <c:noMultiLvlLbl val="0"/>
      </c:catAx>
      <c:valAx>
        <c:axId val="69480927"/>
        <c:scaling>
          <c:orientation val="minMax"/>
        </c:scaling>
        <c:delete val="1"/>
        <c:axPos val="b"/>
        <c:numFmt formatCode="0.00" sourceLinked="1"/>
        <c:majorTickMark val="none"/>
        <c:minorTickMark val="none"/>
        <c:tickLblPos val="nextTo"/>
        <c:crossAx val="3410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(1).xlsx]Top 5 Customers!PivotTable1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'Top 5 Customers'!$B$15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D7-4359-9968-FF8A60B8A6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D7-4359-9968-FF8A60B8A6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D7-4359-9968-FF8A60B8A6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D7-4359-9968-FF8A60B8A6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D7-4359-9968-FF8A60B8A6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Customers'!$A$16:$A$21</c:f>
              <c:strCache>
                <c:ptCount val="5"/>
                <c:pt idx="0">
                  <c:v>Staples</c:v>
                </c:pt>
                <c:pt idx="1">
                  <c:v>KI Adjustable-Height Table</c:v>
                </c:pt>
                <c:pt idx="2">
                  <c:v>Avery Non-Stick Binders</c:v>
                </c:pt>
                <c:pt idx="3">
                  <c:v>Storex Dura Pro Binders</c:v>
                </c:pt>
                <c:pt idx="4">
                  <c:v>GBC Premium Transparent Covers</c:v>
                </c:pt>
              </c:strCache>
            </c:strRef>
          </c:cat>
          <c:val>
            <c:numRef>
              <c:f>'Top 5 Customers'!$B$16:$B$21</c:f>
              <c:numCache>
                <c:formatCode>General</c:formatCode>
                <c:ptCount val="5"/>
                <c:pt idx="0">
                  <c:v>876</c:v>
                </c:pt>
                <c:pt idx="1">
                  <c:v>74</c:v>
                </c:pt>
                <c:pt idx="2">
                  <c:v>71</c:v>
                </c:pt>
                <c:pt idx="3">
                  <c:v>71</c:v>
                </c:pt>
                <c:pt idx="4">
                  <c:v>67</c:v>
                </c:pt>
              </c:numCache>
            </c:numRef>
          </c:val>
          <c:extLst>
            <c:ext xmlns:c16="http://schemas.microsoft.com/office/drawing/2014/chart" uri="{C3380CC4-5D6E-409C-BE32-E72D297353CC}">
              <c16:uniqueId val="{00000000-4443-47D9-B256-6AA532B643FA}"/>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214811216779722"/>
          <c:y val="4.7725284339457573E-2"/>
          <c:w val="0.26185214348206476"/>
          <c:h val="0.935982410093475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(1).xlsx]Top 5!PivotTable7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E93-464E-89D5-CF9FD2A31217}"/>
            </c:ext>
          </c:extLst>
        </c:ser>
        <c:dLbls>
          <c:showLegendKey val="0"/>
          <c:showVal val="0"/>
          <c:showCatName val="0"/>
          <c:showSerName val="0"/>
          <c:showPercent val="0"/>
          <c:showBubbleSize val="0"/>
        </c:dLbls>
        <c:gapWidth val="182"/>
        <c:axId val="29798911"/>
        <c:axId val="2052913327"/>
      </c:barChart>
      <c:catAx>
        <c:axId val="2979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13327"/>
        <c:crosses val="autoZero"/>
        <c:auto val="1"/>
        <c:lblAlgn val="ctr"/>
        <c:lblOffset val="100"/>
        <c:noMultiLvlLbl val="0"/>
      </c:catAx>
      <c:valAx>
        <c:axId val="2052913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9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46A-40B6-9707-DB585D84BF0C}"/>
            </c:ext>
          </c:extLst>
        </c:ser>
        <c:dLbls>
          <c:showLegendKey val="0"/>
          <c:showVal val="0"/>
          <c:showCatName val="0"/>
          <c:showSerName val="0"/>
          <c:showPercent val="0"/>
          <c:showBubbleSize val="0"/>
        </c:dLbls>
        <c:smooth val="0"/>
        <c:axId val="32452655"/>
        <c:axId val="33787311"/>
      </c:lineChart>
      <c:catAx>
        <c:axId val="32452655"/>
        <c:scaling>
          <c:orientation val="minMax"/>
        </c:scaling>
        <c:delete val="1"/>
        <c:axPos val="b"/>
        <c:numFmt formatCode="General" sourceLinked="1"/>
        <c:majorTickMark val="none"/>
        <c:minorTickMark val="none"/>
        <c:tickLblPos val="nextTo"/>
        <c:crossAx val="33787311"/>
        <c:crosses val="autoZero"/>
        <c:auto val="1"/>
        <c:lblAlgn val="ctr"/>
        <c:lblOffset val="100"/>
        <c:noMultiLvlLbl val="0"/>
      </c:catAx>
      <c:valAx>
        <c:axId val="33787311"/>
        <c:scaling>
          <c:orientation val="minMax"/>
        </c:scaling>
        <c:delete val="1"/>
        <c:axPos val="l"/>
        <c:numFmt formatCode="General" sourceLinked="1"/>
        <c:majorTickMark val="none"/>
        <c:minorTickMark val="none"/>
        <c:tickLblPos val="nextTo"/>
        <c:crossAx val="3245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(1).xlsx]KPI!PivotTable9</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C8E-432B-AD23-79DC57F5BDF0}"/>
            </c:ext>
          </c:extLst>
        </c:ser>
        <c:dLbls>
          <c:showLegendKey val="0"/>
          <c:showVal val="0"/>
          <c:showCatName val="0"/>
          <c:showSerName val="0"/>
          <c:showPercent val="0"/>
          <c:showBubbleSize val="0"/>
        </c:dLbls>
        <c:smooth val="0"/>
        <c:axId val="2055111967"/>
        <c:axId val="2052904207"/>
      </c:lineChart>
      <c:catAx>
        <c:axId val="2055111967"/>
        <c:scaling>
          <c:orientation val="minMax"/>
        </c:scaling>
        <c:delete val="1"/>
        <c:axPos val="b"/>
        <c:numFmt formatCode="General" sourceLinked="1"/>
        <c:majorTickMark val="none"/>
        <c:minorTickMark val="none"/>
        <c:tickLblPos val="nextTo"/>
        <c:crossAx val="2052904207"/>
        <c:crosses val="autoZero"/>
        <c:auto val="1"/>
        <c:lblAlgn val="ctr"/>
        <c:lblOffset val="100"/>
        <c:noMultiLvlLbl val="0"/>
      </c:catAx>
      <c:valAx>
        <c:axId val="2052904207"/>
        <c:scaling>
          <c:orientation val="minMax"/>
        </c:scaling>
        <c:delete val="1"/>
        <c:axPos val="l"/>
        <c:numFmt formatCode="General" sourceLinked="1"/>
        <c:majorTickMark val="none"/>
        <c:minorTickMark val="none"/>
        <c:tickLblPos val="nextTo"/>
        <c:crossAx val="205511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(1).xlsx]KPI!PivotTable12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212-42C3-9896-B54926797621}"/>
            </c:ext>
          </c:extLst>
        </c:ser>
        <c:dLbls>
          <c:showLegendKey val="0"/>
          <c:showVal val="0"/>
          <c:showCatName val="0"/>
          <c:showSerName val="0"/>
          <c:showPercent val="0"/>
          <c:showBubbleSize val="0"/>
        </c:dLbls>
        <c:smooth val="0"/>
        <c:axId val="31467775"/>
        <c:axId val="1986791551"/>
      </c:lineChart>
      <c:catAx>
        <c:axId val="31467775"/>
        <c:scaling>
          <c:orientation val="minMax"/>
        </c:scaling>
        <c:delete val="1"/>
        <c:axPos val="b"/>
        <c:numFmt formatCode="General" sourceLinked="1"/>
        <c:majorTickMark val="none"/>
        <c:minorTickMark val="none"/>
        <c:tickLblPos val="nextTo"/>
        <c:crossAx val="1986791551"/>
        <c:crosses val="autoZero"/>
        <c:auto val="1"/>
        <c:lblAlgn val="ctr"/>
        <c:lblOffset val="100"/>
        <c:noMultiLvlLbl val="0"/>
      </c:catAx>
      <c:valAx>
        <c:axId val="1986791551"/>
        <c:scaling>
          <c:orientation val="minMax"/>
        </c:scaling>
        <c:delete val="1"/>
        <c:axPos val="l"/>
        <c:numFmt formatCode="General" sourceLinked="1"/>
        <c:majorTickMark val="none"/>
        <c:minorTickMark val="none"/>
        <c:tickLblPos val="nextTo"/>
        <c:crossAx val="314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(1).xlsx]KPI!PivotTable10</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8C5-42F1-9D9E-9A2A9B60E1A4}"/>
            </c:ext>
          </c:extLst>
        </c:ser>
        <c:dLbls>
          <c:showLegendKey val="0"/>
          <c:showVal val="0"/>
          <c:showCatName val="0"/>
          <c:showSerName val="0"/>
          <c:showPercent val="0"/>
          <c:showBubbleSize val="0"/>
        </c:dLbls>
        <c:smooth val="0"/>
        <c:axId val="28607295"/>
        <c:axId val="38176655"/>
      </c:lineChart>
      <c:catAx>
        <c:axId val="28607295"/>
        <c:scaling>
          <c:orientation val="minMax"/>
        </c:scaling>
        <c:delete val="1"/>
        <c:axPos val="b"/>
        <c:numFmt formatCode="General" sourceLinked="1"/>
        <c:majorTickMark val="none"/>
        <c:minorTickMark val="none"/>
        <c:tickLblPos val="nextTo"/>
        <c:crossAx val="38176655"/>
        <c:crosses val="autoZero"/>
        <c:auto val="1"/>
        <c:lblAlgn val="ctr"/>
        <c:lblOffset val="100"/>
        <c:noMultiLvlLbl val="0"/>
      </c:catAx>
      <c:valAx>
        <c:axId val="38176655"/>
        <c:scaling>
          <c:orientation val="minMax"/>
        </c:scaling>
        <c:delete val="1"/>
        <c:axPos val="l"/>
        <c:numFmt formatCode="General" sourceLinked="1"/>
        <c:majorTickMark val="none"/>
        <c:minorTickMark val="none"/>
        <c:tickLblPos val="nextTo"/>
        <c:crossAx val="2860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54D-4678-98BC-C0EEEB09C179}"/>
            </c:ext>
          </c:extLst>
        </c:ser>
        <c:dLbls>
          <c:showLegendKey val="0"/>
          <c:showVal val="0"/>
          <c:showCatName val="0"/>
          <c:showSerName val="0"/>
          <c:showPercent val="0"/>
          <c:showBubbleSize val="0"/>
        </c:dLbls>
        <c:smooth val="0"/>
        <c:axId val="34157967"/>
        <c:axId val="38168495"/>
      </c:lineChart>
      <c:catAx>
        <c:axId val="34157967"/>
        <c:scaling>
          <c:orientation val="minMax"/>
        </c:scaling>
        <c:delete val="1"/>
        <c:axPos val="b"/>
        <c:numFmt formatCode="General" sourceLinked="1"/>
        <c:majorTickMark val="none"/>
        <c:minorTickMark val="none"/>
        <c:tickLblPos val="nextTo"/>
        <c:crossAx val="38168495"/>
        <c:crosses val="autoZero"/>
        <c:auto val="1"/>
        <c:lblAlgn val="ctr"/>
        <c:lblOffset val="100"/>
        <c:noMultiLvlLbl val="0"/>
      </c:catAx>
      <c:valAx>
        <c:axId val="38168495"/>
        <c:scaling>
          <c:orientation val="minMax"/>
        </c:scaling>
        <c:delete val="1"/>
        <c:axPos val="l"/>
        <c:numFmt formatCode="General" sourceLinked="1"/>
        <c:majorTickMark val="none"/>
        <c:minorTickMark val="none"/>
        <c:tickLblPos val="nextTo"/>
        <c:crossAx val="3415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072133C9-E7A5-44EB-81BB-299EBEA4EC3D}">
          <cx:tx>
            <cx:txData>
              <cx:f>_xlchart.v1.5</cx:f>
              <cx:v>Sum of Profit</cx:v>
            </cx:txData>
          </cx:tx>
          <cx:spPr>
            <a:gradFill flip="none" rotWithShape="1">
              <a:gsLst>
                <a:gs pos="0">
                  <a:schemeClr val="accent1">
                    <a:lumMod val="50000"/>
                  </a:schemeClr>
                </a:gs>
                <a:gs pos="100000">
                  <a:schemeClr val="accent1">
                    <a:lumMod val="20000"/>
                    <a:lumOff val="80000"/>
                  </a:schemeClr>
                </a:gs>
              </a:gsLst>
              <a:lin ang="13500000" scaled="1"/>
              <a:tileRect/>
            </a:gradFill>
          </cx:spPr>
          <cx:dataLabels pos="outEnd">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cs typeface="Calibri"/>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97C3141-DA8D-4840-9E81-2BF634A9DF52}">
          <cx:tx>
            <cx:txData>
              <cx:f>_xlchart.v5.2</cx:f>
              <cx:v>Sales</cx:v>
            </cx:txData>
          </cx:tx>
          <cx:spPr>
            <a:ln>
              <a:solidFill>
                <a:schemeClr val="accent1"/>
              </a:solidFill>
            </a:ln>
          </cx:spPr>
          <cx:dataId val="0"/>
          <cx:layoutPr>
            <cx:geography cultureLanguage="en-US" cultureRegion="IN" attribution="Powered by Bing">
              <cx:geoCache provider="{E9337A44-BEBE-4D9F-B70C-5C5E7DAFC167}">
                <cx:binary>1H1Xk9tIsu5fUej5ogflCxs7GzEw9GQ7+RcE1aLgUfDu158k2RZDrfrE9I17SSnQcEkk8CF9VvHf
d92/7uLdtnjXJXFa/uuu+/O9X1XZv/74o7zzd8m2vEiCu0KV6md1caeSP9TPn8Hd7o8fxbYNUu8P
rCP6x52/Lapd9/4//4Zv83Zqpe62VaDS63pX9De7so6r8r8cO3no3Z2q02pP7sE3/fn+YxpUux/v
bqtttSvfv9ulVVD1H/ps9+f7F2e+f/fH+Pv+du13MbBX1T+AlhgXTCdM6Iy/fxer1LvfrxnGhY4k
wUzqxuFDHi662SZA+Gp+Dtxsf/wodmX57v7v38hf3MLfjgalso5Pw1J7pj/eHu7yj5dP+z//Hu2A
+x7teQbI+CH97hCwngSpHZRVEdxV6M/3lkrT3V0V3NXVw5M5wvHixP8lHBRdMMEQI4Tphw96iYrA
F4JILBFmDxc9wvFKbk6D8YL4Bftwmx/e/+ZV/P8Snb/i7fdtsn14SP8cGQJPnnOKuW4ckQF5eC4v
kl9IqhOCdXyUF+Ph2keAXsHQaXAeCUfA/LU6S2CW27TcjhTYizv7X0oMkRdUUoENIU5KjCEviARN
BkruiIt4icvv+TkNywPdC97/fL8E1XSGyuyvIhhU+pbiQi+wQTBoKvr42J+LC0LoAsSJGZzxB0V3
tGn34vJ7hk7j8ngnI2D++naWwDwYnHfq5ztLxXXyPXhLlOSFoVMhBLtXWiAcz1ESApwAjqUU98Iz
sjr/W+5OQ3b6W0b42dZZ4vdXEb21wqMX0jBAn6F7TORLzAx8QYmBGAPP7fAZYfYajk7j9EQ5wuav
m7PExtrGwU9VpG8qUeICM8q5ge7dhJEDh5BxwZHAAuTuqBhfmqPX8XQan+e0I4Ssv84Socti56n0
4Qn9cyeOkguDSC454Y9O2nN9h7B+AXKDEAHYnpuj3zNyGpIHuhEcl2cqMCpWxfaHeng2/xwQ8N5A
lzGmU3zSe0M6u2BUSMLB3X4OCNjC37JyGpInyhEo1uVZysitqiv/nb2NVPWGngGlYEU4okyI0/6b
rl9gAjoMcfoSmdfycxqdl9QjhG7ts0TI3sXbdlvsHp7TG4gNJGd0KTh+CGog2HyuxwS7oKDlKEHg
Kuw/Ix/gNRydxueJcoSN7ZwlNhNQI8GPNxQcLC+YwRjCZISJBL9MCkKxJEdVN9Jor+DkNCSPhCNE
JueZIFhvg/QNRYWyCwL+GGUPojIKcbhxgREoOl3c+2MjdfZbdk6Dck82gmR9nkIy3anCe1MvGV9w
CmlMCXmbw2cEiiQXlFIiqH4fw4xk5RUMnYblkXAEzPQ8/ePNrtm+pfKCagBhnIJVv9dR4AY/tysI
8QvOGNkruIMSg+PPvbLf83Malge6ESqbT2dpU+Y/tv4b+sjgihFp6AJTdBSWUcCPEAVQDCLAiX4J
x28ZOY3GPdkIjPl5Ol9XuzQt+7jZvmmYT3VIwkCUf6+edH0kKJA4k0TKfVL6EbPngvJark4D9JJ6
hNPVeaqyeRwHqQrKhzf4nzvJgBECmaEQXT5i8FyZSeMCUUgFMHmfSBtVbF7D0Wl8nihH2MzP0yWb
pz+C7ZtWB4wLSJAZkAQ7ImOMfWV+AZUDqXPjvgw6cspewdAvkHm4kzEwm/O0NKrdvqHA4AvwgjkT
lD5GKM8FxiDQK6DrHOn3x6Fl4LlSm/+Gm19AcqAa43GeSmwJj6O+i/qH5/LPlRgRFwwLgiGcf+mK
SQYiAuaF0vtU5khEXsPKaUCeKEegLL+epZCsVVq9qfaiUBWDBg1kQHxy+EB08lxOkA45fgopAE5G
oLyCldOYPBKOIFl/OEtIVqoOyjc2KfqFISEokWyEhoHAVUMSStH3xmaEyat4OY3KM9IRLqvz1F/r
bdHH2/THG+ovSPDvFRgbWXjBL4SOoEXAuE+7jCL813ByGpQnyhEma/ssZWW9LcvtnV+Xu6p6S+8Y
X0AZkjDGITf8XHsJaMzQwc6Dhnt0m59b+Vfz8yt4XtzOGKMzlZvgzg+87VtWKqHKL6gwhDwd9IP5
F0QHD3rvR+8/I19s/QqOfgHQI+UYm/l5yk8AfZrl2xbHOOSUDQRtFvfxP3opQga9QAak+aH/6UGT
Hrua1q/h5VewPN7GGJfzjF3WQVnu/2dZ8PCQ3sBdhi5NDJWxx5B+ZHYg5oeGMwyZsvt689/E5lVM
/QqiZ8RjkG7PUng2u/bdetcFd2+YzyRQWsaICESPnX/6yGFDOr9AuiSGLkGunpue13FzGpzntCNs
NuuzxGYvQKou3lJ6oFeWC+gbo8fsvg7q67lrsG8tEwJ6Mdh9WfmE9PyOo9PoPN3LCJv1eTZlbHbf
i20ZbR/e33+u2fYjA7AAsRH3UjPGxriA8GdfTzvd9vcajk5j80Q5wmZzntXMvSaYbZOs9IO37MmA
3jIuGUfGw9CNkVoDvxqaaTiGnOcxazDyDV7N1q9QenFXY6hmZ6niPkDxBoYN7d6wH4AwGKcBUgIJ
taPjPM6r7X07GPZEfwHTq1g6DdEz0hE8H87Thdu/sotdUe76N9RzULUB028wctoGCSh2gnsH4+6O
8BmjdM7reDoN0HPaEUKbxVkK0P6OvqoiekN8MLTQGhg6y0Y9G9BzBo61TiUkRg8fOD523n7Hyq9h
OVKOQfl6nqCoAjo2rW2hoOT5hi4CqDZozSCCQWLgAYHn7puAgqdkFAmorB0+Ywv0ar5+gdOIfoyW
dcZovXl/rYAOJ04gxCFHrEaBKig/aOHcj6B60HMjaTo8699z9d+QeqAe43SeedJLP3jDIBWaByiM
oYE0z/2wwpE3B92c0NoBgdAv8PkdN6dxOVKN8Lg8T9/tMoqhDepNh+CCfpMExOa+KWDcdGNArRTy
Brr+0LMOMvXcAr2Go1/g8ngvY2yWZ6nTbnwYR/9uXr5trQdCVBgriI2H7IAxcq33ERCS0NUBwz4P
H5Cp5/i8lqvTGL2kHuF0Mz9LnI6jIf4veAowDkqH0htG9072WLvt29ug+RZG6R6RGiV6Xs/XaazG
9CO0bs/TU/iw6950ZDsCD4BICigc3bVxlQGadWG+AegxvG+iBnF7Lk6/Zec0NvdkI0g+fDlLAfpY
bf2Hp/LPc3D79mhMBHjP9wpsFAIdBrULaDXAfCQwv+PjNBRHqhESHz+cJRKfdkUCjThvBwa0Resw
bh3+jZQXzJHCOeYGhxLC4QMF7udy8QpOTsPxSDhC5NOZIhLAoI437YreN6tBT4e+tx2HzxgZecEN
SIGC3XnUaC+QeQVHv4DmkXKMzV9nKS2ft5CdTr3qTQc/Q8gJI5uZkL8Y0nkY/Azjch7KP2BvnqPz
Op5O4/OcdoTQ5zNFaFdW7z49vnbHB/UGJgZEhGLACOTo8BmZGKnD9AFEQIb0yXN7AdJr2foFTi/J
x1B9Ok9hCso7lZbB27bncLAujMB0UMfPy0op9BlA0y4MkzJOD/b8/BqWfgHRE+kYnvMMcj73CmZW
8x6UzT+XIQopamiIwvwXM6RAmRRmeUCUQh7hAbwXMvR7hn4BzQPhGJiv/2/k5tez3z1OCWhvq61z
mEvw2QR4//3o4d5hlsMR6b2tOAnf8enOf/z5HrQWOAWPUxTuv+OFkXmc7WxMstuW1Z/vNbmf/QYm
WoOhV3s3AiYmev+uBaW1PwQzgQkYdw3pbYAelhAPpfs0KcxyyGC8vGBiP20ODAaGtrr376B34nAI
5jHA0MllMM4hsQQz5zxO43il4h6mH3l8Gvfb79I6uVJBWpVwO2Ajs+Np+7tjFL4GUlTAho5hKjgY
AgbH77Y38H7vz/4/IcowLQnVZlVSGRMsu9Aig7HUglbNMm+Ckiydlbmnm16ZJGYXi8AaGjeClOzj
M3stGwJKAXsnWN/3Pr9kY0Bl0TdDo83yTGVmH2O5rNz6uyj1H0Za2V4eYjMoM82pIymsStdC28cd
mf2GDQBj/DQMcDlg0DsBvw/GYL9kQ1IUlkZD3Jle0Mx2Yxo7PdLwXHMt0oh526ovEXeveGB8iftC
M31VWRlKsDmkqTYtSdNsYBbO3PkNW5Ay/BtjYEJBP8DsnZCBh07kl4x1UclyJAp3Jpo+NRO9VlMa
5pdI+XKVwGRYZtfRzla+ry2KAeum6DtkdyGmmZmXdWQ2DVcOjKTlU7f2Fk2mjBXq4mIlxDTqXLkq
cTrMmJFctQrTVf+4iDNR2D5rIzvrZe+krWJWbfjd5ZAH/SLQ+s9unmTLzi06kwSaWnu9Fplc6Tst
l3xBr5l3kzOvtoyunfa8Sk1taLW5h9Kfhis7i5JSt3I3dMqqnIk8XrsoLh2uE99qiqha60n5o+kM
kw1tZsFtp2s9HG6lKtyJ1t+5XmWRMlSTrnKEt3CbtppKESs76pulF82RdFTQNFbFEzLJtXwjwh9G
H13RsPWXcRQbUyOvBpPkcb9McfvB9ZpwIuuaO6Wx1LXECjFOV7FO+QQZYW0yMYPJetqVCqJwXvip
zZsyNqNe0gkWtnLjufTRLA6BrSj52ed6MtcynpvEN3bVHpDU79Zt8DlhvJ92VZ3Yg9eUJg89Oxry
2GpLuoA+zcoOKjltG+RO8z7YpYnmmZ3gTmLkP0U6XCnDu8oJsULqYrNr8uvwNo3z761ICqts0sIK
lWEXoE4uo7I3hyxo4SzDLj3WW4xklSWKZuUldFpqvmbyeuhNjdIJKfDV4BYzkUaeiQx2iwjnU4zC
eVP74dRritbM/N5mSfsRygyDqfV57WidFy+yLv8Ow7AmrrhCg/jmiUGbZIxgU/Pdz0YXxHaGOmVp
RL+uumojoniHaE/NKiGhWSSDsErStabeNr6diq8ouw1Q0plG2geXof7dazJiRcwWcjB1P4lAADp9
SqJ216nIYlkVm2VpoGmaiMgMszieCFlbiZt267pH5UR6NbmiSTrYceHDW9H7064oMjNM+F3vIWb1
Iaos1bc/YwgGrQj1rhnXmjQR565d1nkyRbFXTUjgCTukGVunbrFiUevaQV4yUAG4mBkxWaiaMNvn
tF5oDBZUEyw2D6t62NaLp0VS+czOwyAzD/s0ln/vg3hwEtxV8DT9S+6VbFJ4WbU47Gq8AsfmYfuw
qOr0IzJw/OyUw/5oT3+geKI97HvaPKwVrBumocZmNbihixQ3wWC1Hf3suT53DvvqfkgXhzWKB+HQ
Pv6M/RQNTqXl6aINqCqXTyeiNoxNVQhuHw4fFspA/mAdVuGVMaL9Iy2sVEOpdSA87jwuD2cFRiTN
oSX0SFTsL/T0dQOvJWnNA+kzTnpd92duj5yq1D2T5ig8cvjEm/Q0GZnH6xz29gfmD18vDowdVvMD
u6BCUit0A5PyWDdZaOxqQuH10uD11Dz0vY16YmIKwuOxqrcKL19WvicnTehela4+bVvddXqvsIuu
aBd+13wIaPkjqS8btw8/QR5olSZ8kbZpcy3y4RMl9c+qaxdZrBLLYFpsuplfOXFfJzMylIMJcqHP
NVDsJvI8uYmLYubq3g3VOHZY4IdmI8KbkLhmyMmlG+nGrM+ra+xJY9qk9bc4NhxR+8TkZUFt34hT
k3kZnyJJN37au6s0/Qa9resuk5Fdhb0yQX+3pmtku6oRsZnyYpaSoLVcXHRWwMLY8nV0a6R6MFVN
ttE6118MfjynTT98wERNXa28K0XvDAHFTpG2nZUwFYF6zq/ToZJm55adnfm0NgOSGWZihMzWRa+Z
QZ95dj/EtsBo7lZBCOpAL53SN3RHxUltRl1pFUEvHREkGNTvcKkxtMtBfr/m9SX3a2UHGhkm1Y9I
eHzFA57ZBU9DG/td7dTV3mgZyqo5HZxCehNZ1vUkN1WnV5PE6IVpZEFvR6r72HME5izFxaQBB88E
A1d2PrsSgzdrce/aGMZwT4L6R9EmOzoM3xu9+Mi0Ir3RGpHPsGbMjAhMndcG2WUa64lJvFJYeh2q
Jf25n4zPdKveVFWemo3fx1YeNduy46EpihpZRATK4RzsqF7gpR/VoIz1RVeChBUssprKU2YzILCk
CTITHuZm3uDGdGu7jK+krlITI6HMLPN/BqpZJDlasiL/gWTWTnpPOll+mXf+lwCaZmwsQn8u8nqR
iNoRbUA+83qbNgFeQmdGYgZx3s00pd2imhTThiZTggJupoh/x0m+412HrSzIc6cfaGppRlzZKlsi
3q1jSQeLqmEzaMQ3B1aaDGup2XZFZumha8J0g7WJczIpBZmjkM16hldR3E/BxZjpg05teLEvOfb7
ie6Bv0m5l82wmiCMl3nddI7X+8Iuq0i7UuDNzJtuNwh4vSLXGyahO0y8qv0WKH2wqRf3pudfx0Fy
ByI+bxi/DiKROCJjq6FI7EikH90qDcGbKz5wtlHNjaTMkV11k7h1aGoF3hZNNiN+mjhaJn0zkP4X
EmQW12Vk6enQOUZ2GQ5xB0ioJcFgoDrXioxcWo2G4xVkZa50X4DsDTcNJzd90nxpXSItIbtu6bvh
RGs8YWF+BZ7fPGJeaQ2dmmmBH5vc624KRJMJz2swuQP5acgI3i287BRpwFomhtNk2VQm+rcuLxPT
N7I7mkaV2Yq8MpNaemYegBWLgtvWwJ5pNA2x62kq1pxkl11YUrBQuW/WneEgr9bMbq4n1QIn8kqK
/KrkKDA7jZrgOH3t3HYN87N+KiJQTUYC76G2yGWTgdbur7rAgwfdy2u3KB2Gmg9KNh68Hj4FNRl3
ltSMG+FK0C6+Tyzfq51OMDDCRV/aTOFZJprPod4wS3qhGZKiAOGIfTPKJ1VKlZmTYMV5shCe7fEm
mPldv+JV55lM01dpTOxuaOplMdzgwceOxK1nem72LSNRbtYUfQorLzFbSj6IYSkDBCi6/lrX4w99
yHey07d9Z0Wa+1Hz+SKixYaBS+uH6tYzksJ0w35FDfkjbZPPKiOxqQczY9nXqrF5InybeEa8EXFM
dTPtu2QT55w4QdpDNLU/cth3PIxiDr4U751IZR9yMDKzuMFfDme5WVI4Wd1VVg/mf6OBEzPFOrw2
FZYV3AzSJmGUpJshNfoV7qg5+Em/wRlzKqwlTpzHuRlxIxnsgcdmUGQgjXjwbJEbxNRztzRpVFiu
1H+KWaPyfkW8XDiQ170pqDuHBmSxJhUW6xaBp6cG1E1EXZhBFmOLD2DSXD3r1kj7EAgBd7jnhOrV
4PDSTUCrCnh8jR45BonMthgaO6sZg+f006uG9LIjChZdEZq0abatXzQWjowYgO8zO5Kdu65FT9YN
4D3AX6UE3HWVrI0M77DR+pamdd+0jNgxdk0IkdxVWHVynujqqgwCPk1Tuk5ZZOd4qDcyiQJHJ9lP
TeOXkSDdYqi8yxYTAkavIhvkNaZw43j9XQ8DE0jUXFd8jlVTL1pWrGmLyo3X6dcsxvpcJGWyyvrE
9qVWAq0oTX8PYpYk4cSLfdfUsVJWX6LekXnjWhlr5n0hHC8JlKl1fFnT3JhXeVZvorJNN51vtqkb
bcrQz2eoz78HylsQ6lZLI2yjhdENN27d9hvaSbpAIl94SfTT58CjEU1J2cBlEnizooGpTcuiNWr6
vQvOPucp6H1W6jOEc1tV4qtkgEpcdBnEfn2zwYU+byJ9BnapX/gyvYwj5M5T8IUtylLXHoacge3X
nBz1vZ2UKl8avT9PK9lu4v3CwO2ulSWdJDq86Hz4FBt9YrJZ2HoQDFXguVAR9ZbuutVGkuC74XXt
LHBltBKFspNYz+YuHn5I1V0x4zsPbHgt2sVh0ezXNCV6ZB1WyxoNyDocIl4twUhBROfni4xm8ED2
a6HPVWw+bR920qzIYvOw6h+OQyB/f/7JnSU17IgMykxr1VqVD0+bl32+OKwFOCx+vXk4pdhTHNae
aA9kT5uHtaevkrQHXRXnCnwyuNDhC0B/M62Sc1fTi4WmG8XisPa0+OU+mdIanMYTdDko/oCryHbp
kB3POJwmcJjr1tNXJ3lSHi93/K6nSwXYeDiT+svEbeg8J2ali/B4/rPjHq0N5By+NJK8uefoia26
rr8VsscOuEqVbqn9NaOcgaI+rMZNOY89/DEedPAK3PDS19IYHE8Sf+YsmVbKQ5etVhpmFfWlhSHE
m4deWVlp1DRmKqRr5/CbJk7kJVd+6F0HnfDMYoC3uo5r0+eJsguqknVfi8KkVVJOcunGa5mUxUTz
y9I8bDYeiteB5icQtbJu0mYtXaGSfAp1RqcDgVA6Zi52aNyyzOa8ngVpgeZSSrIScWEOenErerP1
aTirmyJehX4QrzK/8C2dgA1DPreGtmzmstAvQ2FUFbhFfbHqgT3T07E/6Y2ZqAa16pvFRwjEh1WT
asPqsCYLDE6CMsDS7g+g/SIlclGC8zAv8+D+NG9Aw4rwvphECHlmSqZ5BpwM7GuQ8HQdBioyhx5i
gjLSczMjri2rATl65VkF4XjRxK63qvYLBLmLMvTYPMxzZPot5Xa8oZq2xhCpLLw0J0vsXcVg2OAZ
wRdCOA/mZVDdCrRpt2Je8iGHshHoZTij8LR2FWlta/aRh50y5pAHElkCYXoMGYYu+CRwka0HKWPw
3dzINGh658M4/YlbZ2ZplPlM+nSZDDpbak01c3OIDIeYR6YywmTKu2Dr5p2aVGHwpTB4MPWk0ld6
LPXVYe2wIG2vr2D+nsHCcQrxEgsmkPvRCEDQDBFW9uGsrDfSCWRmYhOmKmXLPEn5Elr/Z2khhd0j
cWdAOL8SrCgWUA51tP1WvX9TIL6APCXlDViqh32+gNRKV5pl095kKXi94ZDQ1eHFOqzJpvUmIcPK
rBHuwXGsVnVb8xlLBrIy2opMozD8PEBfVGZ7VhcxtBL7Q4fjvM3ISlazwo/B6cNwK0HbOp6uhjnL
IKLsVbXU9K4wBdMEuFrSXWE90VaHtdiTEgKwIHWMJFsHyUpUQTkLaqblNmFa6sRx/nmo8aLg7eDg
vO1NFjXRiuM4WhFRfS3I1KAdmhz2elpf2JwkkOFRMlyJxzMPpx8WQi5DXn+AfHQ0qfuoWpAmMWza
gyUO9mD5Ca0suX+G1f6lPyxQHShrQCgD25pBIMjC5eC39wst8BoFHhBsH1c1Lez3UXtq1trw6XCg
3pOosK5fnHg4dPi2w/HDptAD3yQRQcfLPB14uuph39OmUeXEpjW4vE/7ni6akTJZ9PVnEspKmYUf
RM9YzzwOIQA1Js/4e7riE3v5gfO4gcyZC7UA63CkhZfLoKE+fTrv6bJPrIy4PZwyYuNw8uG8Bn41
KK7zdRG6ydSjsQ5214OoIItuo1qsZOvXdlJUlU2hMHalIOE8Ixn5omKqbcICp5YHmR8HvPTAiqTP
1oYfTVpRDhtXGUuid3d6oWXWEBkgDQWr7ZTFaKFijFeQfLzy2MBn4NX7fTVceuHnUujTGHIWDi6i
Owx+riNhSiFQUhDpUiVdk4B0Ug/ysZlO9H1s6X+T6TRQsTDlUEqnbbthQQOsT5MqgzcYoymt5Vc3
7fU1r+MvPsQ1U8huQDhKusCCTTwHJipTlOAOMiOUEw1deUPvrQc3/Zbovfzc+Nus8idZ0aFLEZhJ
0RQzrWiu0wb0bFUFtdVD8GQNsimcKI2++hqY5aEd2hXNIZHU1uSupuVdVMd0vs90OE1YBWbVhZuK
Nl9LV14lTOcTjVqeH5XLEH2GOI0t4z52BsDIAX3uOq5CkFKVrVrmsrW02jduXaZjS4U9aKJEQgGg
y22395bg97umx7PJ4JYQOhn0O8uMysr1dp6CCN5gFTHIoPuJVXlFNDV0xeysLS+7AnalqmohG9xZ
iJbBdKh5ZOFS/97m5bdKZ2hCewgsBkomQfZlCJl3m5TRVBqYT+AlWbctmH9Fw6smx8FEFN2l1rib
poeEDogyXcSzoaMRhGCaWVe8uNaNyimiIHPqRktnbuy2SzYMZhtcahUvp6HuLhSMjlt1sh9spbAP
Ceg621TfQpfLVdv02YfKCBYVpC/nqgmpWaduaUHyi018DYUWyhS/pDWESyqhqUnLYdI0GbtBoTdJ
i4qbjeLrVmvR2tXdaZglZBGnaWfHri+XedDucOr1U1gQB/zsftZVbe1A7iwyhTEMUzfBmlm6dWk2
zNPm4JAox/U1J4KQ2NETvbJCoaGJT5vchByZdp31/qaWbT3naQJZjpqnFqszPFN9+JP6MrrUqTJM
CW8UZNoIJPnaKZT96omhNe3EjzXm1HH7HaI+M+z44EQw9myeJ3IeIV4dy3L3Zdb7utyxXHinsr4I
PP/+h98eN//zQSXw//DDZE87978b97QFc3ccf3Duv54FU9nuJ5UoxyftuXn8LmDmnrt9pfXFxt+q
vr+o6x5/v+4XB19X9IU24/38JI8VzL9VfcezlexrqfdED3VfGHoOLTECfk6Iw6AL+PWTx7qvAUM1
oFXZYPviK/iOHNr+7+u+VMKIJwN+kQtG0kCRiyHg4r7uu29WB+8EujlhQBSUSaGQ/HCPL4CEQvep
guv+Is9LnTCr977OSaDKCf1T8ENg+4rjs8Jv3mldlcclWmouuq2KXK3doWELRdhEtcb3DnXFAsqM
vi3iChKwOBgui7z3l8aANoetGim5SGLjuo8Lep34yZdcDe3ysMW6GPKTyE8mKPPuaKLvUlxeK02j
Kz8tCBj1LLaj1A0WuIV6A+ghCO44M8tc5aaW1MTsWYJmJE/zm65rvmZxxJeCNzdlUXqXuEjJRzcc
CATXernAkEWDqf6SS3jWV2WldTep4MEESjeqhDxj4ZtFnbjLKuxmEHCUlxRXfAOp+gR73jVidWP3
fQrpaFZWZjy0/pZX+SzpQNqI3+g2VFLT2zwKfbN3JXaCLqXzynchhQmTp19DwBJYwuVXjYu12yRk
WwIB+HXX0GIZMA2Yzu+48tpbkdB2OoRxbYfg76sc9988Xc8sow5Ak4SsMWnCiwnF3bLCUJaL45I7
PeTDbhPIfHq5NFayhsxB7EfJ3G20YQbwxWZFiNjIvqls5EIlCgrY/krS5jKjzCrSqp+jSms2qu4m
GfXSXY/AntdtadzKgVs1xmraNJEwyyjULxV2ud3uLUDQRJHjBWUDGTZ+y3XfnULNI7QyjtLLVMUW
5E9BI1f9TJUBKOGyW6Q+gdIwa+REwembUNiN5hVXAf6ZDkgLLCOkzMYagfDN1+a69PgVHwAWn3nX
stWjdSKam8HVxQ2DKm7PcbWhudc5GomlrbWMXRsxmjYsDNd+pX2L+wEKPZWRL90eqjtx/slLKrVE
zTCA3sxu2txoLSZUZfZNJJddJJiFOzD0jfTKGZQvHRniyPofys60R06e3da/CAmDMfgrU809Z+ov
KEknxmYwxoCBX39W9Suds/ezt/ToKFKp0+muUIDt+17rWoZuPnmyMKczt6jkEEOWSbfwcSaooP/L
BPG/jbg7O/BfSIsAEAjFHuLIZyVBFAX/HHBwG1yLtm28OBZ7xVJplqOlvobTqlNUujfrz/UpCuUr
/CRy6qX9QStlc7STDt5PV/0LVBBge7//cUTUJySGWYFtZe+8w3+fAjzZhoM3a3HhonYnCHqqjKLB
y9rBvcxNR0/+0nQYk7bJkpm9d8T3nqshuowLQUkRjt+0MiyrDLy3Fmqxafmeya4S7466K0OP1dHO
/Yhx3WBjKfHGfw882nLq8e2yzKrLSAR3hZIG8p1KqkLZCCXB4sHiwG9oXd9Yy3Kj+YaODL+IembJ
Becj1G/rTuEQzSnF4ppO0bw/xpu6LbDNhm2LT2ZZkrwfHklL2aVeQsiBZGozNYoVouVpCqvul7fs
sJ4qLz4wr76NdFdvYp6uG6njS1zFSZb4CzSFhoQnStit8Yi4weRGMTRUbTbDp7t1Y/8abN6742J7
SUas1qP/tQkUverQnlng0ad9rA51ReosUi4pOV9gsw3Bm5/VuukzqmDvEeFe1iFQx3ridSoUSkRa
ryfixd1xcX+7KpwO6AW+kJFhcEtiMxN6S255/bD1PoZx7OuLEOrKlOJF2P3oukkU0vURxAqOjqoj
P3kCmUP3Ozs08/wtZuuYb1PTnJQz+dDx9uRNi0jjAUpAPdW519kdpk53obb3IMjr8Tg2Icpd2ERg
RU44JH2sNz0WSbMVSlnUzcat1xU9Y1HFvUyH2cxHFROYUctHzJ3OpNIeFLY9gzRBi6CLIRR68RU9
mr5ALzkmsbWwu5LcLhHYjQg3yDyNP4Ce+geP+W3aCvAItJ5NPk27l0VwKiEy403VfYyMkXeEBoNf
rzaU64Aelk2V00I91NkbR81MeZevNqjQTqq05QOHZww6g9aUXoJ9e8Nnetzj6hVNPC8UlcvNEvbQ
7ibJ23klDy2VOCRojndu6wi1U2aKU1kG1SgPJPi6mC3KJoyOzN+qGKWvn7FxUlmg+XSpff+okQC4
RlX8XDPVlMpBKU/aLk5NxZOriOTjSLiXTskXE+EegLaq0iSsfkZ8g6TBodEMpD4QBweuqV69GVRS
C/nxRgeVzh1vXqI+q9mk855roC3rMuR9OJJsnpPlsFJT6MG+2YmsL0kMr9HDClBZb7ttQhU9XfuT
R9mcrkP0Gq6EPu5zOZA9PNkw+O2ZYMjWHZ+zkdUbgLKvOuohlIX9YfSoLIzS0K3GO+aREWvWp5Ym
Ntua/mFQo5dXgc+LqpdfA9KH2cIGDIc6aHKltrWI671J7baEKbTbUk+EF7WF3+stsj+A1Eq3ZOiz
KamasuubOrNYpQz6yFcxtuPReNbDI5SeUZPYosdWwDmXRhTbBjsrsfqLWLZfdJjHIw3Fkxq5n04G
5rXEk4xXpA0Ohrbv3KML7jXMPGYf32s/0cVSe0EWRePXpedfLHSRlAx7d1h7j+bufh70GF185a0w
jPujavfgEFVv8Qz9aVFZRJ7AqHGUQGucillM6RpOSc7ZVCgWHGfny6uuwYbc6/mDG+jvQbb0Ifzd
7YFGzdDls3Eltmz96yT8PWWrDF3uB/YoZQW/D8a+qp5qePOkR8caLk4eZgmd8T7HDQ3FYKAoMmCt
Xod1mS7bJI/tarysI5E5Uze+a+fUEYATG9Dhjf70PnTa5GMCn203fZKqJTg0m/IyvkXhSd1HbkC3
8xag4xicEmnl+jLqXqIqjMvZt3G6r9HD5Pq4/ByRXYi+eqv1QxyP58GioBptPB6XcX7Qux6el7HK
BN1H+CrDlpppMwUWDjbiyz9dkNiHDt48iWfvWAXDQzWS5In7gj8lyTZmg3DQGh2B/RjO122G6UO3
tNrRuTHD3uUGYSipwuaFbd6FDpu9tAIlrJb1aeLDlsVdV6fGW4KMMP5WtSE79hAjw3aPr0bnxsgg
jxUQw170wQ3cBk3tXnu5q7360iTq1CW7f+kbF5VQlP86h/FXTw2s5kT6l6UP/zDMxsdmTUxByUoz
xkVcAqLbc1QlFfCSqD9DgYuycBYfDW/6Z9NIklZa//Arqs5jOD/ruJkuPSaTh7GNgoucdy/1holc
0T2cWrpGJ/TiKbETLyBEDqXn2IPuHxpfQhD2+7tIcrYwywpHN32Z8PiSkoXtT2+ftxIxPniieyye
YsFvm/RRkLXMXheVOvS1ExajR6BqW17bIMk332CYzDRK97Dfs77bdKHJ8OD82twgf9PMCvdznmiQ
G6iIxTJNYFME3S4yma4Mc1oJoVOlEc5Y5i+bK2012bxLaiwQdPXh7Mb4bB4GI/VMdIrHsc08Bauh
r9bl6in37GkZ559/c41nMxoP8oClps9hfNLXNqiPkAz8o4kWCcW5TZdOrCnusSb3F8zlRKwnNQfV
M4x1MNYHYLDVt26Yw2xbTFdOq/+I/I9LdxXwYo+Sn208tOj2YVGPG9qSxU743IJ+2cb3oYJeoe8T
rLxPtbNQQ8H2yM84htKJzNv3sNvra5BUS0kHUjobBFjTbZPDwMcSP9ZbVtcv05T8aVqs203gkTe7
kPPMUTW1KGlRt4wfRA0ZHkdDHoaQvOFw1LFv5J9V+NPTwqJTCAMMjj2DXCfMFzsQdpB0WjK6VtMB
Qs2eL/fLLl0gH3a3fm3cPOSYinwJibiL+MNkvJPezCMNm78SVumxrreDj3uVwkp6Xuv6YbEgT9ad
/BasvURNYg4h7BoPgwyDMMeBrsV2P7mbUmUb994Lli7KNvLQj/6Tj2n3SHfb5t3q7RBA2/gEvPRH
3JoRogp73mvTvwxjgxVwnWmhu9mg7hzQhfH1RfqBLYjCZBG2M08bwE5pIsYy4CL8YuOg4KPLJdfT
UwfvMl2YkmWtTX/5fJl7/0MrhR8H3niJR7FdakjzzdJd1MwB++EdsmBfTvNkxsxbaYV5GJ/kuJo1
Oky2vwOjkQZscG8gRxnvL31bShkF2ad8N8i9S82+z7lENZj7kJvSbQwpZJ9uPdY74DGVBOK4VNMj
eMO+HByk03hohjQYwFd34GCPe9f+qSrGM29ZHH60WUB61NAG4QClazClXM7Dj8+7shNie1pcfW38
6JEPZniqjegyu0ZDGUTrrxodUqamUZd69IPScVTeA92GcojNtwDdXeaksimq6+GcSA1/tWf0J44M
hzcNLgclEeUQ+bqDWrYgW9utLvfQneP71D8lti/EPJi0D5qT5o6hDR3yenUV1q1QX3Qf7nncD9Oh
qvX9Tt+P3Ot+VT63DxBs55hhBktOm9+YImxQmtuFvYSeVEXitRfh8d/rHPhnOso/VOpfaHHpZbUm
hoeNvmFJkkINpoFurNrcNY6VvA6bd7errN2iJBMAJLDIYSjj++wwTpvOWTUTeF9em5po5oUITuGy
kOsyB7/IhipHUJ6FWxAU87D7qezdnvaSh3ksK5MvNU1Sz0dtFSW1zDVjYCGWoC1MDbKFwlikjncH
a5fqGr0nmNkeXE9eQggRHklM2la9KH2dnNpI66+RlmtW9T7swTEOAUC8B1NbhM96Yslx6+b9oNfg
gY8oNTrvSDw6phvpTClHlB9YK8Lz75is/kO7iDqn3LC8h3cWBvN+kj6K64qJHxD/xtdmCl6nZDvM
s2mvYnPxFXgsK9DgB3mgRIML08MKEoocLKV/cVXk2QwNyTsd1rkYT3QnrtRzD7oR2zieorp7no36
WknNsmCZokyx+yjgDFgXCNqcd+ZX1ViYUfM2ppbGF9Ko7WE6Ln2f3FoHU0rXPARJ79kriYKbnqvm
ggP7Wa17/AwntTvM+4QmMYh8QEVsKRuD2lrQp0k3HLT/WBeRwfAOO0m/osp9Bce1wCg8rf30gBqg
uSaRC/GDjxsJ67KOmu3Jh5ADYgI4hITMVPeKZLg30f+3t6gbh4uLeJN3fL1EhkY30kT2P9VcH1Rx
Buv41laxX0YMnYM3QjyYULsXnR/KQ7xZfvUbL3MqIZfPl10WI6XNY1UTvxhVsAMy1FkSa//IejS1
KnAfTYCR5BYUjAFqqzWqvRcH1ODiRrsc7F12k8Nd+Np5i1oB4g0fAYKh4AH0CYh91DQBsdPAWVtZ
fZGrkpfPrwzp8mqR7ZnTieUITSCMkGhzRYWWHENCHqX01Qv0yf4xmjt0aJgIMqH0lmLTxj6P1/ln
WKnmCWOleVr9eszDGc3jEDRlLILh0QBuvlbBBMNhIStqUa9uLyj1m0ufYLEbE2Uz4u/VeWwJz1ww
2QQluvq9M/DRqdd3LxBACeiWmRTB5IkMdIU0XVzSvvpRzVN3ner7yOoZXMBZJec5QhsBfBKZgDHw
3lzTf0OlOx9ks1Vd2pmTxi2ZtVxXhQGn+Ui6fSxEW8ls2U13aaA9iHBtXjytt6yFlZcBo1jTnpNL
Ugfdo7uLXt4aPiBOsMIjYOIgZyHfxNpH537CsXjSr98wS+/IP4iPq6MyfvVNHL/WZsSUQHp2qrdo
zMZ4Cg5YxtWz3ppMBuFy8XWLTmXE3Lgp+KfEvOsd2KOMogWa2aIPHpDVpzmpXhHf8EvsZK6ObT17
2bZqeAZNcvr80CpsSi14n21jcAuTkdw+75WJkBO64WeHWvhpGNo9/RQhh4DBVYSUkSMH8FGBiUtR
J7dHUy2POyBkv3dP6L5SsTf2TBScYOmSDfVyrHKIgSiDrX+rzZc9BkwwQg24jR57qWJUaSYisNo8
vySwjq7mNk1/1F7rq3SYlvCUiQniXoCFd+zUYUTplUdSxhcdVWO28dMccXFbYM1BJQT5EyiQYUlT
Zeu8wsdOJjCjAh+JyBWIv8aVsol961FQHMe1mY523B9YDLqjhhd06/a5ymhg5INnd5u1fehuoa+G
3LeJyfvddTSVEsDkUr10M8TIhtLx2GJCx2rrr4d6J0hQcCC8rm3zWqJNahfiIQcT5r3i3aVdpwqy
6wYoq53iy+cL1cF02J17jZYgvizOD1FSrvPxswBJvPEMHK7LrV3JOSQT/vOdnHQQicz2fpsbpjFf
BFBiFAFT5f4MvH9ZATC53gszzKg/RWgBK0MbLwKsUCWfEFdoxNFC9AAfFyYnL4L246s1xt29yJKG
kTlW6mG2jf3KW/NlHPzbTBz/0ne3gNVLGsHOeuh6Qm6RJ0t/9YD4iRpu4YYZ1DQ2edqnVqHeTZ5n
+FY5j/fmyvc6jRIZXsw4PI51pC8gSL+HA8H45u7GZNxm1SroKaIwVCP9VnVN+dlIatuhb5y771MC
QcdaNLdep48JBT0vGnx8u0FJ1Uz/lHb/g5TSWHL7zVv3dEfc7RSG8lYJ35Qb+JO0a9c9U4rth117
LNtg/h53fZbCAlRJ0LaG63IaPD+8am95nvpa3iLRf6+l51B58p/RvcXr2qy9l9JrD4K0kh0cBVWM
iG8AIdnP/cVGDpqCQq9OTQC9qcJN2wmWoeWFmAerpsREY8sW03iKUlpcqIzaDBs6mAP6uKBMhhYd
YIsEGirlLwogoyKsRtQp9N9ENIjUDj349EH7xef1R+m25ZW384zR4Ruolf6QBDtaoRYZI8JG1M3h
161DEbZ17cMCFfSKzfXR3YvgurewF7ZN0mJobXjb+qQks6MHj/cUTQWa/LGJoJkQO1w96mcN1srH
eitcA/QY5zE8oRJcnyzY98Ebh0M1whrs2PbXBczcLGYmOydgqaF0HhbhwXr3XXTu1r6gSQd6CVB+
XjtMhOMcY6oMk3Qe+zH3oj6BRrCwbKkgVA4yfGMO7cw6xH2uvLrOxBybTCRANIP6gDbBpWbsoNQ1
ajzKDQeHgMHs8+Vsqx5nQUDFRKUjzwU21xQnt4Tfk8bfH0bKXvquGaHnia9RHUW4tHxOQw/q3qQn
caS2+mgUENO7WDT43XhcpakQoDBrWvWQuVKI7V7WqBjrLoO8lEAZRnaKmKvXCu91hrnD9Mb/I6bM
lfkO2+NlWJul2Jd2OXYwoFU3BgBxe3XuvjLgKSeBs5SGI0oryvRHOMrztgVLOYfoLnrPi8+Rmbqc
1MORg1+/q6D+sRaVQolFnjbDa6DCCcp/SQ/tCn46ZpBtGIW+A/19LjpT2xwoUV947L1xNjxbjXnH
BXH/vDhTiiE6o/KiZVuppfCXzmWfUpAitC8cEO9U/6ynxb3zKXrTmDn2HkaUqm7htvTPPjhg5Gda
QC6Go80kww8g0hRSZu+KviUyXxaBYip4mwbCT4JO8rLO1kDo2dkZ9+l3pPA8CRX0U7lHRhTrgDEP
4SRfLEOjzXeEUCe0uRwWfVbLin9dePIwNjt6h2rABDo67zJri6DRvTWdQ8zhsUK1lajdpUHrxqOD
/yXENyUtgBAfeYeErlC89wGxr5jL40LD6syBIeFBhmgqKatfe0GSNDQhoPBKDCkL5/rVblRnznEk
HskwXOL7SyTjW+uL6fBZtCA7+hxr65W8jcUlwK0zkWRfoBpNXSmIVTjuxFzUIIu7JqBTuLwNsCpZ
eDzorvz+0jPvK/vklMdaZIQ7/0GbT6bHHKeJPDekqXMb/k28KTz28fIeijGBmoFgaW3ivXBTAKLQ
ivgCmfSpcrQ/r81gEMVkqQ9C5Lwr9u57why0HhTUg7V6tggPYv3/pc3EXxvMXPBLTJxTVJTHZqc2
g2rTvrHdZN6klmxX/V0+4sFhgG8K3g8HOsZL+K3ep9+NRfONqoicA8VETsduPazN7Aq+ImGazEna
TcRiHWddQcfN5GoFKrD73dkESXeaPGmgFM3wfytYrM2goy8ogY5LDFbLLUtV7K1f3dQ8Qp8J5Bnv
HCI6muxvFghPpzhsAx4vR4e9JZ4m1b2PiKfUiR+8GfphsSlbHovYf9qVAQkn2xIwSVc2OtQZdVDB
wn36wsAsg1MZIHYQF15IoL/4CW5nHu5wNOcqScW6fweKb4sw+h7qhmFJRY40rrqoIA7ZlW5DgcKX
7tDBDDz7dsgUdE0EpXOmJ9iRcGmvwO+exJ00blt//eZM9bdqdrSDUN2uybKWPqbS7/0QvAgF7abp
h7rYHRYWXCLvIAdpnxYKyE1GV4wOAgbTm3Pw0U2JOIk57TKZEYwLMtHXycsqOMv44otyb5KhVOu2
pUrV371pE4d4MSInbdtkgw09sJox0nT3WZJPqDBZL5NyrczwY5jb5MKr3eWf/4o1E76oj4wj7a/M
AxCsYT5mw45+Ahkcl4Tb49yhSVMIFZtoe6rmejkJrw5uC+IXim3uCeNQHjDUM9hifoYtdecvVf3T
eNuUBaSipyqBaIKeCFlhKKw3Gm3QqTlq+bmvLVB7q75F+mOrhYLXpiGCV9RhjjD1Rcy1wdrfrZfV
oWNEavgZ7RtEWFiA+7jNBet2kP1sKluHEEY6Kw+jMfbjfB2767aRBpYNInlyVyhIzGgfXdeFV5/8
DThie3dbu1Go8HkzvyFUNr4m7pvPgic2S1ibmEbyTSa/l3aC+i33JK3HcHpdmeEXiDlP3rZ/uLmf
XgD/QMDneUSNS6cdWcyFqL8rJqp8NOHPPvDfmECuC4/2bMp8pYiabNwz2SY2kU1r+AiSqpza2j9I
JR5VNL/SYAHDjCV3masx5bjNGfM+KmER0/NIA0sYrYSJ0JN79jaht8W5tCXxjnjgYYw0GIYP+KAL
+huJ04YYr6ZNmfSdPcTuOFaIFzZqAgKgcCRL90F8IuA9ZHcrhZHdlaRP1pwgNDR5KM1hvifZqjYM
ernAPvDaDpo44Fs0JLIdkLyQAYYMShfaZGqIeMqcufpdU92A2XPktPGVEN4VAQdEHdg6+3nYhssR
fMd3J5IvTkAliMIKlpipBax9vHx+9fni7dY/L4F3RBZBPIi+q4FZ1R8IOTd+altTPwyVO1m9bABU
7t+b798DTD0dJnpPniIFnjHGSOF0PPhpiAr84fMF2x6IcgaP85/vVftGynGCQxJTsHe+SNQDSv/9
JICON2uvHv7f9z+/IgiGoCYYWZrEpY+Ee4A1OlHniOl7IAgdmkYOzklMsSbe7jVkg/Rq7+VqWX1E
17BbgVjm9hhCEM5NFS7QWBr/jP3e34ONY/SQxmRIIR0Xr1Eov3qdB7sZC8JR/Ppy2wsv0SC0g8q9
NpAmr4sccuLzF4ZITrZRqY5AcjPkCYcSWvxThzObeZgEbdI+yB4KWVixd4fOKx20/KL94W/v5NfQ
ITQ7N2foyRNMiQ3Ns4GUM23hYQwl5PeRXsgKa6ULpzTR0znWHexp99H3PxhbfhKYf7MYydGZQ0CQ
OG/jby2JYKvVFplkdkVuBGx/E6JqYwgR1b14sfBRmyieU8GNupOS4BrQxcU8nTUDp+HxJa2jOtON
/7NfOVI27zP5FcMvQidFz9qtcdEb4I5kEV3BVfMQBn2S0YUhizK3XhqoCCFaFRDE3Y+U6vWRjsSH
KP1jJ+15i5Mu3UkHpCKJn1vWwuIdEPPalxJt67xU6ehDW6NVBzuae6cKSVwUq1Ci62h+riCJg0+u
FnSl84N3XNu1/hZGQwxuBfWBQtHoTRQ63tRe4xpvCIbhR48Ihr/1FtOuARAIb07uUZpYvKff3rtC
e2y8DSlb/atdIgcmPdT5smPDC69i4AYLHEeUh6RZsaHD08p/NSvvUqHreyGtWcoJIxmS1ZBtSrhW
qIe7uM0DsIgB/Dw0OeHH7qovqPP2NFiiVz7Eudzlx0pSFt/HxejXmZI10s5D/HuXBowktkU41Il7
aYfmQXfVM7xjkwUT9pTwm9WUbKwu2NIEo0CgOaPJlgG/2QpjorcENhGPJ0g8NXFZXEd/ePMBfhiu
qRV3QS/sU2jHEpkvduxEuOVh1R/Y0CPv5qwu/Hk646df3WIs4FZzCdTGU9vbEX0Xfa0DGSCQb/1i
UAskUJ9CThu/gWQ9rJGTGdaOP1HsH1G2l0GD0K2bmhNmeIjxdRn02JWj6UlfdLt5CcbIlN0elUkF
Iyn04mceOzgKIh6g/yJqt4gBOHP9QdbwaR6hPtKqz8Me+SY/mgBeyT8xJbiQcs5hViZlvKp85lbk
UwXgs4rHQxD1jxYCT8hWBpe+S8qp8d9hSv7AeUUsOFw93OAMN5WeEpTzEwz62SvgWmON0ZBRBuQy
W+FQ1Xu4PhWQiGKuelgDjT2B4jyi5+zhskUwYQaI9s1y34TEHbWn29Jt6smye0+KyEA2GM5zKGhY
cALtmjS04yuY6ASxhLJXdCoWqeEbUpv3FhnqvQOY1GI5dIj8oStX6bBiqRCxuYpRNoXZVdpgw4DU
b7POMIKNWGwhgTcVKhky4jXPyADQrIraPds9xM/xRK10m+9k89LDK+uhb3ESPsAO7dHC7iZ1bJCp
4/6vqW1SSQxK+2ZsYQj7yBQPH5vSYdYNEO13xgm2dfiieXBsO2gpIxlFDsP9dSbIUo9lp+nvToAw
7rafIJt+NpjRkH8wIq0B1LR2ZKWr/HezQfKBgpGaNfw6O2RB47duJlO592WFPXCOcTzddAertmIQ
4ugGJproPLrXm9RF00myJcWuCHvhJ645LMP7COQlc1Od4PTY181Jgfw4SErdiXMkcVEZ4G5qmxMa
u29KNb9I7RDVw2Tcj1vBpasP2KXwbVsvJqx+IKeHjRRgR5XJSl98yPV1AnGZJuh8ZfNd76YuxBD8
HrT4OmPUKR6ABm5WFOp6f+949yde7HAY9KVakpMYxh8dm0W+hwushv2qxxDSaR1AjBjXfO6mCDn3
5YnYrkYbX8kbHjXyq6vUlCPPCmhE6Sv00g/QAe9CL+7EpuTvsvM/VYQF17Re6cbET/8Fl/ufcBqe
3IQ/eGotxwMc/rkxkdFdmKh2qM5z0+RI/X8bGHYuATOKHQicCA8B4tiQJQKKub8qmhb7MzTerUGj
n88xlHnaMAtYktUHgeroXw4O2y/9g+WL4ygC18sA+caU48EE/xWepdVexzW8hLOySXga7/IX43Iq
45oWkOih57f8xsMZ9Lz22mxJ6rjcZdYxGLNg0qfM7RValI5cpxkkarC9/MsB/mNbpyDBc69YjMND
SApTof8PtG+pNZstF9WZos0T2JkD1URfl80uvYPBgWe1dSv2YoDj6LcOfBPLsJOsxmNf/i8U/b8w
j/+DMcZRxD4o9RiwMTbZ/MeuToTO1hNAD8+gaWBS7E2mJct1F71rhqITMSwsiTVgEt22/4I33t/6
v9OWeHxugiuD/aTuu279E28WPB5AB7Mz0nDkwcIuVFImReR4m+33TywY4mg21sm/bGUV3K/9P/5n
gkf2YUMvft85PPH/+71BEq1033YRLChpHoF9IZrg5byy5DgJedhch2nLrm/9nvzV8T7mCX3aPqs9
ZPWhGMq/3do2+cYX6G/9GsKDny+tGpdbFOmfHUMRD9bh3/DU8B9bX+GOue+85SdxEFLcMv/EU7cO
kg9HZXwO5xH6iref3V2m0TAdEJCly1NIMjgF4xGAHt1Dgx1B9vYKABeJcrNsJahE5QJ9FQ08dw/h
xnG227EJxudhGqbL7CPgMYLfi0PvAN8YEPn+0Tkk3J1VMBxgTaQdgIvrENRg5WKWQYpWoCdUcIA1
fUPhTd7+f+9OPP4KDVnix3EAk/EfF0r31Pg40+w8QzdOLQZw6oemMMv83YaoBOUIAZjE6v+wdx5L
biNr2r6VidnjBIBEwixmQxL0RbK8pA1Caknw3iSAq/8fUP1395FOdMfsJxSBoFEVTQGZn3nf53tv
7FTf/v1r/7q68dqOIT1yEmkiCf73kyQLTBzgZI9HQ7d9ABLtFpFm71dOAOSIsunfv9qvyxVGbw9i
h8QoxbL106vZnTBr1JL2MTa1b6qsXtF4r+7V/dTIv49V8O3vX89clpefrgHpWQKeHNLiBUD97x8v
rfOaykcpj2kQOH6sJWtC4p3R4r8p+6XYsbQI4pKyf6g9VVWD78cU7LalSxFwaY/WjWMdRFg93UWj
eeUl60KQVUFc0kppbVMWLDz98hq29ZEY2vuH5cP8dQF1bbksomRigls/fWVFDK9HZbZ1jBLNwdZI
+T5pm5sBTuM4Ot64Nwztg6ARZnu8XQRVPTwMYBTVIkdULgqRqthhC4pXmYWvd8Zj5GrVmxlX4csM
b0TW8+7vv/RfF1ssVh6tXb529vufv3Os+bE+V9I8UmqgwI9Jit5OXexRAB4MnGObYjE6UAoPc50p
EX+3zhv/Yc3jTHaYH89aa9k/74cOxVteOzePd/9YXWB7NVyUOzDcToagmx80w/RgdG61spKOXtei
qW1GfVyh8Rv+4Ww3lrPrp7MPgwygPEsHkghm7N/PvkGPCxFB0ztmds16taiH5kXzc+P8i3Zz9UpW
zgVHfKg5WvkPV7bz66XNqAJHIqhbpiH/uqzQ63L1ItKPla5/pCZYoRwR0wfp7nKRPc0xLWghc0qg
wdLC0RNgJ1lIkySyPzmxiQFOM740hrOf+1JeB3Gkcr+OjQaW0YyaIbSTYRvTuLyOlnGbI0KMKrCO
odcbp3Soh6OU86o3B33XycJedREttwpN7SWMQ19QZ1lhGJHbvAbx0U6252Ob9DaJlT8Notv3tVec
aEosjT85mWADWMH2VoVq1pjCaG1HJtKvljDdawz2MqP4lECjMme33SYejUJlBHvodyAnjU3shOM5
TEx7p8a6WoWVdjbEMH0aldhrCaokLU+fmgWsRVB7xiM90xfzaHa2ZFRJr88ryx3cc+Fkz12Y3vo2
MsjOCuMfTpf/sGEDGyJlhXcEhd24L2Z/cUIVMdnjpAXyGCrLPc2p3KE0+JJErfs4dPrJDZFhpBOa
AWCZq6mV3apIipd+DORBnxuay5RgwxpdsdlnO8+AVeKiZaRZUjWHvpavci60FQ4F8x/e+DKS/qfz
3NMdVlnCY6iA7v1M/MsbD7MB2Qox4PEuE5VoTGZt+t6HofyS580nV5uOWSadh3SeA6xPGT3por91
uIf5Y7CdIqHJib9Ys2L9HGTxmuqzQD2I85NmpzikYUldMXkL6Vb5A12+nRU0WI4qeg0tbS3D+yAS
hbze0HLrJDI6+TYy9aMxVrd7ZNWR95/zG44pFkZvNP3MjKkh01s+Wbl4hCpUQeT7rQkQPYPEiOkU
smTuayp4jZq8rfbJFRWmlDwWABfolkH4oRyiomsejPmqwQ22Lzt0XtJUH/9hSfvVrgMXHiIm0yyW
AZnmT1uYXrfRPLhsYZkL2m+MLq3T1T5yNvxFXiZWYZdPFOJoCaalVR6z2oFWEiGKSL0q3OGp/Yf3
88uWCr95WV+xELG2WT+/nzpuaVw203zkz6sOToukwsHWX+rNJbaoJHSPIMfKtVOhexz1ahvNKNUL
h8ZbHJXtuYd49A+R7q+rPm8JV5PQIZaxW/4cQLkzaP2Q4uHRjGKBzNReUaOnYUi/IY0MyjMm8jrG
w04P1Pung51161wfzJMwHLH+h6/nl3h/eS9ojQ2dESNs2D+t+TnunAr+3nSUoYEvEHfCoe3qXUwb
EPM1f7TANJG+0vfcdLZmbJye96ap6hqm+MCnOr/R1w/4md6CJcLKmSJRPM3j/Okf3uivu5NNQLEk
JZibSBB+Ts0yEcWjXTnAbhrTW+Gd1A95qJ9Rx3rkaam7pwCrWGLa4BoE3l7zdnXJpe3FeXTW4icx
Y0JRjnyNwqY5NEPcr5rGzc/ZpB6i7YjQ96mqx3zNcnfpvK56ZoXIT3QsMRypyjd7luEybavNBAzK
n0sPX3z3TZ+Rf5aTAKuqdzk6q6rwNlGBIFwmFsXFRVgd1UG+HVyJshBftkCpb7WOPMhajKtmyh2/
M+t2VWEWOsmI0jbKtK3Vu86ub7NFReYUe4oFAnmQ7W3nsog3fTJPV67pgqqkOlIbDZA3au66hEZ0
GgVt4fuh6qZuO0wlFJYlASlp6KF+Fd15xi2JO6Swr/OEBGHw894xX42JcD5Jw9fcrD5mLSluGGe+
ZnXGAQfn90ZHDzKI2V1Te3kII9mt7b73rvdFNKFoeNLd4Rm06UdQGngjNF+htDrHhvbUmh1GHBgV
uWOFD2H1TsM/wXPgeUe7mfb3TDoOmu9jgYI98UC7VuwE62IOjYuRxexxebBvLeAyf39S/XryS4NM
f0HwSwE3eglJ/rIRxAUOGdRc7TFOBdlas77H0JXyAWWJrVbTQFDT//7qlwaXveVYNCkc8XO82YW6
2Q1j1BzdNO22Wmk9ZP3gnRLIPYdkgO00u2IHGYEqDaqsHDPPD72C7LHt//3nN39KcCzCdMbYsBNi
BpP6L9dUgfXDqBtp0ZrWXmrHLc5cRGzBkoItst8d9g3rYEfBg2b102bxa8wOZ6IsHe8tSbVt1Cha
Za56iOPiC4EIhWNTg+MFCEPLiZ08Wvlz9Cho/21KlNnruWxAn7R+CQHxn1Z61/jl47DGw9YVfBZT
kKP+hKG2MjqVFqJt+KF1vHG1yDjO4CGOeZtQ177fx7JoHO+30iJbt9UUH5QTzMekwwkN+o+bboDk
aZW5ebadhPY2jul8vB9iongk7iOBZyM394ekVlI8pHSxCiEiH80xpaHQdXuBEI4mCKiTNMVAce2n
Q1PPNFMSWxzBgWqgZ6rxj5s6yhQtpPCMc1wA6AIZLe32O3RN7RiX88j+3vbrJm8Duc7HEuRKAM1M
ZSLfWzLdJ1pFXxus8TFDrh24FR97dOHfLTfh9FQ0JI7Fcrjf8tqYhFIv9AXrkCcEq/CFC9lhlmmS
5y6wcEsHdbgnF832o23tTFdHZjNGz3XPpsUqhmKufsm7HKExcEpaVvPOiV6jPJQ7p8bORi8Bvbhm
xyuziV7uzswf9iv0gljuAH7IET9QP9GWqTKrvmnxZ6OD3iXy+jJbEQF4E49bgU1rpbdluM+DNFuP
aElMmhtPiTEYLwVwFeCstj8GKa2CjAarMVnNycMTBPmBu1PuuoB/wM0oGWwry9jew7NJVZCsQxBo
YepuM6uL9h1Gsfu7pAf+UNB7P/RxE691p5DPXWrGGy/lbCB9oTOPRGhjZ1p31kTZnxPETyQXFZJ7
E3Jn01Fr6orhFgS1/pKEurcL0Q43lhc84/lfpzXXkK7VUIBisOybCPAyaj/rISzC7FonCGbLFAWW
rWz7cLfrsG1pEFFpXYFNQUzRFdjbJ+zyuLX2nIMgrosI8arQil0EJRTgPOm0J8Ny27a/4Z3dd0IZ
L8pKBUjIUMMDSkl+KmV+RuWyqJ0kRGaUZyE+il2HyHWHc8tYxR35k1e39B4D+wXBmOknqGt2ZY4f
MoUM1EEiof8TvlEjumK1ogxlWHs3i4yDmVv7kGQfjfps+l3QHCdQuLQ+0qI2PhS5fLOK/IPbhghL
+whfKa74g9kDFRsWRE5oYOULy4OtY/GvwJBtmsF8RzhL7Fxklq8aK963ka940aRvxhtvc9XZ2ON/
VCj1FNmh2zyVNSp1jGRPd2PqtMhyx9p7MdF30YShlikJ/c7F2F9LY+4hLCeF7yrkVUMWv6OEBXbj
chrd3cUBCtubNdBh0mIbrkf0WQ9ne+e1RrZTEfq+SQf3WCRRia2VdB2XAefrbD7OKGNeFBrxVRpn
MH+Xu1ndP2DkMVhtdRvdCNUFp1eIWiIx3uKGqF8MSbvNYzfZt/VC34LwIgZ8z0mGeXHE8OdbUGhw
YQfiCb0ALz83z5OZORtd6n6ipZi9bDdbJey8azel5VkerMmuniEzwBZtAJB7sZUxs4AOa5Et+iOs
t5uOK59ZGj4CgmxvhaWHaChctt4pRGyrI4FsojPFkuhgJaxCrc4FUYhe2zYibTcdqpHNQAPrwTZb
ijkO8ZNy2fAdOtReKVDo4Sw4AbRPv1UpUlG0fdVZj+NFmYLhJENYefaKRzKVDjramPkUIL117SRi
65aWs860Mjy4Q0uUaYf1C3HtugS+90jEhGXFax+KrjcuntASPBFPGHdyKKk9a0zbwkceOo+CijWq
E58/OtqFuY51d7wlsphuKKgizoB5NSin3korcm9a2BrXioupJp1dh4gxjwBpsaWYBF1DrZ0Td8Hm
0iTr9Q9lNVKTK9RLanoBOyUcyK4KAcm77nMKjmkEH5m3kOe6nKyHTLIOTWybiHmtXYfJYggGhFA3
bzTaF8ryxlavJ9jtUZEdxyw85eNxSmMHa0n3OZuKZhfnIlyHVdoDrB+CU1m6T60+Al7zPkd9ePDw
yRxTDxHchPgd4BC2VjsDuSSbIX/N09e+FesRt9UpRk2+B+xzpMsIEozBnuvGkwEekApdo2MRVlYs
KU9aGm4rDf2HUXrXstOd7djozS5Ik0eroNTXVVz4ZVVYG03Hk9ajMD/EeaEfwil/ZctnoUKjyret
U+jz2h5DEvq2NTGxhwVpHDYZzeBd2NurMSzVvZuaVKiILLc9gcknW+69nVZXXM26vHiJ+J6G9mYS
Ef1Yky5NIEfpx6imipB+N8LZ8jTlhMt1sLEL61NQT+YKGoK57VxJ3JylV1T3/BmSSt+0kB7oACuc
X9ouzDAK4BabL7QkKbTps7cxcBNvI2zLPq6YfBfMNV4Jz0hPjf5g9rq4kLagVYNPc1WNwMmPrBVt
kil8l5o9IwuaTemY7hkBXe+Xsoy2SLf0Hd/rfuiyaVvW6XiQosZzvvxqmsLx2lhoLUh3XC6O8Vmx
CvkOS6jLGvRcm+FCyO2BTLMqSSGfa5bK3GmL2zyVxU4NnVrPjY3hZEix+AS9y7QI3fD5JhNfOgw0
iKZ2sYzE5y5WqPLmMfmse292erHi3vlow9toZZ3h1yotgElqeEaltr5rf8s0ps0Syc+5Y6MqTLLo
4GmdXwea9ZAX1uQ3Q3MjpfxqxvAHB28+GPoGeCe7XTF+Rc6B+zBvHx3HaFd6aci91TtgccOLSY37
arbTx8mqgk0WZmezBcxuNrm+ngFob0Lsies+VMaOEM3vY/hnLeaJlUPpklocWUcESs2eKDN07RCR
NduHPK2NTVlbz/e2TN+J9GBrjc37Lj4JHQVHN9hg8+qTtYitxxDdDqi+MrGag5n2tJMDUHWsABbC
PDXuBa/CcBd1sotyF4eRcZaDfZrd7GvdJd4lQBYkKPDsurm51aNI+RjBtC6DuT/GRrCJ5lMxedUF
fRmSYqvSDnSegbzojeenfB0xkAZKQRAEpuSp9NzoQWKfMCbDPdeNvXFn5iQ0gfp8d5Z3MRqjOo/8
Zm7PtQvFW3oQZCBkAsimGdJVAlbYANy3NhiigbTVH2NqRCWFaJ9+PppWuGZpUkUbNzceK6ojSf+b
Lrc1YgSrCbxDjKZkFQUVYwB0DPcWALqVXWF9V4uFEYcoPuFG0KiLviAtHvdVJ24oWovNlMArD+w+
OJLkoZPHGr02arc5B9gzd7EpP8eBEA9ybhejUnIw9exDMCprSz8UbGaOecHB6xPrRXeCkffsZdU6
tRLtGOR1jWaPDDSt1HMhWv3UW+GGJuq07iaroFjc7g1svyah+RO1vZd8MvVTNqNXUUF6yOJM0t4e
Bn9yRHRBTrJVM/ZmACXO2eg7jCdqiI/UHw0fU0Z2pCyYkzDLm63FbyzjzVFRPLrObMYCeetBuBEL
SJde+ll6V0ondoyAMqYjiMCSrLtuh09U/6pH+/EOOAlTZ7zd41BE09vMExHAU1ewjCPp1uqu8TWu
/I3WzDrqwhBNYc/JOVsby+r6AyKPdhMKd3jUPHXQ8TU/dL3WooSXUIakne6KyGH0h9XstDzDNDMj
vINZgFCljb84QzofRtXjWPXyp8ZI2dBy7VkPrWqXCDCxjpUgPpEKM3gcHLyxrp6KGVCCodnLzhnu
g4rXGof0fRDtc52Pb7ahgieqReihqtS8DpisKQ8BmJmSFjFf6ub7NiVrwduENW+YT3Grz1ezBzzQ
5Er7NInsihOptzXne8BYhgZt1WfyYW3TQPWMG7qj9UwVtEuNQ5MWxDcW50a2mKpwgLUVzqPBbtVZ
4A/d27X7BTqAiXPsVHd0yeZgyo9pWVc+o6oFxg3oTj9EwC1wAsSjtFMxF63selJHOD6vtTT9yKuK
R9TY5SGO3JFWQP/oitz5rLjAvBlbUJ+1xTFEHPlU2WhuWE0OcciIlXHsEwzqwbJnkGqNeXRMrA92
rREPFi2S5KqtjE2HZO3YVnV8iPLpFtZzubWsOfhgR6htRnulymS4hYPFNZe04uLM7MoN0u8pjsxb
IKyrJ0c8IEpk5wkvtRdn3osr8Dgi73voa+tUqal5lG3VPg4Disihmq31kj/cz1uFJnytGhgubY/y
t3fE+DSqxrgkvfDe2H08X07o4TH6bKcKIMGAPnbTADTfeGo6zBp5Hhn2m+Up66SBEV9rulns+Mu8
j00h6dGx2gaJvq481KFFk4ePC1IG/iN5YjpaAJrE+Jx3QAtUOuztDGM3ZUP3OQM0OUsAKIb3rMCv
/OCKcFkzm2eO2daXdkFvYnvibMO8WAa0EQvALa1V+UmRNisKZ2iuihG4OYhIt7FA1AwD/Hx0YmVP
PJDVAsBFls47L1PQDbKSkU1wLuBDmAiQquI7pQzPp6tirtsm79eaOU4HRkvBER2l2CaI9B5EKbaI
edJTTrPp0DkdRHmg2iNNFlc2N34d4t9kQsKcptWu85BqMChD2zXT1O3KQH8u6AGcJgrS9/LW3Ea/
FUzOWns4X5k6ECRnLNYszab9Qgv+RRXTpdFwdVlEcFPRJjgegf9rbURBr8Hraey0TG/X3cIyahP5
Fsd4cOqWaVDB4mrCqt9eq3pod0Xo4bMy3BMLybDDX+1uTYpfm7hvP5tdL0CSDTPdBJQ7qwH4Pgbv
SXvVkS+HkszAnvRN5poXmmXjx4yZQsm0zbPMJrQdfTtQyNvDqiDfKtqL6rr0aHTBMe+y8uTW6Zew
q7VdFjJ5rLDogpWCftgdkdShn/WRbUUgqr11TAnqAhNnW8i2eRQJgWSQNF+myJsItdFlufEANDLH
+2nSd7HjMdsASOlOQ9iJYx5LCmal7I+EwzG031MVzOHDWEdqiwnAWzW0SpCAgzmxabLKiO+wQEW1
pm6B3WxUBzjXNtz18RIiuNyPpvndaSb5kOvueXLxRbQWnpR6StQ+Qpa50TXxyUJx7NtkFCRNw7we
+P72TvOmXJYGU7Ct90o93UFQxEY6F763MiCz3TETSM2NSzDFq6GOmgdN9i81qsV12zW5X7l2QMIe
9/6dr00JOVAAopUcjy45xLECAcaggMJH8ZtC1bKbk5OYVwPM/BP5OafnYpDN48vg5kc39awrvtxT
2TNsA1BWeKN+vxkSr2bCTKhvOgdZ5aRF9bkBtw/6vr4aVT+991s05atKD5trixDdwrXmDHN7cXp5
CoeIvzx4iG0gy0+q4T/erYdSzcVm7AsmCJTtxghRX9a4Klap273VvXgZsCFjMwJqLq21kwRgwmAQ
rVn5v+RahActM+sHxWsePCXfgHd/IlZZ1Zab7bDVEuZS1NhlTYGBJkseakZ33LPMpph+FEqzyhaH
wjG2rUHrdZbsXfpStfSG7FKbEQFvnz0H4psBjAt7eD0RVsm9Xpfmuxt8hqL4JRzxzFiOCvzIzPBH
GqT9oymYiqah2wzaLtzibNuHuGPSWbS+NcCOibzoAefgV6snkHMoDKxsYxkL0OEIQjCNW818SQUl
McPo7a/z2i4+MZUkfCiZhzbnrvHiZfaqDe2PYpDD1YyzQ6M72Smp86ewIfGyhAX3JRgf1WRBTnW0
1O9S2123ceUe4s48tUCV/VYJ+XkwYulrkzzYaSGu5KJnTvnSbscDfVJzo8V4jO8RXMnqasR0L2JU
x3wkD0EbEEZnKNCUdOFu1p3vkUE9ClcmRu8eWYCauFZbFKuRQ/5aKpYdrxUfWs71VRRO3UHMw4iz
Cha2p08+y0S8jTt1MidaoINRX36AIBcBGfCncZMEusDgQFViTCyGGEkq78HEuTkAokXWj52FsS16
njx79mKvbBEOovbdubWlbdC/VWuhBR2Rc2BjmEkecI0pZn7MBegdLELzPH5zbOB8s554VATHaPEK
Lgt6+7VKYqZCLb+VK/eLtoPLg+PHuyizV0dbmQqcczQwH4U2ElQB2Ekjsv3QBI6sTIq1d9EkjeL0
aFO8XKUSoIsMx53lgEYPSOvcomp3liLs9jLSKbYge0DPW2AsX3VD6ptMpTwOXfoZoG/8QChfrxpb
sHcRNx2isntUnScOonXYUib9XjSlkrc8pjfT2ciNcCNkMWxDNXxUVtNtVZcV6zQFPDw5TuN7riLR
GxeLSqcQ2kSMuLjv+H0HSaIsh21DtlULfGGck9hQgdqNWa4+2K15iC1cz45+wUSry7Fi3AUtswng
ENCVNXDT8YbE02H0Ep1SvfHH3hSHgEW2d+32NOv64+ymxkU1AEL6RsOxrRTXDomouyQ7WRd8aRTU
BLfpOZtrIBuuBLmseyo5WqC/1rNr77KlmajjzSONUsjpy3pH/0QcKuxBqxlixj6YMVYZQf2J5zC/
mL3fxbFxblV9MdVoH5i1t0dv2968Y3ldQ2yxqRZVVKdwuhySVG83rVG5G9Nun6vMbJ+yJrEOMNUp
JWr5rbnYSlqPMg3PjVv+prsZY6AGq965iBMoVLj9loqv8VKzVR0Kuh5lU94yCctNAWZWARsCBvMD
kubpKWZkjc3Mw0W/ET8kT1ntyhNYbWPD8nFz7AlcgKpDpjSwRM/RZJ+JRIfpSg15IxoYHgm000c0
qzTpantaSVu1XI3pdBW43DAOM78DH6R41FwWW8ts3X0AZGZd9TgayZUlrYjlzK2hwmD17XfATwF0
ySKkEd5a65ItFx+2ivx8NB0GIfTsa5pJudqL7Y9q+upGuLO0KiDFNMfsojf558ArPvWSosmUvbS5
ab6aw4zbFP0jWI/qZMrhKzl/tME0xTAv1L9XdquNZTMdsgVUshW4tleUtWEqhNZTI6U/s3A+lyxG
U+QeJUHTNhqtLxXzHN/QG3xwjcoH89t8k9Q7w/TVLVxx7ns9erBYkA00ZWezp33gUm7Zy2L+puIy
wtqQ0bkSg/UWBB/JiF5yKkZPZZiKTRyl167PdDoZ8bSdowiDqYrTPQH9WRWU07UkmJ6bivkaXjcx
9y+v+1UQKAnyjppUxMChRzxebyYh0IOozpoZ6zujAIx7nBhBRjeofktl327qtKk/uosVIVDVeK3r
Un9URvEBP111m8r2e9FDIzNVku1SpTnv82QuhLpZu5QT3o9UzQzLJPXat72XEEAxUiccbz0UpHLn
ZMFGOMyYqyixrSGQsFbZC6hAdnV6blBPH4N4pgA4mccZiwx+HmSyB5ScFLo8MOuRWTyrZHwPSm2E
lZ2158BQJ7GURph/MxBtk8zlZTNd0NExOomlbKONI1XdfnpN+9C6LYjuYGXx1upaEe1mHU3ovh6e
Iyybe3vQuTiWu1MV9M+6d1jGBF6zMtqVTmm8hpHyHVPPPzZ0V3YZmIptUxrdq1PnBwL/zWDjdl/5
AV5lzkcINaAitc9GNX1UQE/eIg8bOOOE/SHfyKxLz/mMjMzL5cHpoE+Rxbt2dyqjfpmf5uFHLtLV
0pJmmMQEvo65pbsn/n37dhtWwwr/O//Yr320ljvrgAn6Yt7cF2aqfKUabDJZQ62UwOAPyYW20aYj
gog38drCouN7rMLQAaY9eOPmrNxrrJ7RsVewipsNqtmdtfH9i3/5eMFZtvrMrMx1sBr90Te38lgf
4lt8G97cD+I72Bui3soGLEg5Z41HlLvJU935vaT14af51v0y0q7a64fsNN3UzXxpPzaI1vGZ4Ily
YD8x8RdU5QYnmNZte7Wjlo97FSUIDhL9Ek05g02r6CXqq20LEA23FI3KvnKrPSDEYRckvYUVv/HW
iZi0g8sMJmx35cXto4+qzEcuVNunby2+pAQCK8JZDTRo6uzDojxn6aA+lxUwgH5kwO2E5O7WK/1t
DottC+v+nRsJyqQSnHweZ+9UkteyQYKQyqjGW25Z72KwqZglhJtJcRIYPgrexPN749srPDbT9tap
DY7M4y0FXBU835xH3JR1peyNXEYE3Q+1xRyjGtznj7tOlFBHrHD9JMuQImcZABTUbXO8373fSltO
jT7PmfTbVEc6X2ctOudUbre1OZZHr7JL+uXc+uluQ3dkP8thk7iiODLtAZJHFNYcDfpl2zFzn+7P
zAEzKWLZUCE28uIYJMzBoUG4vT8ZlENxrIewPC7vQCmT2WXLr7s/XhUORTg8OIUy8uP9EDJ6goub
w5+P3W+BtVmWffbsDNeysbxmW7BfB3NQz+v7W5dxRV5JT3cdGhU2nL46Bm1Y7qYua9qTXpn9rgTv
Nkv5+29v70NPl9f+6bGkBuBkNFnD/N7sdS7qaNs4JkamNoq7DRsaRKhlKimZT3FssXVmRTLv0DGa
LD3LZAJJo9pkzNVfDvfHQqfJKOmVJ+YBl8f7gX4stVNmnnIcbYa+RRoSCaGz6g+ScazEQeUxXV5I
0d7/oR38P7L/j3HuvwEq65rp6VsYl8V//w79v0P6LXR1f0ibf+H6vxZx9+3rfz13n7tv7S8/9zva
37b/5Tk6A8I97CWLt+T/k/0Nx/yX5SH7tR2JvIo4/g+wv2P8SyAnR/hluobJT/xO9Tfcf3nCREiD
7tTB6oSy5X9B9RfGv6sEaYXy23WkzcJEEiPcn+eoZ0ATC0Ol8hslogdZ6OJ1rMmUqmj2dsZgm68K
+s0GdJa3uz+ru2jh7s/eofr3ZyEM/P7sf/rZP//zf/pZw/sc40/dhEPFvLbl4DJJiGb+H/e9capP
znL46bEknDEK/ngQGoFdwIO6I2L/PGSV15z/vBtbuXYq070HjPw9rLKc0VdQkrXlbg1niwgIwI1p
19a76TAVtujUFSLEyogiv3QamqvM6Pgkq3pddIb3PoTjFjDXUvjUHQrVGUsMBa46ON1v2ZUXnIo7
pPbP+2lgiOOATI68JvQtJ5hQfMA637hqNqDOGTRhkXTCIFvuR3Z/1aidfalSfNt3IMMdq3UvA0cB
zBaWDtKVhdTw5xP3u/eDHTflOa1AoOLe4CakGTS85/tz2ThqmPrGxAcXOWwRzrmXpG1IqqrAvUTL
rXkEuEVTtATTvCtbAUpKr7Ubta10l2oReLpqKC/Dcgi0lAMaGDyKBR2YTsGARGSDhqGqQw8WRMck
xG6+oOq2no0S7Ks5BOG2WbjMUVgp1HHta53nwUaPdDk8pWnSUlxcO7Zsn3o96574HMO+iBEE3x+7
H5ZrBfJlEh7ud9EdhE9/90P3X5TJYS+asjwopgXWKxn300lhSv7L4f5YZTrjz48NVvX6+9/cFZcp
wTduqOyKeix6DgJaRa2FxRp1TvQMcgFxjGJ6cWIqgOxpB3LEMPsjWs5h7xoQyiho4+Zx5/LJHF2x
AMqj9xQ2KiVrbzhVmNc3JSnHOsHW9Ha/lf1xq0VI/eOxP285wjRhSzOS28iQ8aCglDuPJmi0vt9X
oK52Ye6F+wHOHsZxmLBaq6JnZ0yL/dwM9T4cdfepagdYbVqefAXb6Xd1lH/qmJjNaAENklZnBudQ
pNYGhkAAnQDOb14FobESOoBhTvoSuZFZEmWBc9aZ43iZlkPtKLkaPYjd9ycY7hcZXDc8o0UdJve6
+s3px4c6yD6ZSU5fpfJq7bjcLYqBnibWNw2vWfmJy5MP9MfdprCax5Zeq4A+P8sOUrGVWsYpKWit
Is2AHiIAcP948MfzSWt8sSuYEU4uY7/Ea4idX2Ocg9R+07p8fEidQFzy0Vu7iZPNbwN0Suahkhph
SA8ZHm9AEFshjJhu3lK6vx8QAPAT8V8fCUdUTXXDzB+L/woBYD2iA9uBEIofywD4KbWh/LdYhfsx
6cd38tCLU9S7dFlH7gdWveAkl3XkfvcH8frP+/wBrxR8YmoRRnLuBiN/iBoLlZYj5w9hoJ8pZ9hf
o3h+tmYZv5MpKPzoVNpLxhg/xJ73+38divmMo6N8/8tWePthoPmvogfTFBdd+z//jfD93wwH+Hp0
z1yG1kA7WowSP0uXHSOPSUojyMX/j7LzWm5baaL1E6EKOdxSDCIpihJlBfsGZTkg54ynP98MvUVJ
e5/f59xMoXsaoGwSwEx3r7Vs0nrnpYvuReX7Bc3nBY60P4e+s/91+G5xJA+bCdyo0iIDZhqz+thV
wQmWmvGYRVH8CKukjzwrWb7JX6Xia5aDZs8mzzDIfXJkIaUr04vQWMhDV5wxKrW/knGX097OuPgt
BHSNhTzj759B9udQoe3+MLk12J6+GO4jvaZYbIfx0rLb8jssxDuqB8FT5inR1nRJh8MKVX7v920U
JN+brACYFBUuBSWY/tD02mYxFa8ZTppgzu8Uu7VOWdgdgsnpXibLgijPtk1SCW33ksNljTBZAzrC
aoLrOgCRoNUaaeV6Cr/1fjPRSKCOqEq60wPtBHfUBMJvjTuGKzWb/W0VWTmafyr7Pfzszp311AK/
hPQv/Ka1x2EanRd/ypXrHk6ElXRT39u2cRk9Bp7bwjI+Izc6BNE3Q4//1m/sihb+C6yLX58jAOG6
abggITR+ih+7nOfYcBtg9NHPWEuMJLri1RWryfzNVBEyIA3PmqGkjaybUWujWfGbmkKmpARtczM3
k3EKA+V54oal5FjEyyn1ySgYKntsWKjPR9KnuBDBUNK6/uSXsWNnI+co4y7TsV3dgajnf/w/Lid9
aoNacNjdgxorSDB2w43aZtZNAovqKivm4KW146Mjbm7Lt+4qQAPPMlQPoQSXof2svwstnNT5WSjG
XVxm2rPtQ8iuIQ2xhNI5oOlVMZW5zO/cjqYIZEMH5DFI8nKk0lyKKnYX/jn6OPs5Thkj8AQFZ3yM
K1zBGVZ35pWbe+oNHEnvB6/UtrFh12QsP/gvsRTA1BtpCpbtdqQnnt6JqVtcQi7nSp+FdrQ+pOO1
PFVOSv/n0zJPpb9LH5Zjkaz9OZ2+8PJEAc7V6hcbEQSaQd3hNSjbw5wElKljVNIj+LjQ84vKRWt5
9YkOKVojrfwRwtT4qIeq/vhmzYJ+HFA32cEsPmrCEnPS0nlTXSL/n86bxSe8XeXyeQGfIK23ucvn
ibmL9faXWTn86knJJjnWovDgloF5NVpomkqggvTJo8uQCAQDzcOIE2jjn7j/Cg5H37/+3+8R52N7
O+RchmEIxSHDBrUgNj0fb+QR4k49rA3lZxSrDzQYuffokcQH+iv6K3lHsyT4IWgn71n6RIfqzU+t
5Efz5u9nmnGlkJaIH53Iexcv/Ubg/Ej971Htnbw2nZEUoT/oxn/71Z6PhE+dm2oVRzbNFBQXCBQ/
XjktB/lrk0cykLejCdWgyRWl83xxV/Nzsqm00SgFi+IqhfA97wFUVmJRDM+2uglhkl5KU83d9L7V
oPgSk4UYDEFgGI0Q90TWN9har1x/QgGyahuky6Gta6Mk+4FmMvoR9gjLh6BQf4uwrZ8gGJvetbcO
DFmLVrNZZF3s0vjLakCCSgqUBotcbKTltyg2uwI5rwM//PwtUlUl5akY7k8lgPkJhKNW6Su5iyw0
9DsBYkgjSaD4K5UvJVrUD9H0vc+cPXxwSCnZNavCN7P0Vf7gePDPs17k1PeoKkGvryDuUOk3hpnC
kFuq+o0ljgzhk0fSd5ktSl/ZXOLk0RANJ40OoJvB8diDABtay4aChJapoxzkRNF5I5vCf3wyhAwR
q1MxUVrpaC0kx5wmnPIyMloGeglsRf/7TrH/fac4Asbs0vIB2Qh7+o93SgDsSlHH0Php5QgzIXSv
AeT7Z7CbiF+qtNvWZHUInTAcfc3u4qpyvpg06o3VHFnmrRIlJg1UtFMbYXMwp86E/IxB+iPKliuP
3verTxNylsofO1s9WrUdTZJbmv0cSifobS4jHeW/MYKimsrLsYE09GiII+EvTBuJOBmbxDClU1Pe
92avPyJz4905TrSvqd8+ogvg3om5SnXfzTXCMs3hS8HvEglCpdo2YHf28igepj9H6dvRZfZyFAxO
jMhGU2/+93ejSUaMjzeA64B/soHag/j2zE8IURhgqNtPav2T7vu5MVdO6a2hBVcOqVvdQT7Sb6V1
djmaT4tVDvqIrjfvKj3bIlrOx0k07Qan3sL1qxyMLLT6DZpV7y4jJ2RsZOsmNLhDC61qDa9JMStf
LT0/kaOmMZoEydQK+fPAuBv1vKLpoAyugFuoD2o4j6u8UERuWaVXMcqrrWuHBtJmCe0xQ1w/GFkO
SXQTBt/EFcPEUcUVTT9ITvRm1Qi0ACilvJf9MNFRqcZheokAta3opxp2Wmr7dzIire3hNo3jeCGr
mGjDqDej2ak3jvzNDhXNRZYRpOvLzCWwAEe9NGjjvsoHo7n30MdLBWjHpM3+QR86HekP8ObS9xYB
W1Ky1Eb/VIn9ozUju6H7frRshCl9Uepk68pj7efIHWfwZssmHRkofYoXx8tZixuwRHTvXK6VyY1r
DuWQ1igtGedwVbU0+nTByH5YHDl6VtyWVm7tNTSoPvllhJwUZ8rQy0mWOLMWZ75dVkZIvwzTI9ri
xWWl69PpHy/beMVf3tnuR1YDnvYWQHIIRMD52jzyP3MqUNdXY3hq/R/JlC/BA9oQOQve/Vllm25r
braXZmX5Gr35MUq9M5nuhZz+FAgfm+NcncNl0CiuISMv4fKS0pSXdEuwObqRraO4najzGiVd8D5M
fOVeeubBmG4T6UYrx6eTAG6JlJe6vrjMk7XtFo6TJptZiyaE3cT0n6toZJEA0kIMWwSrsna7lowJ
TDhaXFQZbPccyqFRUn+fId8sPCrNCjfvgi9hk5gJofTaK+kKAjQuJ13nQ2hBeAE59Kv4TVrQbZNP
YBJmamvk3g7SJweLzAKE1iLGhXa6VKcaFCOcDmffJTCkpnu+gvR5EHT+Tb7S/LT55xcgaBLk/p8n
1L/wnoGH1LNXtsorGIhVS+4CmHUNBb+GuCitOLxZLu8SuuXHWxeGS14ukQRgyHfKlBnVEjaCP/HS
J8+co3m87X/wJBFXvVzr4/XPHxrFzm+HHwF0Z8297MDvnVNIO+3dec0gFg5swS+ewM0ShBBuTIhn
aM2uAcqn1gNyysGyMQEVB75n0c1ox3u70quFnEX+1noQJwgNzvMJZFw5Aa2YtGnyjVzbKLDKippP
QW8/IIeAmvoS1ZriWhVm6P8zKzPvl1mZeZezqgj+dK6WqPkj5HPZdi7H3/6kZ3ehGubnQQn6nzOy
LVvpkpMdjPLbWK9/ZxqwiVTVaX4UVBfVIivybh1Djd2LlWPc01836ZN1rOjB2TvIAa2gWwi+0YJ1
Vfuh8QJNxJLqabHxxy5c8nIJH/rKCB/gn6Qxu1WO0jVGY8FClmb7wYp5x3UDekxtl6O2TaXOErCa
CmbUowTYlFYQLMimpNvLxEgT36FSKN6JsItfXqQDdPhuglzhvDBUhcVG5JszlJYV2Y2E1VxcFneq
Yv9oJ2d8AUOYrx3NmjZ2WU4vflcc7c4dTkkY/uVB6Hwk3TAdwa9jgjC2NNBLbGFEBeYd1robfLdW
gZm8jjWZfphHR5CjNnpsB9Zp98ARfQimW/O30Yfefo7V/oG0LTyfDnzt0pRDX36x87k6SQN8Sbc0
HcdfSzPUcusQxBaQO86m06J/6CP/dwLabq/3SnlLbtU857mmSVkh5afsZQ7rnKtKXQ+kTA8p7CXO
kFksD6K8yrOWSrqTi7DMY6WclKm6lOuu4qPpAWqln7JcU/ayDkZaPMjkvhzKJKO1uwb/ITYuPl/B
KjUcG1JCUQ2Ia/sSX2jgv5CEMwGLjcZSHmX26H4BX3sziDyN9JtTYu48gL5fIAn67DcGleUQXW5X
AzoB/t9WctZH/Lz4Tm1Yi8AoQmdhmOQ3P36nyDs07dTYxWszgaZEW7Hetll3C/12MglY6nhAc3E8
yCNUW5utXTe37OcalGNEsDBhi4Se2jNOqZo6B6+IUKL1vHDXKkN2cOLZBnJFpwFvFvp3oyj77sB5
nXQlvOx16gL9SfSfzoTiZw4sTCcneCCJn5PhAkNtsj1eVrPquqL3Jb/LQdtCXU1x36fw3Osow+lU
Npc5QtpXs3j1XAabDt8bVwwXHzycC1WjBwRYorbyWN61p6K3t7lfX2f6aDwb4D+XU2nC7gBjwzMg
PLSAvPLUwTJxilt/zyMweSqdoyNlRMQgj+TgzjV9O3FPp0qT0kQsZlHFpEKkB+rmvG2m8PQlhbBj
c9loy735xZQba7nvfouVLhlhKyVAub4FOIG622WY+3JCCSS7RgFXvzYgEKvQ5fgn5GzD0fig2f6M
pM4AtsUelh1E7AdDWNLV8tbZq+14kBbPmD/+vlCj9RSriBi++WQINZxvWjc1m4Ecb/0a08+/Glqa
9gzYLBZpOQVfM4MONnKX076YsvxZA7En/YXvF9spjKF+JiP11UBOe5HZmnc0s9y+18z20RZ+iwTJ
OvFGfwNEMaeIBGX1sPCrUUNJeRzsh9yA3LkFsysSVmajSUPmj0CAhmJGGqkIC/p3YUG0rmIv/At9
mqFS0n6frOWW4tno6Da0DKwcbFvccu8ek6Mx5PAbz8ZrFnK/OCad53KgqS9eV1PagtH5x2eG7QSf
qpBHkM4cpv0b7jzrLUK6P5ky3oJeeZFm/JOcqn0IlXnaxb1HYlQME/wNpslK5OKyge3A9qJDRaIX
5jkM3bhkbSMnRDcJPmNAFc2qvGoNbgEmpLHJthJvXdmKurKNkoqugF8DR4FcrHXpChRmPOXUA4uy
XUizcy3t2KvmQVpJOBeoxJxPlJ7M7hH0iZ27wIt+wOqQ7zMIva87BBwXsgQ2iQ3IJ58qfMnHuItP
sahcn2ttn87rDHfaW3SpLmYl+Iq0d/LU9L2y0vSQV8oU+Ad7VkGuWon6FboxoCKis/tDaOLw9gE+
7R+sqke1ZRyHjVuHDpWXPrx1xVCppHNV4MchAPFb26oyFWZPJqQ9uOMt20Bzq9Q0yCykz+utEFRI
0l4Z4ZSv3p1XKTr9cy59AFUYpkfUHr7Njqc+xTbLNBM4BlyUmLR5mhsHdPFKmg1gipXhIk14Dk79
8EpP+3ovzUCpXhwr7I52UGtPIdBy17B+dT705BJ6OtE6eSht7UW+xaSL2tye/W10dArPgdrSPNET
Sp1TbshQIFMXpUYu6bJTu2zL5KxekTf6tF9TfLXYjlrk7jw6qIZlC9H/rorMbThC7hHroB+FnpEh
hiArGwqGHM1FUvC085YXlzySYTJCmnJQW6fZ+77WbKi6I0YZdO4GfTtjhQRu9IJmyYRcwjQfEjDx
T950DMHjvqi+5e9nXyCRhKl7mbmEuynbShP+Q4RtNf+E8NFXv7G/J9rkwKHqjzsvLLLHVqjDpZC7
SX8k/Lqp/qff4RG1ixQDnJkoh442/OXSlDVRWQ2VE5ey6cWHYOA1mo1bpVGNg69CUsDLDx4nYV4G
7830VaDzVmXS9y588JnRoCEP60qPD3O09ek0PsQg6FbBiI6OMRvuYWQbDlXFUH0lcYCkfWj7+57M
5GPZ+dzsUfXVTBQTeb+0XTezWn6tdPMQ8WZ/cM3QO58+i7BPp2edspR+lkrmyorim6hyAYiKlgg5
GHAtL+LMMXbSZCWgHZsZsioRMeVOe2WhT752uyA5Ot1jNCLHARqNZUJIsXE5RgowuZgClvTBzkwF
w3mkmfhDWA7aY2DnA3OL4t2b02kmuUfbmwe/ZqIb0doSIjqqV/lishK9D35vH/+SPpOMXO/TZzpb
eFqkbOiBobihqvzxDeFkSl71OdzZ8Bf2KLE09l6FJAi9x0hjPB/bvmXte6dUr/TQNq8sOXUOkFPn
ASTZJgYQCCNcCNkF5BrnRHQpTJff5kpuufzCLjfIaaQruSEDXflnNu6z4t7jVpX9C7KfQR51TfcI
ZDDaXvyXVojhn0kZL3siLmGeOjzGMwgmOlRnlHsfkxih8z6bX3Qt5Z6CDIUUVz29eMOMCB453tsE
mRsZpsxOf0A2V0c4lPoaqwsVZBIyH5cqxGUl9KmicQn+tJz6ZF6uzHsKennxQZeL6sgut0bsHr2x
vZV1ySwa7qF2H55B7SFqHaftjack3o0STOFKUeIMylyI6BoS/HBpkSBGHSc4+bxLF1rZIjNssfYd
0HnlrT29GDBaXIPDol4gTBmGtN5wU2o9DLH+hG4shZC7y29ZkC/05YhwhvwxG3YJhD1jjytD5NCK
H35oF4/dUCAmIiw5XGLlNc83jWIV5+uhiBkBzAzhBJjT5EQmGoR5Y6Eq5lnxSQ56Fn2bM+SspeUP
aJH7yYs05Dmh4+tbo/Vg+xLn/Nd1xjxR/7LEskTX4Icllk4zoUdWhiYjQ6TlPu1akjFpMjR3y28t
+pY78nLhITU9cIINfPUJmw+6h628gcQd539Ny4m2tL42YE/3cqPZesfODvqTNJK6bpawwIQbaSpj
px1UfzydN7lJov6qCie46WvXup40C2bHcbSGZezBNW9UZbEcUM++ruLuOWLrs0J/nQaeefaOFuLt
CMvNxjOsJ/FO+myROIihbrtRfcDnwpon9InotaO3aehLnoBFgShC7nvmPaqDQg6hf8h0Mg9qYiO6
JHbLftGF9xSyYXgIhvPeuTZTCjh5WmzlCZUDo8ggEj3S1IzURB8xGjapOec3pTkuW1ZLtzZos9u5
askzaui+IYGs0KHrAvFdyqlGUb95YBevJy+AxTgIwutigmE3GEftFDpNv5xJ7pyCZAJ4JY5i4St8
Vz8octnuJJrHOzKilJ6GdxYiCkf0tSmgVHVzlH42fXfSmiN1RR3b27t24tzNSv9VPjrgk5rXfalk
Gw2thn3XxgiU5v59i7rcQbastXqebEOv9hfwE4cPclDQ9EgSpzlI6xIhW97kWW/XkBFRME4wPNCk
fHkuyoedrjXhofV/fnJL0+n18ECqShqXR6Z8Pso5v/t5eVjKo8o89I1bI2LPywqFneTGoFaH2hv4
Hzu2hoOqFTTLuOl43zsIM4+qFT91IdJaWVsV36usvfNS0/9tt699LrB9EEKuCjoIfzat9g2Z2fxr
ANvOVU7BY1fqbKh1xXAOkx47BwmIjoBtbXMtuXcBG84wWgGSlhO5+wCkMGI1r4gN+AhlSd7rAfRS
/6TmRpSRC69HACm8d4PQ/PF2kAbx2QPN72Wq1ZyjEvbJ3lZT96CETTcvhprUYmcpNVsRnJ5GB+ey
av2SJnknuo9iC0Z5dQSq07Uob8AiGMBQk3hruTjg6VPfx9MxVdxNRf/azeX55/C/sWa9l12dH319
c2pDFwYYFEO3QITSL8S/oOLVvXYRkJpeo9hjmV6zc9TSWFU1NSTw1QsZUXTQl7R1nRyyDrYT2zfh
s6gcfYtKES9d17P2JTvXfS0GaV6GulI3oP3D7cXV2cmwMSaUt560uuk2JLxXJN/CW51q5N1IJfvO
VWKbLdUMFgUSH+RQXAiQwwpKGDmNAJJ5F41hzM4joJBZxRsXJgEQR4a3idN63oFNyAFxtNq602p+
PBA3XzWW7zxXjvVjnK0cDicIgjza+BZzMF0rVT2+wv7ZLfSu8eHDMun/EmQ1QJoXnq7b92njVg9F
3EVI1iQg/8SkEbXO0Ve8tZyUrkCDkaElIQnVExEKVF17BFvY4A8A2MjTpI9pbKSHGcT+srTox11X
jZqtooxySJhSXFFNmxqKPJROOSRi+nyk6lYBUwDFl0uMNHnc2htE2xQI2EMdBA0EObswil/GYvSO
fpV5x14cIaoHJjYpJ4hkMYekGK/9OlAW7F6cq8SPeKy44/SiQwHqjc4zeBN/H4zgDnNSPFUGzcbT
nKvocVl6fJJDoDyip+nfKSSdT3BQj3ttqgHX/TNv1KYLo+aIgpDw6Wrz3S3GmIWCM0wjhHcRlZKg
/N5a6NB4NooC0aA6t8C1hit+KdmP/4goA1VbD6X5YrA9OwXkPw2RB5FWbAXvLDEnRXzlXKEpq4sl
5ibbTn5lJHH3adHFcE6DO5X3WwVXxmYkE3persvG47zp975Jw55fZrdTqylPlgv+u577L77S9CdV
y7dpWiiwxFnjTWWgZz+IqLgEWRVXYbmSsylU0+CBS7qLS1oI5KV1EMF3Gkzp8u6WQw+v7qb24z9/
QRwYGSDSJEbkB+zgOOunLnPQmMon2E57m1KvxNDLgXrp7YhCIxx2zdGSjSs1NFvswmHG8MTi7+xM
J6vY9DqlVABqvMJswNmRjjxlafQ5rbDKcIzDrfRc3JfQULOyOzmRZtooQgGse5u+BBtxHRVwMJAj
bxZ0l6a/0MMbtcL/5WQuUHK7bR+t1KNlX+vmm7HUoM5TAN5dsUgEHl3p0zcjjXaoz/ePauDUuz5w
3/nN0YgPCIW9ZkFmnHj5XKmp4X2RmZbChZQiGsqTtGLfedF63z/nZXSSoFd9VxU7OQn7grekEAdA
X6R0IsNuN3GE2JW8mj3V087RYcSyXJSCe62ISWmCup792rpRTSortaNBfOK34Sv33n2vQUJrGrzA
Sj0z1mpUVIdJVLiEmkADEvCnA/Plgkdw9wDBg7Lpwmm6pgupP6UzmG8ZEidkW+gC+ZYOqOXOyFMd
Zh1M2//ejpn/sZh0VKiqXAMyVcvQPu3GDPo6A80r028RBFx2X3V3GtDMU9Kii1k2SbWgT6k9SV/p
NBoP/bTbSFNOzIbz+axR0a6nwmuVBwu1pHy+chEvSxZmdzmgtyK7BzIPO0uv0BLgGG2zl4OfodBV
WOr3WVGafR44Y4lwvQ6aSwwyRJpmjvDdeeZy8rtz5HXGqf4bO7hs7ijedT/pDu8h0D/0QdOZ+q//
r6ZWm3DIjOGr3ufZOgu0eGGI9YQmBnlUIhQHyYvanurIATstJiKxqBgqyOBRQvOQalSMeCGdXRK5
hwxltZukd9gCgSZEBEU7fjrq9VQ/+8a3o///uEGv160VzBtZp7RoCF6EJok1uS2WZmDGyV4WJqWZ
IJb4zpSzl+DLua2gefsUfDGDBlrQMFX8K3XUnBu3KIqjOyXXkpJVDuTrkfryDGNDAjZ8SGcvP9qQ
hZu6Wr3WCah9epTbe3Aa+nWZsIkMIbZkX2AYcLv19s/EXzR82z/tBDA+suLxrtR4JEP1VS7cMc1f
golHvhKO2kaa+eh8UQoElnNEFykiG7eGZ2QvUVo016HSATWQZgwVjQ0a+TDE/fRk5L/ibM5fhjQH
zWm64pfNpUEaRMvCVZudnIXcAj7AvKZhVB3ZTvAXyIupWRSs5V9wNk3vS+H2+X3n5dWp6a3bDErq
lWXF0bajsQ6VDMeipFH6d1EsemShUnnl5vgauYXxYKixsbWhdl83Vlx/c51XpXXC108n+p32/L8f
F7r9UWMDJJtj2zpM07qlq7rpfpYLAoTeVYpnI40Nx8j8BKOwuW7C2J7WkKF2aJruFdvw92Ff3YdB
gHS5sKSfyppTLy42aBoy77SBXQ+DmW0nG0arPDSL7MrRgcPCZNxsjd4aT1Vll3eF3V0FsAicpCsv
xn7dKwgmSlNOmLr3YNcdDYPiJAdwzg1U/o/SksPoQwKPiLa67mn5XcU6uCUHgZBN0fkz8l20SrLI
DK9qFS1Hi2aE5zGiK8HNpkc66YJtBYHBFcxrVivaoeYr3XRcxC64s8+3vLyVo7bYmLD4Bp2qLyxe
S1CVzc3RpOh1HsrE1BdmaqXvJkIRIs+ARyDbyOC8tF81NDzBz5Tg4/oAYUREZqt9+3ZUyxlpU+iF
TNR1nR8jmjlUMAhEBuu2Ve27T3kAaV580QTHSGPeSA88f+9TBq0eVFTZfHQG3BzGUbYPTwB2v5k8
+4/S6tpjahYulOt+dq864ZGyk/IEhcG4R5wsuqqtTnkCpIS2CKnWZqA79QQAJz/xrI7vG76QMFGt
ByVmgOYIyHgZV3vpQ/xnUyC2AIq77PeKr3R7SEz6vZfq8JFdbHl0iXFFtDTZ9t2GJJn1XoOmUm7i
QpIXO/gAH2UbhWyckEdm2FWLsUDeJ5lKNntQTb2LswoQYI0C4lcbNfMIOY11ZdesoAxhykEVmkS5
Wd6Ljl4oq5EdFwwp/qFGX/RTWFwhTnhGx8GzZu6Tpg4hWmVABTe5dac7aZANJO1MZvmp6HSoyOYB
njk540Si+GRqpG3FWR4/pr3bxpCYq/FpbJxFWgzpnbRKNLSoX0TiaRSf5ACNc7WewVexvPjHZ5Yh
a/nSvcqSPjwgTfiz8XvjMbFLV1plFBuPsTK/s6i5nS3Jm5Ek/rs5dKb1JanXDKS6Pe+sMFZ38qgd
RoQs3nzgMI2FOqQ06CPsu3MEihqJMJ9ym9PlEEzKY/jLEoS6kWtwqHlv3WqatmPWwa4JA+EGMWr/
thsyBHMpdZ6KDLIJ5H7ax9yqQIsP1C3GPvoVs5/8YeUaP+exBQEQxZCrRWw6GgjxnCTIAuAd3U0G
2d2rHTa/fcQOX3Kv8OA+0rLHApTY0keV8S/ZvH8hd12Djio2jzxUeZgy/ambNLH9MB+qxnkM0RCF
bpwGoqGENyyFSWMn09ejAlIVUaF0J1+9cjaLmj+zqpb+mb2cK2d1a9x2elEit/Lv8+Xl5AmhToex
Vdf6tM+rkb6WFn3FT4gAu6Plns0wrAPnJJYbe8ONZL1ivzw8lrVfCxGZ4dFk097R7Koo+tE0o/J5
diPY551CVGQxyRSqKzcwJh6SmHbg0EpftdVhhtX7GaG7q2qCtbWzYIsN2tC+BvtTbaxetx+72TrJ
jeDUzuHCpeH5IR4s67oJVEiN2th5VHrjFAGVQiM1NK+NsdqpTZF/tRRa8yOWuQfTyPV96OmwXBR2
/5Q19pPMcr+FZk3+J9TpfXC7ItT1xmcUNJQliEnngBanOaPGDnYqLrp964Ws6bopcA86JdiD0Q7u
q57NJ5ub8hVZuV8OnIhfjRJVLi/z52dQa0Aibbt/HB1AGJmndw9pnE+Ij5CkUJW2X7lVaB7zXOkh
4qjDWx/yls3Yme2NPZjOta6M3s6Dm3pnKMW4dYYBqSLYWK4nGzCgFyGwhuizc1vGlrKy3Wm+02kL
pgQ4dKc8LtJlHLntl6aG4TrX8+GJBxdUINmovUQOijpNCamlM88v/EvqHywADs5cOb9QFEDTowh3
AUWb62rgn9ObeXqciqm6z8vqdYwN7asWmHCJBhrSbA1ASC2FQ0X4s7F1NjW9besxcNSvYWBdh6kb
fhk61KyKZDt7U3xdApUGKdVEUCL2yQ94HRZhlXS/psqFodruysfIT4M1vKjGvq3y4OAGVrZK1Sp4
Tgb7afDm7hda2uuuQyfOLmL9emJPc1UYSXfKCt9YG53awzE3JTwQgxIR5LB8aDJ4RtLQyF4RZltr
Zd3ukaiDzycp3T2Ff+c8SNOmGscaxAqXckJztKFeyEPYvTiUQedDT5xutHO+T6J3l5HBLmxiV7Ad
pltdgUxoHFDy8dVI33Uweq8Duha/0PAIwYli5r8MiErmcP6R82K+gqBSvderOb9WYtO9NpVAv1OQ
HUPD26lemwCmSXFO7rq/O10tHssMafiOn97eMkBmKxr0o1CUj6Sja5XXYpxB5zc+RHL1IQZDrFKk
v+7mBzo//7gufqqSD9JCHhJQRBo152v8X33yIvITxj59yaC5gPXQhX5RNYIvHYrPt23m3ulKHH6R
Lttqdw3F5KMqXK5Xw4hDD/JGTsYWXIBmTDFAmp4+kY+DkcZRY6EMI+SUs1sjnduj3SrtQxtG+yBN
SGNpPQoDmmWsepHVAjodL3rda47wxHcPehe8C+smOi0z79lInOm6JE2XeQNdvLog/x0tetfkIM0s
mfj+LOi4SR8Zd75WBHdxtAOaS75SumCS/WaoXvvHN9vc6LQBVCs5yyqj/IsiH3mGj9UhF8CIS5cn
pVVuTk37rDBZGXk2F3GuP1L/pBiz5lkLadbsbmzybveVeJHPnrcBtvnHEnMXS8zJyDaDDmv8EPnv
82RkI6759glv50WJUm+GOp8RsfYpp/jdQHnFu1Gbnp5J155upUcOE01RGyVOoSL4ONHYKbsAmSh2
3UxdenW+CxMLJIMouXGDF7dW7V9LSw6IIKJG78PkolnhkNCB6HZXvedOGxTkEJJ2XDCAnXd0psjf
RUZ8LzX1pEseKRHlmi6YFd4YiO3JCbJbNRw/wXQbw5VpZrMO+yQL1imryqWdKBVtJwhthFqs7lk/
INKe6a81ed4vkeb+mls9fKy1flhPua/tND+xbk3TCOkYDhoIDQWT6wjxgdFaJ6fMyocEBckks4tn
Ox/iGwuRkYU0R/oVeWpZ7Roy2vJ5mvXoStF2Nlxot0qaZ0tyUjr994XNbT5YxW2AzhPam7dpoyhb
lhIofmeAYDfTPH+39GJYTEnfrshMu49dqZ8Miq0/sp4SylgACaE1yL5GtYqX678jyG4WUItr+gYg
j7ae4Tfe23qWHdgDl6usVLMn3mU/AYr4v3T9a9d2zV0Ksti8RiQdjjiztMjepNbdkBbaLiZTsgJ0
Yb2oJaI8o5X90BR4rmUEf726E6CzFcrHzaEpzeYqzBKW4KLll5S6oPtkr6yju/tCz2mkuMP+3CLn
h11wE03jzYheGaroVFFaBXakBUSzMHcM+u9AM29JMyevNbjgRU8r7LNbVvkVi9Lky9RHMP7xj7lL
I2ixclrHDxakx9djSyvLFPXhHl7d4rpwC/dAujFdxzWUAHxjkDIYFJSnAOXnNWvw+WBUE9gIvTC2
gapML8nIO6AcPXLmfn0YwR8spN/0UYo2wpEw8eAaq/FdmJrAx9mKJ5gy5Vyttf6EJQkQ78T7zas9
eTb5L4REof4aQHewSm0XxtC4qm9TDenlAIDeqwa5VaDaPyIV+uMZ3lo6ozx9B21rxB+rV89Jkd1m
dmL/gCD3V64M9RengoP6f+cSDCln9C6XxqPK0wxT10inqZYJ3O1jJ0g7JpqTdsX0SLeOd6rNJ9fo
ePBCl7Gzeg/EQJpUX7MoLhe20nbHfqiM+1HXoNbAn8zJqp+GZQgO48pAxWYrNyLSjBrrvSln7aLd
Iwh0781uCjtcNCD+NJbwJSKbNZLt+Gpk830k+3I9d1taTvW7sUtkalL3WQHieZXBG7Wl+PO7bSFt
V9SG4k1XTt/C/0PbeS1Hqmxh+omIwJvb8lZerVbfEG3x3iTw9PORpd2l0bYnJuaGIC2lUgGZa/3G
yR8aFIMe67k+BIy/Ckxj/NKfqtgvboVK6F3u6ItkUhFrLwKMBHmzyrgACa7hHOklUqepY7Zbq1BR
m7WMGE28npUlxHFylS6GGZdguoMGJWjp/oSiWMACSR3ESZZ9TCdOwYDIV+tj8PShQXaxS5shsiOO
zwOKc8Nza9p3EkkosYew3LF2pkqBNHAflk6KxIQrVpAv1bM7+yA66rwZUtUSCZBo+NFGMFf1wPrl
uNVD7LvKZwQFrCVOBHiUQlbn+a8Ri/s9PPLBjMnhfHOX4bYVmL/qqH+YjDG47Uxf7BwkVm8baAWL
IrDzz3WNwzoumNlWqZv8M7qtr51viruomqJHD9qsrB693N0hnoDEzzwoH9n9mXrtn8xQbV+iYmca
fvbZK0r7SJa4XsrioIyP8G9u41kQKK99hNqsCn/MNj0KPEtXsj7Ig1tAddWTgVBe7k0a5jvlxmxb
luCs5E+Ax98frnWq04q1WSAwKrtcG2QRpKhYw1lyVrloxtWgZ+m9V+XemuWGyosy6rdRnFWnoBoL
LDlZ+aCuTeCRG3SHXGeHRkiGzUrQw6WIp2w9ZvHwkKaevyzdvHlO2gJdPk3rPqthM4sOj8ZX3Z9z
wGXxsy6bzYhHc7iYLLRAwaIujNFfdAlusQs8LY6O77TfuyB6NPopj3/1gCn2MmM2NOQF/C65V2ca
PDLVB5/n271sI6NzaTNmUvzvNpmT+/M4L6nDVS9y/cIe8MzIBlTqhTiCGXBwWOQcijKEnDVTDdrA
UTamSEugrvwiu0ccKPcs44NfMBX3oV9Er8RCkCxWhuQmxafzoCJts8li3Xl0a7LYEdIsP2cLdRcJ
hVrDtnXSc+XB1aZi27IYOAwBcklBxXqz0tPxtaiwlvHS9tyoibF1iOQtCHwGv4CcooNt/FLK9rUg
ufzidEm5qtxuujWcctxNhl7uDb/DqlpJwyMib9EmDRvtaNRadFbbKl0D+kpeDJF+Qgeg+wnKZdMl
Zvh1TNDtKNENxdxr4ElT5eEuqHvj3gmTkG2xbn1zxBeWzNAN0twQ50jSFOwBM485PylmvoJsABH0
dmZq+Ndi6TUt1NGy73rRvtYYsn7uXYRJndwk1jgDsVrNXKmd4j2NqahO8JqwDmvN6HNXxMDV+Hns
ZBHzgHPXBOKhxibkXhTJoz73whkp3WXtiCjNXCR4R+RTQRbeEt0N+QS+ihIy0hUkNUWjQ6Y5Ipb/
G2w1dv1KQXLqVlY5uRPt6jTckiswjmkyQLgIHG9rlg1PBjVVUL3tuqfExm9ArXvxpQ3K+5hfx2zE
vU6SBHOnPC6Po9EH39pJg9gfROazOt1cFgZK8p0H9Se/NY0XBBInZFHzcC2LntcjnK9wp11a+bNE
Htg3//zysz+w6lxoJwYBYvy6Hc1T/8Tw1pBDtUesFZ6Eh7Nx7hvGcqym/lYVWXJoBO4F0CWLJ79g
WWLqmfOjBBcYtNzE174jvMb9mNywLKB7VOZPZRViC1cY9rU72u9vU6cQXA+XvvPU1swmafxWX16I
2vnUAalP02NLxPdn3WqHoSuSLxjRmMuojfM7fEP1XcG+YxcUWnwXwBpd2jhafclgZAcsyuWgXjgJ
UVBwGhO4CX1+EpQY+T45KJ/qc3Y+RPDqKREkf+cniGz7XRqT6WPbPA6Ui/MvsjJA5j5ulGCcGGgY
qMDp/sKPlfCNbwIndJ4MUrurBBOz8iXFjAeIWbIFKNYcXVXAzZSniDw3x9mp5HhpwSbIQ/F9LqcN
mcgJXeQgw+BTtaezxLlIOIw8+4CJ+VAUAjOjamptcwdZCm0gJHFZgPfuo6PpLDrdvjtqSuWcEEvv
1w3SGs9IlWC1MX/hWXlCjMH6IQdlSsQgJ+4w+mPPLwdhW8VtGbrGs5OWLPXTW10vwx+dwCNUb7hL
qqDAcAgwDOy+r05rT589rcW0BObHgzom0GKTyD63sans4B+q+0RN8PQBLrAxJ6EcvND8FPpEyVJA
NidCdN4RfGi8UbJJPOVw4majuvGnD7y5NfmBgMcD79HHzyLxsLvy6rdBBMKjyyC2rdXvQaNECtRI
ddVYSF8GxfOV5m3T5Uq+rogn1bdJkQAA2vaml61zgJ3Rp6kNvmqWq52EgfXZVKKfLqOMjc9athlw
gzHnGGRlqMXCqkbvEoNEXmox7zefS0wihAp+U1E0+3PZ/2pmnHvbtcOmJp6yc63YmavRzi7uAjP5
nDmZjzwaXN2m0V+QMfRvZJU8yKKHCSOB9/j0od5scBLrMlGv8/Eh6YzxGJpTjUKRB5l4PrseZF0S
9Hhx5yeeUG7Pvg1TjmQGHKe+ddLmCLJjg6fV3dw+6b2tP8vWsVOtU+09BvXQ7PUsMV6SCVOwILAf
1cEJ7+tQPKYzCawwG2+nZYm9UiYcwJQOPaCirPOdIP6+knet5o75zhvd7lKUrZld7n1t3Fpl+8ua
t2YDQP0NYRybKopKrJ0r8J8PfvHDGB3l1Hijc5YL3FDbRI5anS9rXt21cUkxe71fEZxmOZOg7ibU
GPW0JgRdzVKNXWawQq4gPJVxmD1aU/y+fmLXN+RW9jj3t7rMezV1fJJB+GctHNukC9em/ERIV+9Z
+rsrYfSIm08W/4AsnBZZ27rnNgmLZ6UN1nKfiSB2uc+IDy9FoneP4xCW29I1MCmfE4V+khmLLDG9
U8JX9pLHd6WqjZ9An+EWMYNgwHoZq8nAwpG1sXPI/E45uz1uTX7cVp+tNsFIh1hnH5cHO8utV5EM
qPqzLrutEMfFn6zBaCrwzIcUs8OFC1blR6tvzATZbbgOr3nxQDAY4eTfJ4ryseZ9Uw56IV6875NX
rfOqQu6TKQewL3OOyCHcOv+c8oaUkR5pwUa29tAkq2L85jqLfGSv7vPvXEIlaG/SyElOnVVEaK81
zmuX1esmbbXvWdGpqAUn033KIgkgoI1xaSS856ztn2SPOovYsEbpc1um1bZz82ivpV310M3BN9nD
QXiitPrxXPJMW7Wz3kg9H4QKmUYNM/xrtHBkX2/HVDq2sUwxA33OhujG0NPqTr58CkoMKO/kz3hu
u5ZaI3hX+j3O9/kh/vPb31OdP7//Z7gNmR+NRN2ftZAMS2mUQB3Gp8k7IBotun2UgUnyPLNf9UVs
HyUxQp4Fnc8GyITjtMIcXAFL1vubLkf2B3IKPHxiE8fKHFyy5+pT4iTe2uZRtR3NNt7Yfk5UeIYW
S5BxPGvctAX6RBWEtQhRo6PNk/WTY3qfchf/K1lSg2Fh5PFTgrXOnWbn/oHndr0KUG9+hXH9wwEo
d196jXKT4JWxyGCY3YyeUhGDGO7Dtm8g/3U/LJRqX2sCaGAX+vElNvAEjOr0LhkDcVPEsNAj1y1u
as/xd7Emmn3N7jRjD7keO4TWB12dTmnUfdEmvX8cK9wu47bHuMQjq1Dyrvvh2c3C4LvbJVqs7Cq/
/TbW6MBlZlbyfQTGSmhe/VXjbs/10nkxR9PfQgfOt3ZVdvehXZ5ToLyvKQa7Mq+kYgO3HEUR3jlx
dS+UMN4PQ2Qf/Rwuijzw+gShiFED60x4QjOvqv8ldN63ZGiiyvscFj5Cm4ZaH11nbG9JifEq7aJx
bVhDtakT37yteTothV+5G1eAKFjA2ka1qUucB9dXbw1gcF81ADOLAhu6he+UJRseDBZV9yXEKuOb
6+I2Wom6WcdTF2/tWkV/XbXEi2djzVKbYf89gA5fB5UIF7NZTW56v6xeuWdTvGvJzq9GvF2I/OlL
jHTbhchCd5uYrXcsBtwcbReLOjza19oIiz1t+oUKuvplyrth04OL2xR+xw48b2/1EvxeA+jwW5eI
O5dk609STsRsHG8Z+KG7gQ3SHrB2AsoN248Of9AC83HqoS2kpyEI43t5qCpVOyoJEL65KlGUehll
rrUurUI7C2eEfyDKz4Nb3lV2Xj4Bq33Sai+9RURJfS4U7VMRaM6NHpfNecTECiIAkP4sjtnC/YzV
LsekNXjw4HXvAyeLTIjYWGcpBKC99RTa2auwiRqXnVrjoEBRGe1bt2R7aOu9uOnsdljgjZq/mgri
67XahUfd687ANF3wz6iISQZN6HFWodmUlGGwzUbxVi8bE4KYhGvmLrKM2tgXxcFosPfHZzIj+W2V
xs/kQJubcYi5kyahHYRo+k+qy5MaaHi2JUjyg/euuM/c3jgPg7OzUjPERcpGEpize9mojr647wfH
OZRT8o0cIz0ECgl7L0KX7FKOUMRdjLAmF/6Q95hqutWn2QJkDfSe19pcxKfcW6qehi0I+sybyCvx
PGobBfkX28iPl1PH7NgmseLCFGSuTQJeUC4O6qG4wYjDO+Aad4fdlHXrZu2W3efa9IwfhdBY4cXt
N2Fa/d3UZiXGKG69qaPXqQboG7PTGbu4+SXMR0x4xXOThN4JCya4w1UKrSLpIJHEPNKR8PN3qogw
4eZ2vsuUrrzL5zPH1O4yHvpHWSUbsYDItkLgOiuLgJuyG5wKvyWkhIvGsZ7qRO33orHrpSw6UTAR
eUu+YmxvP6EtLB6yrsDCl1JZwNiMgr5bD+qgnKb5AJrs7SxNjH7bh/bXa9W127WvB6OY1AZX/z3S
sZsjKN5flV+6h6HCLA3DDQ9K6JDtIlMLziKKmm2IWfENqUSsH0qjup3c2ll7GdIeQgR3Hm/mXZEV
2RE94vYQcvvvuqhwTwZKqRt9xLxwQOx+7QP+eOimBOlpU6hPZXpf1xaoA3fKsN2LY1xQ6nofB157
O0ZdRNwrrV91Pz+rFXd6koIt0PLmS1x3xhKkXnZnkHbdAaRSd33ZJUvcqKDbEUXdazazCUuZXxl4
4LiOoX212Vjoam3/dMvsUWMNsWyICt4JQ8EZIi5/mZDKQp6Fr0HPJ8T8r7iz8qjb1WN743IrbRPd
FdvBAiujOi6xBTvUX1Sr+abbWfwrt8+gNBFY4Ga+Q2HfeXVCo1xWvdY8IPeCD0LaFid3qI9eTE7Q
D5TmDoYRDtoNmYCqGJZhUac/1ZBtlpezJrFdM99ALyyO02RYZx0cySr0hPbZFOOZGIhLotLTeGRv
GtWuvmJGhQuLq1YHwpTOQ96In3AreFCStWdH3Nj3GeaFRyMKUPLL+vEm8+bti2V9i7UygJbRjjst
bLutHbBEQrLovgOl+90DJrfQ8mx8GDNTgDCv1U2d990L4QkSJPSI5oWzWxXZvS6aAhxAs1OdIN07
k2fvtSkuTvwvk+2otvatZ1beKsKwZ90NsbfDrWU85SVw/CHy/CfLNJs7px4OCcxUYYiFUZHuDYY2
PUcI8GEEWLdrCe4K+C5XtoiqvYR+deiXgxRxW0StgH41mId1aJo+qWqfP6h+Qci0tY7W7JljmD2O
dZ0WrCdXy18hYvwk6zLcVR7UjsIIf0TzM9dKvEXZK+Uy0onDjh6WuDhDjFtMPPOHQBce8cqu+W57
NWKenfZTIWVRqZHzXKnmtNa05NUd63KFk5B3l80HCPZiocf8UH1b0ZUFgSBMU2unXId+7d3Jjp5n
m1s3Nj3MY/+oQ9kNfovFg2WeRXbDKcm+cy9zXyZLbQ0P6NuhF9PLqATh2sVS+jw7cR/hB7J+7rG9
9GLvi5MY3jky2F+HzeNkGNFSn3QEaz1Y7rV/cDxXO5cQVJYT+tpATxDF91JcrfI+HW/L+RDt8jHL
8W9Ko13JTgFbok5/Qe70q1EPwy/ycxNIZRYq7LZrJcVEvPWKtSD2zeMyDaaDgi9aaCrW/cBzZKeO
SrxKK1t7tuPA2fmJkiPSmHO/aulngDDpanIbFlxqOZ4mH/RIZljOJraNAT2gpNi46uiciqrrepSU
ukercLKdrLsetMb9o0vj6sTVHOBfrEZQJGyaF7cRuGQ6ZvSpR9R91WcWXrxeyBYVLAR4bhxeJygC
EBLA9yAEKfRKLKaoPYvaYAtIhOoxI8+0gJQ97GWdlhl4akxYmwH+u4uNyPlJLgoXhCWmyO5DYLBK
jnT1q6oo4wHk6XQwFZgmCx/t5GicQxOVIlgIJp+VJkpfhRoCWAcONAOXXQLg4QFUeo8AmmEvk8HF
1gUMvRVGJCSDLDqp5ZDvoynnfihVZVU5k05qz/MfRkc8BHZwhhs9G/zFCgGWpNv6Wl3cE0+DkozX
CDy2Ftq4zaoJSm39bBdjfB6IaxAKaetnXIrdGy8xn/j92E/TCJsHOvgfDHFnVou5UsEqdnGrqicB
LAnisiGuGv+mLb/Lgh2G6rpwRLJynHq6S5DGwjS3HWAmGNPdpQ61j62e4tooi7KB3QIaKQoaMAwq
RZwsVStnATxrpA2eU+Fslb6dpUaZrJGNxF03Es1sp0KfyylPIn5XqdpvkMxHF9FCclJRoXZnmuef
5YGfgbfH9O3WQFvkbNU2L4AsvseUM+H257HICta516YBcRS+mb1VW3jpzHWtWxz0pJl2RezqCEzB
7OpSmyz8gBoc/qtwTMYbsk7GnTqO1tLwQwxf+dTb0RnTncLWEq/yCTbaOIcQbkGwrnpLNXlNg9z0
Sh0uTmy+9pD6zmH/YzQKEq3dWG48l8BtGSXOofEb1mLzmZYgn3OplGV5aJ0bsrzjpu+idk3YlBRF
CRNSKOmrn4TJF8wEZkUUpf3E815btrEfPIJFidZmXPu3tsqPIkq+srkiAd/VgPc7i1fLXJQH4emg
ai2P6AC8Npr0wbHx2lkpItXvjOYB7zSIjaqN9IrPF4wkAsrJqlene9/WBfwNTYmW5UQ8wEysdBVN
inEvD1UIJZDVVrfRAvWtrm67joSNXu2HtDYv/YSmzZ6J9ikpLG9Toj286hzNPLQRkRYPDesnLbSb
B9GIhYoI7pPp9GsvUZX7eaHud432YoBYPREg8C9Fq8yyZTyKeJPpZVyjtYsDRon8P8ZbaUoutvju
+nGBc4AQB+61iB2zOeAXmBTL0UunLS7j7jGp8d2Ki+RBwJA0u7p5CsaxfipAI5VGq92UgVI/eQZG
aT0a1TxhKeLC4m+1ntCM3/o3VgGoCuqWf5PH9g9tmuKXIIvrfaSGZIS8IHmxYcusTdFEO9kKIwLt
ztAsQa/Qis0EKrcJ/tWuqT7w/gDGQvXg9PAWw8Je2Gw0j44yARjsLWNnGU26QkXEhjGVNAg2gR6D
B24/Z4QS8K9w1RVxfVpHVduWBa93JXEsQiwh+p3ARNdyrO71wbbUym59GdsBOuNtT5xv7swKr9kU
E8h42Zr0xP7McaouRWBavLDGAaPvuXMuUvKbg4mc4XxdNUjydd0RGLuMHQYfO8xC3crORt/qqzp0
/Utrajcd+hYZ7oZybCRIvPWkhOSfkEyhsiTDmmwx49lZjtff9kjfb7JoKk9ucgR9Ej0pzbLXVPGk
aE7/lNXDJ1hU3rkw82FX9ZA3FWMQt12LBF3Ue3CHlMi+1LXaV8zvyptLVY9YwY1JstlXS3RuY3bM
AM3DgytccSvnyOsoRfMEy2c3HzA1zwVLvMhZAZ9Oj0EA8RvW2/ec4NTXsgyxgygM6zbzLfzfB/fQ
tlN211nJc6cmwQt8ZP2ArwWK194QvNRJ226ItY8b2Qp4ACvkKvUOsrUw68esKbDTjlzjU/e1qbJg
p4eFuiqFVaMYYterBt7qtolJcuJpgQwS5t+9tY4t549TDD7Hg6lllb581+HdqZlp5SYZCR8E1oMP
CfOTzZ/3iHU1Hnle8Mng13bvp9hXzSXFEuZtHIwPshRPORKoufguSzV/NPTtqCLdWoWfphrtIHcg
RydnjdsJa1SQKavYVozb0VffDqaydxQR3F6rWfCXh9QPnmWna31qdto6HMkUf2goghiLXR+2wLWz
7EI8gr0OOmZ48L5dzu/ZMFq1pj3Dh99Eoh1f3cn2V1MLqHnUcvWs6oS7wE6vXLRe4L/X4TKaXVDk
AV+lt7PUsFxu75x3uIP/iWzVfp+lReathx5CyYcG2Vm2ik4J3rVC9sF+xRYNUQlir5dZm8ZdpM0E
cK+DVEyAZZwwZ5uNzOQhZqlwSOeDPLs2XPtdGz70+w9drtNPAOIxvp4vfB33tx/hP3T5MNV/+JR/
e7Xrp7x2+TB9E8zAvA/NH76P6zTXD/NhmmuX/+37+Ntp/vlKcpj8lFo/VpsujB6uf4Ksvxb/9hJ/
2+Xa8OGL+N+nuv4ZH6a6fmH/09U+fIL/aew/fy9/O9U/f1LkHWpWh0axRCCEpV0034by8A/ld02k
ohiVz7Z+ctSl3JlJ8b58GfBu2F9eQVbKqS6z/Fv/61XlSHlQyTtP62vL+5n+bb5/uz6bGbbewoxZ
nV+veJn14/fwvvb/9bqXK77/S+TVWzgQViX6zfWvvX6qD3XX4scP+rdDZMO7j36dQrak87/8Q51s
+A91/6HL/z4VmPpuNeLwszDjsbnphtBZ1yDil7IY9rNkgJk3IHdoBaNlLdXK9VeK2xT6Nm0w9Wtq
jxXl3Cw7DmMAJg7wygmSen3QCzybVrI56NemmXpnML8w6GRVP3npsfJYBZZ6qW/10XBWJkmlJby/
JWkGoJezXdvFzE36uklLNzh7SHrKU2uYEmV5NXrTnbeB16qrFZzvGzEqx0361Y8aZW8i+bzMsyzZ
kpMiHqVmxQOozJ1Z5e0NYkv5g0L05WR57Z1sk70q7tyNZ9fDClp4/iC76QlWYiHBloPsovsqS6Sc
pSmzyg5pWYDhMmPAgvNFZMN/vLru9neOpeNS/ldX9kaUl3T/W5AbROByV5wnkFjjwkb74yzLmE2G
yyH13pqvDebvLrap0KUY6FKIt2FyrDzIft7vWawqCTeFCXlXK2G0GHVMFkCeygNRQkRKr+V3nRLX
PYO+HLfvxoA8/aP7u1rEFVNc3g1VINOHhj/Wb/ZNr0XOjTxL8a7o+7w7f6hnQRStWJ/yG/owYGjD
U58EqDX8MYfsIQ8l21tUoOx+e62TZ2Hq9DtokD8/1MtJysY91uVkH2SjrHJSscnUUewr8PZgJskT
YuRk8RU5y9yuvUu9bJT18ux6AF5nH2VxkgJ48tQlmeLX8dtYOawxI38VGXWL51k2bIAA9MsonnRv
gb5ec7eoNIIkmBop/GqBUBO2s4dN7BXtnQjU9q7WSufg9O6TrLrWI7/1ZGWty16DrvKQAUfe2GbQ
L8d5pKy7XEPOdK2U13GdYLxcRzao5fQZj+1mK2m68gwdqPs3vu4H6i4ifF65uLRdziVnV7J3kYUF
7dCuPHQ5Q3K4B7U1jBRd8yprDkql2Jz7CsbH789bzajVpezut3U/HFtNx2a5wVK7iY037nSidJ5L
dAN29PVglA1inUTzZdW7Lh+Z17I9iF3o2O+6Goov5HBJxEa+YBGh849xGjFr04Ao3aSufQxnUAQO
keqXrEAdaHbSuPYIbU1DNFhkS33/AfSTZIDPN7LSmcLiBP/VIgCyKn5jg9A0OubYuB9lbI875SEi
i4pw5R9CeAiyZ/jKtXiDz3Wl1JOe+7Vkwy79gFqINaonDdJxZXM/KxRsoraOVyFS7+ESpGAOHCSL
V8L36vtSjPW9rNPmug5SN5ZDxGg3siybP8wzqPFt0/nBvrcbcepVqz95ggzxQpZjVOiPrn5TdMWQ
ry4NBJ/AAwxO9y3E3IbEvd6jvxyUeKn/MUOXx29zfagL5/l8/eZDta1GylbRh/vut0vou/fKm4to
7U9LYgjauzfM5bVDCvB46SPL70ZeXjLCj3BTB/S0hOGHPq5CxjRLoxcBL2ybz2Zz8pD+Phulqdy1
LJt7kVxGfKiXRXbQ/Rbk/+dGdO60IPAJa8qDxJyZkXK+HnK/eSuaQbvogImcZKOsv4ztYeMsg6me
1tdhRNX9VV9W2vKidmtCOIQGJRADNI0oAgSsVWvFaV6NscuCQ5s74pTHORvTqKn28ZRW+8RIXfVB
WMQO1MHNl7JPPXdMJFVh9EBGd2TdiEPeyCo31Isli1GBPEijqdnS0230igdn2vGa024hs+q38izD
B1Sfou58rdexbjtluoV2EV09FVDtQhtKa+vwsaH4UXk9ENbjLwH1vYoUb84MzM2R6SFV+ftqsq6Z
LzkUCikZrnb9AGGdN6e+MS9Xe1efpxXoGHzxxKTvpzSqtsSp1UevyxCqVHz7h46dR9hl4pvb5mJZ
Q+q/83/3jQxn+tBXOJ9rLpNW6CkHGimArkEcLfUawkl5sDPQaxKX5sqOiEiCdHirKyBWFUOFw848
4jJYziPCOahXhe6imVtqdMy0lZzRHsKd7PJxyDw31NoI1XdGyNbCqlap7jiDfQtmPV+7DULD/Ovs
H3YIT0RLqq+hHaPrYTXpbVUneP9iZrix4Lk8yb5SruX/7qv2k0WaBuiDotfKwtF4JUnOQIPrAWSY
hOIMI1YNdNVkq2QbyFbHBeggW+XYoiMPqXqG6dVLn3mWJnnyRT37SRGvJwJfgZ+6FmVrNTtRydas
wFWmNgE0NRoqv163MP0Uog7J1Ft5dm241oVzKwgObWvHsBVkP3kQqDFfGuBu/JjI8E1CkES9DpCX
+DCTvMSI2gmK0EwsO1+vnc4fCvRVc66ANRmOWa7tETheZA/xKzwo7GDU14AvgGRhhNSw6LTXytIA
WZXj41gI+HlKkpIJD7RXJ1cdkp+qfw7SScUAkR/sPFzOmrd5vR+I9/63Wf1BRxtDUfD3YfG4t4Rr
bTW/h5kNPmuBflh/ivQoeAnLaR9URPtbN56eiqpYDrMwGvy54kbvsI0K5l6QFlk723jMyFYv0Sv+
FKaUrXJKWHniJFsjU303ZT7mJIqZw22LH6QUUjIMXgGC3ukeVATH950b2hvMruxPyhTdyPfwtUcK
8HNfRo61CRsL0WUTdSqxqCer2sp18hRHxtF08uWHtTKkSlbgk6oaRyt+a32rky1RU79rGQdeP4vL
Up2Ez84omsdktm800hQVHbM5tKpQxM3vIknR4CwPU+7sIUeXZ1vBz46Jil2judGDPHgAPMoELJ4s
oW2hnyuzPRq9iQFMNmbDNutEz0OWARP3/4OTpe1y9t/aFkjRYRLTqoey7Zyz7DLqvrix3Wl7HaDb
U7LjCQqrXg7w1cJatsinX/pcrjslt2VRhJdJDOQdb8ORxKf8FA5C8Ni2+9ZC9pUHUNPpCmyT2Jjz
9JPilssBV4RHJV2pMdquRdeIxzGo9WUkML6VdQOI2xOoqB/erPcqq6rCRCooU8/OXCVAp2+S2mYV
ORdLNn0PhvVZtsnuZgyP1Mug7LSqbx7GzH9FO0QcvSAQx9EfQKHLU3ng8a4o+Fr87vCxV/W7RfaR
Rb9og2ohy0idRWvdmvrLnNc+WRGP/vI6Ws5r1ePb57hMIctl5jypog62H7rYjcobNfCeQ6vGSaXz
zIPbKxHYwUnlVB6uZdkue8pmB6mst56ybF97XppkVxIS41IL0BmRneQc8ux6SbwJFGP5l1eTPdmj
hqgOgkxU9Wa4dRAYXMWDlqxlsfdC6npjuO3dyVkINCg2Hxp8kf4IybfsP9YXwyEsM+1Y53VqY6fC
JIP7qI+luAn0oAWclDkbj53lPaL29cKvJ7GXRXlIOvdBNfv4JEtVHGv3nTWscgyEbou55JlBcA8x
8zqkQoXj3HXWzh+bKVp6XYvKgJd91aB/R0s0XiZuER2xPzl8vvBghmLTRBk4papeAu8R97Wjho8Q
AcBV+o/yYMR2C4LI8g/pXOc2AFWnScHcZS6Sre9u80A/VKb3NkDvgTBYGAnKKqho2dqZemRj5/5g
b/NTXzi/rv2hBgLvsnG3mztUfTUugz4cd7I4tWUHGM2OlrKouKnxkJefsiR9uxqqSBXhS9vZG2mb
gLopDII27uxbhpZozF8WBysk1nEsm+uiwgJEfC2bewOiHFr9dPDnDrKXLMqDEdkxOJoiWH1ouBbx
bjE3oWWDEfxkaC4+OaMRYJXikmwa0LG3AD6uWtFMG7LwSNe7UXivRu4iHsvsT61yrIklj+ybGm7w
KMdD7v84XvYIEae99Lhe4ff1ZeN1DkDBaPkCQveQ+t9YIRpeSY2F3sKGvHN2lXYNMyNASMAS3+s2
Dg7xjLFeyN6dHTnLMTSGO3loUU09l36DrH073uU2JI8s9rOt/ExITGPJYNWnS8kljdYo1rBI5Nfx
u1V+uuwvWlNCYu/GdvNYMX91uZpYO3LVAQynFOpNUtYH4IJoSwGAfRjCZRrNCf+5plBj72AP+S/Z
dOlU+906rdxofR0TiCJdjH3wNo9sQMz4/+M812sP//55un5Sl4aFQlmVWsapaPRtH+vWvvUN1ltp
3xunsWIall6pcUptIz4MUICxhTROskrI1ksf2b2ClLPWWg8uyTxE9pRzy6Iy4B6xqgIEn9qkGtey
UjZfrii7D5CQ1pCv6kXkRsnbU7ocwfksStMYd3hirHG/i8wlQQ3zEFWZBXSbZ34b8MrDYoKyJ5/v
sp1Yzuiuy6ptd2/rGn+I9kT5lBtukODW7VJ3MxStgdbxH3Xq3ID/HcycWr/U5yjvYJY8d8HB/HOv
W+VejpdVcoDGz2fFLwVZlHm8bBB95p5sfVQ2cTbA5xDlCaxEdZo0qzz9VVE2yC4jqtZ2PUGt/fe+
cqY0Cr46Nopotf1YKoaylGcmoJXLWT7XlamC+d/v1n/uhx+sAiqYYKabrv8Pa2/W3LbORIv+IlYR
4PwqkZplWXZiJ35hZdqcR3ACf/1ZaHpbjpP93XuqzguL6G6AiiORRPfqtT5wY9GQA8arlQkAs+o9
jkx0aOMhOt9sOaAFeWiAtq2IzsyJ0HyG+rJpFsA4T6YBAHP6aChzWPTZQWIvvaah1aD1HhxJGgDM
c/XMGZLwyAKBcFQF441+WWPGO8196sSPEZqVnnHI8LM18R4DhQu7gN7btqqdBxHaUC67DdEcsh8i
EJpsNeEt3ghkZdfUNq0TKMKn+xk0KZY0+iNI0OR9aOIgEg0s2E3CfWeocfOaUjs7ze7rBJpFB9fI
l6k0ovmTlaWBAyiNX7tNjlxnL7cVS4xrjUaroK+RJzMtC5J6yhZqZreuK1ssIeSQWGAFZrbyUHP5
q48sdkBq2LiC1PSgp7F+Zn3nJuvqWaJX7Nopl+w77czsadcZjpdASLuQh0zj/yyRJpq1gE43qzVd
8/Zh8ghc3ymQLjUw7Eey553XrRtIfGyXpW4fhtz0AVMnXz7IbbnqmXmZsy9THoEwARs7Q+0s3UQb
doD6o29Lw5Z+dTMyOQN3S/tFCgfmG5EgrV9ibkvcHDfbbRmo/aSrGb9TaN1PT0ihPaOhUvvUVdLa
Vr1Z77qizT+Bye87B/Dxx+8BUwLBizZCWoaogKSOPhkDRF5EBqjHtuHbTfF+aKohBZOXgm9D8n6Y
W9mAp3fAWK/H3jLORQY80BS6X4BvZeEhYqBLRxMPWL7aWpNI06TmGbld40zRYur8rDXGY9X9k1eW
eYhB8XREJyn+qxoNOpXoDK1akIjBCh3z6YiUEHmlCqEzOrQCTVKL5+PYTjrjYA8/IGlmoy9axdFy
NEYSqUcrdHNIZQS69igbCrRB42DMLNZ2U4OE/YznyHqwmtL9J8/N4gg0cI3UZ1IURwFE1DpzQram
ScLNvSDp+wTvVqWjmWdoNaNrfZToAFQK6WoI1ih58eKwhwi59+q19KG9zpAGOKMB7xm7zupLX6Tz
ilVJ+Nz3gCOxoZLPYZNYK68T5XPoQHawqiIPKgpCW2kWenZ7Ax1NKBt4BwZ12qVP20zTcBkyonoA
W8274c1LfXX/f+fmeZSsnRFb8k51fxo94DFGmzC8K3jO2VZsJyifAcUuUTM8jlETkG0C5HL2F7ea
UgwVC1q1gomGrsBjvA3cVqt3oE9xgwxtu195lj4JtBhc9aHhl7Fo8hXZy2Iw/UIHjNxToF60P+PV
jH0J56Y74A8goFRSZF/R3SZWIvLCO2AB54da665kj3jRbPLQtJAYw0US0W16E3CiDjybz8mLEafT
z3GOIFeA29p1qLt5B/WTZqebRfSA7SAw9HZp/0xeeAf+E4oEvZm82iloYV7frME3ic4naDr6oLDI
0QP1Jj9PRrQa5IGUTn4GGs+5lI2mrbXIwtPs7SwqkSolW/J2dvMuZ+lUnfsS5FhJZF9jvL3u8V00
7uiAJnbzzkpDqDZCOXD1wUFDmYbXui7cPcXeIsDzjkyYBczpkEcPIPcrH1mbp0GoA/ZfCTSOpVpd
r63ByX90U7qeTTm9RFAXC+Y2ex8hVInkf0YQT1SeJusiiaEmGmlo+ChBtbkFu02BX5Gmx5dQbThE
7Dm+pYMTbBFRjmlz4qhtCPnDCP0NWmIdPXCG9r6nHOT1chc/mrw9S61u0RSi9jTvpqm1UQOejqI9
d0pqlw9I+BqNVz9IABP3o6vxzTTX2hMyWEuEgaafVSFBPGSnaIkqUR9mim8dKuDfUHpmRzDrdg/g
UZR34D7fGSU+9lqvZLWxJB99iqWDoeffQGHHjjRq+mRGT+WwA5+7uMfmcj3MLcqSIcTcSCi3E8jD
VQayI7Po5GeHlz61QIMeFdthyKn41OXscoetXNvWz2hQXOcxG7THJJQyAOt+ZaNTBrS4dIhtXT9o
ljoAa17gLoJTYGtNjpaC/nuBeyMqBcpD4aqn/b9OywgikC3aYdH32sjpmqj7Nci+LNRwcgvbejQu
lL/msCs3N0nPGbhbqPs10AqUzo7sH1U/KaRMjemYy9hczWDh8CmQHLel6CzKxDZ9W+pDWOZeNI8V
ItmCcoWnfldYftfZ5b1V59homlm6bXmX+4In2GnqORrnex06o2b7fawLb8MHfYYUAfSpSbuabJ03
zOtJm8SVHP9p09VcdPihNfUWQ1PyVozrXk7Mp8LjjSB6KVu+q2PGUC/ahOP4maqWi3vhjv7zfClv
mgYk6RbO6b7q7c1Q9Z/dxAf55criU34e5TDEQaah1dMp/xhmqsu4HJGhy4duS6O30E71Irfq8Gan
FWlEdop4iye7qQSS3uLpkhTqvdgNCJhqxVpNh6oO7UAM7by62ehM8WeeeeWBxpZiLBe8hOjXf53X
uSOagihyzBpIaY2ZE1RN9j7mtmIH4rUtqlE/7aGxD01j3S1/DxqC9Qpt0fgD3P5FqLItYWRySwdV
gLepy5A8H2zI+H4Lo7ZZMT7qgehwZyN2gVoYPwGoHy4RoMXAsLIVcRCIqClOpgmeUIqiSU40gH1B
MRT8OakT2fm1VMISBqVvs0S7W51JaEhBnnmV1fZ0pnEEeZzNIFFKJJumYt4Hous6wN3KWWaTGzlh
hsoi8m/AXhsgHkp/mai87bVSGvd0mLvB8Z1RRMHN1qK9DiVEPVoVpW5iWwyp9lEJh9EB2WrwrbbI
eZdTCAZHJRUW25kBMeoXCnhn7ge2AZ1tsSbbbQ3k5IB7Eo6zrEEOu2TemUd41VSX6t+uBxRQvpln
c/zowDvHD5Reh/1t8cbDz6A2e3z5PL4DgxIoYZRoK0gN26vBK/RZO+ZFlFChhzhke1UBZKIAOqTO
exOFqokAK1vLxN/Xui3/+1qy6r54ScoOLo9Xjm29SkymrILiPQv7V12brgIpEp89c9/refcwDIV3
PxSxylFBS2aMoK8a6ohexkhcoRZfstdoB+049xW2Mh+jb9ejGbpan2zSnLz7CevTqK/Zc1LEz1OW
ONdpxOtekxnxnobUuuPNzhFdaOJMPTxF6kXXlB1pQEExmOnRy2h+SlSPD9kRHW6zAaip1kIz2LqH
dJ7PBH45NINi0IH8eqnbUupSDpK4kN3Gh2FdFV/DFn1+ag0dnVenEZcpPFXZ0sNyE+lxeZ8Dp38f
F8NdO+fySCY61GB12kL2moPMEWHIPIJLPkWcbgE8kGlOc2gmM3WgJAzZ7R1tJTJ6xNEpHcDhGPod
Y2xF2xSy0baEzm6224wPNlrARNVvpbtVH8RoAAVkCHxh70jD0Czq7Fs9hzKDohNDu+srYVgl28Cy
OCgyB4gLbjT0T25aVSCds7rYoM0g2zSqmnrzyoj/mBgQNCjpJWv0KTnBB5g8Dclbo+S4eG8weYLT
o0obL3M/OJallDeb8U2GtiGyW+gigqbR01yDqStkYPR3B2Y9hT1/gSBTeSFn3/EVSPL4p6ZovQfJ
4y2Z4wJCfMaIPtyJJ/bTVOliX+p15pPXioQWRF6KOpq6QAjt4+UCy5KT8+ECKCa+u0DiCncDKlOg
XtHm0p2sOFtjiLQLDQsLgD7J+DrPhgMIPN1TH8rEF1aSfG/QyDFz8J9CCM7cjLyyQWpRZZ8nrb1S
AACUDsguIuNymwl5wPh7w7AJ9kLzSz4X1gbiLvhaWWCtz6cC/DAKszIosMvtQLZyQpY39crtze4l
7bhpAJREngviYB+m0lAjMKWaiz5d6EW9LSwf0gRfJquP2nrVK30KOthVj0QVnbYpIFidOtzcZJNz
FPvziEQQOT4usaxTtygUIwvtG7y1T7fD2A/iMNSALr3ZI6CRTsYEoj3/31O0HA6zeBdTdcm0zTrv
+xBN1R24kvm51TY0ADU0ZJ5tvI4v9qbYkp0sdNapOWMm+BnvNjdzBEFJcNqhyPrbou/Wu9l/WzSC
INZQisR11hydU2pPQRsQK3Tt7TRlL8sWhQon6vBh/4FG4S8Q/QKeVjmBL+ObJJ2QLf491lGrNXHy
suyAyLvsZ4Zm9AFoco+pUTRI6ZTto8jRwKdrM5pRisYBj3DjfJI2OtNBWPMPJOzczwz3T+TwWHia
07Y9cgNASOgXGY/4m4+rWOv0n1p3IZ0vNcdq+OuckGnhSUQJpLmzSgZslGtZVNgVI6P90uH+vBpA
4nJpxQA6Dz3C7isu5hfhgPsBfJFynQtwOTqjrHxUVNILoMfT3naltuWOqK4u8xrsfNCHZXigW1bk
YTIZ76dB8C8fJrGu1cC2albXrgXvgSu5szdHTxZQncALJPqDWmeTWaXxlLXTXS7d/EdmZOikxNvb
A/g1W/SYIiLWdOOpHYc7yp/9LeJtjf+MQBObuy7RBey7ffYZvBTFPQEd+kBHdevJkqJFA1j8iQAV
VazbhwkcWwvMoagNQD2hhrExJrBX9eDb3dZGOayryoTatkJCpGWyLErzO58WlUBL0qKEoUBjp7Ms
2jPZBylESwAtxmuK7oz3kd6UJ2gbYAcCcbJlSCL1xBvLYELuBAwr6nWH7MrUpnp5oiXe1iETBD3X
Tqox/JlB328D9IjGK5B8RKfZ5tlFKCG9Po7LH30MxFTneS9y1kM/x0ZribA6fVjFAOl4QNptbJGi
geotnwo6AHGp6pzBARk5SfnTm9ECDzZkLjVsXWg2ijbNioPzQT2QI9uvphnpNVkUl6IGlyjpmvdN
OgFQ9aejtTXsJZQjQkZtmZENHr7FyhGltXniBniIzxNSVUUldPH4mt8ZDafYTChQk96dHw5S/9Zl
z1AKLX4g06evE0/Odwz4phMa2EER9hpQDknQ5hrwfFrqbmXXbyy9c462DC3HR7ok25QgUgTKCBrz
5E407hwT/HtAPwS9yhytd/uco4md/mWAWQcG0P/P/QSmj5sd3DiBmWfx81/ibWXniVcB2SjARVaB
3iPPWvxKVU6SxrobtSuUjS0I2iF34dVsWpl20UEytjGeBSovbYckJJIDd3Hb1yti2QTPCiitNPAd
0tC0zf89qWEmwHmlPCNJVYH+Vh008FQCXgj9jG7+16YcKWTKoAgzAvak24EEu3HN3OaUCimvsTqU
kxWIugK7uxrRAYB/MxF46VQWr+j1S49aMY1A6Qg+DiD7IIkcHW+mdGqL4zjoX8lEB7v3qr2r826Z
KZI23pet9QsSPf0R3J+QMeqnbIA4aNWvQYRuocY01si3KyN5KJLOlnAam1Hxq8x1HXiZbDphy8SC
Zh7GFWEt2YjuG7yXw0NjiqEzOoAlDbwF2elmBn0vAJx1379OaAUktptZv2TcgZSR1nkO7skax1+u
b8NANpHrp5khP4khRh7V8q5cB5Yrnmqwh9pMO5JzHnUdDZUQWievC/qnHUSrwzV5XTxqzrZ0vqGz
WH6ywAX9CDmAqm3bfl212qUZwS1GkZWF7uxGlvqe1uEtfjrCGmVAXi768cDQ7wo2THwi4DjS+5TX
B1qWIoCEBGGf1jzQKClBRIktZ3Oi1ZCz6kFi30jQaNnQGzWhh2exAduwOeafQzSzouCRgCYKSqS7
EV/kvQEa3TO6snFrbqP6UwNyjJU+Qpmtwh8tRMInglyQ8PUonXZ9VAJwoXKq2E6zdZLEDVjxMCx4
FRsroBmyMx5K4GupTTTbaKbjp13K1nlY/BYYOxABCJtio5cNVIBVCU5TJbhQleZy5IC8YeruyERO
W4DARvfMcUMR5LB7EDnRfLLdFmFWD4xu0d+RXRfaCEkaaGahX5+d2r4pd3UcXsNZM0H9RZRWUcFB
ZMXAkTqH6Y8Cz3KQqyhPLDycQgsm29jQDl6REdzNCKfTJRTUlWXQ9yhLQZ7a97znuOrk5ZYCkJqJ
toAw0XaUOCBHIswJQtii9XGDNe7JkXOBmnfFnkGQkR+cqipx4/P41ix6767uoGtQWAkEFcJ5Xuut
kz53o1utnLkIvzVuczeOSMivpvmlxoYPf9WqQwfJ0PzKzOLJGrPypdfwX4v+ZfkZ+4HCj8tcXPuh
QkLAtNjZjad5JyOnPzS6N0KVl/9x5Woy31/ZUlfW4vqulhXyLFX+gqL9+ysPffaU1oW+TktzuMxJ
uQGJGdi4Z1PbmpXUvhkjvuden3GQYbduAIp/74Se/+GAOjrbGmOq32cgNFs7oqm/WKJ/VqBtzP8H
1EaodM7ZN41p+nM0OJnP8aO/j/JQ26J/Oz0kWSrOU5fOgeXN1ScnDkEYHZvsO4Q0Xj8Gw8fQwij6
3htIAn74GHL2/vgYielWv32MFi82ZwPvyet+wu+5GSFfgSJE8QlUsNXV6HBbUSPT03EAlq90ZHlH
JrxtCd8TRr+lIU2PZ2CVaNgZ0zIdfd2OWKupaAxAjzlIkZ3ZTPzBiC0IxLPiiq0WgAmd9Qg9Aetx
iFQSBiJIR7K1UaRQv4rrCiTHj0AYFVc7fJ0OSTDUExML2QSz1099Z74ehDrLAH+3tQHoUjWyk2FG
biU3kDhVHpDzQLWH6XsdLJU+6TqYDNkFlEDmE9hgoamn/yAz1EUhFaOiSKeGospZylPd6Fe8t4Tr
pK7BhylHsz0NikGFDrwbBrwfgww6Af3j/uaANAKi9bdoObVB1YU7yHX2awP5sz0V7/IM3FdgmHBB
hgqcNXnBee3tqfBX8BlyvC7oZe0wDBbgwDzG8SoMR3dbJaw1fNJ7Z8oITQV3S8LuJBZPZ+TlYHFb
dcrbdMDO9GMH1XWQhF3m2PjEiaVWjaStfyIKW/Kp0c2nIvW3yN/nQWB4iayN1kAjGWBh4WjJIOvA
oUSvgMvbIBmnpIZOiHpZpFI5HZZoszPQ5YvS/O3gSU0Gssbb7xjbu9TUDIAUEvkCYJdf5172LJO2
Rqsf7MRNmyUemCyafLG7UjGMuaF8UfZbPOPmL7y+jbiHIfcyKcZ2OnQZR7fI2CdIt8F280YqrnC6
GWAH2i2WeRHfRQwPrq4b0WkhnemL54WRPxkFP1B1x6nu51mK5w9Ro5Oq2uIhxw7+quE/rTdsFC7c
xDF9t4xR4GzUHt8Q07WR+C+lssbAsWej8tpkaM41N3XjESw7gYbnDTRTrP6k5divkVINzxle53iM
JiKlYwPZlxLQ9Fgcydvl1kGCtuIhimKT1iDzAGnRU1xgDVrSQB4MeKSsWBVxlUHBqo8fa9k0oN8B
UKkxkvixAnE/yFrc9TyBfXbdGAM0DcPQ2TSm/erNsK2mqWT623wVQU4HDXaBBU0a9A60Tlerf4pY
CMydymxO+KeIhbNct+L2RN5ZVcbJi+o4gmPwm9+89GuiYezw93P/Fky/NdzVstN4LBNnWpe2p33S
IvnHmZz4q218O/sQp6XQcp9EO21FmRnHeHJBuqO+tMBBPMh6ko/W0BnHupc5VA3x5WxB921g9/LO
Tl/m8N/4MQUX6DxUo60Hte0gQQQSk+MsYn6UvLN9SMIbK7LdHH8bIpfAmxXNu7mNcrb9LoZC9gcH
U+vneOL6nWtA4ktj8YUORZV/Qv+qA8TjvyY6A6+btwanfB5UpJdJxjoVoE2xXVCg/R6dxAC75/b3
m9mQUXK7QuFUr1dwLGC3FGuct+ZRnAc04xZsa8VjNBZ7TQPLJrqX0lVTTOmmg8ontORcvu9mvbnT
VaVXiwvvqPeAGKhKL5604kEg5wSZhQa6rSqCHIUw9ww9ZMsktBf3voC4mWRzeAc50m6l5V79tatR
jrR4ER+LcKifoUe22FsJlSIIEplBk7XN1xrvqoxV1YNRhmArKiSQxso+qOnogIpu0xtIrj5Gdv8E
kYvKh/Ze9jjqSLfQGdlGZZPKRmf/b+K0CumFUgfX9DTFbO0ZM+j21R3N2s6D7L6YPJZHqQOzTNYs
L9h6GnFHqWMD+hVBP4ME24MIjwaCvE0rUrYloYvZMe4sVukPWTFl94ngP8lMUW7i6tvSNOUXFaV7
ztYogIepNPMR75rlkVm4CaAebz2SrYpjf0KT49WwoE+SQqjZd4C63lIETTAl0p1KAPaRbGrCYIO9
dckDuDxKAOLLArB2x8+AS7f7cGh5EKvUlwO71Vnv7RW2RS8q/m/2cc6hPtuEq3iK+7usHN1Nxocq
qMq4+AzKQmMHXUpvHYdd8XmMWzQtO5Gz0jwM0zlEUqIGPSYFMwN8PkMx3pEzq9P5IQMJWYRXpxE6
W34RVfwT78fkOjrduBsy29WRhrO7Q42HZb4aWRTuTWPLLCGGn+TQKtBdHQs+dYclHLJ90JuBCBXQ
Uw1YWOZ6ujOTqn/ufHsyx2ddEx0Ep6Z8RcOo7hXDpAYZWOWFKmkNcQW0stCwmKBgFlnjIyrT3tXt
7TOZ8dcFQ1EEkHudtVjShQpaASGYHXkdJl9CU3abLMf+7va4RXYkl6sEGRJoAbx7DNPT9vbwDadA
NfW+CyBfTAoscM6QeVme1TSRIwedgAzpZILdHXtINm4GVWUr+ql7SOZw0/VxdCFTr7vQO47bn+Qj
023Szfb7pG6amyPrx58U/387KemBFgPbAz5aL1zkSZ3p4qURoB61GI3mu2yjo5bibfOxDLvqU5mF
/zD11tU4bbJy8TJ5Bp2gsQzt34fkvQUjYyXOt+GYoeOM5VHje9o+NFVn8WS48z1GEfUZD38dGU5Z
rsbcbh4ACeFrq4j51eVMbiAr3Z5ABDccRgGxHM9xxQX5ZcPXAJj4PDcQ0pBV0353m3gvGPC2qwpw
bvATQCi0ML5DeSf+YnOHrzOU25YlB03RPjrl65LjDMBSP1qvS6Kl/BThu5t0YvyiVXwANSPOJHrw
VtA5GL+UAteks1HZ/hpXGTNoYj0Qlq6nrog3pA0WIq1yth1QXDQgTg5o2PYthMKhyElKYaQZVhfc
Ob/ZSVrMRgIDD+Msxbvg2S0hG7zCiRni+bOCVMdy8t71P2J0AH4Ow5wYm6g3ej+enXCfeJ784kDO
uh+r+kmwKj3nYIheTdD1+EJhSZJpe3AEQ2fTdFY1H7xdmvFwG6NZ0UdjshkkY43/6zqfe9+ocuh+
0Fh2Zg9aEdMMJogKQRfUngNDd7bAMv0MLRntibceoKvuQmdv9puJ7LPFlniiuCeTpQAjE+x4qkZ7
spOJnP+f9g/r4zv+7vP8vj59To8QHW9rj9zaeOhq2zDNNvGF/PcwgMhW8v7Slxl435vRRemiTL+3
hhNmAbDtyP+0PUhG1IQlxphTCL2kDlRhUtyl/1zqZnlbbpmegtLXngoohCs1BLOy1LdI1GuPufmG
bKSd0IP59G7M9ZUxcPBi41FqmBHbozSqL7ix0c3NlSXc/uyAZf5z0hivD+C0fg1bYGQqzOuq/gzW
EPtz9m/Y3E1/rPZ7GE2vwgj/xTa+/caMjTEUmC5dbUGT3micayIS8wq054j+YXzRK/2Ud2C2oEhh
Gt3Otg0XXIkcmxIV384JqA7jFly3FCM1y161Amg6jhrLEqOuAPZl690VdH8Jz8dwPoE24p6iadnJ
w33LWIpDupgOkwPUihlqxS6HDuaTXqMkETphdKYhqP62bdEljxoU6R4LafhS9bhmucHR9SSqFQ3n
mRk7kDHrizefYgBhprLckZeWjCG4caahWlLm4OSjJUvQ6+R91J2tKAQtiuYhWRGvOeVN1EG0BWDi
kIM7US6lj+oZmnhJtKEhy+LxyHVoFg1NXH6KUDd6NPMllUIBbQPK59t0IRp97Tl9wDoDKoVR6l2n
Bq1qXKmF1uMA2gmnA9C4H8D+8GfE6HbHdsKj/kMEkFNIi6uSx1/WcLB/96fEgD483lkKHgCJg5SK
bZg4zop2f0i1DRHpL7bFD1J9kOw3LVhgrVJjW6sxUZXgYDVFHaw5OTREyWQZEsKGMDXxaC2mG6bm
bRKhdSjqzUQjCn2byNGOcIojtFKnvLr0eXaE/KDzCGiw8+hw/oQ2rvYMklgHkuWNGyC/PQXk7BzN
O0ukrDrlJFNZ5neVk3Ow0mJ2llhpgJb6dkPTXV0w7ETb78tsNQlSGlvA+5N7MunugJcqED9v6RNM
g9sfY+gBr8hLa3DU4EqdD1cyjbWGDqLRyXb0EaCu3RwsbusAgPz7iUD6A9Uv7YEsnV5A9Wn+HqbJ
sKcEnABB7nZu+npJ4I2J0d3hQXslJ33JUI2F6HsaX+kLFmcd2j5+ny6KuvZjm4O+uczcfYLnALC7
7r7zmuKTxdPyU4H3JGPKpkvUGPiOW9xcWzwWO3ICIT3vDBAlrGnC23TcrwqQuEoncO0qvTOMRwJN
cDyEfEB6Z7DvgO8+a1BUbscp+Q4a3G92D30fEI14+yKGGqOT5+wFE8lPE2Wtub6VAjRT+pqe8r2l
IPhMa+QOZXGmoBfiirqwtQrrNt+4YC0YIYP0pc8SA2ynOSoYuVKSUlIuyg5kLX9n/z0eNcMz99q4
36N1eQKENQNSQWX+PuQAayep10aCgsbN8S5Z2FIm0BnBqlkmuIcPQwUujTG8QsUrvNoMVRa8Hnvb
ATK2V3AEIOdvo/VrdL0TRfAwZfdT/22WlpWucy+2FX34r9AZ7XRtKXbgVi1JsbQGLWk1LTT71BWa
gSN520O9OxzQ9KZ2drgv2ZDxi7o9DVuu+zFYYT8n2HngteXPMHpUDBYUtL2i+2tYo1YjIPNbmNrH
LKuRnS6q9aa4XZRW6wcwKg/ZCOAEhMm23ZxlR+iC5ceCaeZWAoVwiccKMPaKuY99iNR1w63qK0/i
r0k81r+aFHp3mTPFK2MCBLqNq1+913yVWlx+LZoyhTRO5jxKjh9zrcX5BQIVr1dp2PT+KraZpAHq
YC3oj18aQ39ljYHS9HgEZos4Yt6ZoQ250Mr8zUaTFAWHGzFIbHhukCP39giRmOpgoWQDYR7LfCRb
JL50ozk8jAyPA8+C7HA7gwvrFg/pK0AahY631Ja11+XwPHQzREsr896Sk30w1MuqDezGhmUyRRl7
FhcU2yegXX83LuLxZDRUZBqYh0m47s8q0086WE5uJ47NFov378lvMVXqyaeka17oHZnelulFWQ4Q
mxehvif76LmX2HCBfcjnr30E2YFbepfSwMpucoidm3a0oc4DOT7VEZQqIBXB/AR1RkjOpfOdEQp9
TQGW95R1jbmOSzSrtyLK12LWo82cWOadBsTtcmAej0+eMIOhCJHeIgeFjJBbWpf4kW3INqD/z9et
JIIwXS8uwwi6kM7Kpk1VCvz9mkpDAlLIA14a5Rew5zqQqLS0Q6+GnG8ab3Kea5DXHC0X6n2x0o5m
xeysewEK/9nRSjBh1b9qaWgv6sTN6tcTBn7cTEAQxGKoLpYsZ0+N23V+3AvzMjJoC2RtUhxQMACj
Qzh7Qc2hipCysFznNch3IiVPV6qz3gXaG0AejHWGol866Sz47xgKpEOagu0kVtG3xegsLr6VZedh
u2WcaMs5VPF8z7X5RDJkWcrlvfLRDpN8Lce3RW1O33z/ax74UMByP5kvLWQZViA+ih9jI3Q30gXG
ZgSN4ZmnXhL0jWBPldZ/K6oJauYJePDwVvcDdM/GalKTNP7vJIBvpzMaelIwa2r60zxNyyTIqi6T
2goJLcBNtHDIjkljaet8HtM1ck7ZMQonkLSTpwtT+XpKrjnTkUCxivlgTCiglaqtstLQCJ4wCK9D
Cyw5eSEYNLRCtA+amdbrqhbxiyzGi2Oh12s1jN8G4Xa/0DL1T+xa7pOTG+Bhdifzkjl6Bt0nER/w
l63PmTR4IEzXeeSpeE7CaDur+hEdxkp6wNbE6BuncW6gXJxZ04FRBepdzJs7dmN5oFGnQ3G+k968
JUhQNUGnfGiR0VsQQgo+BEqWv9uEDQYKEqWmYIqb3uYS6ojWo7j/XM9q8Y7uZt0J/BtoT9Edzb9l
WAZT/wSWdGBuVJKmNAEKrCwbVGUKHa0ONCmEtlNws82pd8e0lwbb7kPiejV2ybo24W8Y+ctwGgv7
IsciRedu4iFdAOKkRB3IASa7cGVYZbx9F423Zb+V+XC+BVuOIvbO6sd3YRByT4LJKlpwgT+DIMY7
i6q2jFWHfMDeM8LnmvPwTgrsW3zA7ze2AQayJQQ9V/MqTUINdxdZ+MATQdTgdn+aeF6DzDqgG1NH
dlP25l2Zd4U/qmDyhDkqcCtdACCYiiX4w82PVi+4wUC2iLZ0xXZoK3rEiJfoy6RTnYgPby4yjiw1
geoDNkNNIQ28d3HxwKrYp0ArYWgPMmrH2HNzXGzLCoasdy1k2sx4VdQF5CYYM++TbG52VtLl+9Kw
5GWGECQ04tLm6wS5R0eLtF/u2OzsijsvnVNMa5pU2GmzG3MG5hGvlxcDSy6TCt0+0x3BLLsdckT2
MikEru3eS2XAodC3KlSngq06FehQT80aSSvvbJgjA65Gbe3BtRGD/gqtByBkfI3DrgnMJaJugDdH
ymf1NlmvknELfTTIG6OccwFmeLoU2dicuQ2FesELG+I7oEDRk1YeKk+/0shWJjoDb0m+623VnqCm
0iLkKLUo2+g14HdO2Javq3h53vm8RyY1YW6YBKWJjeaUcRAS3i6F2hI+DRA0O1ptkukuTFNxJ0Cq
ELjumAT0i6rUz0pPykcoufETjdrQ685l04P3Dz46eI0+BjYQF0Faea82dK5ew0pzl98iumrLcz0b
F4qnnyLI40UQxWMT3BYaQ3FvQLb4TOsgOQz6DemkSDKBUqVW/FcsS/4RY+rcWwPEu0UI1nqyC9ty
1qxl/NhG5fSZp/G2ky77mo8MStZlK7cUlqGEnjNs7Nt54If/WnbmWr2yR9Bw0bJFOJYHg2CBrdYb
O3QNhkFhzd2GWMhomCK3/m4YqyFRlultEwY3bzgiKaGX/0R4LHweoCl0EBn+lTQ0Y2TLK9tFI4Ly
ppbiiIxr4BLVUE+BPRSKpp+GKBkk56zusmUYyVE/R7X2a1kJFY+7NCq/0SgSlnU3dPqTM/8f1r5s
OW5YSfZXTpznYQxXkJyYuQ+972rtll8YlmVzAQmu4Pb1N1GURdnHMxM34r4wiEIBbLWaJFCVlTmO
j42omxsNOmLUFxlWdK1S/0J9PZCL12qwwBmAK4JRo7zFAmsXgGDlMdZGDZiiYUN9WWsadwyEgTRO
OrK6H5p4SX3FGMYPLPtZ4Je37RJg3WUg2vsuExy0XGl7ZIrcCbBha5eYdgEtHfBFTS6opiktx7ml
ViJSExjA2NhQszWA4Rbcv1CLBgks0BcIELRHatKUridvXZ48DIr2JG0rfqepqK0oInuLBUYLuZuo
2Peo3b+QC5Iy0QUaFPt5QJPV+haFAEBQqEnoILO4niYJs7LdW4AuL8Aw4SOVXbBFUvpAMxe2rS1M
zYkgslX7K1uOwbVI8+CKasl0F0PeaKGTT2mizE4U8kK9dCDn4SD8kF0nJ17h4VLhNzDNy30wJekO
D3fzoPlaQl3GSEBh63PhrFBwBQyJH+rm0cGX87EWyLoYaG1qf3r79/GQrqWLIHjR6NtEpu2OoVro
PoyctygZs+9C95E5cPPHDHRpf3PglfvoD3kxOeDF2+6KAZsuNUOKzdKdCx6ZRcygaS+MsDi7qWY9
m/VmDLL4uSj78tLHIXDayixFF205gOMbJKOs53nQexOr9QSRrHHMj9ObsTd93CNxlKO8D/JInw4y
AOAtageo/KKjUu9WOoPMu3vBhie2en9FFt80sc7heb4NUgE1PMf2Ieua1munNpPHOsNSMG7C5i1H
rEozbftnjTRW4Q7Ji9MgqJECn42dtsT2EMvvg1FUKLZTwwOI3UzDR0+vHpHyaNdJitV+pbAQTOEj
6srG69KVF2q5OtgUxobXS2MwgO9QvdLr3nvDEOXypZMDMaWGfoz3vV5sdB8MpjEorBELQCF8q2pU
Ugu0KrhB7pG398AVhb1A65r6V9k9UH8AbreVafnjkQamamBDxS1j/1Cm8XBwVVlF2Xji4qgzaoYs
wH0atCdjhNY2WDjAz1jm3YncyGPUwnzbSJDF7gE+kkvPyUpkPAdtqg0I0iRfxIbeXY3WKy7AvmhA
syJ1yroix++zUOKkv0ZYIfdvQQgIDvPU/u7WXn2kl5OsYv8CGbRtE+FNv6zMsN2ASa9azUs9NYB1
aXMkUweavo3uWQBJIzxaJ6z/GqTFHsQ72g/DMU4QLh1fajALLF3U+9+AN0vbOVJvdygvBWpTDXId
1C0merkf+yi/GQNbLPggonOqqlJ5DHh0B0mgqfVhd2pH1Kusyw7CApfiTDIDWCh0fTTpgl1VFwfq
SPHzWuepjRy/GUDJVerDuQRD2rP8WXSGfA7NPgRHLljR/NK3nmvwf20So+s35ATW1vcxJivtZ+O7
Haa7rhTxrSyt6N7MLADjUx30VVUS36d1Xp3wxHmhzjGKijMoqs+iZ+nJGni6gjIuBBZV05d4Ay7o
lA6BluARpnqGnqPHhXCnEuphazK2zisgcemtPbjlJQV+dNG0vv4lqnptlZem2FOTI2MBdczukRtq
Cwac7SICM8yXICl7YCt0b+9GXnJE1SlbYjm0kLyun8YsjM66Nvgg0AUMAEKyzUrLvfCQq6Zyq5Wb
HpbRGfFKaKKFFZJhQGGtQGUTHaj54Wao2QAWAzcagQrG6hWVHWDYKvJvPkNMXUXME73qgLSS3qX3
RX5CRRxbfXggJYESgKTrlkx5BA0o5ckDmkT5t7B8n4M8NCjOgYsIHMl4IOl3DZJp67FEDUifl8Yd
SumNu7T2NxWilDfkkcWJBcSB3y8QnQLPrpuwcYGnzbAnZ9tCTXY9VMBcYSiNqNScCEdWazvvxmxZ
MG3Tt86LCU2tPQcd06JRzDDOGBRHakKkxnp0ZP3eDPsh3sQoVV71Zc12hYBgGO3VGf7qXZ138Yo2
8tRLTdqtz8520wVHBHWSBWW1GrsBVXAi2k1ceRpAypk81LblHXWgtqbsGA9AydUjw0oDyE6ps2ro
4+0ADNA00zzgzzkRKYIq4YpHWPaYKYBuUdbyq8/xRutH97YMBEzAEBx70/s6m9qEQRLBzrpl2KQy
WbpRVq8SreGbqV2Eo+Isj6391DYCvHzLXFxoijxj/Dr0EvtDNRh4u2n+FCW2IKnrD2l8zMKOn7Da
eT+MXgKwz5/tKC/aY1YdyU4jmsC3QKOqE9WMdXEV2HxsAwgGu6iltALNXJDNUR349+dLAVDUeqYB
oTOE0ZFGBdIuirP70Rmch74GTGaIb2StOQ9ksbRxD/oIea2VqbX0cpEU0j2Sh0BGYlXVUEKrtIph
RYVSyboEhxQNjSAle0Axlr+gJkpijcv/ciXXKuU1BsSlQhbel6mDSumxzI6NOsS9hbYcogyYoTE7
0hl157bsQU5s9eBt/BgTkjv1k2cxFuDz+fOU+rWqLdeQ0oq3dhryFemG7zNVHVbgd7IyK707SwDw
z06a8lWqm9axZ/mPOuDyZHTy/RAmtjyRjXng13Ps9Eido/KQYGtAHO3DhXp6VNCB0hm8apl2O6ep
xtaNjvpQvtQfleU20gxkojQVHbQGFJXKi1rkSgPHqJkGThmtX3PN0/8+F9k/rjjPZf66Is1sCmEd
UYuNxyceRiVH5S0heL2PJrY75mPS4LEy92I58blJvUiIR6lZnW1H6869WQd7vNoOjZkAsUO26dQD
QGWfGMaBbHQQrEA9szqgzAAkpc9Rgx0EeLtqd3jUAL/3Eu25aMr8VVjes4cfwiuooKcT4Emnk9+6
9KB3nyCVcVDdQo38X6b4/+4DCTBUeYG/e+1IxzmVPbMXRPSQRWm0qaBTO7FDWC6UXYpCdy4N/uQn
03uIR9N6/tugwDOriR3iXwf1SWE9h5YdnzqB4kuZaf2VDk3sptDKXM6WEYG4K4vVgpxHSvRVV2yW
ojC2Row9KuuM4dPQVC61oMyDacrWAFeH3qughLqCiuldyyAytjwAESzZbGQoF1XjClCDimLdoqZ+
H7h1+jRo41aUJkCtyq5b3J/tXZi/210wtu1L4OuenBx7yA/77P+7PS9Rv0bZqynxpbJXoLyEJvMw
JctK0NaepF89zPmztDXLbet4/XLOn3VIYSIKG3ubOSkm7fAlDe3+SKbJHi3zABVllHMbtYCfIqt4
mC8t8cDZlmU0LOdpqqD9PDV1DEY6TU0T6aByvkpmLkcDFYI1GxEYTAFJuaQFY0utqjPUAfTBZerB
E2rYo67lMVM28qvMAAqKQJBsaYZpLE3wMUsHdh8UNKlJPw5Ynk4zzaZ5zjLmW7xv3CN1Agd2lzip
PLUo41/1mYsVt1rITCsPvPiKwUZqVpk88Ezv8nQAVZdq0nLFESFybV3Aj2RjHggOAAq/oc7JTc3L
kArfzDZh/pyn1Qbv87Q0yNcQzEq6mmMfhWUQTduC0Zo66dB8TBvU2CoMBVZVfaM5+6LByo7WM14I
HAQ1aT1DTea1HQqRkJqYm9SLWjbcL/zkhdj1tKgg3gb9+M1vsCUKXb09gVAcazxqu8pIZ3SIAwGJ
WF5taWgAlnW8NtQQas8zBDkI/q22uvvDPs386SJD6scL1xPdBiGOdt+74b1pt/pXF0KsfuDE3zOZ
tMuqT7wLBH+bE2g8UE445P43ozyTgwNV4mXuglO+7IviLKAjsqIOtrWgMfUKZedyxcouPvtRmF2i
EdgDpLbi78x8aAtj/GahKH0FHVuhls3BFilixB5qCHfinTt8zXS7XsTcCq9CMPtCHdgCoLZCdWgo
sZs6Cg38y4GJOoq+PLhGBGpFR0Gg+rq7I1vXOEDZDe1wVyIyuLFCrbsJ0si8MSr9tlaL2gSpJGp1
jRZtNDDmQxEYIo+h65oHRFX2VNQyF7pQE+rOzgHk51Mn+ZOdDgNSSwcnZrs/7WpasENrh9xodp/8
lZ0uwEctOqIgZ+r8Yziqd5E/1rvp4831NuQGSKQ4jkW6nac1gak/J163LLW6PzOGhE4PTP5NG+B1
jUKz+K7mPmC/ORQb+soXS8M2ime3rlDG11XpV88DCqDrxHefgzxJMPlT2mLFeeZCP/QOyaAEu5S0
Xha+FfxE6gww7pS/9vEbavTKR1vKYR3h0XgqdZEfDWRXN6NnY1EJ8oFFmHnNd8sMl9qYZj/Bwf0k
ncF+9rUewX1E3i9M0/V9bqN038We7DYRXrvsGt34OtjtvmNG+lN3x4Mc/PIrQJsQ6AL7oSvrRdS1
471uimQb2CU/lG7Nb2wvCleG33ZfgaTfDgVPf+hD9EWmyfDUdv2A3achTr4h7RPu7Hzttm7+7EqE
A5Wr1Yz72PWiY1nFzrIIEwkKbKc+xp4x3je1cQ+eDucrNJqh5hTYzQn6YcUdaNpeyY4/BlGZtuzO
ArR1t1UdAUgdeyvNR3EdCDDDi5aJ+FwaETb7ltW+Vs6aJbH4DnANZLKUg1mzYYsaymidmFxcUfwi
rnmAAi8EHArE653sakB7zVsUGT7xmN6QCTVcGjLTnW9Fi17Ld6HWJJtOgT7wr9ZuTS+NFwgbdwdL
vfemjgDVAmOQX6kVsSA/Z2Z0ngelOd76QxSDxPNjIoGE8Qo3U7LRCCKCBfX7xOTjRka9yLzqO5G9
jYqPs+ByODbZQjiK8m0ifpuO5EOHT+2iD8djDayrNLwDJGwWDgOLR55alwmzMEIaA8GBZEMYh1CY
9RkFGk/USSYWGWfTat/9ayDckSYLnaNWec6S6CjsvPqSx7ZxZyJodvqLvS3FZ3tiNl+ctH73LwEA
WhJ7BX43X/wgMe/6ENVUUyRLBG39zu+KJMjJZeAGJUwClapl4F9oqgbcE4F9xReTP7aQZNo1KOHe
NINlfBnx4A2lG73iFQb6lJprp0E64w1Uqj0QZaAgWY1ETjd/7NXIOkdgKGTFNJIcnABFYDTSAqLi
RiYQHXd/jaRr6i4gijTSiTz9Sw3wETlgpYfai3CdhZV9B4R4ssE/wz91PAbfMMSrd1ZtFcgLRBbU
wqUOPWoL9KqWyb9DumgzFO4YoiYxWoOjy/ie2KgsBGI2eXJGvVv5Zmfe5F2obduxbQ6sbIYT8uwQ
H3fz8q7EYx7lea14wTLiIeAA9y6iu1FWYAwr3EKpitgvtaaL5d8+2yitf/lsYaF/+myxpkFkV9V+
UelW1NfZsrai5jAVZ6kmUPPNgcq+alO7Qx1JvS86zrsFIqugkKNwnVe55dqKwRgwGRnStmuvj7QF
0tgCu9bG3fQQM1tGfYBvnYx1HuMdHTqnkQtx7dVBSN3d1CHEzt2i31q9Kw4aICHnjsn+TGd0kEkO
hrKAsdXcUZbBa1zrwSKr3H5jJaG199wiuvMGVdI2gOoXyJMTSjyLZ/IYbMtEftN6RPVPt4Qee3jo
8Six5rT+pxj/dEpOI5woBeAmsbPp+gjbfrDRDQjuOq6HGpQgXZcKVlxbdbMwGiADW8CCHpgDiLTN
xy/kFuigOXWKAhG4FnuNOG6aS6Pc2hC1fGr439x63PlbASgiZKxc+Vhl2Ral3Mjr4c7bmE40bjPV
7NJimUA35JmLUj9wk0F2XBv1F93pfwyJ712RaO5vwKaNinXlbxk+W9bSReZKTZtJsSX/IXHfp80R
N96NGSrbQa0Nht2NB8zYEtnFeE9bW2oWepLsp42v6kXFRvypiVhmvE9KHZnoEtWlHgFXw9hpF4bR
Omtf+PrJIbQrXhIt26A84/p+RajTHMMGcZp0NJsTikxAL5GBqPoEgc7A3IQFispzt+821E8HzY2/
Jawwt70wJWpYcIhF2J7zusxRyp86YJDxWL8gY5zX7z4Wk3JZ1DWyv8qbOqQb9uC/hNICL5C8hda6
PMsuAJgQ+lLLJodEY8eB5kfqHqdYeTUbML41Cw+hyX5Bxkr10JkHpMw+L92b2V4YJqg/pl5prYwC
QMMeKwMHr/FjTTcabqHo3HAb9xydRt59YaUJFM4QN6cDclRph5Dur3YDfiEBXn+yfBpJ7ZHHBjTL
lzTXPAZCQgjFq4OZudba7lOWXkAP1mx0cIFfCiOwzrp8NBTciw5kprMx6qwlSwaxjrFScbEHCbzT
GGZLcuFkG3xRQb8nstfzDFWsP2J3EoGmz5NioUGV7OCrA52F3GkEmBQYjNjP+WuyNmNlA76rvBzX
htJ5PezIh0y2k/8aTVPObfKhZp5njr2ce5jh5iuDQVCy6pAw6kT8fkgQjaxQL4922nslCIfCH5Mt
pR5ydyo337SZ9pMikJ+ClDyOofITgTy9AZr9hL3j52jmH8FNGuw54aMWa09AQVtnUwM/YGdFA5Ti
h+RcDqkA95LUblGEZi7LJjIR40nDBRgjxVsf8jVAigLYjxjCNU4Q/ZBJ+ZqHrPlSDcjbayzS77Dg
8cA9Wev4P+Z8j5dWCxacCtX8Ll8zvFxxPzgC30XSDafpVLOkdjAqrKkEL1FJpHrowDogswbQ4vXY
DTaxiaI90GG8AHh5C7HO6t4bC/+EYsFqSXZNgnwxr6LyhgfWePWdHusXNSACVwAyRrlztFFf/ODl
kNPtdPEY5mO16MHId6LD0GnZSVeH2UZN2cl66aTmJh8BCO9Efa5ZmD/6QMHe1V6w1M0qAq5lVTGR
Pjp9kz8i8gp4YyHvyDHM0wtQUt4NtaqkeutFOUyTQK8OtKpphPtQzZmrDS0eRN2emunojCtggewt
NRuvQHoQAe4NNYc4qLEbq7yVpS4KrtB4j+yGtaReZOK1Q5mD3oJ6PdbG56bBCpV69d6sbhAyuKVO
LF3jReEM+i7TNGsE2zKvUJBRHRosDhBKynhwxm8rONOZ1hVfwJfd7Uwjd8aFWQYtAvADmOCNDBvD
DMrM6owOIVQBDkGMw9z8m988jEaQCw2bm//vU82X/GOqPz7BfI0//KjDrTu5b437IILIsgaVkHxB
p/MBxB/OKreKfgGhhPQ4d7gxKOnLPPs1hNpzt6dmnJt09ucF0gYZScMFy+H/PE1Ufnwwugp9ksk4
X5WMrCrtfMFs43aUMfZu6kPMQ6g5udApDSmK5BnKm+Ves+L82kAa0kEq6CQUYycdisEBCkQLiuVg
Wu+2js4SvtEganQe1B0AbLSsN5XkqJX4GEsj8gRoud41z7N91FG7PaZ4EtFV544B9Dod6/hFeBFW
5jJq2ZoXsb+crvgxMaJUKNwGh3dH106lwC65NJLVNBUNjuRL6nbRzTRVKo1iHcVaObn4mn+xQEK0
BcOEPDCpy8N05qbt+9lfbOTSe7ab4sbGODqIj7PZxtQ086zUMdtKsIQuExt3POjd/LuidcFNFYFJ
nZqBw/07aUJCu+PmTaQ8Ssir7aLGaZfUWdqef5cj3pKVnX6eBnUSSoEo4kHkCxBRIWtx41nWBTQp
5VsxOheN6cWbLd1L5OJEwOIFSX1y4xTcTL4e7N2qfyRAOsHQQ4VFRyRgss8m8iB7Vo43qDJf6AM2
BKmTXEGgZ98mceJe8EBaU4sO2gg259Rq3toh5Mj0NUDkFX5ZLz0WgMXAzcJjldpqP1+yl+bjjCfG
u43O2tRmL1E0pAs9z9yXqTfc6oZ/z6Xkt47j8FvwXrNT3YxHMkEcgt82AOLfBHiWQTWvD5fk1ra3
EciYruRFh6aqd9zKuzO1+jjht5XIn3NXgElDzUymvgZnBdPMcD/b2tyqll6i8y25UEcqMxRd5Cji
IRvNGZWQEw0bm6/mq4autLa8BwP1PF9opebeNXrgtQwPHzjJR+9os+aWhtGfBFxECaXS4tPsRgka
3mT6CPOfwLGj7MD+dZlNIqiuve9Gp/mTSTeIFwZoElGTii+MfGtWBQtNY+6nv6o0A8BITdBVkQsd
/BEcILVRG9NfRZO6rQ/RvSyTy/myeiO8nVYCtz7/pW3Vagfd677MXxwCpOD9l+l+/nS9cPybPHyh
uab/od8XKuo63EzNsbAPYNjoVDFNt3dNiCRoedZ/S+rmwUwz/pBAsvHg6joQusoOPTtLy5vLiHU4
wJ9evWlAZbT3ssJ+lCC6IyedmcayYXp1ji1HW2lOni0kBPju29546ppBnDvVYoU/boAVAXNy6Rv3
FeurqwfSq8bjxj2ZWgPUXmEWxkey9W1Y7LI415fTAMcM73tjE0hpgIkTED2sq9tkT5ODE5cfEBUx
FtSkAT5+LBoz+lsytSNCiWnfVluaHNUm2SmxxA/qpI+rxcYRKdzwZrp6Y3VAm8VsTZN5Lu8uul1c
yJ8OfpJ8y7lrnKjVY3m4DVyzBZ0I/qBR68NbIFVW1EmmHBKZC7sK+gM1+VhYOzdGsI5c6CN0qIzT
x3syaC40Xvxy1Hf0AUDroR9C2WMriT1VFz/rsdXejrYrobrdvQWd73+BtPuwhiLgsAt7NCOprUC6
BYxm4vunosqgwIcK6i/gKbRBiZs1x6KNAV0zbydzCwU+WZbgC0GMZvm+4waF2m7C6c3YfI7Ux7EV
xeITUM9KaoiJG9adho9dhMEz5a9DXbzKWuYPBZJsO1lD4gdRWv9BOVBqG2vAV7v+qiHI+Zo4AEDy
zv7JrfSmSQfzRSbNAD1QU9wyK263Xmn2h6BkHHEKroM10O4f+ABlXAGBzu9qODRK7Z8xhrsZgsH4
iQabwErx00h1lCSoOvLY08BsYXAUn6VR/wSNCnA5wz67dar6PPVdpBERUJvcGGrvyQ3VEe+zDcpt
ni1OvgdEdADJ4wE03yjv0BbZ8Ja5EdClvvkM2eESoEQj29V9w5/K1j65hRG9op4nXRaAR1+ka+rn
3BiQWrOG+PVjZJdCjIJG5iwEbNuy9JWWJEgQhSJ9ojMRMj6ddX+x/c0v1A0dz80i/ZRn05g1HMEM
tvuU1ZtybM5wrzkj21N6bep1kSVbO1qJMpOPHB050yxpWe/I3ifpQoxI7F6Ktii2DPQDz2ZWTHxW
LPWMNbe8ag8UEsR503zis8JaGvakAYG26WtPyt9DnAxVaoApOEMOHmWz6My1ws4vI+aDB7uM+H/T
7paJXASxDI4+h+wIoDI8v2Sjg4SL0a2oA3nC/BJDQ9BaJWO/AoYqOM5uweBEmyFM3WVvo5qzA1Dj
KLO2fYg6U6zBUtZvpuYIIjabVfhIpts+yM4YQeCanqiTDp0LwjAUdd1Si2brufE+m21077OFlhZu
WikaRLw8ky+IMwvyQ6fOM6oLtWo9rXeJn1VLatIBQV4Qc4b1xS59ADaVRw0CsaWtpETI9pc5Jg81
4Pc5/nYVq4T2a9GCezIa7OJe48aRuBkCqJPuOGqt1r26KaDRF6tYdHdTQrT73u7Gow7x1zUeju4x
qsNo2Xijfap5bj3poEufaOukyA9goSxWIVBzX8gtSEv7ZOjh1jPzFkX17JXumLqGcEWJmMVto+vN
sQlbb6WHPH6V2TkvLf9ry0G7OjZjfNCzVNyrgdRf8RwaOibgQlbM2Z6nmIfVJnsLEfCJoqZ7Rba0
W7a2H125ZxgQcx3BMmrlI0SU+buvA0UWCTlGsTKQPG3B0AvuD1tf9XRmYavaCekhXICzqVedWdE3
p+mh4u6hTEgdQIopw20NQO/WaWwkZSWeRA2WEeD3d8etj+fMbekita740qZ/RtQMq5oh6Er/yzRq
k1soyykNrqvj687XFFy7EFPsvppjry8lTzpo6YXdrmGtttOR6bzpUBK+RF5ufCn7/kQc2r4Ae2ec
d1/1MoUcJOovtC7JHgRK71G6jbOwKiAbikfyg5bId9vcS2dC1+t1JyowA9l4UKJEIzvQRw5Ymp5Y
WX2bPrH6U1gBsi/yyCK5g2JB8uhnxSnPNf8hAeHTAU8UdRd2w1dlT3W8Lcwosg/MBVXK7/YRiYxF
btTlDo+//owFf38eHdZBH9rOt9ws4kWp9xAhoB43isdFUzrRNu8G6Jpp0EHwfBXUUs3Z5vJ02AHb
Vt226lCDWB/ZC9ioSR2zLa/delMGZrsklBvh3bAHvnVtFuwJ3zbbNTcZtzqww4uUaFpnZSvfqm6R
W6vXQuLpEWqGeSO4o61jdRay4f2MbH/rBbAU9DnASm4T/HoOHlIHm3p0i8eqEm8WooxvcVlvEIjr
vhpZwFfATw0X6XmI7Bl5vRGpy5amGLVF4GXGySNGBAoUU9tBRA7rnPBAJjq4KopMZ0hTQMu1GCFE
C/DqJnElqpVVwR2BuMgGAgDo31jsjEBOfvHV41dI88UcG32X2A4eyYXW872ta3hLlBwa6G0d2hDT
MZK3AHeFZzLnW+FHycpwnOzic907RmNer3spJGq9US8ONc83u85+DnnbPHhR3GyDIM/2YeZAKU1N
Rh6jBcX1uHa+IbSfrAJ3FCtX94YdKAQJo04HX4hyHbiOuaZmh+K9O/buYFvOlmUZ4OJDcz+KAKX9
PM72yGmgwBAKD7dQBnm3le5ZC5K9iNj6b5oVgYVXreocVSreFZG+AmSx0+4RXcO30MVhsaLaf47U
1Q65XhOvMKg8gUixuo0QjJls1KQOoNubnbXUXBAgtHZrPqIMvD3YZqG4qT2EDytIQ8xNBgJFfK/W
ObFCIKQ95i+5YhiHVOsTq6vw3nWa9NQOPFgSozf7ZZe5lZ5yS8kzIQK/BpdvClHCYoHb1ngF34YE
5t9Mr65kA7he8I9Inbi9170KhEPqUTtE775tBEZjy5TRXWSAvFoGSGRhbzh+tXUo8/RyeIZczLud
gBjgyJzs5D+KJFiH2ogag6bhO7uLow2SHMjreSOei8iVg90GRSE8TXcGz5ov5BE1sb1NIM63wGIr
W07U842m99u/tol4HvkyVMk4nr8zGajhIlZD/Yy+Ull9blIvIv7dnr7/Mu7+pfePsbNzq6YqPU1u
x3A8dAOSrpBCL489IgAbURnWvQAkDDLHYnzLg5ui74If1lj+tBzPe5SpgZ1l2AcnoMCraYzMCm0t
BlQq0f2mD3a1TbQoR+xJrYGkWvB06pD6o7XU9W9zzfRcV12ATGKflRD3sVF53bGshkDxIN8rsWc/
aDJgbd5mj7Ze6/iddhW4aTJrkzoAF8e8LM4oghdrwJ7Kp8o1vlNpo8a+47HF3+YxejxGKy1wXiTD
P5Oq1oAwLjdz06/7cgN55GiTumF4cgaUXjn9M6Hf87yFNF0UDBfP9rqTKbGRicvA+FbzycHq7/Xe
WCBbUAIhglsixwoTYWG7OJEMTaaajmpSr9WitpN6sVc0H6n3b2M5i5C5yAQIVDVxwTIB60oI0Jpl
7x1LqWOpqexdxUAYMDQvpfRy66fkrncHPdoVGG7D7DYKVQGDjE9g6nbs7wI1xCvQatg3WgHVv0Fz
+WOY5tUaSlLjGSVf6YEVnG3HIreuVlI4y9Zh0Utrirssze2fKOwHvtGXb1H5a7gbScA3Wm6CyB/v
CvAj+AjF+NnJadoA6IH+iW5/spu2YFu3qCb1IX8wsytqu49CQBhpFiTKiqjZOjICGe4IQaK5wyhs
CH5oVzDYgImqAGofwZVF6cTdkZrNkL83qfQQb4fPvcPvTepNdJSH/bdj8xEYnVJkK1DbnpzaFXtf
LbCARoQim1dm0ZnadFAuQT6KfcLd+GRg8Ul8BonsfgROHl1Z19t3+sgvRIZgic7aAjaabMhryMYf
qNILr1jbTl5kNgcLXn0KL7Vy/ZgL/BWTl6gLtpFeba0RoQRAuK/059gCNxzu6+BWRDX4uPHwP6NG
BjmooI0QdOms8wioOMQRa+uuyetmmRui/5L41rfWd/kPs2wwXOWhnLTEVknnb8yH0GofOjoE2ULc
02ENbpRuQJqkNeJzYGjfUi2wpwVly43slCfRN1qm0QbBQ5XrwrNafqDFmm/jN4hi+GJNbF7E6yX7
ID1rFV4VivmL7E0vUdqh7HbnLWdXskOmM8WLwS8XIOwdtyiayZ5dyIsLw4teswBl0C642C5JGnUX
DwXUgBo00WsCaQBHB/eG6cbB9veR3IjHq8isZ4GVzRkUTOKMVa84YweS7Jxee/KsOD5aSbwJzay8
T9OkvTLuAtDSQRm0R8xlWQW6vqNerXWaUxh6X6defWBvNYo/jlgcYdfCbA2Sl4iQkS8dQFy3cTqh
3VArLn22+uc//v3//Of3/j/CH/kVMNIwF/8QMrvmsWjq//on0//5j2Iy79/+65+271me49jgsHB8
sI8w5qH/+7c7JMHhbfxb1IBvDGpE5r1d5/V9Y64gQJC9JSIIUZsWlgjd+vbO8hWrAirp7xo+oAxX
SvcNqXOkz8X3VltN+9iwi/gRFStbTiusznHaHaBmTnphY5RtPeKVg1yqvYiGMt5OKoM8bn5ro474
EgEIMy8zEu4kK2RjMgiEgJmIDiEPPtvIuczSlY7f+AHyxEDPqoMjsv5sqUOfNNUmx0MPjEy/etNK
fgGZfrZzWh0rdidjFfBIXju50FhypgmgpqAv/uev3jb/9atnzGb4ZTkOctDM/v2rBz1ernW1y+6b
Lh52SAKHQE0Z4zqztfKl4kiaqOVEN6IOuvTs6koeDDVP/5exL1uO2+a6fSJWAeAE3Haz50FSS7Is
37DsJOY8z3z6f2FTSStOTr6TSrGIkXSrmwT2XgOo2gwwsX/vVee+ccxC+WmegWmZDXPsYFZsHG27
Cd/TqBZebCbDxYUl5qkqoZMxITf1ZYboMz5e53fdFfrTwHjrrsyH00iQTmf6mfF6eujC2DxalsAz
F5QG9398L5X564djMUR98elYgIY4tmP//cMZZFJJQOfz52WR7pQ2ePmF9QUZiuIJjrL9E6j6r/Q4
jJrc2NIjj4q6F+Ba+dNUwqtYhOo7YsDdxrGzHKppeDCFeQOzBttuv4quvrh6jYiX4i2PWfFmGyUs
g8oBXafCOjXuY2gU9SOA9lsk7O3nQqvpV9C2hdxB4p+oDpJhya4tof9IrTSgjsatrXX5ETWDa20d
WeDtmdkawan4MLs5VPv9HJTH0Ydmhjkk9brxwSIM22d419vPv/S1+GPjiIOEc8cvS3tymBOdrY66
kezn5j4AO2lA0APLX3bmVvRHPajspdUHRArL2o4hAIZCFjn9qgf18JipMn8RHa+3Bp+LDbXS6GFI
l9EFxHsflnijVQq2EVabfBKX71tXP5V5u6WGSrDwf3wjLPW3b4TNmOT434Zjtgsasmvqn9OnJxWe
LGKClEzwbOMVBfs4Nl4HDnll4hlG1ReuGvGdFmGW0Y/nwPbHqxEqLNGMGlaQcXIhV9nFJZbMYxd7
WDqtVVmWq1a7vUUAAcJ7p4phLpNUJxpEDVT8f9YtkwUs8XdNI4GymUyZ7t1h5idmSX6iM2tMzGqV
RxPQVkgUsb0l48O9+R99lgqr7nb/49nz98e+/jAhAOVYzJFKQIhOOX//MJOwZjzNmH9zx2ZCKjZT
Kw7+wqOIDAXQd8Y3fary94LZG1rrUo+6DsHSG6wBCrcQnkUasZTgHvflvkGeQT9na/10/XQAyejS
d/ByQweqhscHgk48RDgtmPN1nXDIuwqWPXGVRCsKtlADy4yPBmRnIkQJIOtuWF2+jssSWja+Sp8c
4Fz++1NR7j++YqblMtvlApK7zDJ/+VSworKCvE2dG4Nd7sXUhhmQNkkAYdMut6SJGjhx7I3lU+TM
qfdJermAoQHJJVMd9PNAjJWQkidpZd+dgIMbndZr6tiAFnfWrAkKWNiQ54AVcnCyNWIwDnZuV7pv
916NA3Say2DdOOjQUOnHEMWIjGBPxU7XDRIMpXAy/1FH/Uodalo6635UNzUSS23LeK+1vPfKDWbr
GY9h+IqIIIZSl1MdqCWq4LHl17DhotZPvZXVNDDItdQ57IT+Ckzf8HUqt7Fo5n1uA6ii61kxOnhG
IKgI1RTs+CHYLwHGt+Wqb9T4LDSBpAQRGalb7JR0SbcNExyU0hZhOViEhUEOeeeB+weYe5fXro0g
Mz+3/klm7tc079obVRV4dXkpchhbKlIDT0GhYvz7f39HhP2Pn46C34biMBdQtoVduG7/9ByaFMPr
bjKrWxhyHXXO3+Kmjn7kA0CH/uiwR2R+IsDzAACGvl74o4QiBvL7/nuJtNIWvqlQyXCd6OXvI1Xd
M2xgprPKjAgcV2ixOENcIyYFuVoqymjehGU3P/ehC1WRIN9G2hGvLIziAplYQE11ETuMdi9drXKj
i1kN8dFK2uOeiiAafUxJRVghbyJAzTbSxLecGEGRL5pNNDvtJ+o12OJYGdX1QhxCoGo+pBaobgv1
2s4gJAEnML5Qr+E2Vzz4pv2Jel0GY7PphqxbLkHXmUDMAe5bJO67EG735AgVPCQ9+K8jSDzvZifg
FM5YdgZCwX3hQXXww5K/Q1Wk3eKZ6u+oWxxD/7xErmtoJfBOPXYQVO9Y7ff7tGYwIwKsh9O0ZVcE
CMWX56azZuBGYd04VX34As11C/gcROtqtzlMDTICoBW4a6hfRL9j+ZSvsrnyX5N+Fp5vjOlDDmzo
vit6caCZ7BYZwPtMA8uCmypHkJPhk9X741rANA7BaXCTpT5QvV2306axzW7Nnfmjjhqo34hRJmPm
MoeMdjCxah5kgAhKbnXZNwjAH8kZso3bkz3O6h0gRmcdu1MI/gTsU9225vsxQsCeC9PEHcjsm4ya
Y+PnryAzJA8Mj8OnCRsjeF7A4Nou+hfkuQLY2QXFS5HNDWwCyn5HRadKu0PTAzhORZgwm49Nw7Zx
ZxZPiLBzr2CpexNVkT6wyt3xaXRvVDVGfuv5wp+3pq4TVtXAuWPp7g9pfhVlfqBgLUyDoG6YOgcK
GIWUIdN17egCG90zEMKxWJKQbns3cv4U1TaCekVzMP26+tmL5LsZzxKc18ZfY5tuPVbcbHZW2hjA
A82QawCLc1tGXXH7t3nS5DBmZbVDwKLfVD0s8fKovJWajQIYJFySNRElNwqYNjZpjp8U6uhgwziA
+joznlIyqpCTH6evsii8eSqm1zgBQUNWDkeuBTt2rG4tEDQKvEi1uKGdlh6IReNxqNsaGbihH5JL
ExfVuuFMPUGfNNyZsozgOFNM50QgOg9IovvsCCQKnCKUP8Cp2qRZYP0MOnXqW2RkaDjgAOrJCsJo
B0DTvP3vJ6H569sSqwaLmQwvBodzjmfK3x+ECENVrRiNHobxHCHWwUd6iSgDkJt6VGHH95AKQ0SE
6np4R4Vt/zK3TgXDG6jkO27Jn+I+x3pgqLLfCnwrAS6z3u49gOEPkKj2o72rJVZIZ6WDyCr2P73a
kKhKpw1s6QwWjjDGXQdNky3rCBPo43VnTcm1C1vxSA0MGZDH//4Y+K/rUv0x2AzrBv2f49AO+9P7
wB1H4Lwl664fmHZXaSYpfvIMzscQ8UIYwBQz9DLvP/o0MD1rNKtfHwY0okwB8qdff1hCzw6Zsnj9
37ds8V/WOS6XXEr85SQeHtY/dp5gmnIYDUbxdVnQz75bQwk9iL4hJpzqoDzUdpJdpXy2+7Oa3vE1
B5Tqn9UBdBuXamZ20TdYbdx7N3HrenZU5dBo2lCYM3NV9CpsaLkU6WYKGwgHI+Xh5QkPb0ZQfZzB
CMHyhg40jzzgljfps3u/HBZ5/2M7TvuHeyTExjsd22ALGwvTURZD+e9f52Gax6ie7WQ/+aB62WsT
piz9DKttFwtNBJDc2zAPMNTVhJOhSx4Bequ/3Hv4hjUjPyTG1RD4cG0UoDJE4wgrpxAC0yneOWCB
FuGzzbLqOOhWKtIhQCJ4csbgHFoMXlV/jc8HOwFPmPMfbDj993dA6OjC3/+5+PFKFyohlnBdcLL+
/s8F1SKbkMkK9guHyyzXS0QGsX11EUGOxCU0VGp9SOaggQ446vspB6cNAtWrxIGKY9D1EOZjLsLW
gTB3E7ScQ+wXQN39VL63EydM1v/j24w/kqmjAZ/+MTYT+JcoZQpEeCwpf41iMbj6Fm4UNru0S6xj
B7vwNZBCQLANdvA1yhQk8AA8l24NpqQ1RiuqBwLI3UKLEQnoKA+/KlakMDuynStHzuE1Q16UuuWF
nZ+CEGEXKhY2ZKmbeGAQdYywWh7b8oiM2Q+AreKfWXnFohFvpDwwkZHy5buWGl4jMtjdLD9ttxmr
qnOb9u4RSeRh19bW/AhuduDhUS7e9Dx960c/5/ljHmFA6dFBMrEsrzwI8QKBgmR/BdD+IoOkOAr8
urkOD3VQoAq6y2y81tDduFIvqqbi1FXzHuzn71RPVdRIh6mvfI9j2b9erkCVjZ6y4WO/6vI82FHd
p4tJt911U9ycPtVlfZ6dW1Z59lDBb5KG0KVskL92Iq2zz3XUx7DrQnug9QhY/POuYUWNPaFkaoeV
VnUIGFQQUzDH4OLIwc+Uae6B7Sfsc1wKhOsT7kMmrzP6E5ULWQTrNuARVrfTJvUbB65qczKtIaCM
N4rTZs9uF7qX2fIfHCtESVd1qc9XTctseIXYGfI3gXUyrOznvcdgs58QwXbxaLcSrBcxEok499C6
sFmmOZSeCMLpEC3o7Av1sNIq2SM2jgC0bqQ6M7E2CF2Fj8uVMjVts2mavWWOCCveeI4f3HoXNQmU
4vQ40ch8wxV3N8sMhV89mfC3vE/q8jnyQPQsdzSrNZf+NUqDo7SZXaxBB4QjRelP+5Qt12kD3zrD
uuWNutM8I9L6qxZCmkcq+qG0NGsHuE59C3SoAuhppI4406hABsa+LvE3obuiOlOAjoBc95X6R1YE
cQ6fhx59NtPofzOLJjpLaMPhGdNvRWhZNwg9WjdzhhQW/CTUpnXsMF+PRrKCY0v2RF2AMTBBYYMb
aSREsRGx1e5UDzXhJv2eDmm6HWcrOliGKL+ks48FiJt+BwKy8Zy2ECe4jo43o+9/8MpPvgMXhaVE
3vKrDFTygNWps6KG3Bl/9pVrPEV+kZznpk09ugAi4yep4YxFP10h1QcZ+xF/CrpI6r8UpTKhvjqm
u7Qc1K6xjPIrrLfXE6v9rUgbUEsV0jhGexriCrmHDsHANZ4u8YEnLgPHGh8ZIo9sVY4Rq9Y+HmI+
D/InauVO1HsOdv47KoaGAp4JxqvLVDW+wxViNFepOvYMQ4xo6wsE8qhY5TV7AKVxv/RtR/CzYRVQ
bP3G/I1mc0vX2MFk115jF86fhTFat8w8UdtSk4MJkQHxttyqNNr8iD0LrFb0nZsp9lcQEQFtqMFL
E/HYj3vWMdEYybod3UdXMOtsWvnHPQ+OfACcOF/uWX8dttA2KDZ01dQGgn12XWTS9QX0ge4b8eZh
ua//umcaNDbGP+45SGoI9iPv9tDm43YwEnvX1epQIjcHDlpXAthh9Fha0OmUdjVgq8iJlJFr7xW1
SKMAWzFPYeu29GxB6ohtGcC1TeNC9BwDENVbP5JviRnCSJrqGORFwzOdLrVlL9gKUDs/NxIvjPAC
MJPnuKnA56ih8oYlSPoM3mX6XGVwpBzUE3UAaMDcMFCpNlQsWSJuGEwdaQgcwKQ3hEO+pbpGIlnc
RWtYoU6Hok/XH8MwbxO2wOV0FXS3RZ8+s8BuHybu7O49smrq8M/sij3N1c2tuuATyft1VZYn6kdD
62CEHRsbmwPV5SMbzpMVv8/V3B2kWaUeIrvxzmpH+8iSPLsEY42V+uj5eXmQSQF7K5ZnqzQspz/C
eZvmbvNzSuffsIMWX2SB5EJc+zkw4RC+mxsLG0vRBk+jDx2ZvBfZN8ElcsUYBMAsdjqt+B7bJoT4
2zm70ZXHqbCPcTw6B0gD7krpQF5IzO6pjcM/zEFUSJMaELd0pH2J8NbYWmXAwaaDZfaUVGrNfGAe
jGZTWRDmSIGy+C4DdoWEtk5/ImojR3zIMYACYSSK340u+K2Cs+tXZ2TJ2hom/7mBPqUHGwYG2sf8
cW2w+MvjL9eNukA+gQ8B2lwYDl+AEgbBmQNR8LfrwaIbfL6iKbdqKqFgDvXzbQ0NEM9PYaGT9xwL
7qnn30HMW/m9aN5VA6p9CNW4PUMs44uynGOV6VlrxddyhtGROfb8IY8S5HJoJGKRflhNz77i5dGF
mfSGBmT5bhax/AZqSQqDnKE5AKYvX2blPFL77MSI6fJquIYlwvNgN8LvXF8pUwGEviz3BT+79jCy
MNlWova/+fV2GWjKfiO6uThyhggXTP6+LjcC1OzKyPHBJdgQXATyN+tCTwjg0rGIuvzLLMNpL0AF
32Zt170n5bSiDoYJfh68+7ITxJeqm5Iwn6JLNTbI2w1WDY8BMBBnBwqYHjUYdrNVeGq+ddK0dhJS
pbswGY23wsJfXl8TEneVN4cyRQoXiB94JFfLx1XAWH0FvEtwcww41PjaRJhG1DEQPwgkvbezE+zG
uaz3cCGZvswFfFb0B51k0FWAAGZ2cWZDAYIXi9WMV9IrklWv1QQHjwh4gn0RJLANWxLfyH7b0E5A
PMtB6lILwVADD9xnY4Q5p36b1kZs30p9kCnWdpUZGxt6fUaqR4P8LXTGZnmhllk07wro/qxpEPXq
gd6dsJy8UMkZOwXXjQGv4aIQOyxz+REMqpULVMxrahnGUxKUJ+73wdvoFvhwQPZcYpF1zQFzYtm4
oVYnC1LPQOruQMFHIEl/pqVkVyrpGQVQFK+5nhHydBBWR/zSrnDdP8niaQi/SZBCzsCeynNn91id
9tUo9oPbPQjdAK4bSGSfmo2x3OOh7xzmMoaHHXBZ8uzb4s/TKXTgsjOPvwf822AFEPvu+gxBMGUm
69AN27XEO3JXmcxK1rBj3IlemtcGfJPbXLPwYmbs4aNzbiDhN3aZt5QF4oVgaFYtnG70ZE0OH1IW
P6WRSm9IjSPgH6o/OidFm+hkthFtg68ZXaixit+6suUbINHZBnhnE0pcTvyWBoazyQxVwNgGxWqA
JLsfJuWZiqMp9sCgYRVV+PZzPpebYsqTtyCskcnQpl5YSCdvcEuQu5r5H61xOiYeFJumA7X2zP1u
FWH9QEONYDObDIyFtCofEXx5petkuVUd6aYyPT8o4/9+U9SaIfpIN2VA4ROLhaTa+dPMzoTyXPCe
upgjAb7ysZNZxAKoyyIj8AkZGhg+Auy6k0tiAveJlk40Z6Q72Vk2e1UbbLClXwOWFD8DBzK/mkC7
Jy3YwVRiQ4ElGtTYqSS5eTBnliyltJzOZlAMj9Tmt+oBel3ygUoiYM8VpCWXElCVb93o8iu15UH2
g4d2tKiGMzjMIzdiDZflEqxOV/ht+GfSBofAar3K1QRAiL45vyugWcBTeaLWHO/5Fc8s5GmoFf7v
+E2lQNp2AXt1XJWuM3ZpnTo5IDVWvMyOG+8Sg3GPikHK2ous/a8ucyJ8i+FTGkxQG6NG1uJShdmo
Y94YxcuY9MU2jxGip9bBN7NzM+GJtoxtoZMi0xfqmuWQKkegHgt3fdGwG/oNHB9SZN8xkYICwxHo
/7QemmtqwlogTTLuIb/eXO0KPr8A5eA0DoGxmODYsF0qq1ChqWr4Y5z11gGhhwmWcHoOBiBIZmZf
6yE8jDMw6hBHzJ+5GrJrFYVXZnCjAFh0xoaNm7AT0q121LQnfwLizM+q4pnqYHT1zc4EgFi6KlID
TOP1RmiiCSYO1oIoGjx9MX7kgE75IcwdqUgjRLkNk57dqIaHWOtNdppsqS2ckuERYZClO/UYRhhe
dyUiSVSUCHtCuL+/ze74DVI57ZmqWwOwRnxB+yMVg6aywDQCXYCKdBhq8WK2aXqhK6kZ9IoIby9Q
lnCjdGC2B+8ND1+U9HGwRrYxWddv8KSptnlbuB4N7Atu3IY/ln9tU6nZm0A2BywPs8yxKR6SNN6J
cMqfqbudIzEr2Cw+bl8GFvZA9ptK4De1Bl8UfPxgDWcnKHu7pvmYuBqZbcjjvYrOktHdAsk3Xqi0
VMFwA2nDcdyBUPsxHDr/JqDjU7+G0sEhLEd3k1rgOUxAwT72scyWg99IbbjgH1VXQGYmayB3N475
Rz9TdcO2c2Hsp8Iy8oYk4Bfks9sLkICZl4xp+Jt/oDDzvZ1Z/X+203i8mjNs/tJiiyyX61VIEZ26
Ftx8cke/F0lE514EdQjyM7ozaIrojOX3672VxjaAZXq1YuNBIoP10Jj8J6WEHRlCoq2unR2lhLFq
u0wwIri1WIVSLz92X6cBesVBNqjt4qEk+GvfRe2TslT1lJrpF0LClHEgt25Zqm2HVydSsqvJAa0S
JONid9fZSo06O4fYtiRJFJZAAf3ZhTS2kjGsPEjhjJtpKJJp5ar8EbqH8YEAUksdwaScsW28xdwN
nt8AiJQjFNAdJvGhQUg5nC1AdnMQZ6D7Z75SKyzGYHAMX4c0GYLtGCBOVxoD1DS5KNglTNSGIzv2
aOrDBPWLxyArf0yiTo5UonrZiY+hVEcH5hijN2HT9mCb0DqOIE59mtymf7GTrtm0VdhsB120DO4e
nDiI1tRaWLF6qGrrSI1UVfa9p0zGn6gEvxzI805ZcYIH++fZGN9GQe08wSm7vRnJpRP58MS1/fmQ
IYWu/JatqI3qnMCAjVU0ICCk+1OdSi5t3YlzH2fX+0BnGtmKir8MNHMbaXEMAh9sQJhi/rgSDYiz
3N8XQsr0mmOdANEFjhBW4O4NIxen3B+cf5xhhb/lrg/0V4voESJpiFJoFgLgAUPV22cqdaNhn2CM
8Z1KdADkf1rHcDrfmdkAoe5eBrce8VQ9mKbxo9bQv+7I65sEqtt6xja07fMwGOHNCQGSSnN4QM5f
BP2TYshae1boSEig4uOjQ1zXp9Q0jQuVpgE82nHgX6hUu0N/rgs571Jkzs5REMJRUh+Sv87sSHW7
NqneqUfKq48eVJzSdG1bZQxbQquFBC1IQDMsa1cKatnXoUrVA9MNmW4oLIBZIQgLmn4xqAeQjT9G
gO36cy4F6Dp2eug1RMHks/VkQf1yFs0t0zAFF4/2fVMijEIdqG7QYkAGsLDLoKYwrCdXbXP34tjj
2klEBLB0bl3pMKgRNmzw0N32MFTChh4NodRA50m3WOAvjiZCatSPWgEufOnhyrYnZa1cObBEceSJ
hLUUh8b+ihqorFsNP/gNmE/w70N4CeVqEM/3s8CYQq/UdUaAVitRn1vv/cbCPsPs5kc4DNU7grNI
h+DPf0XeVdwqZCOpvoYHPcJmTblnY1S9h9gmZWPpfOk7LHggwYktt66/D8/hUnOqAc1+bAUUa2b4
OL1hIwEBdH1W6zo6ozpqpX5DX4e/tko1fIwtar9eqyEUO2M2QZJrQ4gkQYn/CADKhqru9XRWOG1w
6aTV7JSdzC9W6l8MmHT8rk8AmRzoBKbwS41bw8l3sSL38Zfo4i48GjV/TH3sISL6y9Fpo2aY9chp
QIAEf1NHH6jBnEV4VH+OkPiXXhcqkAvjFmA8zNkTxdjuBlnxF/wpjd2QBrlHxbQB0thG2GZFxWZM
sE3DSiGoI9GtTUNshyGOgR3CUAWE46rCL+9ktCZ/oYnruEJgVRdDBxOrHLF2HxFe6ARP8hECY5sy
FONVaXJQMsIilNmB14P1hFS231rmGxTDIGmYZOWaq9R6M5wc0Vojr8Bzq8y3umzeJ9tMHwPEP1/+
ZZDBJ+blhXAuOWy1DSNOsFbyggCoS/xivIhOhtnDG8vZO6ZjbzND5LsJGG/Ex/HypaLZWNhZ6Zcv
FVv4qa7nLKyepim1jiJVxhoyUNNXBtGkdd/Z2Rkhl/4NmLTcgmcC9QpLywDdTI1flYRoLwSfsrPZ
G9SLBv9bL9MAFyTnTohoSNK/WcaFZijb7uOyVPzlsujVpEOxrYyBe8gfZtf7ITahB1eyy70m43iP
r4DJWte1XZ6pAe4i+RXk9+7MIOz7Nc/wW8Z75hUuYc4+myp7myDz+bWvGy/VmKXYhYlBULbyHEMJ
9mHsYXm+gJkw0q/j5DWt2o+R3M+WkdQh/WtkJTJzGUloJ1hMPk1Fu4/gVfG9yXcjBKt+1nCiXFVl
77zaUOnYFP0QXerKSE61MYqtsp3iGZEW5Lbc3vqtm7sVjUqK6b0L5+itRTDeA6osvIYWUqvcRvwO
JNjkFjd+uA6ytPoRDRIqD8icJT7eqEbZfJ0jVUGzpQkfIBfZH2RdvGPRn3nVaCEWBeMl6D1N8hsW
nMDUdtFPbXSSgPX2nmfcXfuFHT3y1hd7KRNnX5gcSSLg72HTO4zvllPAxgbvVm747x1eCB231dWv
ePHSg0KwLuERsueqKF4YUlWge6p5XVph+TJMA3to4ZaI313xQj3sUe6DeUofqcqpVbOOpQwP1H8O
entXZTz1qBVB/PYKebQnuhRVyXD0YLXTPVGpDU0FvhF8TGjuKKqNrQNPZUjD4macwCwAgi2/Ud+x
yOprFtlgfEeGCTOdKHtB6Orap3nxzYyAkbYg6XOspQS2dgapo+HFt8mfoObZWfhSwMvja8l+UHeD
A5s0SizsqQhdBrdoh/fC7Ko9nPWaLVXDx9RrrTgDlyITh0KE1YYm7Q37WODH+OLkLSh5pnUAhiy5
JYUF3x4L4O7G7eFPVfQ+XoUV3tWIJt/KFiijcOpB8sqHZO0EdbeHipeBBKku/38OXqbSV/vXCXgA
F9C4LaC+ohUbWjD7oWfxGnOIkXW8tFdUn/Nx9spgMJdudT5+6tbK9HM3B4ulA8M6+TJFZAmOJOLv
UdKqVeNy+CW0s/XG4LybQw/6C2MqfHCcKlzN+iGK9UG/U+BmbKjoVDby8AgUnKnom6994LRfQrO2
rmMWJEhjYrLesUEm7iBxGPcrBzn/38Bm95jIEZwAsOkUc6W+WSbc5GCdyG4Qa+m3Y9IaJ19V3Qnk
brk1o9J4iicIvoXgeH+z++4qaPycQAZqiOrfyxwWFaPbDlBohfdw6av86pZTd4CM9bSP/aZ9yCYD
qsKwIvmCBNEfWdyHPwO2t4WJ+6i4eJWpHOFGg9+eoUlmcVzxHZgB3bENZ7i19rm9iaD9+cL0gwK7
9/GH4TTQskZMDH6R/T4xmb+fjDrw2kaYr3nUyn1ZIQhBxQmQsn1iJPFShMmpuReqSZbiEOBXmsH6
zGNFbL2mbES23MxzvF9RbO14RNEpls4u0tX7CkaKS6tTB+3eRURoGRsWLtZ5aQirQT22dJA9aSYO
+0d9V6D3ZLCNM/qlNbNBJO0kgwqlblWqjPYBN6alNVW+sQt6zpbWOY39HVLsIGPomWsXiRBYgptL
q83h9GwLCI7TVGHEzB1roaNKRbzb+G7uGsgW6LH5OMw7YfswTdHX5b0Yd7BvA1Vrag6NLNu9P+Wv
8B4axxVYls2FDvjzfpzF5oPbzOP51x7ULQTldYVEXrqjYlPCZDgPbZgmafvIzBLyouYWOKPSf8DL
13QhjuJE2yqA+ClVUj86BEX8w42ALKUSNToG9Ce7bNjGevy9a5wiFpXGyIXd6+isFexF5LA0vc/d
wJn1JEP72EQ+3njUzY/Bua2glePRxDzDw2cVgT2egWV9ul/ML2A/UhnFY4IN+afrg8LRQOQojzfU
934xVyQHWzbl+V7fBUZ2hHb1F7ryfe4oF3KNwBhf5nCffZeDKqrtVuhgRHBaCRVcsifNKvuzOk1D
u11RWcAq469TG6k06LdAcsA0Mo8BYHFeTqlrW6bGKmzhx0ct/zFdm0Y74QdILehLTnoeJ+iwK6Ky
NRkSEiNKbHgssTaDDq4auDpUAb7lVHTsxMW+KSwuzFbBlxoeblTPR2keqpphGQvw1VfegArmNIA7
A+VsvWaIBlB9kqnxMIcjyIE0OWx5kCMBrhAxECxoOVIBdCjbWJ1rfaBi29rVlvkgilPdUFVIUiPH
X66YYBYiU7F7id3WvSRp43XKnE94CVuIjekGx3f7DQJfeK8kOdbZ1JFaeATbRt071GPv9XSmfP4x
jIrL2Dqwj1YBzdUfVdrspkkYZ0AaUmllFzpMVgTBKn2gM6qLkDDygIOu1780QGocBEQ9ljrHRr+b
WFkcf6mnHjQUaXJ/W2O5vFzx3y5GY3mtfiCAqCNzCP2mgz9tmbZHnPQBuK6PQ0kGiiloJQcnYJua
ivc+gxmwNVPGsBONG69sbkcwlK6Dg1tm6W4Ig/RL5CdPRCmZGz/G16L93EMBjP7fPXyjar1pbiEP
q6AgqroWwas2yM+CuRvLhNfuvcpNY4gj3Mv3EbVIur1ZVBfQY7Iz1S+d3Ym5Xp/B0c7uuvYRWvNg
tlhw7BgRO1FI99XuHrZUxaqa7PZxqSzzZgdAnxZyRV2hD02dRhvssZlH0ywN3IV/TAI17ZlpGyft
7TQaE1unqd+t73WxDF13KRfk3XRv4hxyqisaSZWf2qncNNDC+GW6f+046jugFjrQjA6XH3X3In51
eLFTH5lXcITZJiCgeQoZl3FVBlN5GeHGiMxOUbFTBW4KM0MUqaXzG9F5QVuDW4m/8pYqndrRpiCT
GXtJDe1Tc2huVcTwLBGRe5AqQbhkqJMnIb9SG9UAcRrvXUQe1/c6x4aPR5SDTccTu76FwArciht1
p0NqKizbmXSXa1CdFbIYoiFhsxeFHPY8Y8DAZFl6QTAuvTSIfexDqEBUfsEHfHcljtRCfYDlbIHH
7qHjrHtTA7iTfFv0JiTDslQcCzvpmxc/g+GvXcEKT8ngObOj8Z1nwKzXdtYiD13BlC4NAJDIm+k4
VSDVY+EYPEJIEwaNBhiYCbbOqyGzpt9BtF+DhDIEq7QbgDUyFTBLFgQF0qh7MXwk8XqzhnSHC+lt
libxwdDrLnCXio05TuNL2QBMHjlQ1ucyOSwzwegUwRUfgo8dfn5pll/9OYOIalueTFsgj+tOaYns
0J9lOqNDEzXF3mpMiD0FwcX564DQGrjvIx5rWSTFjsnmnRrv9b/0nccq1Ni2f53jPjRMZH+EJ9+G
5r7X09m9bi5ldI4gm63v4Jcr3evoZpIZ0ssSLoR/dZW5Fe0qJ4fQVmA3FwjDwqjeDcztKLNmU8cz
8PvZk3JB5DSKVr6UuXgsYb/0wJBIfWk6Pq9mt01P/ZCpl9nvGg9xFxefAVqtZnC2Jpb/G6GLSnvp
zgYgODRT3NccvjHhd2q0IRV08/FzwZr7XCd2CRu2AD91eK/j6Gs5W2SggGWgMp1CJn04AtGqeR+j
es18+Hyn43ClEqic/0fZeSw3rmTd+okQAW+mAD0lGrmSaoIoi4T3Lp/+foBOt050/JM7QTATIETR
pFl7mee8UMfrZ0uYAFvudPts2c4hl6V6X1teCkJi4xtQGM43+OfIhsdOXteDDhF2W4SGCkWBvqI2
/znRwKgkcsV1t51q9TYK/+UMpip+xAh1+LpDjU/ANYnEvshiwuj/e2fE8d62MGBfeoRwInfKzS3e
Y/atg3RzM0snOcymg7JsqKCWLAcDVOQxJ3peD9mNsCqlrzeivdHIieUprfXaJDZ1v7Fj5OrE+9x6
QpMSZXpQ43nc5CBbP3HhqTX7Z4PT3kZNc/3BUCrnMg+U1dYTNWpzcjvVj2G00HDK7g+CLHc/t115
yglrwATw62ECPftEWbeVQRLp5anTbLK7JiU8EukA5oyg0raa6kUM0MCZ4Zsj4F71krPA2TdEYW/W
szniwsdmzN8Ao7Mu6Efpu33cPlVLURWXGelbDimOQ+QRCoBCiliRvlBPrRbKz0NajP9u/lSknWP0
q0RnUCF0KcujUJbiX831xP/0Zct1lVsQQbs+RZPdlrHFOjTQgSYhqHjMudg6Qm1QxcbJXbMalDB1
W/9sB/vFm1TjJe0n85A6ZrjLqiH8piAjmKDS/KwllqPFMHeXRM2Nx4lqZ1A3U3GdYqG2+yhCiVbA
8sIPYwyPWpuSFdnq4U1fDuya6su4CNkS4P4tHFgW6e1Iagwn18uYov8AXyen9R7rQdgxJPBohywV
XpowJdnmWBmaxvzdqCqcNimkkwrVJ/t4gBEeDpa4JPg4XMpa4PnahjZIBM2vE2Jp5mYH9ckghOnr
hGJb9aMCcdOpC5xzi9Z5N6IQr2XROGcbYfG3sf9pL90hGVDHfgEHqRLUPgzm6KChdcUBa1RIR7WV
B8TD5naMcgo/y4m1bz1raWxzMWvnGuiwdYAHoa/k0rl6HQxx1zHjn+qcPbV1rbxUULsOrTT1XVYX
ynthKcF6wUzC9qavU/NhfWZYQNVZo1eIGXnKNZX67j9REJ2VMdulxjWxLf0KIjnuolwhQeS/feuj
JhF1sMAZu9mbBzSE7IyGeXL5YvLc9WA1mX7xype1YZQMEH4O6e84lc5vp5n7dMu6O9uaKPg2X8+q
l+dHRjX47Rw6+/XE+lJCuA9E+ESYzC+p2A5SfKVvxdtM5vt1qLTIp6AP4NzIee/UrbNdL3NDSgS2
6THvLmf/v59lDXH92hO+pBj6cMOcaLihRsDqwyAnmUrSw1d/HxcUiqV02Q5y2XoizVT1AYj1uD5p
7ef/xfShGxeIyzGuVLtB2EfX/qZa6vtqqpN4e3wHnD9K1GLfr7nVm9Mq9mbw4NcZkeiOLYlRB5hZ
xtWq2n+ezTv6Dnv4rxH1f7hd9Pjp87c6ADqLNY2wSHGKQwI9v6wB1xPdMF2LLFU3eqZBBm7dx1nD
VW11pEoGfR+psfu4ttb+pWu9ypMi3H8WfvWihPBn2uK5mvXwruRPkISRvCwHSSTTJqmneLc2oYsu
Mcr1vK8TibGl2z+0WjdfLZljZEnVPUBSJY/rydiZ5h0pzMV2PUve7XTOC3J41rNNjqPXDI9rPbl2
obSAamvO17VlhWAMYfsQsr0p9M2SN50tcRoDhNJNBiE9WJtfedWfQTdre1quaWulC9ZMa9VxJ7TR
2vzsuth26gpBpix55bOCqofNxPQ6L621S9X1N2xis8f1+pav7J6YeGad5QoXGtF9ECYAPjfzEFNg
sgFTTCdGR48vxGOxBJwYfarsPqs2q0czfqQupW54QeMdWzudha3PuHmfmqGCXKmnwZzP5O0pAykB
/XvUWd4tPdkMNncHbXc2z1Rbs9zZm6DrO9fx7J1ZZu9VUimQ9G0lEJQnD5RjjxgBx3cvZHDX0Ch+
dwG6zQ6HZk03DTwuzOmyPlIs6EZ1hYGjbvOxJsqYE99eLabHXgD+xCwNFAtyxpQ8qiFpx21obtxS
B8VNFyb5wZnus7esiDysfSP+PhYYc3ky9EYGr3qMyhv7jBO//8mHxvarxGLvqVKN6Bi5+Yc3RD9E
Enn7MNa8QxoqYFtsh5klY75F8tWK52xvL2wGt52OSVPxv+Kf48bEFJuWP2MndatQIu4EtgdpCPu8
1l56Q/vuabrrqzDCNmYfgnYqjt8YFIjUGeLPGPXBMPLrASUoyJzqiO3CM0S9eZ6K/Tl1Ql+XAgEQ
hYgtpGcH4Wk1tRsqHdtx7JmX1Sw5T9AWfVF2jz1wfARi/zu1Cixma6PbRqVW76pOyf3RhGCqZ0OA
ryREp/hDs3v5o6v7PfmFx1ZaV6Nq1LPXwm1lchq2XtwUvhbPf8P+R1Pgvsze9w9W2LwX7Qcug/vE
K74NOWQSveqR4pZPOmw1f2wIl9eVb1GRBlZTM63UHfFjwvyRFe/4fu0M3pnCIzRvcto/KsuEjWW+
oQaoT1CO2Z0Q9uKbyQBkoChjoMsig2BlfddjXUL4Zk3pxaUIuOADMem2Kphg55ywqbpKL7ENs1pG
1O2slIyCqez3sEV/KGNRvPTh3xoL3T0itFcFdJR1grxUEwBSHi+GU1PG5CGdjarpF/iY/CeyxpUJ
eAGK5PgnS6Lmos0GYWjZSz8M2qvhnAYYlIESihcNXcimxNlgMzEGgHiaR+LFL6acTqVQSeJK88vY
kfmkIZHZypQPg0LvsI/hk57i6OjV3dbRCU8My4aIHHO891rcsPjs6n1sYzo4DP0N6sfGbOYRFrJ5
0kpX8dU4zmHa9c+OLClYzqXc9GHRnEQyHpsebi5WS5Rmoa8rvXoYRzRmpVlAfIXXhW091f7YIUKl
okzU9aTFDaQyxKF9cR1ozqTmiL62910f450Zq4ENA1JgvXCQEh2DSQSQr4WFdmJb7gZjr7B0D5sj
GLZv1t0Mi0M9JZ5AH17Xsb6t57o99SnG6df1YY3uLfP/dU7qKh1FaQ/7Vu2PZQXQBTuSZ6130dbT
nzeIyAhKQt3PJznuEXsUqJ3NxifqfcJHQ7Yn4cX6zurVq6pX9QkiueQXFrvEpbA/3rQzJJNen/8w
V9nIZKR3b8XiJs/KwGf2i062jrlCEQVh5ZBBlbm/n8hz+khcNnCzU8d+of/UbedZhL2vU9M7RmhV
t04y/KpaPh7hyVtl2hj4Vng3U4Evi8Uke/CuTZbG+AcTvGqLlyKW9TbrISI3/Z/cwbMEoq6DbWpV
baUSu9ehCY+5dJXnEIPfcI7PmtG/FlZX7nAu+eiKTNk6YcuHh7Ej7j/Do2qLgRI+hWqtLZ/bePge
NWaHk2Fs71Obgko19rtwaIqA15ue83zaezFvSF7h2aLn1vBYl7xZWiZe8pG6vl6zdQnFPk3ynQRQ
PtiifcjzEmuftHwdKzUQSzYMOZXERJGZRkUz3XVl+NBUuEqk/BhVbbhVofYe6w5QTducVfYbQS+H
YYty0TopuiLA7FPzmAlMLpqu/iu0svTJpDbU5i8uPYk/mQnR5G1GYGp07wpDO+DQ20S9tcEBuXTa
ZzUTb7Wpxr5nTGx93fwSO3a0a4wRf+EIbmrj5UddY5GQuul713jS71N3Dpz2oeoy37Vn2xdeQeB7
Xrm7knLPpYey2ERtdymsHjQXOxLM1NBhdULFk7LtX8H0E18M1rtRRiiygJyuQvUOY4bnidueSmX+
4zn4X1nehzXmxH8a47Gg8uTHgnIxk/MUzBZ0vlL33AAYejqw88qoruFmk+X1ORk7xmB3MneEZ+h+
vyR9Gpn2hqB7grvaPJiz622SaiA7I0WcKsbkvB4GYSVnqqPnLG9spMN2Do13eHZTBBYgS35uK37f
NX8Tw3qzxvlXo3fUwGLzATL2uUKF6MzgiKbt1ht8EL61hI1unSJ7wVbcukxM937XZM2hitr8ls/w
8JS4v4te+mafZ9ucRd1GR5iFKVZCwpc2wqXN7aDXSFaudWFgCOSmhyZ3owdiaULcfoz4LL3cOoas
1E4iTrVTMhooNONCnsskHQ8FJsgPUMONvSbE/DjEecRiFlkr9Jh6N4wEI1Jr0rZVkjq3vIvibdQ8
1j2yHlPYFFMJgMQ7gyVxUZNzGGP+GywsyKBLVermJpR4SwjrxTY84gKlqF/b9jAoNnkDReK+dhTt
g8axetz2YzyGe2hAxkwkExb56jdZs3PS6qF8V2pqol7aTcfKMq0NktfW7xgu3ycLpU+MruUdWXEH
ORnuAzxVUv96YbwzgZGsiFTrfbL7ngxfoZKtaZGfAS7yHmGI4jOsj+/g6WzY0np417xw8HNYUu+e
hRWSJd3mPSoZIvAxrN+RkE2YamPxFinGicBB/YL/pAcg4YSbtZkIqV8KBRXRFL/LLq0CdEkmnO6o
29XmxCRrmqfYZk8cRuZw6TBxvbT8r+fJbXYQztgrMwFtKi9Hapk51iNrbRAl76bIRnnpUt6y0QwG
m1eJxVCKlfc04pGMKUwfGQsKipsP1ChovxEJevZkaoENZXynqkpLcEr7wx0ySsx4g6DxL5+p6cy7
AT+RDUwhOyANy/AHzciutTU6/ixSY5sCAfuGNez1MvXIJE/GnawuQ1rPh75Nwovkf1ES+wHO4msW
h+IGkNr7eFIxZTWKesUKHUe/Qt5sc2bCLps5AEiAXYdzN4UpdrLqkPQBYoZuZywhqH2RBCji06s9
9uXRkyStYu1IBkslv5d9Sc5IKfc1qXzbufLeIAdv+mZMEL7w+w8ljN+5dgX/ig03hMDhTsLWduxt
mMaRH2YArW2DD47g4S5JkAyJEI8vbcxutpJe9GXojjKAKzvvm02Pd6iCDxsTt0D4ACCAF2toBb2X
O76alxQimR66JLSfxsoDVLfyXdsblT+WgBqlF7mblAA4v6WyvG3jyt7MbjOcMOqwHxOhJXzpJLyF
FrhMMxlQC5bQV6dMHgqjhqRrPMxY020Ha07OaDvqPQt/i1d2xTetPmg4ZgilDc8dP1XMoapfpiN7
gtiEdRiwoonjBAh5drRt14XlvoxEFpjJa2tr9S2aJ90HUfvO6E2FeRTzqbD8YR4qP24j5WpXbX+Z
7EnxC8r1j60YRYBnM/+46p1iojeKEpgn7ZobaDfkhh7iT9ngQFlYBGg7moYzPZ6XPqa0rqqlF+SN
O74S06VrqTYSo+idotAlMTV3HzFy3w+RkvmDq15NAJ2tYc+zr3XKqfPKVyFs56HolD/NxAc1WZrx
aFZ1sW3n9HdrwN9pMBUnOedW9k3ykA3j5CvJ7PgTKQMd8z6uEEwrqp2fCPIOt3NIepAYUEr3YUjo
GtYdwlH+mJM5ns0Q+tZUxUHcT1bQCr4nfaXnJ0UMSEANgNF5Ko/uPJAM4pb1A55jF7VhS2VAFTGI
RNSJ3IAsy4pM5Pa5mTwSXSYWT1oztHtEttt4UpCs1UIecitroVZWL11b3hUVwhsG2+3eadsPTWR6
YDSayS8s48fnmVfZT6jkZHR0I1KLFky0H+J0ix00K/hImzcqu4/Ki8UJjZJK9Up+b1sDrhzLgg0/
CjQU5KwHcppIH+q9jywsTL9zBrAObJqmDG/o1r5SKp0uEyRDPIvaXeZGbw5mNdvJ00kzFdlWTpHN
ZnjgDRoGsbOjUN0KJ3sjEGja1EBmWyxX1W0WwyYslQijFb16KCb8sNqQKSq3TcN3sITbKcngBF2e
dIEI4z0YXHZKsd61Vd0+s8Z/IOyyw8Y8uRmapuwrfkh+ON8yCBxjnoh7y342sig0Gy51E4GupKtb
dqxqo7PSZ2dXGdG0zytb2yQQbHzhYiebXCMxWSxv2iHIYUhuLCe9x54425bbbDsscqlb5+puQI53
kI7qofjF5IQxHCnNkOa7HuN32dsldl4JWQz4qe/CWd22jtv4yJWzXehZjCShiLa4PH1o+O5s674d
n7UcWChHfVPrOlFfnkdmqYHxVx0m04bwx2c+KheMxf0B/JnthELSxWxsnAyOTAQoB1vfaUg0aTC0
08Mcms8k3mLwGXSugQI3EFJ71wQDS4pdbeFgXuMEATu87J7qDAmXQSHQo+bfTDDos8mcfZWVtNkT
Dcb48xObhfEskuyuhLUMBlULH0VrfNgmdXg5VKekT8WxmBmuTQU6V0k1o3LODrtMpKdnsnc3Gil0
QV1rOCKVIdK5EJ5S2p46vYDkNWV4Oka1H2KwulcV9ixDbTWfB0vCgjDLnGgk27qHXip3aDQJw0gR
pPZSYac+5QlEAK8+EnnZn6ZRDKf10dchss3+lCdQp9DUMFM7wO3w2/dzkbl7PtzqZGRqdbLBu3ad
LC8zZr8nLJHkKcnZtHnokoL1bm5HMaDPpn1NgREbmjPohesD9V+E5jWntC7eGjcHQCnMsTnIOGeL
7KFqdrMZW+J+Po1Gj5e505KFa2t57lsW7ix6YR4HZQnEq/bTLIsTs0jBJmgKt1ZfvtkxrIBuiEru
D9TSkrObm2WgxGXMXsoNT+uB5Svr0Di9WMDuu1BRm5PsG/yyRmvfMByeGjWFuxizLPXrpnxJ0u5X
2xX953u1PlrfplhaeJ/PoXRxfunFPlzSKNd9xvrIXZpLNB+f96apiokXzcGewvFkR6+ImioGuq2G
1T+7C6qynpO8GUVUaEGr1umx6yQFd7nRxvSuKV5Cmj3/GMU3CxtKnCBYwbdtGAYMUssLqK9D2V5S
heECC90gTucw92M1DPcyqw9jW2OsUJCKmMTHsUOXqLBYgwY7Gaf1FWDmQV3Yka+U7SryKgxXBuvD
Vosrtr+h4ccdJEqsQpB/v5SFx9ZqNMFrCKQ6QXTQTwKNeVA56Njqn67MfoK7uLyzIR5yg2657I5p
k4FFDGosjutnVelTeWqWw9pcDyZmHnzNl4/y/zodEkT/r6tHx2t38ygAF4u9Vo0BYcsfbE76oDVx
hdvaionBSJEehjr3KOpwQVSR/126CWbps994DfxM4dRQ7jgMMP52829BpgQVwElTuocw6+NjpuTY
uV97YgJ3fTzci7B6SBkHTrhkk5BW5T+wk4sAyltkWj0Zs1K/tnjDA4cr7tZJG8WHGE05IUrkU1jn
BWO3zHfaGN0dqmJh/kzu+mujusZ+WGAC1bLy0xRhE9k0+nnWiLbZI0RwnvuG37A3uPAl8/LFW2WQ
xA8UEULKYTwqpZ3y03Hni5gxZLMcpWXVBM7oYd5QD9kpVAW+3J3Csgox1pm35ogXjGL5kqqzr0yQ
tFxD91MvMp9xPCqqKj15pfzNh00+DaTVozkWZGvqSbeJKZHpY+ddRiGNPaByhWosSNhCbKymLa9q
jqhxYBsViKxK/D6LyquVUHHGyArT/mKP0F5uqMJ4XIXhszHhbEvGje7K9B3Wf3MOi8QMiEQuNq0i
64cU4wxDK5W3imF250yNe8zIJbqTnUlN2pLdrykVe0d2ZM935rPjiHLPT6A4hODob2UR4piQKD/6
0KwC7GkHGKMiuygq+57WG7ZVFosfURW/giQFJHCbH0Mk7hiiOn9yAZ7GvKAXin3NQpYvRZTUfqMS
22a29k+QeRcsgDHKUbv+AFjyRGkQjUtfI7QCLdmUUZsedRznN05uygMupnIvKR1sYGkaG6l07Zbl
46asxmSv1gve4YFIFSCtnejtC0R/4grF8FSgJzGSMv4IlcpGCU4xQX9OK7VcxCvxVjVs+dSO6kfX
au/F2NW4kyOYpNpPHYaslsRNPHyAxmKD53J6F0maI25NZwapbTfn2bnOq/FsLejdDNV3NJr64A2N
8kr09VZ4BpAqir1N2GfbKUqiV5iCPwVBU49moysvhmopxGeo49btc5iNVhnvsmZyPxrw68Zz4da3
4XwG+Iw2mYmd0kAF+YAj/8bFyf1H641G4KSOdmUHYBybKm73Ldqz59jsUL1TCf/TYB9secnvhkBi
1tOacffKrFqyR8yDZwzibtQh0IYiil9Z9QdbgZgaaVz5srG9Z9jG4S6KHQTDtSRjS6byCsTwe9a7
o5xF9zy2nXvvMbaIC/jMBE03e5zAGY7W+nfGiz2tNe+UWlrmf7U/T69Xrp1rez2sl389+6vv/7zF
etqW4TrOY1amHCOQT9QfS6jx58NyJO54ba+P1vlmiFUuWtv/evh1/uvytW89/E/fep+1b9a6YmOo
1eSzt8vwfiuKikl1eag6LGGAU//TawwmC4LlfKZA2d2Sx/ZP+/Opn0cxUwZULGUXpaI+rYdqmWZH
s8R8bG2b7fyfNu7VrCKH5KGc9ejJ0lR+Dm5uBJCIoqe1r8ptRvfEHPdr33pQ0aar8Rg+fHbldnqL
GMa+ntSR3Hg0cfP/7FtPFK1sqO8sXsfLzT/7EqX1NW1Qj1997DgDzOyNa2lm2jZ2q2hvVViNl0pt
XdTKVC9h7sVMfVP3o3G1txwi8rOuKtNJhiLf2gQQ3ctZsn2KZh+Lt/IjhnGxTwiAPFAYQbWMOpGQ
vY2me8NmaDKwlLB4tMuhfTCTbO8yx55J8mSJJNPsiHJsn7LlPxdYtu4xd3ktmsy5ID9UtwrbLoaV
yH4cuylhha8+plN3wgwlP5PeK4jUgcgNi0puDU+zCT3J8Y8r5Q/hYDvJG+09A+g/Fl2jfuC3VmzE
aBdbVWo3ys09W8wem8YynYIWd8O92ZRUelQMmTQdoRxL7006DOpr7YwQRrt0UVOAJGXkQxFBFRnv
SfXbaPuWnTKExj6y3uRoVpsc7dxTFmNSUE3lT7D8+bx2NZHeX7wsP66t9YBQONq1SL836/VrX9fr
r541NA9ra4hLSYVpeuy62YOn1olNmafjUyHCAhlsPG6VaByf1r64ZLELOeqytjxSOc9xnf/Bhuaf
C+SEVTWoJByU5R7rIdf/xqMl7uttvErGR5XoQv/rgqEn7sFUmuy49tX8bh86Jbx4LTX8udzglxjd
NJmrhHim885xowWeYNhe+yIrvucFFdS1yyoHWLdZ+Wsd19eueJRzoFaavl+bydyWTzOo+OcdCiKw
dYhKK+d1JblCB70lVeIckpbxFcuW/5BuPy9pJetzLfz21f+/1wHxF9AhDX233u/rwkGLnyeqcexs
8jHAwal8xDLQPBrT4p9Tx5O/9q2HoVTLx245RIkCnVOf5eL5hDTnvye+LtZS6RwqXb19da2P5iws
H7/63CT/o3oNq58m9ny3aZPHUqdkLAjr/Xz01WcrHSSCxjutVyhUmD4vK6I6Oyg6ZJhOx3U8qUzC
UNS8e40AgrYha4bd2tREmZOG0KO7dqz2VYThQvJZsMLl4ngU+SERAlL10hxFX5EYDM8Eqyb2XsJ+
NbwMfltpgjAvTZOi+kFvYe53Y2+/TkUzHoTCim09m01teuiaat5EJlr5obOdU9iwKLFT0DlV0QQm
aZn94gwFWzBPvK0tK9fS56VOsLZiN7RfDNPCJanL72tX2UesJvJKPqxNGFNmQIbjR43Pw0afau/F
igcFS7BY2Vqe575oLI0OasGibm2WWL3gv8YiZ73YYLi4oWA4rydDGB0v33S+1kMwzga/q6q6qctN
047lbud5xcN6IbHErOnmnmQkggv9tW9k5tmKFhcqj/29F1cDIhqmvGmd2Na5ydWdELhzKeN0A3KR
wLB1eXCydiecIYP7GcX7AreQl2i8V1WT7zyFYOhsXHwvR/sZkMCi+Kv12xJW1quSDqBTmfqtj1Jm
97nIXy1tmlnnM8oRGpOxFjecs4yRO+Mjmr0OykSxxQvfsIMmgmPC/Nnrzf3aqquxeXGMI6NjvLXJ
snRgBZ0cXfeQb6VYUReheG0nkKyspiSFjEY/aEXkBIKawILyOcEA02UbZ2a/A8ZasDGX5Xz+PPdG
EZh6Hh08fYP5qHuzlzyY9aBnB8NUrkbRfOt1hSget56vvGhsOMoJvDpj76IYyCITisdBZFdIDXU8
BHHNKn90xXALw1p9IclwZdz4jemFzzm4VlqzVleVmvdn1mAXLYf1kVjWGHZpPkZFlH12aVMYnxRj
eEra7Fdlu8ahJcbiIiz84WaWuOe8zt9Ze7e/XFNchinX/hCzsUu91mKzdG1n6bMgL6hhdx10CSv1
PcyVv0UL/1oUjR+RjfFqJu0xhsj7S8sxhlNuGTEmT7pdnnHmLXalBk5bKEmxdcekougdf2PRV+8H
FyGD6DyBP33a3cyhbAAC7PhXI36okbT3Xqst7PzC3cwqGGGRiJLgbBfQVoUZa0v9LpOxeBn7ZFEX
ZuK0NrMav1FIEw8o7+1b2M/UofqxRqthTLe4MRd9WdLuYAUnh7bGI8RSigNxT4Q4ZHZzAPRrtuYi
K2dnbjyx9OfPS2qQFCg2kKC2iUKhn6JW5id6FwPe2L6p30kdfIokI5DBULuLQr0k7buA9aVo1avu
dHjW5sXdYrf2OkhXu3etvlvPYX3qnXsytP3J/t0zOL+awvGe8wp7fiIyXgfLmEnRJoR5OTdhBAfW
TKrp0lLxW3yqB5D7pTVQLH4qSOJdW/gBV0+tl+5EWFmvXVkTtlvk+/Vc71nq3Qmbw2erMut7N8qj
qaYqthb6Ia0zecmXQ6eOZ5l0OnANrapvh93gKjZeRrp9mXTNYc875z6IDp4Ba6exnEks5ph5zs+5
3tgXddQ4G86d3JpxPGBYu7TXU+uBAiYxT8NlbXzeKq9bi6JqCYyaj+IwDjmwZCsITHOtRiAYwjls
bZbLH6AIYPPshfZM1QI6Ec2p07lauqo89mJ++WyuZ7SmGk6xlV7ybHg3y6Q85iBel2Go/znggOls
yZWrg/85Mare9KjzUr6u7QxHM/x20mofAjnWIstd4g4waNITDAPMMLoaqTvtxICYUsvU6MovCZGA
Pcj5YckwWvvW61yiga5r063NG4o7UIbl+V/9sm6xL2psBV/GqGEpF2obMYcCxSmHIukKCMZILMes
ooi89MUmoydGQBF0Drt7ya3itQprcVlbnjeHC7WSRPLl5Nglyl4Z7YSNdNG/qHahP9rkfsAY6SC9
cEUNLZXN8fPaEA01Jvzq5cPa1DqoHIjxsv3arOYiOYajB3N4eSY2nvlVjvHnH167bGsO4iaLntaW
lY9ArCOeKGszJvt9a5sLEL08XdhWdUKLYftrM9Md69YgwV1b6+vrIv2Q2XlzW197vvC8JitRyNNc
XvdCLJp1rdquzYpweb6aBWk362uzc2yQEoygltZ6tzgcblkFxEthmdKapRVqoNRtc7IpFgAkzzVj
tVm2B9WmMhQR/vnqTOXsJ1Hk/IBAfG54RCYdv6fWkn/BLd5mkNCPqkcuQlFePJPzzVTP0tAno7O6
wODIDlVph6fOkOIchkp8oA5ZHEpMPK96nrxl2LP97mbnyZzJa3fc6neRlzaRy+l00ipCjd0E9g3Y
T/z7SCG+BcFnY6BFbnLJpiKBiRNFZ0qk+2SSL7YsDB87TugbVWY/drIvpZ/XGl9vfqlDll/Xg2Lb
2RU0FIvs8IeDw2MwpCjQ3bGmnhbVA4QrqOdo6FQ8NntULF43nSHLy2PT1j+JzVSOlpbPL1Zf87Wb
bhp58G/krv0qpBtQoMe5uwp3whZ/6j5Pr3ES41ubOcoOmb76VlmJxqK122mubr8Ke09JLPtmSDnu
DCVOtq6SnSPF+8VyXT2ZTfzHjMuf/SRMyju1c9BgjFJlcwnOwmhsapIMBybED54w0u8jRaJstlyo
SDXFSocfdlpP3kYXlJdqiABPZbkHkU8o+RF63hUJ4S+4E1Ml0L7VMvIOlkflE+J7tq0F9pimA1lp
hAvftkP4YH13UX1fxkJ7MtT2hBC99qlCRTu1BBGzsLsEeJnAe1XW5o1jXKfpu07iiXEvO9s9zHmP
/eEEQbkJwBmVg6ZQV0PTVO/QzuvYg4TG6RdUD/WSgYBt8FeyN4VdLDmy8sj0iMWmHX3Uuds8S51J
my796lC4h9ztCBBTDoo5iYfJS37NBaGL04h3LlGLfyUymKrTPdIAozawBtHdKd5qe6u2xCmyClD5
uHI3UaEabzA/f45WUv01ccGkFvQn7vsa8bcArC8rzCHGrvdVTOqOJPeNT2qpxbcalsraWg+11Wk7
hPOAY8sV6yGsdJguk3cOEas8YaOiQftLDnAjtglZDNdBM9XnmdLq1tOpda9NCyPFS57gBb+cHGAX
Po/G/2PsvJYjx7V0/USMoDe36TOV8lK5G0Z1GXrv+fTzcWXvzRqd7hNzgyAMmRIJggDWbyBjj3Z/
lSID9sHRiexq17iJ9ur1RgvKEwDRkpMizbAQfGvT5CInLF+fs8GXmblLdCo0f1H7LLvXyQfSakbl
s+TwpAr2qetjobNUjqxsiFe3F8l5uta9RkoKQsBBkl7KdDxCzr2X27BoOEESJiUHXg3sRZcTAleZ
9kmVqKARaMGsOn7qdKIPS6WyJOPAxp8CaeAsLdjqHi5+gQrUesnATS+Irya3vzmLhmIbedPrFLPd
MVma/tr4WKPldXhJs5AvXdHGv+3WRleaudOLE9ov6fCzxBP3jT3N7WRYI9YkufFWjuWPMEFoQurY
olW3iFN6JxCj5put4Weo9N6wl7a5oQeXCpuardQOKpEe7Neto28+8b0vAcPUU3bxQmYQUNGiF0kQ
Ryn2VeIX++S/ZfoUZZug8hDvtvXoZQpGUF6+h/a3eUzDyHh1i854TWaFQR9My1myseJ1Z20GHiJN
tME2XvmATU4W3drnDWHkEZXWk72cXgX1Abi7jyA63LZK6ZwXSZK4YbRrhvHsBLHz0qKN/jDGCjRz
HQBaYQawo3GkOUpjdgTDZ7TkWNP4bb4F9dvsuUHjHmDz39eru99Fpvh7mP0Ao7BNeYFLp2Nx13S3
rJS1Zr2rNb5nksPEtDjOFQC7W1b3OWvOjj7AjUcpGo2ZcF4Xq9h6VMGrlE2zf9FyXgzJ1a3Sn1qr
LmjBj0rS29NjCTjk/lYECxJHq8HbGE4ePTkur3mLdpY96eaG2C6RYmMIXiTx1PCoFsb8ILnRd5uH
qHaPhZ5GyXZull3gunI2UltEfOVTS2frrEniw1pmeMkvT1X56PVl86xFsMp+OXiLjo36Ign9CAWP
nmj1Wuabw3sdqeMVRR/1pQ/8+Fpr9pe1QcI6BeWNpjmuZS52Ze14u2jTDwhWICO0tUZ7uupR/NSO
XvbANzB7IIR+6SFBXCSHUaatbuTQS8MXrTXb8x9lcprVFH/VrR/stLLKAPnkzrMkbs0uoQMhAIY6
ZaWqANIlFlMPuwSO6msd++Wrn5Rsr3lxdJSyLMrZq4yBmId5UW6nylc39H3/LI1NA4/WApViwwT+
U6rYYaUMs/ugi+rXei5fWjYK79F7rV+LBJFbM1T8rQodFK+H4c7pzJ4bQGUIfGpHIBWklGbXr+pU
x49N7J6lUorwGdPYvG+8szYN5cNkjnd2HfY8z8F4b8yhvHhj3YEKmoLsvg7KfV7uFXUod03j1DvN
CmaAR35zMBXDue8TKBpx7yeL/dgeH7fPjeEX8OH7q1/291YfoNgeEpOCl/CX38UHK0TwILFY6RTM
ALxSq05jZP+c3RwEW31W+wDmhBKC6VZ7fdcyB9k2zD5yD38hPdvMoIS3Y6RAJPX5mku0D3wM7HoT
DLqqDBcQE+9a7UTHgA8CG9wqkHRAyn2v36kzWnOtphgEF2AnucoxHfVPrLsYbEAv7EpDfci69IwZ
tXKtuhJ6bD+456yHAGcY73EzxCz/XNbJoD2zPnRf58zSLhMRbfY7WjYTjWKT5VMLZ2qjjjjpok5M
+HbCDcAr+2TTznwjWQzfq/2zFjbe0yLCN0FisKfKhPcYGFezidWDgjHKpog+zfP8RkRoF7VaeSjs
1r3rM9xg2AjgcE2mAQV426juEC37DMJixIWu7Q+lE+Ljquv+Q5//5DLhBbkVY4Pu87B1TIPIbaFo
14y5amaN6rORcuWhyuY7C8HZIAQkkilYLiY6nLwpOTXaUF/qzq/32EcOu8Zxgmvq1vNObfXPwYh/
AIipbh/MUDTUuXy2gH88V7r5rsRRdcpQa7wikwiuhG/KPm2c9loWBbsk+gB/a/a3QTX1V4AEp65G
kLGtk21el0cvG71zbkzVLmXewNLKDDcGblrbuu9OVrUgAoNO25uDnRwACP+FVNP3xUz0ZBIl33K3
+i1wuG6LOhs7ePQbu1GA6yVte6eRopMAXAstCVbsncHX3rBh26h/VYk+wasz67sBoMFZWTY8jOZZ
ZtTaMq1mikI36oiDpCHCLHmCZEQ0tOq7nn3vbeUhTeH5Io6yTeNn0Mu/Z9eoLsTfVL6ESY3mmnqZ
ikp7MWF4mHR7wr12PSTgb5xqa+RhdO3yKrgEIzOMTOP9nUJ8edKuRG5vWHpvmbFl5fRoUjjRO0a9
TDAT9lDtqq6PoT395Zqqex3dpN2yFdiGbIXewA54qxFbsp1z0Ic4QgSQabQc07KiXnZKPkMEyLdD
HP1sshKX7Mg88S3vExAryFvVB27o7zrFImZkG57oA6YcbWU9sTGib2LQZTs/bl49t4Fj5ja4v6lG
cQ5rxsFYMbfz0DfbsmNPoM6f0DRVr30Uadd2SRwTw0oHEmaab0I98PdmB1Iv1HRWKIrTMfZazT5I
EncLKOsQFcFPhcgDSgwRikJsZfzoraH81CJrzkf71OXY2DkunCY9IAaijtBTPabH90EDkGd+ZkXS
bol7VqX5gK15tsEN4D2N1ZCfd6wFQr2bIBc/jh4b7LXeTUSFgxeEVfh8thUIJV/twOGb8XUEebnB
NotZBYvCLlHh8Jgtm9dzGhxsb1GfrfqfgetnCJQZwBtdPQXEYOYAD/1jOGPVqEOY33QaVKb21wBp
MAL2u2884Hy17bDr7GzMvFW3CE0Xe7XoQCh3CgYsmqogH4leTBD4BBZK93WqppcxtJsrW43Zdu4m
RNGy9hH28gs7zc3GQk/+7E06KFDdt86O7V4Uv/cuSuK7F2vB6VRx971xvWsZMcyajcIwllbVaUZh
CQvVbwNA1GPVdd/wPjDgBNvBXimT6X7Aq+jqsHlcLATiINVfU8e9A/8wMcsefe7g8G1k1c7uRgB8
KY73utH5m6aARJHFFRsVbWASdSutU+VWxcZK7PYIdL0AFOdZgG74GBwgM1+cnKCUXqC5hXTsa2l1
Lrs8hbZL4vhYTq157OvK+5J6b3CZOrX1f8x2vYPzzrfUWyAyyo/I6Le5lQUXfQzwR6zUZsdK3Tv1
AM+OFjhQcCeEpBSfxVsH4d6xCjY9VHPHnPHeG63hKR3QKHLIISaT7FszeMszxb5bk2oonFvWZuZ/
tmsoYth8PVg+c0dvsMAxuhlAz8rzDn7ge9vQQ31NY+jbsmTe6GrAq+ibxt1cx4RNmX38THN9nwfJ
dFFn5JsQinrW4uCXtThEQdW5olssnZHVGR/iJVnEc8x81K6qWbfPQ99OD228jNzkvDJon+uIqW5V
p8cycNRwmzo8RjBhZ6Vl/dH1KTMPK/qUpDo6h2bxZBmjfRjziPX3kvju/ex18NBaLd433XPqNMkl
ZHlwSX0n2hkFBADY2NGdZZvPemDA3vBGehR2jwOIK/b34v2g1M8zBpVs7LE46xaBMy07CQbMXiLS
UIWBJZrW4nUFAvO/idIRL+rRNi087DKMEEktvwSpMWZeyzYLfg0OsudLIECZ9b3uY+uK4RYcCcxA
PTjWQQ8aawqGiRWnz7lsjVwRlD7TUYu7xpye1HAeoXb49m5ElWY7LVlkCqZtb/KwzNQFaOaEKbyS
DunJWQNd5JnFHYiM0zDBSAGu9NCZ3bPS4v+Um3Gy0zHRnLeCmQsXAr8F/mzvDFMOp2B2H8ZU05gK
dtmjR2juEjfVpxm40TteG6ANi+/hEKXvao5LjNf+dAufzi27BM6yVVDPOiudlA7leK52L8nEJwyA
lafsfGmNBjj2aqWkCmBPH6TAVOfmRS6Da+VbVAf5OYtLhuyxc3YYdgMPIaQACK6YtwWKaZFT2LwX
9tZkyLsfNCi9NUAB/NeGQ9Lwe0iO+PcxG6ynZA4/hUjBIT56mLCW2znOCMF9wRsB0N4lGk8X/d9U
2aZ9/Zt1TXvXDtmxHms+k6ACEwdLazWBJNTC46zrsxN+LfLS+IyEPIqc44ueBNYpHZSXmU2Ahd6q
HitzMR6Iv6mdcYq9MSRav/Pi2TuHkfUQE0rbpjqySq2aI/xngBi371xTn65aGr+NKqvUsAqQUQyh
DC8mTZWPrk3S8HtAgT7dFCCCrO4ONgFvsFylfROOSKff3eBor8B2XaSxlYmFgMk4rS24+jztm12R
2t4TLADnUZ3eZhB8TwZgBDsPmkMVJ59LJgbIV0ZAK0uCqZKdUz1jzldmADQV5Zh0bsj8yUiBv1i7
POiMbVUW/Ql2RPHWmXVzGmGLbCWrJ04D3ri28AtVmnumy/w/bWfv9DL4OdnKdCzidL5D+OOpnwF7
m66dPAZIuTwGjVYTGUYK0+mddG/VdnUsoYEbAewMJUFiLuPPW5ga7oBUsBMSZCyCjTOP2Z5V9KPB
Pgej+C7LHrsQsNj33H7DtKw9ZwtmplxwdSEIi7PpPEYLbrQ2JvUMMCJckKSSTHr0SVEMfx//t0jK
pXm2vHb1pQy4r14LnW6TFSmpAD0bHeS0VlfBzj9MOEKerPAtbkAK+K9jE6SHADqv3Rpwi4bxFaFy
1A3xvLvpaghGSHBDmcmCwY0dlLwXwQ2p6PwUkuT41+Q2wQVcljXvmazyl8ihvNFWBZfsJIfJzA4S
LCz+vaEuQPu6rY6CUKkcpwVSyFw2uxQ9cOugwevB3ySKtuwjUBqAxdoTVfnqKPkuUQMccn+a/QCK
eblxzXJFOVrxibaWqPNeoIpSOM7ZlJ2kZeS03BlkEYO/z2+Xi0grLVSnje1k6U7+ygStaQKwCJ8t
rn7HoFGPojDieFtI7sMZDOePbnl+oxk5pxw1aokBS5LI/ZfDmCUyIS2M7ySbZdUxLBUd/5nlb8rB
fQZ4Z5zkJ+XPwHk5jKoBcZK+2ntl+VPOS8cAjvnyGG9PWAoFL5X7RF2shTS6lo2l3h2RWsGTCdDH
DfsrvQHaLRHqcUrHvarX3wUPLMkAjLqr4dexn4rkSFYNNmZElZMyxrvNXoLeN5xXqAbfepiLe68J
eaI2EqKHNmle5dnbifs4sO9zmGuDYd0aIvT2mLoT3iouqcPyrw3RbFsfGthhHQh1E+zkccnTkKMS
j89kI4fSC6xQ94krdxuv6PMLvo4e6DM5XBKICPQN5Vjh9c7YMiQzQARgzlgNYwT6x6Gc7eBIARLZ
NfLL7XBOe9BQdnSS3xubhj3qZhe3yed51C9y5253CWrpprDSaSf3Wu5K0has/1sN8ZUFAyDPRM6Q
Iym7dQfJS2KkOIY0XQhEE9HHoXuRB3/rmnJr1t4gNTU7n5sKDPtOboX8kXpfc3/aoNC37KAzy7Wq
v9rFNgS5y9v9NXOnnwFeGYeM2QC97lWr8hambXjIZ4jOrT696MvQIZ/tLLad4xzMIIGx49uo0DlR
wm3QE7KSvPh/fviPv0EOsb2C7K6H+q3l7emhJoNDaW/oOxkC5PveITd+sgFkjS8pXN7bzb3BKf54
a/4AVXy8gwZhvCKCNTk3ByPMtXkfu+E3pcvU/XqHGQQvuuNC6V4HF7V/yjCxPMjf0vvVY2rP6gGN
xn7eNll4bQddAeaxjEPLay1nytG/lnldOSMcECY76Ql9nB6YwrB0WTqCPiLtZMKxXrvP0sCuZhqY
+nZAgu0kPXjsrOE05RbLkmqfOwPGR+4CrvzX37WL9OyHYIW93ACusABS1r43x/euvgAYjcKuF3kb
hrdlWJaeJNm1rGD3ZxmRLH129r5TDWBW0icnUBgjpb0k69v6Rxe9HUr9XHnDyWvMrfSE2ynYChyV
T21DgEDGQhbszRGF7vP6hq99WcokGyy9UO37QwNI7xg60UHqTOns0mI9/2MXlLw8NTm6nSP52+GH
esl+KLt127Ky7b+HHmzlCPCn5jmAK7dJgccUKSC33gbhvHw4dA+iaaCzUJ30Az4UxOmZF8gTH2wd
Y1DnMZ/bZ4e5AevDq86OxawWeGwnzzmglKHu7qwFqzqP5XM+uN3BNGemEo2u7tSgYO+mR2BmQ4D3
ILyDKV/sIs15qHdBVD46mBevD15+VbK312nNS+HaTT6cUgxpe+qxH5TOKEm9DNdypCfQl8wYzpPc
fblIAZ5xArNCt+t9aPVbeUtgtVMqh3+UDq7xJbcQUZJ1y4Rr8B5S3VdbuBQhN6yLlfTMPjjUkHjB
N4yJ/h71wN2RMdnLPZZEHnu8TE8QymWNPKV/5ZN+8WIjO6jzeJeYJQJlXneSQUZj1G7h7Jao5+7C
Irh9AYz2J6T87CwXlCcvR4z07cKGsaPh5zx4T5jFuTfMsp/Yrz6eZ4dcesQ6GKia6pw5b/379HbU
dv0E8X69i2XmMJImy2cmczNr51vQhYRUAi/gC7hkg5m4h/yoNCG2BuXEQBdl1Kz9TcdMJlvgdavj
5DrnCWAO8dwj9Eg0iiN7m+EYdptd3VZRkRYUxNx07TYIw6V+qI3EOMj15e/y7Wg8t/rjbOTtQTWN
Z3mq66OVo7zrfsTGFG3GokDpHwr53wu0deBQ5Nsv+dvEjuVpiSMNywcw/nsts3PY+W0+3CPIbp6A
plUXYe0MUVdd6Au/yzDLbs9XnsQ6xqwPhg/0rxR6pjl59c6CII0shmPgcFLwEriM4DsUAvclt0ye
jHTrQGXv0QIe7Bf4hvx3MJcG64i+Pslbh17G+/UmrLVyJE3+/5dirjbCXrpfh3r5YyR7m4uveTm6
Fc4Rth9MaBFmkImu0tknFY9FaSI/e5tyySEOm7xqt0Pi2n/D6m8fSvk7/5hl3M4tc3cLLOBKQBB7
DD70Mn8lOMLWtbwmc4EczDaYzG9orbCfHPbJqWjCUN1L89uhv3xBI8AgXZDe5nHSU2VGtyZr2TRn
hBw0lCI1YGLLJEz+nTW5oSQl/8dc9vbXl/MIE+d+LNB16zlugKcfbKJU8xa93oIg1F+u/CFmfdFd
XT3LtEwmdXIkye3Sy7RQsgSC0LwOIICsjaXJmpWjNVkf41q2/saHc6P8vUOogzGMMVMGzg4gQH6S
vLx53PGEZfxSf/vj51IrNpEyqH9MI+UR3nre/D2AaH+W7hqhpAtoenkGYdchuSE95Z8P5ezbUAUo
pzm5Zbr7SAUJYIqsS7gPnBAheEjtWrGuAaVCkrWdZAf/x6DV+fn21y89+Ub2WN+Z23zm1pml1NPz
jvjJf987Obq1ksOPeTnpdtU/Wn38gY9nKRqBjdZ+02akZmVcWWcPcu4/la1NpPY2z5bDNZHnsWbl
SM7716v+sZyR1tLww0/9U9mHq374pWAZ8DGaq7sQRt/yiuPhTKyimm9rVXnhJWErBXImNCIW78s2
25qsZXOGJyj0O9pUrcHhrZEMt3LxtekfNXLomwEIIULwtx4tL4u8J+vLsr5U/1q2nibvnbT7p7L/
66X8OV/I/UUM2m/cuTi0Ma1d5sLy4VqT20p2zf+xV/FPzT+U3dYTy2VvvyDX+dDm9gtD4l01Zfit
dl64laFB1qBytH6jZQxZs3K0TsjWxh/KPmSlnd8jGND/0GokEZLChsjHy0nsnemtdOHboZRKfmYr
m2V1VmUH3Ste1+EdMBW08TWvzAuNXPIy8jMXCthRsjLLvW0d+YHVzlsZHtj9R5K1QRn4b7rabdCw
VfYQZHQpyhkSJuJvu38abteu4Miif22zdoO17EN3kazUjkGTsmXhwvQa1NncdY6ezltZ/yYADNgu
Ssa3oB2iw+2Nl5uyJrdhdc3L7frXrFSsr65kAzZS/h6+Jf/hClI2ZwnYCS3hNVoH+9vE+lYvz2c9
s8GrhMVbdrbYGDGWHZI/Vo5rMzlXEpkYrFk5+tBOBtG17I9/XGo+nDJ4lbKfjXtQgU81VApcA6QF
O+WGBpJj+XCVOOK1rzJ0+VmSZSe5M2XS59lpVp1NkznWSV729Yne3v0/NjP/mCqsTeVIHm9U9Ozo
3RrdNrlyB9ETI46QSdHRyh5mryQcg5qLNj3IK3rbp5QeMM563HyRF/nvXa1aDfZYZxM6aQgO5nl2
TpAIhiUOaU2SuiFauVnzvhUo6J+F1qZcdIed2cKAjAF53fmwdC04mrp/J5xtiwBApKJdI3dVnkud
QWXSq+KtjOGZCJ9cXx7w3CK60972Mz/cfrmpfzyi29L1dtdlzSKHt9c8Ijg5e+a0l7ssP7sm8ges
WbmxH8puqzqp+UjmXFtK9fov6WGob22s9TbYGGIVF+T+p66Ix6OBEOBehzFLFuoZAqTFGZ9Jai2d
2JnhINOz1HoeME89SfBuqoPXSMuO2nINNamz+zKo2420mrtsPClzae7UPgOkNwzFpol41SXxMtfc
2h4ATw1M0TVN3IMahVa+RzIIw2VW9nt2JUENT8650YPmEU4WsWZEYyGeZw7uRbF6Tf3xbUG0vwTI
wL7Av6l3qMaNqHKQlbIMwaMsITxRj6hAxHaVvsSeg7Kg2d1PMVoIDrCFg05s/+hZ/vyUVs0P+I6n
3tTKT2Nu4qqV+t/ykil5jQ/8xQ9UkOJZ89Z7s/XdY7eeyK4fEHDQWtRxhmETNHX9uZ7B9LIkL991
NbW3KOoAr4qQ7VKLxRbAZCt5zq0K/SZV3VVIBKMMVYLjxoixehiXGraSMBMYcBQIE+3YFHb5ME9J
9SBHkmRF4aB7lucIC7MJbxVxsCsr5If8afhqEjw7tuoi5ZeplYEdCUocu2UDeOP6rNziIkb1WoXw
afgYiaooGO7arAAT5LUD6+GmcC8gNQiveWy2t6h+Tf0UPQ1LAtElevLV5BuymspZisoMk250F1Hl
KhA+MyyiNU7w1KCG/aQSCX1KFU3bTuMYsIKgIrY9oFWpzb3MsRTFQ3YzDUP3oCWd9zgvSZ0B27Pp
W7CrabFWhHqWbrXSwRVtIDpjTpjNjaOOLoz/a0qi+eGWA82B8q9Dn1vPryLLe0RlJtpWYbtB99TY
O5pl7qapydF4A0xfGJp5sR2gzsBatZ1u60m7wQoeGQwcwEsvLK8VVLtrsyRrlv55TAr2UAekjWy4
aaV+yWczNbaaaWgXSYop+E9h0VfKdvJguXthymYzogZvvQ9g1LXH/msy5F8MQungwqH7826Z8JlB
JoJWKCpUYvr5F+HOz2Ge6F+nJgGtgCDOWzBmwK7RwXqcNWLJ1pRYd5Wb9xe9j9tTmsbFA49Ag/Lf
qi/NqNC5stS8V43+rUY16N6NksfBrhqor0r9EvcEjhzEHveSlQpCoe/Ir+f7etz0GHdspqV5rKWY
8sVguZbziGBT5CjQbhkzdn+cbOXfnHQ27+RSdWNqD44XniCH4dSZIYt24INT7da/oA2S32E4J7fr
1sbcPjZdu89VZG22PhbLfZC9YlQ4s2lfNKyVbfMOokXzAve8f2Dr+Cw5jHbbF0zrIENlI2JNSwsp
c4zy40mJ+6a66HHhGghQG9oPOxbLoQKD7op+Wn+tB7aVyxS1E6lwULI4I4OZgGbjVuim0h4R29S2
kpXbk6Xq8qlywIQt98ceR4Au1TLRi4/2+Pv276RJ7h/tooZzttw/VKdB5GWThz89fWYcTJRT5FCS
KphhuK956W1ji4TkH4VSLTUd5I7d8AhwBgReMGzAdWGpUFYMSnr9pa6D8NTbQ4DGe1h9K8uD1MdD
WB9SHdWmalYcNqwVF7dw9gPPTRAF125JhgTdE9fwj39U9H2KncynwLfjPRSG+K4cMzwMl0SOpMxk
lY1lg42iWqxFDX6D/9JQTrm1Xs/uRswB/y+npO4AvkLVjh8v03YFIrfP40Opshu4/fDXSWv5kako
9eaatguPgrCjabUwYFGkvI+WJEdg4l6yk++jWBj5A+R1NWZzfakuVZTLN2sjOcJB744PX0ccmZNj
l12VsKw8PDEmRbk4nyyg+ChLSe2HUyUrP9yiOnpyEAK/nSq/9scZmW7uuxKAxseK5a+ayhiy4/Nc
2F9S7ElBLs1uetdOVXrnjhGAEw3lzS4jzqgSrdgnRai9qmU4XF29/isPNfV1sAv1VQ/rh44B9oHY
NEwXRAf5+vUG+l9O3ep3NtCST27GpQjmlPcpagafokr5DB85eJRKswzu/SK2n6QOpPA+hVD3ki8t
x/pTMmjmm+ZHxbuWnKUJ35zsVW0a6JcPYZ1O1z7Q0vtxSRD304eNmdQc2s28YcwGjbdkpQ1EUwI5
vvtLTQbcS132LmEupZ8yr0ZHWzParWSNvhlOBq6pu9K0UMTf2FbXv2BjhXSRNer7CELlp6bHFkGF
r3dc+JWfgIKVOzvzzdOIZeZTaY9vQGi6r1b5fXYb97OluO0lKyOkk2y9+9rMAClUx8qfENFBSzfs
fweO3X4FsqXv5hgXcbvx3zTAZ2jYtgN4T47isN3PWMPCF/5PEbTIvys/lOmWAyo2m6/l4NV7/NpK
FOac4i1TLPvSpN2E5nZfvOkwpl+wft9IpQKM7Q0ExmeYvOq9FNl+Q3zBHcqjZEfUJM6aNyVbydax
az7NROkkJ1fsBvVeRetNhxF9F0wzuITCCo27Gq0YaNG1jwqbnd+z6R53O7B4yHoiLbuv/MG5SE3f
+t7e1AaLfofbyewz8iAYE33q1arfwvGJLpJ1ItUGphD1d5K1MSLCB1L3r5Kdlem7yzf/QXJTnz0x
XudPRgy+xx+DUxgNynOatep95EMjDn3sqoa8egLos0d2on8uvfY9iVv1DrDC8KzrLa9KjKp8lbhX
aSDl6CIeSqXOHqRIEhOVo8iGwFB3OoarBe6xmR08S/MYOtpTbj43TXFwO7fCsLDeI2Ne3tmTU9xF
HWS5RSy4vFNUkqarXGRm1WkXez2i43bUPIaagxX4ZL2hEJZ+Va3K26ObWZ4kC0cHSL1efCrNEUlK
owdLsDTT+snfoOkHqiYfcVdWW4DiVfoVFHV2hI7vHHRiH19ty7jLXcV6NcPMuS8TC4DF0qyd1F8T
aMkznzbtnmmdhhsRR+6SzFrqb9nBa8Dv/qdsbSJHltL+qnpdO/7T+XoLAKaz48d6nJuHUamASxcu
0neguky+RL9y1X83x8H+1Dgj+kC5Xlyz0LBRNq5SEHHD/Lmv3GdpOhrptY4M70vd5OrOrWPrPi09
DFjqGrUUdGHfoSP9UBC/2sfF1gU2dFVLXip3jL93GgAxy3CbR8/sgotiO8kxSkP1FVWVeiOXd+Yv
auk1PzriRsCIzBgdxsk4sWdborpbWs+ejeY4r7uDsKWWb5KsLlDGRaPqWjKmXu0y3PW+Hl9qxMn/
rri1kepyLYVHAvgZGf+dOgdqvJP6ENzjVa4WOy6FdgWdsHLM8y0r1bqnJeOBVzu6tQw0/dkyE+uo
2gPc7fUSlmPe2cDLL05oKftUK3RsqQbnZIH3PeN101w1w3QOdpJNTxM+Lru+VZt33kYV6I/rfGPu
/Iw2j/K78d7cIWFKOhbW4fnVbgvzB5xExCJNxnl6Hy9tljiQVIJ5X1dV/RDrbX0yjWq4RG5r4e7r
l9gSdA76WIBVGfhgZuolslh+73+Ng/E9iUzllwLS8vZDWa4hFVdYP6d0+B4qivNFs5sMtWNtfg1t
tMGZogSPUKjdY7aIiquKn971aWwd2Q5IH12oQGCcG4v9MwYy25/DrwzA3yAfKj/1AB9k0EnMsJmE
J4Fr/spQRta7/i3AmqNpX/oOzDI6xc2b17Im7PpKewS30QHPwWEJ3pWzY3PN90+6buBBNTqLpIGa
4handdmdHDlOTQgQCYT7LkHWBf+aF80ZvLc89b5oU6zcm73ncQ+Q763DtL5ItjNQnsuduDvrcY8w
lca87NyVQN2KxvXeAwjpm2oI1fu+Kv33qJ6/6lagP0huXhDgjm49SlNPc+4izfKfJBf2wbFNy/TF
LHT/3Z+JJRZW81oajvPuH0c/c77GfCqP7ai2R6cdgm+FfqyH2v5WgsjCMqeqT0MwFF+wudv2VuS+
sI68YvJQPNS+gnh+AHmj60NtcytbKqKCiDPOuguTZTwidjTxEiG8ZkTGL7E7tBBTC52ge18bNEZt
7Cq7sw4DloIP3ZLQMaZdgzfyTrJSQcC2eGhm3LawrL4D7MQvB10FugHD0Q17d8WDsSQ2Urx3rmLc
5041v7AL8KUro+nbFC1AjxY+BzpQSO6l+pd4HqZvYx1Z23Epj5by/93eRXJpbe+7PtcBnrZtAhfB
t/9cfy3/t+v/7/byu3o1wNz2zL2ZW/F2YMH+XA5T/aw7pn60lzLkMupnqchZ/N7KpAlCkc1zuZR9
OJcvJ3JWineMdb6JklgL29KrGvVAz8j+LlOxj/Zy87A2k8ox9rxNXcM3CMpHJWstCJNwvkatHoK9
w7u+69Gx2WWjVjxKMpo8r6L/pG+0ptrrYaJegwoiHoOUZFBoV6/tkkjWNhRI97d8Vu16lmtoPf6n
VsrXrJwhZWjb3eURgLa16HalNZ8y6M2j+1hyu7732H+gSOZ9TeAz0anK/Oz5cEn10XmZ7N77biBA
x26hNzxarovhaILeSpGqEdFX2MQQj89NqRwM3Zs/o8gwHDuuKoKnn6BlneU3wgw4X1+11j1O2N6D
32kEupZrY17xqHPX3sGNWLgOGMZBb9rxotchmt2L4Y446tzMdaywgJzL4ksqJOnR6t67gKxgovfO
2UzNEnGd1n/OnER5RiC62+knDxuxZJ7RdDHQjkGE3DE3TEHgxcRjfVSqrD+y+EMW3/hdme03JEaG
z1GME3zStf1j1PTaSY3b7OyPqfkQBjqeGEo5f0rD9Degw+w3J4fYwV8U00QdC+vfZ/xkjsbYBQ9V
0TTPxZIYKtPDsEAucWlg6AsVqQGyYbXlg5bCi0cyWd0PXtE9SHtphsHTHtPICQM0xGmSxZMdyDxe
sn3yHCDWga9akz4hOoRBhIUxmtGp4wEftPrBCrrkWEGtuU8ySBXGaM5XxwVZDDvevnOyIToXSBnf
eWZkndn2KC7eNA+XrBrHs6JG5V1mFBj7+H10TRofiafBca9JOeH1WrNJEnWJf4jbVsWBQa0PrleM
EF0RXUYAqn8iPlHu09jpnn3UntANBjvIiAMaqOr717nD6gdz5/9h7DyWa4WWLftFRGAWrgtsbyQd
eXUImSO893x9DdCtq1MvXqM6BG47NiZXZs4xx4dIB4/cCafvQpJSQSE/NtSg3XCUtafRsmB5wz19
xnumd6poGi8+PlQgqPPUq6YwgoQFP45nE4IPP50/ksba+PiRvVC9buDaRIvWfo7u6SX9jgx5/pAS
7YPEL/JyPSBRHljqNmt5OPuD2PXLO1gx/h30gZVYPIwMqIwJSCctJh8FfYlqJ95teg0YAmbDCTbq
eFtjpL7Q+Gega/XF1qcOFDJXACOjcp81CiAZ4H3jNYbWQlA+7nMhRQ++ZJtXU0FNuxrBh6JHcqf7
w75Ph+lFGIydFCV4sAquFGXKC7AB8vgS0QC4Ccqh36+vUuPkUGuDcsxNZfDIJRZHFEExQ9WlM1i3
MeTwW+dnlZgAIq67rHP/rDSWLevK/7nld/cxW/mEfMDv+6zrqspCh0YBz81wDLzqZYuVYyt1Tx0G
lsfRlzPwFRySDN42ecsBpceyCNHO3kxtgc/lsqiKCdGS0IvDuuinteKgTowdTB4QyRkmg4JlouYh
fk+lmMrTaCcVDhbMrZPffda5dR1O4+zdqLQoDTndWP8fr5sBRpUI1P+f914X//loEx+BA5GQ88+6
35esnz9G5XzM0pdmCsMH7rm+U8SmflB9tBV9rt3LtunvtCGU3DnnbzbtIr41qmK/Lq0vEpp933aZ
fdF1aQ+6aL7aXYOksM3b5340K0cbzOC9DaQHBEX2l1CUbW5xO4AD7gZKrkbsAJS3y+Jvkhk30EHi
jyqqYx47Tfuy2N27id6VF/LcJxmI+wWhQHXJlSrcgjOdnUTI1eV3w7qVAOs/+wkseYrWdOXuiRYZ
nJuXd1hfsu74u9gbo+mYQ03N8r8f8j/eWhoT9EKq/5TSowowc/mQ3zdYF9NB3lP8io+eNUjmuRsD
DIiwDsXxRepDJCSqeSsgOd6mxnL3VQo6DERo/axD6YulUmrtTVIFF1PGuCSWQf3/LC7rcOoeLtEy
WdfRgqls8EWjCrJs/d2w7reuq2o524oBV4B1sTW0fBOBhfG6eCK9X9UfEcIFu5DrVyWYkL/15fRk
lgza66nx7/M57z1axfo7tYuhYZpjdmNpQFViIG6XSe+HfUFXLQTHiJ59bKsOemrDBFnu4oMpR9c8
lattxlj3Voa1S8aA7HWq1xKJ9SJ75NuFLjlv6zkxIKDosxBveIq++E1qfJa6f5RJZAaQcNA1JXVC
KP1YlK0Bvo8kAwWN7nuc7LOf58Wn1sTvkiBLzd2SBnq6hnS9xw1LgFrQQXpmczY8+vXQwDRnALFu
Hc2wPIUZUsB1a46F59nv58ZZt8ZpmOF5CVNu3Tq1RnqtJfGWLO9ExSO/Sevqft0WC4ucE6AlYvLo
pmxl6RrjJMR8oM/RzTq3TuQseJ1VuTr8rlrncEMNvRgfn59X/W6VzczcxRSinHWd2YTgJq0G3Slw
UPd3v9/PkYfs0ojCOPqzyr5zjCsVSqT7MbFLSkQ+xRMlVU621SknGR0VmvVI2aUzqJh1wzoZLahB
rrTsU0vSVG1/X6P40mc5l5Dt/vs2/+yimzEasvXNf9+tx6bD7c2p9H7ed93spzEf8c+esyFJLnZY
wtMMGyHY8vbSUCMRRMH6zwvXDT8fuX7BMJP9rS3E0886bf0Gvx8+2QmnoG928qEJW+9//U2/e//n
fZWvLIDb8PMdlqOwzv3zZZcv9/Od1i0/H9qV2U0M2BWp+E5vLflULLutO/iiJs2zzq5b1sm0Hv51
Vlgd6Ibhw6YidJG6YUu0gZ3a2FyaJKrcGgOLIEJqFjT5u140Eww9ehp7+WCE/rwz7e4vbbmTlwJW
lKPPXk2wjhQGfhQ2fDB76A5h2n7VmW9viZlOFgjTqFIjTzGmBWVrfxoSFtlx50g1N3JAswIcvmWT
Y2xwt7Lq5Ilx5h4R3qNoetvpuezgekwPtV/RXNw9KsHImyHzg4idXHu5OZsx+suKricSOpuU7FYh
1PewGM4SVc+pwBJxAsFQLgW/QqLokKD33aMjZphqJ6dIUu7qNpFu5Zghb4mf0W3lnwSxCPZyy6ph
7JFJpcnlZ52CiYszF0N2+H1VQCbPy2qQS/imSrfrBjRo7+2M4qpqe6Sc831T3TepGG4HAqHWrGGh
5wzJh5mWEeBlMV8keJRKTFZwyMH2oOpMyA7t6IxITYVNv6GeXntlxAFsmUypf1cP6Piz4mQGg07X
P5OCbLGLxmzcqgWssXVdDoFhN+OyRsL0/67rZgIJkKbqrsJFr7B0/yZbJuAo7NKsblsDXFPawsUZ
iWFu52USpVq5tyZzctZF7iDabQyNAsFQ87Pqd31jiOdIb7XjusqSKhUu2ThjF9oUm3XdOtFUX6VM
BLNx3eWfDRDztKn5+eB1ta4W1HenIj+sH7yu88PBMexW89qppmK9fMl1Y5TI+Uk3ABAuq3TS6lfT
lLwhCOO7otwUCIJvW0WJ7qiZf49R5R8GRbsAIk/PI2ZVt+vEmmH9g7XSt7/r0qnPMXGDzJ/IUiwh
afQ1PK+7Y6In+i3Jfv3ntV1kbObCx/0obBtctCwGbX6Kx9Csl9buZxmHpGpbF6lw6fNle1jq6mkJ
nuPGupltooN+rqgVVZ24te1EutGjU7AsaFH8n8mo168dWcvjJNJlWIjeB/c/GjN+9xsTKEfpzK13
fSNTLgy8K6JbDO+6a1lM3s8ZNZdRQK9x60BFbm6KOgvuBEmyOzUu7ks/GE/rbuuEkEx1sAUq9+vi
uq8CZd3TKzrH11et61BUpEgSkgtjuNG15cC+TXPNvoXLPR81rXsL/BpKyLJeNbMeJ6nY8WML5f+6
GwTMA5X78LLuQeR3K0eKdopmzr9iitq9FNjGLWJR8xYHsWqjhBZeBuNs3q4blBa4p1xSnFkX1w0A
U8S1SgkYcd6QIMeGLaVkTXP7iPtv0uvn331DcqeYmTXmLlWreGtNdEyAswzvStQQHvYsyUYzIaO5
Zlv5W83WIIfDb7kD9RzdibZBG6ol5A9G8qGWlmIqtHiZrBNilxm3LNw81Xkk2igD7PAkzEL8hdTn
Ax7+z9yyCF/vOW/x8sNbw6b/brFW8TGHPq5z2DVn1K+P7aIS6pYWxnVunQxro+QyYVBL4+S6EnRt
t7NVKt5jDPClmB7Cn8arpc9bJuyuX2R1Js3SMopdhA+/E2JkpA7rcraqHnqRPYtFeNQtSpp6+Qp4
E6E8Mlb9kV4BdoMGSVIA7u5xnahVO84YHNULf+O/s2pqf0aJCgOjycE+rpv7fkYhus7GYGdA/icx
ZQ7A+RTtoOz9HDFrwoIkgTMSWwYlxPUo/mwG9nJasjI72CfYHaAwQ74gNtKkSUjsur9TJ758aBFp
Ue1G7L88XbkP8HU8Fl3/YnJYTxF2YNtWEW/hJOzNuHTVJrxNYZ+442Sb9ff+Hu11bv0HqGGFGxFw
rCRc0k5yp3p1Eoh9i1Hb0dCK8mAwSEiquHYkudsNwnhM+dW6PqLQR9Qh8w9zCig1MbkFkH6WdC+u
ETEvorR86bg2lz9rncuANmwqsCA8d3vl2EC2CCqDQpdWQuJL0vH8z4FBosxxM+wGhKKpuJKU+eT7
SbhVof4pslDaaPq5GOrx2ITG8DPRRDQefXU5ctn0lilqdUTyWx3tvAI6vs7mlt0rm3V2tV5d59ZJ
YvoV3U42NIyld75Y7FhKrUKgQ9Dxv55YpW3mhygDBLBoRJefuU7WH/y72GUaZBkF30x/0TDNS4/i
ejiKVXO6zrYzCa88Myfv959Zz9PfxXXOVgbsrRDwcvMu4AQy0Za2v9+J3olw1wn9lCy99+t5sE6i
ZXGgxLGdo+a8rip9HXOHwCIaWW0N+tXRwJB6/t++KP6kSlPjPqrlaMAW1djPrNmpwyEB8oVInmO6
8CEqgY3BOlkX4wgKsRJJ3zUh5XDCGLJ15sbscUWR4vFkWoWnYdPVFuPkBBnWuiH+1J5sVYxiVNnf
kfv5stPxQSkXsC7xCL6xBYZzSOknSucbNevRjSaXrKhCB0YZhdK5DM8GvTCXwO9c6u2NM0zZNVN4
ROR2pXs2lNWTXLUut4ySEjqZxbLqDuAGlqHtLN+hvlf384CDkGHhSWs+t3WbbwVFGLrYux4vlibY
Ri1GlCJ3pD6jPkKboMcDl5tGfCNUxXAnZZI2vtRiC9OrW9j/4OnmR02kh7wsyd9hSRQ14rUaKjwL
p3QLfina6Aj9irY7h0EtOzwcUSaHReE1CDLC7gz4lX6SmJKuJFN6DWKSKmipXKBs0XaoFo/oVqML
lxQFxWl3LtUBf2Or8UoQFY1FrrEfvxuTA2P1NlYpvH7u7XMwJbEbYbDl57EM1xSL0kghXd3LgG+1
GDo+pplV/x37KLJlOqnccdatnQ/rRirbfauGHAQ4dJEwONIiRCveDIK+mOHJtpbUJUaQxGPNl8mj
e7m3KArsGNM45MlOkyaEwBL9/t0g7YgoZpf64xvBc7ixJvT7pWQksIlo07FmYk+BNscCj0b7Jj88
yO1pn1h3IwikPRVP+UwzLe4ZFg4Mcs4fXaLSRTPfBQCDrcCS8drqBMwpVE+h9N36eMvU42U5g9TY
aC9pOP/V2ejmDQ/KikG2ZPrXQu0+qww6ksol6ipDj1nTNFBvDE0cc+RYeCREz0XS4IBroBNDwe2l
pBM0gSh8TuTUNdoFKQJr2RnV9tnneeFBeXXwZcYfNKOEY/FZRmVHMCHm3qUrZ4LopV+6StpmQePf
TRDX58r6KFNc9QI5eJ96adtaDAQHpfeWALA3tPBEr9xWt8MvCQ6rU4x4Eyvj/GJXJCxIQCrSXxOL
RLhGWnTQFDJ5dizfQVywXG1KPT/sHybF2mKES/tISCuWJGSqrYyQpOQzqZRuO1dj501hWm4l6ymU
8tzR48zf1GlOfqbPt7ohFec55A2HlsxgpCg3wRi3oCmnQye/M/IPXXsy+01X3zcJVq01fl3k8zeG
Xb4qbQ+eBUCSpWF63PZPdORqwI7i0MXFM3OIBhV3hr/q2BimOu00Zk5shntdSLLTg+wyYvEESKwS
NEmC+UqJjyrZy2PcVyyIobLS7RUt0Nk2PQd2/+4HVQ3UqfiK55dZTYCvpeEnzbmZ16iPWCg+9vRL
UnWBljqcbJCpS22jHTvLI9c2Tp1JyowmYMNXv0nfgDAxXuNBvxYjRfvUPguV3TJluGgy0T/39HjT
4zrcls3ZnzsMZPNphz2vgbtsHu6nD5yzyVc/JHn3pnQYysvtdCtiIv9uXnC9BYlArNEp9Anu0DmQ
yY6eYcCGAeeEWxcdQLD4vecgOXWJKbCkSYdyJMgKhVK57Y5jL3upScIfS4GTVm7rTPfv8DZsN5R2
YneszEdjzDwt77gRSGBo0/QFj/vUU2wK3k3dRk7TZM/0iyJybBlDj0mEXxLdm0aNkfDiE0tn9Lhp
pPQJmP8d6DTLaZ57AwJdFSXo7oeDFalfhZR8ZZH62VQaZoE1ZH6ZMRQZ7l0+dNPWyigWRAq97FZK
H1E4BS8KWdAxA/Y3TMW9HFfXaklU5dNSiP2rNSbWCwNfOKRVtumFA/eu3oySscidy5s+jJ2oMMiW
LI26VTAeCoWHQkaPkAG8D9YLd00jcGPlUGfRjUkjhlOmxTVLiu9MMw9VZbw3EQOvUdyGVpp5Qk73
NKqQD/Jb/FoGH129NRxb3MwCUNVeRQf6ptNiiDxDn3iGhBu9KrWTI+n56Pma9GlBNgr9nkb0SNsI
TKXU1jR201g/YPNGGToTO7IAO30mkxnmj/kobwWu3lsrNOgfpmcl0jnNpOLFlov42LtBaC0MsT+9
FkIbT5+muU09+DMPYT1/FqPxrBbTXW+4amZUWyMYLzNozsSAPNfgP6kYxqUAY20VDZzBQqWiJppD
4vu0aRu7IZI8K8Lr/nWKyjc7SB+MsjuPBj2N8vAUtum+oQcnGTkn4rbZgmQDTdOfQ8CBNLQBRqtT
3UtKRuBS7Wk11ydUeT3dV00xkMSdYMbBhwYagHdFoL9N7fiGN3XmmKn02FiAbNpIfW2y5HMAp6dV
4yv6sr+07dIXq+3mPjp0InuYkJG7qVz8KTvg5REcpj6ho5rjcS8wEdsVlAHo+dPIHTXzjgIkMLXm
EHTdHZ5GeAha5MeH1vzbiAY0BU9YPLaxes8FyF8Ayo4kBiwv5RxsU3pW2/wuAc3jKPOgb4Rt70bD
PrxmDYA+aEOHYtRbePsJzfIT7REhPpq4sZ8wxSiu6IZp4TPBpqtckaVPZoescKt/yll7TuThpeNL
MfR7jmjCgPSZPtm1dOLOd09zWel0ncmhD64KzvSFru7aeNiPhb9t9s2QbxsOCzcJRv7UDkeH2l5E
/D+AAjbLa0SWat/ipyY3GIuN9jkpYH12WkI9Jd8OEVfvYPl/0xQL5YT+tHysn42uPat2e9tZqYuf
w13ZBm96xrgRCRnWDUP6aqKph09a9C6lGVweBNafM+cGFQGw8TlhQ60MRDTjxtJkGoy7nWCccbAZ
LRfZFevRmjggkslVcbl0z0ZLUnlOrdGBw3OTxmPjVCZEQFnQcKRlwUNhpH/LdqydrE0Hr7I7HCMR
HdahfOhl+4+pEUROIeTsPOhPWkOUXXb+W9dy3c2dujWAeZtNf9HI3kFOSTwQd4aUUg2tfFCi9E6B
3H2GQUijU0AKTSN3WPcaB9nkMGJ5MnNDVzKvU00bwb9lOX08ZF5232QwovpEkreqBrOhqaM/GMC3
Pmx7HnBEknf2lzx23VkBRMZoTN9bfvsgiQnspt29iRbS+CRF9L10b3Vjb4MepGgT4VFsJ7aXkiKo
KXCkNMZ7uSxx8RCEVSJ2q4CMQCfLGRnrZJ/NvXXAZPLZjID38ATv+vJLaYmNp4HLs4CvE0dnIRU4
zA0wFGNOlyr6o3D78VAn0dWEf88cVecgKr4xGQ0doXSUlbRHv7EwKsk/FMh11lyjklBwBPMjC3/O
/NIF1ckgWAza/NrbFA3xFwF1dUFA9ESs/WRRtHD1YPGKUMfPSWcEkFj9eLVsHjXG5CVWtzgM8jQ3
MJCKGziq1XOiVlwdg2vUs3yj99lIMJ4mjrCIwYyUvo0g+u7JZ7cnvVgIWfoI720cHvVi2CiqPhJY
YZoRmbAdjO5WGsbyEEnJrRYQkONJm6t6vtPITFXVPBDQhv0OkbbWGJlHQujRCIMP+FawUxN69kKl
4grgpJG+Sfq9R0Vy8A1txBm4pVp5zUowZiDuhZPSbbuf9aD2GoiY9hC78axf6s6mN7X7q0tHrJbP
EcasOUlogI/03iXlBinjbdwLsZXz6hXIwrHLZ4jPxYJofqsExtWjrSDWL8LHUphEQvRAWSQJnEoO
iDuLCMwkLei5taNpScca0hzc2EDcY0yoQvT3uAMB2Q8Tnu2GuhXa9KDKxrmKuQJDjnAiMJWgKvlX
N/3eS1uIw9kmVIxdZIxv83ikc+YxpSPVwRek2mQKxwkr8StKDNpGZsbrBlqldlpS8PqzBJlv6W1z
oYe8qM1JUrYGhkeOrUv3ohDbHsDtcpMqHDioSKEmGqh3C10O94+EG5uknUAHvvah9qEa0rT11R5Y
MhJSiIYMT9MUvB0RoW5z9hcS2gECE2wTQ/QrxPhtFMJISrRvzWhzxxhJ9+tQk7hvkkLUwQuq8l1k
ySpUOdNLcDl1JJuzxNTVdxIuf/FQLk99QtVapXA/YVWUqMofgH2ZR6sMAkpN8eSk0JcXbCJyxJ6q
Uti3kp3Q4dIq47g3ld4iDohLF9RcAz2lfYmVChx1e5IizraiFk6Tlo9xmiNHMo6AMb25IH4eWhtX
X5IUjpGGuwHHcaid89Wghb0UX5Nif5bZHHs0spWcpt2dmQ+vZjN8QhLdz9PkGqryVoyRDi15ANGL
+MIfax0+yZC71EHkUtz3iXnXNRayjDi79FZHAaWSKWTbr7He4mifaQ9++6cTMqhuGKI4iOG4I5u+
N4b5JdXFWSgGl27Q4udEHaOWzZuSUUdf5IMXRvIthiOPao8rpt3l2yCc/oS+3tMLaN5RUMHAJfZh
Ns8vlv3HMiSaRNSFxZe1o9u2MQE2ASb4usCL1cKboNhic+70dUe9IdxJZX7J00eweTbFTn/POenW
ZahtxlhhJNYr7KpG+UZSDc21jk0AsJOkH70LeIPbHT0nubkZKvlFSlNKLZ2680eYe6OPGV4KBq0y
Ozfo28+wovVe1w7EF02eEmAMpqMTVTL6Gm7k5EAkrUMdTnGpimxXKXqDj8EPIbUl16c3N680xbWs
+Gsyw5eQOuU0dZkr9bABY1udDub0XIgo3fjqLhUUpHN0qGhQg42BD0whupckD5YMNSN/P+Zfs43a
5YFAraRWyLTiVyftYkSkk5E8jiNPbx1X7205EHL0RkuZsKE8HGISbZs2DOWv0scjIwnLaxuEWw0j
ka09jacyUT9SCcFuGEN+X3hDVftJR9IjBfFiK9Gj4lRc8RtbMhkb2lxKw9Bc82lrQwGeJtLt9HNV
np8E0NkKZIEVSoSUqlbcoP1LfXIhUfRV+OlZNiWg5nGJs5CvU3qKmn0IYMOhacl06kL9GjSwU+mj
Ypj5LiiUN1OR9uY8kj+x6ebRyq+iAHUKr/sL3sw7EfWwrdTwOoMchuybJC5usFAI5ps6xML1duRp
yqWI4DB/pyWG1u/+G3/Lq29jsRxxj1IwOs9688lWxtNUAyOBM4eXvFbf9LV4z/mzQKLcRYmt7qTF
cjksp3Oqy1Dfo7zbRhHjNJnYvyyHJ65R2kBoql9uh8amDqYdr6MK3gWAb8MDtkKPiaJKHg5YuyeE
pL4zVD7dQ1/2+FxZ2jO57Qcz64g2aUzVZzrOsK5GOnFKE5thKrcoXyPg5dqkyZZcb1XTXvMqG+pb
pdBLldEzQcL2T8HBc/JBu5PShJSh0F566pZKMPQe7j8LT8UOzqEuHoLZ2CspAboIMOXj7kQEAGmP
Maylwm6tOo1GY0jCJKxu7TC4K/9y4/Wp/AwoK8ewv0sFIzWjRk8TD9iiCPklrDFqmNQCP6jhAQBp
uqWH6zY2+zNlBYR+UnoVadB6DALPw0JunbR75T3IrXeza54amRMz0Z/wvrhXjdwTAT6FWABDAcdI
djo2NVcLsi46xPeNJr90rf4hmT15ZTrdGg3vulgmGRPz/DfnSEMx0R+q7ppUcMC5AdAGt8CblVd/
GbxaUnCeIRWC1D4nqjGTuGs+y2rcVqb0lGJJ7JihNrhDQeAt63Qz+JwtRDFdXthIxYXs6CI9Fn77
kQskFGE3A6Wk/anu7s1UnLTMaFxV6oipctrvZQDVYyxJnlj8eTtb2SAFx4o+Lj7DLNwDrjjWUbiV
E/0rtGryVDVVQJxUsVKMdupUXhMDQ9G6Sg9lj2VqJ5cbusLfE6WhXVTFoVuPNnFC4Tlu6X/zc8DB
+oavcOrCGzPKaRIezrmkwHcylNBB9OgP2h+/RULh+99zLj2oWAmNRhE+SMkbzMRcn1VXCmS6sQb1
OsEe87RW+TS79qDa0X0xUFlHAfjV+svBDtO3SemfkxxdNW4L0K8KfnM0XKdkuBQx7Xl+8E4I8Y6x
auiYRb/Vy+mtKxddnsyDXMpsOgLnAva4SrcdsfmSqRx3VPFCT5tIzcqRigG8SjYhfLN1HCmSJj9n
KXZKhf4nswZBBV16nYPhLFcgpO38onILF6a1a4vCcrMByF3ebqIheonSWrjflV5+6lr64ZclvZZq
cZdBa2zNjJuLUeO2pLfg8U5zPmx8/OPpckKrrZQndEb3qtTTnI7yF5XFfhrAEoZ4g8axTFKvy3vO
RnrOZ6F5MjVVGFwBWpB8cGW3nccYp8Qo2c6BeUJB+W6I6i2d55sezhdlNePCFfJsJNDapM6z84Ie
TCvYqXXsmkNHw7GEW1Q8XxEvHaHWzrtK1zY6eAOePwp+lKlrqVxd/Sz3ezwdoOjTBj5aHZB1flSp
2X9Gk+SNST7F0YjoOIvzi5Y+dSLxMFC9rcP2JewpgS+n4DxhMUVjibwNDE4U9BPXOfV3ZMRffLO9
krm98QHlM0pAh5ZWygYXolMqsvs2VF+z0RAM9ELCWvRUlg3lSbQ8GPPofm0VCGSSMiSPyz2jsXtM
tV/KNv5k9PuACrQ9gM3HU3n2PXQvL3p5rkv/lfCAfoyQEMUnUX+WKOTUCmYr3aQnGytT93QZkdaL
J42QoQrwh5TOhVlKV8aaz2NGbnfuzC1+2blX6MbAmH60t9kMimYWabLP60teSBQIeIONlUifjHud
CS2EiHxrP84SuskMZCUmWcFoBcc+Ghg0Qk6gti+5ZaxjWzzpu6nJlKOUUsGqUCJQiTAZqFmhjDxD
2U2TXR2Qx0VOPeHBNCpa9keaGqDxZtLs1sWfdWDoY67LJvU9EwkHIP5S5VnVYjZuZgVeBov70/hi
iQgYNwYWhjlObmVPh8JEko7I6c0gj6wI+k9NrZP2/J7trBCodsIn0wfEnqHN05zWza4nQq8HnmF9
TQIyau/xF37v2nRRdvH0maXhIJTe3pn+t4lnpzulyjt9ZDxrGtrdYlkE+Bynr1IHULXQCO2NQfnr
5xYXDRF25vsfWiw6lxSR5YENELYGxFnO+U0GtyWrOkbDErKF0ik06eHzzc/QVj/7hvbtiZuw3/kH
SMwA0slYtbb6bCdAv/VtOUmXavm4aKnAaAbtUwPke9t6gp8H9jDHWWLO3X6Kz7Ns/MnKmzIWvROn
w30eUH1OLetQl4KUpnmTqKjJTeurHnUg/kF1O+npXbyUDmwpI2041ichB4Pb1BpXhI0LPKqyI/4Y
uVcF1UgNv/UIrgcua+2Q9wJDHZ3R214LQgFsgs4O2YBIoJglTNREMyE0BvUm1subOu5fxmwxWhzj
fudr2fcQzc2lhbQRkN6WdUbKWmDzgJ006gOatrFD+SWazIsdfKuNRk22xg/NYsBZRlbO7TG+z4Yn
X4ugC1mM0cJACxwk1s7YwnIYi9G17Jixs6kPDjXVXRzJynNic7eGHcvolhTLmOEPpUQn0ZF9MXpx
ZYz9YMjZc5NZ6UaqRUSjRfACYwQJu6XuUDPJLo0e3AaXpkMT2yEyhySpOndJe256FbG6yn+sLtXW
WcIYUk+SHUamvEo9adTCtrJlvM8o+bOBVKXfU1wBoYLEnYr70I6M4SR8l6w8tdzEMBQUTf2DkgIE
lDWQL31R0lZFwkovv5K4gv2SD/t0Is+spLp9UMWhzdrOmQIKU81M8sk0k/eOJB9Pm0JycpoemrQI
D0HcLwG0+qojcXHIVgbgTsb6Vs4yCiuq/lEspSf/rSLD4iqJROzanhtylrTJ1scAaWBHMHLnG5yV
eUGys5PRnfTXHn2dS49KubFzHUr6RNnDWBxruoqMXzR3A/UyThjICMmuDqFUEN45Y510dxWe6V6D
vdEC5D+Rl78EeuWmHXmbEaKGMpDWJJYqD3FfQfzgiRBWwnerLpIv7SBvM2JKZzJRTkczjuVCvrFL
oe2E3FVbCJGHuYpNx0jyTahi2DIHPByCQDSngXx7YtHgHifjk5HTZCq3j1TN+P/zmdYfMrJ+1MTH
tCCtzrgVTm1sYL3Sb2ExQJGo8ujcmtRPq5qkfamNEqJYeJCpnW3mVuNhPDQvIHo2ub7EnwXSuLk/
6Al30jQqnnJj1vamWtDNLIrpKJqlJlTTToP9Bj18ZlIT16b4iaPd2IiQ00IaBALshkQgFxrDLEN/
ytI6c00l912QKzm9nKhey9jFsi0HALVckjfpyEckE5ewlta6K4RY/BSqsy7i59bg2PpKa+zjKKGB
icsemc9TbfCLK52PRE9EJiYwuK1RkjGs/lm3dRqLk+wM6nM8BcWdTAqFMyp3fP6VTZg04L6bmuEe
n62U0xajkZ6qM1GWSa1nY1hl4cZBvxcM3LEXzrBY7US+o1iswYjZ2v2lCDFvQSv7Lhui/ZOp/qaP
p2dtQHXZm/1j46P1pA2o3uUY0XCLbm/GaGYn6VvgEkRaJ/goNaPzTKs7BtRQSRzaKmCUYCJtbpRf
8Js5RFN828udhPm0hQKmt7DdyBEmVCX9tCoZOhWzkQ6HzZwzWffBrXEhofovL2Jqud2MuXoAVFLM
hBU655wola8x0N9l9bsf5y/QM5hbAArXq9u5MWTIOD55aP8d+BavFqqxlVMUFJQModc0iEzIe0hD
fx2oMRu4+MRhv2lC6dWuhbXplBrDtSgpLlT+zE06W7jjCWo6lL1cWSHSYZyDuJeIlXHtDrCPcGFi
JB6P7UOs+dPR8GVqGwx9RE5LjhkU41aCBU8f8n0rpfK2tm5hXBAYytNTPyr7uZHJCo/1Y9tTETGG
1lWDvHHH4f+wd169jWPrmv4rjboe7sMcDk5vYJSDZcm5XDeEXXYx58xfPw+Xqktud++NPVdzM4BB
cEVKskSu9X1vcBQWivHIq/cOflU/xyYpMu2H2gYnm90+m2Ceim3bAzViO9D0JKB9R2LNvinhjR89
/EikDDNrzJ0WXSW9lVn7rHn4esXuIWrAVurNW2cT0M9DQvCgK+9rggL4vTno/qYmwQ/toXXZHoao
Nywh6LxIE3vNt4Z9b2FdkIThjaTnqOcbA1+5Mc9mGVCUhdKy57MmTfwqT99lrXutW5kVi9ltFO49
60l0u8viV7AbuFeifkq+l52xapW3vKOQb5UfEn4x4rWPBC5gw0UkhZtExtC5dLVTUTnhLqv4bmvF
wuNDng25AzyQJLhSOMbSr7vuOreXGujZhd3ruG00L8OQHXnChqyCtZmeQ58rsxQcSL4awomwW7Pv
wLQNgPyYv4WQrNgqhHeq7LhzvyD06mdGwBmBk9jLmmNqwsyVvhNr775J3obsq4y0k37dVqTZxj79
blmTNovO1qisANa1/FcUeVx7zlgdg+lgEH1LQNLuRJUZF1gZEXnII5N3W00WNG6/SYA/gslVuZdi
rG5LDir+ZTss8oL7sJsr92EThHwP5KcKeYmFoqrW3NM2tmkaC310nrzA12G5EdPOqqRbli4bmaSD
BxHOyj4rtkVf3bdWPq7VUAuWbRlf90DGyB2TndPKuFjz48HY2G4idIR7crVk4ljCcY+FpY9MBdHh
pVZWzXWb27dxygeajvEsyZXyunbqHA/vlc1D387RZKlJb6A6dizdgSA/Ycba71+7RkFF3CItHzbK
o2aCLMyrb3mBkguMLpZCydIprWNCRmyRj3o1Z9G6dKEOtqRY0cyZjDa697AcFq7Z1tgX7qKy6VcI
f4NcdK+d0Tt4JnsVtmWrSM39eSdFxGOUbqfgP8Aip3/nlot4lGWfFK28KZqIMIzpPcYD+U+d55KH
gnQpDT96/INDV1OuA0NrF3WaeCspxhmhUOwflgFGM6kf+7p1ZzoyyHNrkOdWNXB/1sY3vbc3pYZN
dvjDMvmCjkn8vejh1spWzdpPwsQoHbx9p+UPZQSYoubLpVb38Dj2TgnCx3P9pRuUqHg06sxy9O8T
44SFOOoklaNqc1e1rlSQ1zH5l2XrmVsHyM8OouKDMtmMe7lEtj3jA7D0tyqGbAmPKCP4uupdG1Gb
ML53TPLUqoVHEVogOzMbjq1G9sDQ3Wf/BAKFu8rc7cZlowLdb8vD0ETxGljGdmjdI3YhUF+IRURK
D1THYk5vGJ6S1Hgvx/6g682RVSqyxf4+cunBt1MCEFStIr3h2z2tzsijHM3Q11nOVgmRE21TGPVW
6fFBT/o7aRiVQwMWSAUHvMqCTVKyxK0d7V2NtGaWmtWTlNUjca6IhwGfmwozswD0VNr+viaXRszt
RdXr+krBLDb07WEl1bWzqMZs7ug+35bgJkaZYe5xr8/KNbJKWzCTPMojWYXfn3+LTezE3F7DcVp6
94zmJdKj17r0R7796ror+L/oAeaF+K2vzLH65mkEIcNwotOHZNA0PJ7UzPbmOhJlRBjI2Bp8zG3Z
rgA+cYfdhXX4wP//1not89JZeMQLCNMS9K8ceSZ1bKsM772v+ttKtd7zuH6yh+qOLIQ7V0MJnXwL
4ywHRanCZTugKxN6hzyqhGuwqQPJxvLAnjXJWLDll8k6W662RyjtVXE7e16k4MSmbFZaQ89npxYv
sN3Ztr2J+MNu0Ia1xS8o9bJ1wo3bNaWvWhP8QNwsJfJc9OtMBtYG/d0v31OresJnimh0mh0LfaW4
PDm5p6Ou7GwSvUX9OH1VIxtser9s7ABInazn+DLAO80n+xlpAGDnKm+W+k5C0176o3PogaQtUgVp
BKDXQSGD6XX8XW+MyiwM/EOeSbhWasmVCVstSotkXQ+GvAQ2Z7C66OZNaq6VrvdQG8sLLFiKW5WJ
UVjj5x/pu5JNqQejE3dHH+K1U9Tc4ddDHr77WTGJTtVbLZV437hy6iZRHJa3bMImD7She1RG39kT
2Zj3Fd7jthEoy95K7/28PGkNRhDIVPMygkWXgHW1iZbD9zYOZsRWqCBdPg8GGeMqLbpCU+8G+Dei
f31OxqonidFj7gRyal3UUr7s8mM9yso+TdpVl0reoohYlOXVJksV1q3EhIM04L/Xp0vbHw9Bwg3I
9Yt0Kef1zrMxbvdkbBdAHCmOVC2dWIKu3H6N+3JZthVLgNo7SQqL/i7N3jwSekWIGaXjScFCGtQX
sy6OulxvEicelrXCejeuI5N4kAZZKEaRxe1Otae95vre07hr4hNokQ774YBxyHQDmnvrvOOR8kLw
Sy/sRzIo6x4bODgte41Nqe+xjOg99Qhh5eh38jHoGtAeyjb34mSlEB4wE/PUq84E5WE5mhcYKQ5g
XfNSfar64B6EJctRdKiMuoWokZrX6ajduVp4q3NPWdlWs47Kce3kys7lSQ5ZdN5kJMiwplyGIdFI
HDvDoJypRa8tgFFSsj0WOzm4mCohag6XO8j89dAqK6uuWZUQbHTwLJjlUnyl9+WbG7ZvUUWuIhxn
SnEbF03DjwbKn5t9VX3zLeiN96bN0OtXF5oc52vE78mXDQgrFOzaTf+VkCwJ+zwtCZ5JRy0b733D
egytfiOr2rbwWapKtXqF/A50Dx2MTsMD0ajsZnb1Q9GlZSHnPDCQhmgdfWUUPGHl7rVMkQ2MXnVN
x4ct2hLUvTEtInFxnT2NrrMoh1Ff+7Xy4ODDWhTOs99MiPjAv5I6gBQA7XCBSPorI8H3NFMJcCf2
g4yKW+NmRwSPWpBX7V3REoupPciwmWUeII5haOfmtwlEhpkzDldp4yyC0cBFiS5kTK40dFJIs9or
wy5vNSN5KSu8yiTZQmsfQJrc3js64WXNgVZg2HddrbBgMxbccslAo5EADFd/iDDohG6CvJihlS+p
3CwkUKoFrqF9oB5NxcIzFN3AkJh7k7ub6ZFHXuBpTCNjpvsp3HSoPm5h3BRadW2UvT0n18i2G9O6
mVRop7gxq2UKpqezQT729V5tyAZ7pFNK6TtKDlg9EluddSUKkuBSVYt/bUe+PI4V9qXWlhA898ZA
yXmujetGaR4TmRAYqkgTI30tQeyuHJNFCQvFDrbKlAZETypAdkL2BoIDrH7d6lthK6um1K8ay0IP
JccZMuKejaCFlRHQbOpDl+v1QcmC5kAAYiSt10kb4CPdrJLyfptUen4b6lJ0y7Z6OhcVWQX/EZ0i
Hpumixak63vKvDTkav2zmY5S3y6xNSyOogo4AHkIQ3++TBJ2Xsh93O6Xxljlt8RhilvgYne5jHiH
qNKwd70uHHlz7jD1ijEwXfFq/cVlIgLpsPQ7VdqKfoCt+5u+wL5+mlUc4JZsfAiVpK15ZaKuMqt6
DsLOQMblj7o4sOcKoj5H0QPtrgG0S0hA24i6o963Pw/s7W5sPe12n+p11gZI6XQktP7orxQmKhb6
FXlS9fpSHWOtdu2BMBKTivo4G7Ce8o0Te5FVrhbuKcTT875wAU5leVfvRNF0smjygBuXQR82907p
xXu1IJaYel3Dk6O2b/BAmMfQb+p5avWHTubmK4YOpVPNPcB6W1EMYydcQ2zQF+eJPbe7wquQoNl0
2TJGdS5Szl3FpWwnfyLroh/ElboAy8bRtT0CEnTvmiLZsJ2W5qIYwDw9dI76kBQSr0OWj1qhVHdi
HoWRhDLK4kpMZKSA+orUcVeitQ6N+QCmF1ZNnN2IgxEX5Soq+WkhleX788bM0LrokmoumkE0Zzdc
MNiUeDBzF5/6JMHog7oiqXWZJ6qGnv1AuiZIoa7qWguOhNj9Vdb18YkU/IQcyPMbJOqsReYF7W2E
pOaiQlXhbigLc+7Cvrln7VXOvc6MH2uib/zujO7JH9Gzs2LD+pr2RjqLpSb7ppf5O6ay0CXL9Mlu
w+R7n6fQBkPtLR0Bssd29qPuWVEk5FTIcGTzVs65cYzyye1Z0czKK6JVQHITVGh0MwR+gDUxy52W
3mO29smFvJOI2Gv1WLzFpXVjgfB/Dbrw2U798kVmT8DqrXKeVXK3syiMh1WQe1ijOEpxg5k8upqx
xS1oMlwWdV6UQ6kcJRY/bVHciAbFUyxuEm6+FEXRUAYEh0IvlljuMNW5X+71SxOI2UIU62mCzFLt
ZdvbKOr9ugZezxnwafJoRldk/nwsLXklaQoqxFMfMb9DTnDdF0Z7fqmiIa3cZp1W5LREFzF/L8ng
/FuffH9WgGeDkb4Z2wi7SFKgR9yCkk1TGCGWoLl/4GcmLWupD+8QMQjmpWLU35JYulaNvPPIEd+M
tuv/KBLjBYC389SZqo0Fcg1ttrNioipOsZfSTNtbamev2Ly2/P4Tlby41n7t3ParkSHl4htL2AP8
g8ZovEmt3HzuTTWbe1433jpKkK0cM0FuJ6naHeh+e41rs3vE1rRaaEUkP4IoDBFM8k+FHN2mo6pe
a3mC0IJmdqQmyAU2kV9c88UhUeRl0XXE1mmtobVwiCI9XjcFKilxSoIribrhEBlavdZSUAWpTvK/
0ZXkoDSDukbZxjsojmqu+aFYV1EEESDjhsuvbJcCOlnnUPs3mhH6N6xGWNIplvndi3foSphvNfvw
WVV7w63oGhijRFTmj659W33qqkFzvpXx+F63tcHdt4nuQE+FV3ifrTsXbVPUlglniDoCnuu2yDt/
2WEXushLmayf290kaoWzcuiOSzUYuxtxwF7WmmvISaxEUZn6KS1MXE/LjXXOrQ3j7pBYNqo+3lYN
iv48zg8JKtuqW+5Igr+NuPkhVEWkH6z/qc4dZG/gKbEbtDcZLipgLDvIwPASbjRUhReAdvqlqOsy
271hdQ9GH8VNckL0E3VWpy26AXkmUep8N7lGomwjSmIi+GnOJsQ9Dzgzc4iDoRsuxs38hi514DlL
Urmmum1+9SP/sVCRtjuKqtyxUyTdyk1WYqHex3G9kNUOdAUBlHolhTr/O+wg/SVsRPiY0hgRy1Kr
o8VjASDAVElsMpqfy1VRIsBHHPfcUxQRzifUNB0uU4iGzPDqo0lKHc1pGxmYrjoq7iBvROA+lWJe
BF/Mf1HpGaa8kRRC/GKg6CgOogEeKungafA45sDHI8fcetMGtPBL7bol/nP0kgJYC6qB34gaViR5
jOyk5ghVGCN8nKwh4ahZ6XuqZs5N4EG8cQri6aI+sZw75D7kO2da7hYFtBjJb+ifZvssRxXKGHCb
doe0WIr6xmdH1DX5E1kcC3GiHnvVkNRlYmA5q/idtK8svk0zcVoPOJemfYuUuSHtRVUZRrSK8vlU
1F7aWwfiWpxIPz7Vi+KnOkO1lW1SRMvOJoaK79Ww99Xh50GWq5ug4b2OOnjxxLeMr0oI+UDOo/wb
Sbs3Q8/NF8lKH2tFqbe6qelrWwn9pZNoqH6gAf+oZwrpMxgeqWpzP/UUdJnKOHjC8RJTY26YoDKk
ZaUNexuVLXcItQWocO5/aX89FEXyPuSIejaV+tUzKhkEaWazY++kXfe0UZUWWVGZ1P1M7jRv4yYp
W+saapetJi+5ozzjTy7dIpid7VMVmcHAGgEk9M2qSPL4qZVJog1SrKwkKFzfTHfOBMmyeWpLL98p
RRmvZAhi26zxkkd7GLYEI9MXpdMyWE+uu0/8Nrx1de+HuNyo2vwHiz47WlnSXrseWYZ+GjC9DhCU
5LRCsIGp6elr5CRfQyRJD+KgpX1zKPQGeK1hI3EgsUsvAEgeNDXQ+5noA5dzOgWmDQdO3/8s/ppC
dE/y/ClJ4mxzmTrWgAXrUlsvmwJqQN+PW3RbnGtRSiMIaFaL7L0ohiUoFuCp286uri0SgvW2IgIC
OkwO5lkhlU9DS141TPXi2RrJWwd9XL1kcfIEzKP7jkXzoWE9+l61JpSs1MPBPhtnmQ1NYCaxkZ/C
0Y4HvyXpQcjYnj7R7RN44jU85UlcLrMKFOZUJZ8FWEuvRfHSEMVSgg8yOMuWcPcxeJRabMQ1BKmv
bNMvnFWVA/HterPa+lqzEyVxEF2MqZ8oFhO7SO884mW1dRP0srRNbXhdCSx1duktIgoq5KtFMDWL
PqXkyvM4JiZaGgZ9eKx+Z0sv7c5DVCWel6pnHM+d+T9dKzhLGKVh3UAYYpJf1ziP79yk5JvFNSog
Bfs+r7vVvAaHfetFSXrrTluOQC7B6vyqs6umXkSEwIDuIAkHc0U9lbJtXxVqWF7BZXliT2zcy9Cq
0BszT3llISkbgie3+CJeiUYDVfsFOJB8I+fgBOtWy9epBd41rjXvIXAza5m3iCOoYQ+PCnon5jkt
VLc+Me/HGJSNk3nS+4r8mvuetixJtbI27hPmWgKQja56Q/MXeRhDIAIpcEc0c9kz10kzNONuLF0C
p5bKDhOSHXtzRN01vQ5notXSyHQOteVekZ5HYDQI4uu8MstrC8QaKfQyeC2sZFemofFYarkFp8JD
DmRMgqdcIoAwdbD+PJJcakVQ3fZfwYucR5rcseb5UKkncktE3K0ivu9iGEoIeAY3oeuiG6XUGSmS
2Fp3g6nuQ54RwGGShox2mF1xf6vXQyJb1zqfz9KKIu0mi7G/C2TJuu8nySL0eGdFodvrqnHHYZZM
HgyNNSgHUp0xgUtUt6aqFAT/IZ8O5351qWd4W0g/R4iWehhwSO50FwtCyO3kuJcgEptbU2v8u9xE
syJA6G0piuJAB90ym1tW9hMLCOGhSwdRRwdFJxxIBKTbuk6j40zbenszjctD53fJMkri+lENwu/i
X61oPwKj899CvqsE0weMLqYxNlJFe30aE1vEFMpQrx5HbUofdO67np7HpE6szFQ7+TmmMMGlRHG6
h1Ll7JV6cPakPMlvdSoJiSJMvVXEs6HEDZumVDR9PmURrC2kJljFfZE0mBTo8Phw1Z1VvHtUnvFR
HzxEGGaGbHNMp4rLoY4DDIBBvd6PEGmXTY/jehX02lWWqtEyMELpCZL8seNb+GYE7UmvOu0J3kJK
Wrz6S1c3aY5i6ar7/Sl3gp9dP82qjzIe61kREUZ8UctUe5DdMr/32g+FoH1RWlM9tyjOh5bPY3In
79ZV6QJCGYsWZ/FK7nnGwvgnISrrS3EaKQgCBNMhd0IUJu2jjG7Xvoym/Zo4TdGglfBU/XOtKKMM
X+5GjZC1M0i71PD2UEb0dUyqeEdWXtqJeojvBE9FpZL0NrrIU2+Sfk46E70aU2mMjehQiVpxKg6F
bZArs5pwlqOc8bO/aBkU71vjlP5+4D5/8vhpbOKewJySFOnJTZX0JM5YhT7WJFN3l/re9ZSNrZG4
F0P/3Be06c++Ndq9MzQOGmSHbe8gDgZCn3yPEn1pFQnaJXUD91ucXvpUA+mOz31EsykbiLW0GMsE
wAy9ewnx932a1jLx6elUlUB8iTNxqDyeXcCT/NmlrlXtoThcypE5RqswQcdMDIbiiFLTp3kIV5Kk
qSqT25VNjuzDHCycrHk69DL4mhyuFnJ9rROcEDJIT57sp6ciHiw44q62cAY1+diwqVsE/C61uaZZ
CzKt2kIMFAekldNTtSmnnqKi6sCHmSw51vA0EpxmnkbSjQfMEIqZKEJlytaVhtKSKKo6lFEJruaV
KAZmsOABqd7njqqeokS/F9VdgHZrreMhFw7p8FQppHrZQlhb0SoZ8hEnzfEGo2z9rkrH89ROrDf7
Lmxy9JQYRMZjWKIrxH50ellKjJpgZkjadYev0pPq4kzy11erT6+WZZi/IpPUP11erZgy4tUmFQLN
BSz9tVBCT3hcrOrMAxc9iaWf1dEnPfVLsah8mGgOEBrRKhrGPubOLsqxnD7HSpxuRGlIij23Sig+
sbJ0Qta60AKD4IS2W7+oiGcv+8oagDL5ydxFqOA6YymEdZJrkH4okc8Svc8DLc0HO13Yk69HcDKk
KjiBN/PYWnQ3Ef4XVwjI7xupt59klcsPTg/ryHFORRs9VFN16sCzKSPS6XUT2U99rYVzAvHBlWit
zRBPjCF69BTQ07WOxU7fSfZTCWlslZZhvxKjVLUjHNmE4bUjxc7jGF6JS9pSK1+h9EoGcLqUG4Yk
cstUWoviEA3PI76zaFhV+X3luUtxSacmN6aMOF83baw+6rDGosA+1LFGxkOWIRdjZHXAKds6dIVB
7iVUTBdcqH43DLGO3NCv5l4Cw3AZMo7jwE0UiX2DR6tmwDrx2zvPb9o7jJYIHcaAQ12PIpI3GMh0
w8ulh9K4D12oxQfRH9eTaq21EC1FsZwmnLK401xiTFcmxhxNEWftaMa6boby2Kfw7VkAALUvJX6t
MiKZjWZ6b/5N47fZGx5OCThBb/Ia0GHbjrUN0b8LHwyzenU0KX2LXBX4i1l81VSjWNYoE14RjTQP
+agUeCA51rdQKhaia2GT51M72b4dY7zhBjngSWKU3e2YO+1MXM+EpBi3ZvHi5kAVpaJnMSZFxr6C
VLnMAtN+AjhwEF3rUH1ubRkOomoqvCgiOuI9ZG5XzC32UX+8h4g91Pk9ZAlrKvEeSlhDD0FavALf
bVduEemrWI7GDeCAZKEi7PEgim0ZpQvVl9UHva5+to6Op30oypFabEgaJSvYzuRJNCl8lPFJX8iD
XF4Dhu+2hRJVG2ST0RGVgnhhoZv3dRjaJyDQ+g+72lexNL7XBbcJRMhDCOWMHh23vK6IZ2YNggud
lr50SeGv0ctKkL+Lu/yKyByWUdPZp2KDyDM2w3o9Zx9A76LoBtgR2EC7dWJex4q2dHspuCJtZM9j
4q5LUV/YKlggiM7plWZky6zusIzwGkZoToDxi9Pb5wm6rWbpuGopk72eZclXug4WdCoVoQeKJyuH
c2Nb+sqyLFsUCaYG0UW0Oq2a7UkgoKIfkqBCCWwVl55x0IlvHszpIIp+3Jn7EXNJURL1ooeSkD8i
6WOhTJ2GUN+nsV2Gx5FvJCsf15u5EGCH6fqQI/R/F3gAJisFnIUQQrfG6sF07OiOdLp/rs9ja94o
avUNtQ3Y5u0bauM8w4C/3Hi57m48pIPWth+nd1FHkqOW5PZN6+Q5AtDNi4xq0wIZR+Ua6VQc0Jo4
WPWFVD2WsvLglVGHpA5GWUPqPBkhHiqhYkVXTV50eIBoA6r9g3dijwEZO/VuoJV3V5pamzfGdNBV
cItGdjOEgTkpijUHIJh7+H9gLUs9KrfqyLLi0r+pqmAl12zZRJ0Y1vqg8IegSdaiKBrkoHxHtt7Y
XbpZIKmsKkuOkDfNm7hwq6PdSvNLB5RlWJqFw/fLNJVmFet6hNQnBomGpgn6RRT7LpQLJhJ1Sp32
mF0HyVYU28w1V2mQg4aQ8cZxPOPJZku37xxAAKJYDYO/RKlG3oiiFWUPNemuE2Qq9w6G+qqqG+Mp
HzwIbM6t0of6gdQFEvye/AMYlrwOy5wtjagThyBIqys4V9CW6SuPmbZyxzLf1m36DBYY6rnjqgtF
tsPbbkiNk66+NsQWIM5gV7FFxgzK69SYlVl0K+uBvJDJDi1F3bnBzZ+1QVX2ooSUonFy0lfRXdQE
hiJvWbR+nCeMMxlURC0tS6ttIZLW1bMHh+o8B5sL4NrF+Az5xZ6XDpnpkNS/Mt2AAvRe7y4l1z2X
xL2qR+Xi0tb+qfRrnLjJ/eopxpFz6u7Ujlz1dAP81fN8valtEtz5m3FO74F+9Lqt1w3RAWZjdDAi
97ZJhnaDHEt0uNSLs3Nd0ZMw60A20P1SnZbc6WeiXI3t99gDmI8/w8FNjOwgzsShKgY0VdS4wUDs
jwZXkYP+Q1m3gk0me8ku7PChPE9zmaGtpGGphJN23zS/OIi5WBS0sy+//dc//+d7/9/ee3bK4sHL
0t9gK54y9LSq37+Yypff8nP19u33LxboRsd0dFvVZBkSqaGYtH9/uQ1Sj97K/0rl2nfDPne+y6Fq
mN96t4evMG292kVZ1PKDAa77YYCAxrnYrBEXc/qjakYwxYFePLvTktmfltHJtKCGZnbvEPrbRWKt
naptywMGeK3oIg52UtjztATvW8ykoHNYqGASEK+8MNKvy9HQzodkVK51bq07csN81qgl6deg8vO1
pHjN7NJPNJBzw0AzC5BMzgOCoka6KVK7Oxhp0h/EmfbrbOqBckrKMg7cqc/W5OCqyrYOmuwmD4DS
uvrwoeSk8tbwnWH17z95w/n8yVu6Zpq67Riabamabf/5kw+MARyfF1hvJTauB1NNsuuukeNr3C2m
c9jbFfmNqaZYGgPOZMA2eqRDpsPP6rB0kA0sKvcgkdxcJLpsIHjTVzdOYJVIKFDXu6YBnFRufVh9
f5TzpvxexGWD+4z/WADXPwZkwx9l9TGO6uZBgzR1G4HlFrV2U4cHxYViKIqxQlKl1yTE86cxBtyD
pRdXJeT9xngEaxHPRyuN96I1zaIP8/f5h/klTd52TQnR0lVwPXXdGrGOqj0Qff73H7Sj/eWDNhWZ
77ml2wqUL13/8wfd2KnNgtVL34mIdOjF8PmJT9hLHD5UAykLiH2o5YnP+NLcZciiVmm6O/fzqwam
MDqiO18fyyvCOvBhI75wiTk0mGZOla094YfFqevq06ml/uyVG+Z7W7DuKrzc2aJZpS1bux5f6no2
VMTDRwxiVnKiNtsm0e17w1VOoj1hl0PEXM1hcrrmdYm88bxq7fHFraL7nhjzPfeATxPGwA9uZUcD
aDjvY3RLR6M/tZblXzVdfhAlRAKH08/69oTPMwp8bZ66s1ZD+RGYi7Zw9UsXhtZ6eh6qSnq5GFmf
bLIQlIePdAgS9kF/K7vF/dArCgZvLbEku57eiyd9tazl0Bjys4z6/wawkHkumkNwncJhvdNsTIKC
zEgwTGX03806DS81tBDEV+O//nT7q8Tt8HuWD2Xg+fWn4j/vs4S//5nG/Orz5xH/PATfy6wCJPBv
e63fs+uX5L363OlPM3P1n69u8VK//KmwTOugHm6a93K4fa+auP7jNj71/E8bf3sXs9wP+fvvX17Q
zyLMijlr8L3+8rNpuu0roPk+/IimC/xsnd7B71/+d4mJRfry1yHvL1X9+xdJkZ1/QBFVdAPEN5C2
6SfVvZ+bFP0ftqIT5QFDZTuQ0L/8liJ/5v/+RbP+Icu2bNoyTDy46I715bcKps7UpPxDU20bdwQk
2AxHsb/88eZ/PsPO/7W/f6Yppsa7+fBUM2THNkBVg5xSIXpA3vn0VEsKi/RxZOLj+P9la/+fyNZW
mI5jiZPgLmJMNiS12ea7SzHGXgfTFMkPdwW6FFmNofkYGTI215wC4oCCKU7FQUITZGf3hQ5SNm3k
+ZjxNMsmwd7LAUUSVHs9xbaguk+CwegoIM2V5LiXKWi2+jkeB1Yb5jLSuWRSZoZnKulGVIsOl15d
qT4aHRq7I1/eFenWW4IFUMPTpALKOsna/jpDYh4S0qdm1nouYrJamKykXrl3bcR7ozpH21d0FGVc
itGx/dB0mf3DnOBRplF1UaCCkIDM+PPVIXT9Mal4SWKO85XE6eV1ioFJvs4H5GgjKVJ3+GYo5zNJ
r9WdZsSY7IpT0SwOmA1/s3WZTNY04nJIfhWNQho2aRaee1zqL32NCrHfDKDMZGJDaItPvvJKjudz
UX05wEXKEG2Z2kXl35Y/TCVOA8gqKzA495ch4uw8z+cpPlz3L6eh86YlHd6jlxf7eabYHJB6aaHv
fBj991f6z658edEf3veHuS/t4kwcPjR/OBVNgRkiqRRrKwsZ4Llqo1p9+XqLs39Zd/5dfG5GMT/d
fKqUMn5M4qeDs2yDPdf0C7sc8ior5aWE/SsawWVvrlWUuC9jLh0/TSsazPHGxy4M/TK+CvGkTyzO
lHQyKvpV/FSHZQDuSOY05C+noqtoEmfiICYSU16KhpA4FuVETCdOja5m5n9/ddFRHMRlDB0xjaZD
oHZ6PSoqJO1XcdrCX5SXYTUqa7mz1los5zvY8fluGJ0EHHsTo0w9VYqDHaPxOT83iV6itsZqCW3c
EcZDVYTdQq+lEIm7adQoI/Z1J05R0kyy44dpVNOT0QtTIhISXoZC8zSgluDLhfsSmOEqYgG2GGLl
4EglxF2zf0Wt5tkd83qWkIFMfSB4fdm8RjGCW2Xd92gdvQ3EmRKyW8tEwptyyFP4vXawRzYT6mKP
PjHh8CbZobj5XRtbOMJ1j8BihAqBWxYW1I5fr/L8NgadCPQwaY83kxJ7O93Hkb9DFn4q/su66lfr
ucs0Qoz9l0Wn8iE9fpr6P5hGw31sTbh5I2aGdMEzR1zpfCpqxTR2MsnViwv8y1cCxHyH6ES2/vhq
QNiCSB5uc/EkkydZcCfpk504q6d3dqn73OfSfOlzqSNrhsLTpfx306ptyfNTjL5M8X93GTHt5SqX
aUSdE0bP4NjSHfnDcoctSrlTp6epOBN1osgT/AQ0Zlhd6lu/6ngWTsPOp6IpFM9VMebTjKKYiCek
aD73FIPG6bLi7Nx+KZ/n9HVpMeBUshgRTYQ7KV0bENqIfH3zeynZ+9geZR2CQ3DSvVnfdP26AmkF
g1BxVgjzLDI7kgFsY6cQ6yapNz9/jVoEsezBCeY8n0E/+6jLsgdz1kTNryrHyTZtrUB6kdt5FNnf
NN2LFnmwi6pvpmRvMUtOACAV6v9h7zy2HFeubftF0IA3XXqfPisrOxhZVafgPSJgvv7OQEqqOtIb
0ruN2zsdDCYTBEkQJmLvteZaV6EZQ7d5nEprAgAN2FLrmu/pjFpRMsLYJtbNd6P5PmrCfVePPi5L
JAd50jzrnoZ9pOre8gRLREF3djJEsK1m5xbR+Fin5rym2NkFqgmTBMHWwRjkZDGqkmotcl1RWku5
cjFCdk38PQthL0+De7A6LIcE3MF5yXZFPXYIkfNhV3okMGbNPX2Fn4BfSMSeK1DmrnthigD0fgjw
SGfZx5T74Mr9rIScM1YbQtZOual/IXhivBVJfdGnju4KXq/J9Z4k5bKj0+wC9InrpiIWugi0cWv3
JFTJIXl0sVFu3Ag85Icsq2ITiyrml9SNnV0lKX6c+a3Kkw+vn62tMXzVuycR1feN7QB+O1SFXmxr
T13nnHg/txgW6wkwRJbouNl9wKAihJTpzZhGH2wXdC1lrZNptuba6is0dn71jr4dshG6Zy6LoQWC
1HowrR80yqxTAVcbfKIHdRIiXtG7lzJpvjpOOG6EH67E9BAV0Sk163Najz9RI5cnrSFJnG634Leo
+53Rd+Eqj6d5FZZxciQvJmSoC71myk5Dz0W1gQK/Azu+LkQAcIRiwtprgu+pUcUrszP9y2QVQO8b
giKCKjlSnICv+BC24BLqJBGQRFt/gxR7b4T63o4cb2uB2AR/kDpJDU+Xr+XOw3Ec/K9lbKZ3UtTz
g3jzn3AAyr2XUB51Ou0PLT6EDaIscqVfq4DmMSoncl1AxXazdW8BmK/AAjq1B86yDta9g/PbABoi
6xitadmW6x6q5YrEzl1c5t2xIVlsleAg3DR+621igFVakgBFC6Pt4BTNATLd1ygTPzHnjui7QX7A
6pEYwaDudc6dY5xjNP9kONxqq3fPfhRClcuT9Vj/0Nwo3A1BjjAUqURT6WLdC+MUdPXPsrHvHREa
u7rmcNiiGe629pzU+yC7b1Ip6WGZIN07BY6Oc8A6RR1syAuD21Fxi8YoDvRG0Xj8SHLyzMZjPUOL
p/7BdoiChp32FTDUg9u77bZLZm6Vpjgtr5jqON7E+gSYqLsvw6j+6oNKTowZk6y3Kzg/uqxoVYVm
1WHtF4z2cWPn/hk9/7AJ/WKV6dSEA9M+NdVknM2UXhTfJyLTw/g+OopEMdg5LNapvh9Ll3oUAP02
D/Buk/g4jrl4wKlEqTcpSLbrsQ84RlLcT2SFr4ixAaQw+S8zugq4znqk4Cj9zrMiY9+AlzMF9fMm
7Z9aK/YPxEAVM2k/pAfUoDErhwkZQ+gGZiBpgCeE8c5+tPL7cWD6JzN72laV8xKTO7Jr5+kgBzCc
oz2voFMZ6z5qu23t97s5lR82RRva6/CGO058KKBtBQhuVfQQphwt3AsnIkKKlFVeW78QoYJjpbfs
S9go4+H0Tp7OyqXCx/W0zglvg/3itmwgka2zjYBbdHazM/wzLljgTS3+K5SqZPjxewOTouuff6mQ
iSJXr1b4F8Ba2921GQJ8+LJvVnqsY09Ao7PSjfGt72UBe3c41Py4K5PI91miGKziayLng5uOT2HZ
3Hchknq/RwemNd6uNuhPM0jTiB3vnysUL3izqxZACGTQ3rKeJHaOzZwERxwqoB61cbofUnzZVqLt
ZcZFN47zbNcXANjrSsFnvHrXh6bYVQWEg7zfNs14Cy33DaCCsbYVQbYIAP5X89fNVJqPIBFfOftS
mDSiXg0B5Oucv3ocRNVgMx/NknIdzdE5NUmgaTsTVDUctLFAOclpimrkw6iMcQfKhz5sgymOwtPT
GAbZxpOxv556nENp75H26F6yyHhGNsAQJZAX3XkP8rDc12Z8IIJcwJMCTGW0xZNFWMOK1iVY7TIj
m1fHMxL0zhPaRSl98yzuyJnUzgMnGGeatW9S8Ml+4K3py4hVVwCgmKS5cjzf30bug5xHFNA15+QQ
dh1MIM08js49Re9bM4KbaTyOvSETmPu77Jj1X+DAIPYnITPkctf32TsThGo9SSiKfRDsqlBwfLhI
HewM+2uPfHjLSPrYkmUvzKm7z/xkO6V2Cjsc9AOakNU8TfYZyyp8VcgNAmXxmgb3sLaT9GrNQMv7
AG0HLDfh2dhaw9fZnaq1PQavYGxnsI5I6XJBuuEUErnsnKUJ32HIChUC6f5RtNiHoIQlGIaj8hAy
EwA0YD6Vo2qdQyvY5t7ZdPE/2g10VthoJAbFSN9TI6E/45pfG18Y64A4rRUk8WbV4hk8TER+MIWv
vhIEVRxnyYhIuMlOc9yXUU47EDov5Tzaqx4eF9xH8lSQAgA9mS+Nj+8hc7rnUtiwUCxwg3SAbkCH
BkynDrpHIwnXnY8KZiZq2yoBUTyC8gcTjawI13F/qjg3vCwcdlxI+k0vP6RIkG/a4wZy2b2lSHdM
8BwOaJ1IrL7ctpQvqNVPpOva2b5Lk9ewSPPTnGo3wGjfbLiHsTFHJ93HHOrAIbBNco/nyb2h28j3
doJi250uodrTtSFvVekxWaq58sGAMVAqg45v/ZXlJz9qI4FPbDNQAI6GWFm30cVXUF9gggBdlPVe
pOWzT4FIcD0+uVGwiztjuEKEkKvQMcXWHsqbAK20xV8DqVivnjpGDg2at03f9/eB1bSrSFokqZj1
neOar2ZLciIp9i5wA9eCh+qldbdBC4qB4UlkxoWV+Nmsh9FBlD0X0SUx5bd64K301AfclE1rz/FO
LVT6i2HGj/aYS47Rfjek8Q/FgRqy02SOP/OBoG8ombDQIuPYlcO4tmxMrqldCMWcpNvw04LXCm4n
rzDZ2i9+EOMd0uNbKIlzjH3NWDU081dlmQZw4bGHJVkZHhuG0HpbXep6Rrqr25jl5TonEgiBrXUU
Mc1UkV083nE9C5iIiZF3G7uhg9R44w58pHXgGgeSOkBmV6aPvi2/Cw/zeIYzOfHZcTHCh1QQPeAE
4tzELnGfjXtu6kOZT8kxsPRN1B1RRRrnPphLxvPKmDCCJs7I3Kxqa8/0AWrEOx5b664z1KUzJ7bG
HcdNIeT3UievDn8wezzczJH/zIytZlqH37XeT5HtMnEpHke79DcatKTI0h/NgW6cpZdPjhA/aHxB
76t1YgDitzwN6pU/xuYFk/QWAKY44A4AUEvQSRWn8Vn3SMYmPY0u/8q3jTfcywExFg0B3Vl94T7I
cMv12d0oMYSC+CYMFGqbRhLQbXuPd3wN3ocEZSzDCBnfZT+9a47cRRaNLMOqHovAT/aghMINcteD
yGeCmMy25po3eys0rYT+SvMuddv7POJmHCPgFpmXXutU3pzkR+ubt3Yw3S9WiT02OdUa4+0xi+Cu
pX9MAM3XPSKolR04hPs4M8eorEBdAI31c3vFEE1bkUEQk85hiE0zGJx8YJ01cIjj+GCYA6ys0Lxp
NduoegLuo5A+VKq5Fhj+cNsbOZWGIQX3rZOM2Ytoj65pO0TTNWxjfVdG+RegrdG+bOcMFIlzM6lX
vPTV2TaxaHF6MTpAq7vJB8odYz/DcI8/xJQ861Hlbspw+GlicvcCaRyNSf50oxdpF9lu6KafQzFa
r04MqSnTajWwHK0tpj5Ed1Unru4mNczgEKGC1broUve0TgOhR3tfu/4VZipN29z/FWa6/yvM9K8w
04f+rzDT/8Mw079UBP8/KgLHCdA0/VNt9m8qgvVHnvys2jL5k5Dg81X/EBKgFjBo+Xto/W3LcWwk
Af8QEpj239ArIQmAQmCbzMf+KSSwzb/phm8GgaGbnm+ZOoqffwgJzL85loW+AJGBb3l+YPxvlATm
nzVaDlYV1zANl6qjpVvc/pXO4Dd1HHXCivKbGG9g9YOtUem7uh/ti+JH7KOaYXlljyXRUwkpgQmc
Y3CuGJR7ikRJKICfoz0p9Pw7bY6LHIN4F1rlLXEpZJFej5z5rtAD7YTc7D3R/Hoft7k8joF96IL6
ZQDWcoekdbwLet/9b+IzpXn6JftbvpitB6bS/+mo/xZZ4G9fzC6h0wTI72+RaRV7+EFrs7e/z3br
HOI+KuFne/HGKETKKEkDtENcyKUdRuNWx/YffTzDLxrlXeXW4xWnZ3lArA5qyZTutSXIRh9ace8p
pCFRINmBqG+5aoGLXUM//EFhIjnoY/lYecJ49pBdr5E3y22Y1vJMHaPfu3r5k5rTcG5dwADK0aaV
DRpOSRQtEq70nPWAsEaiIwBrZ2RmjAZwjnig2KwBZSWR9EWM2NhRhJGFuHWgcB3LydeegI5Yh9IG
Zh3RY/4v+9TlWP23fep6LkTPwPF0pCd/PljsxIt9N5ggpM/4/aWICdmQtoDH6UXPMtLXTo2jYrE1
UaBJgIKl72Apf/h21O2ToDHPgM+A2mT6nSQo5NCTALotXYoVDSZb5R5NST56hIFO/QiFZhBQOm9D
541KjqSh71JlrGV5jkZ9G9k+3tQBwlWZ6MNzVjFWjt30aURV767yLGJ8H9ewCZXU0B7BgDQOXlRO
OlLOKj+/k2ASdCH7dNMQFg+2YzCeLY99Gcz3Kn/udaJ8IaEMb3oH6EeGU3mS4uTVjNITgufgEziP
GFHmQxr3xatJOcURzcWy8qcEvujp1wIv1oiuAorEbxebv8uCfpe2Gv9+8iJT0z2Ocpdz2DLVOfDb
Me6BFxi0OiewxPnG5KM6+1lrsetSjaAwgDJMIpKztB33OkqbYAHaji7ORmJFzj2TABpTzk30tn5J
KCFYsbYP+k3QNPrrf/6cSov0+6noGZ5HM88CAKmrhTqsfvuYjo5GuYapddNNrTsBSbqWbuFsnXhI
VKU0+C9vZypd6b++X6CbKCJ91wg8XymCf3u/muN/btq4umG0NuI7zfij6TNSCTUTpkpr2LephwsN
ayN4ajihVkzHN5hfqnOg9zBTbP3Re2SWH732ll4caXxxOfO+pY3AMp1or1WcU8ggpW5fhTpgcnI+
r9WMt7s2mQd1euhe/8v++7OE2dHZe6ZuOiZkNBjg3E3+/IU8z0pQdxYwKWzr3cvj+OzFS/wBcNMa
eeI6cjN966FK3Hay1i7oDfNzq3LgYPk9JokZbYi4Zd7Ii6yJq2FXG/fLIrODP4wSj52VcApOxpxt
Bp1y5zgTOtuRRWsKqhbS4Nt55TzsBkE/nWi/E42KAu4sYQAzyJ2TnoBY7Fovv5GiRCDTnHpfAhrn
6zg+EV4c34xUQICE6IiIlzjbhdMi624X1YQPh9i/rxrJhkYf6NvSMMcTRHnUOp342XcUV7RWh/oJ
C2EjkoRgNqpLtK6UZ8jNu3OIV4DZP5ls/3m/O/9+IPmeuj1aLo0EJST/837XXeGU9K+06+Sv+3A0
qeI6w4PvtG9DrHHhlSlygNYfsClNPzLDT/+w0DCZaTV8NJkHwyyz3btYS/UjyAW5700vfEwnEgsT
tS4Wd1TG0w8hshul1ONouul7WvmYwf0pvqOJNmHcLKA3OSRLytK1P2wjVJr5R7iFzN5x8WwnOXtr
s5nu07oYLrCCBFzqQDtGpfE0mFirJrOxD/HsE97R6OUBG2WzK+3RPiRglTUNMfJIEB48yTK/RaA+
Zdh+ldlY3+VW3b7a3sPiifQ7p7/qxvY/72Az8P7t0LZsiyuCGzDWoRziKWnzb+eq24Lyb+PeulKL
IZDbyI1zQDX2rHejTvBoYuzz2fUPyz+WxeiDA6OXwTqtpk3N7tdrjFD7Xs91+9tTv63ieMSTrZaN
/9qa7Ip0Lb2p3nxud/l3mKe8xW9rzi62JjoQ9oYjxaJ+y6fUhrY4aibk2uUD/Vr78y2XDxgXekhw
n/36+Zy1fIJfbz4FGT8Gtmj9iINp8//8Tr/W/vt2jR9F5E+nz8+g9sLy6NfbL39+fqbl4eebirq4
S42N0Uqxd3qfcqr6DssKIT1R7XPPL/9ZFtOy+5eHNqds1txi7vF7QxrzNqSyo1nhOVGlHrKPVeFH
qhKQVMWgVJWFeinEemAc+yqd+ecMoHM39S+TNvyUFURbkVmX1J5/6mPvbiR1p576U64KUXE2fqsL
3dmkghbW4PmqInYWgV6/hMK7kapAJ6BziS+AhGYmDFfpRF6RTNKCMKK9KAuoWtjHhSqRYdHZWiZd
anpKLg0sVUhrGCZgm7xhUKWnMT4MqugW0aNIcqL9BvjxAw3ONVnRGq5xIqh9inZAeSqSKManoeQy
KlRpL/G9aq1T7FNFv0aV/4rkZFMN7FRZsKM+6CY/aKLeiKJLr4kCQKhCYkZFEW3dnYgCfMrpAC62
L+t1gehg4wltXywlSVWcNKlSAjThhuTKHafvu41UEVzTxpno4ybSXztLqVMVPaEzkVyvyqCqIFpQ
Ga1ViTRTtVJVNCXgMiAjynibl4Kqdcos7xZFXXzWevKmFSzQp2x8aFWfFsX6xSH8g6eztywE5K5K
t0Y+/iDW48m0W7GpXPMxjdpr0PQ+bsnicVYF4JpKcKNKwrk8aWX4HGI430QjEBlqxyU1ZI9aMmSc
bE8Bs98C/bbuLPsducg6VAXofoIOHUPDAeOwHjW33PsoWM+VzpXRAK5NGbutDxpV7VaVt7ljnzNV
8KZ6TumbGrijiuGSqvicjt+TJn8svFK7ouHeTqqAXlNJjwxNP04e2XfayAFGU2MgVP5SiAqMp3SO
I/TXFaK0pI36g5E63N5jWr3OtHfpSxFrkaINy0r2dA/mAzubie6AJL9ZpIxuYL6amfdChiYBBZDz
YZeuCri2a83sxNabcWpj3yDsSprHVnUZCtVvmGk8eDQg8vHVdtIfbkX3cmzllqiGR1DH7QUp+KlS
PYyKrtmuoa2R0t6wsCzkaHjWWvLYc59XScCXkoaI1Inroj+S2CUJ9MMEEDo/hBqF/9x5HdO4uRtq
QlViLEt1J++hEar2gXyZacTEqiMjKpfeTFvfNNWtIeSKQDnVwfFo5UjV0wlo7kiaPBie97qfYMBU
/R+hOkG96glNYwnwmDwwPJ/5j9kmKNJUPaSxX8+qp1Sr7lJDm0kUyI/sQb9EZFjUqhOl05JyVG8K
df0KjIu5CjIiiQZj2pWp901q0R0XLJINu+x1ElrGzK5GoGtapwnQ1tahIVYsnTHVI4Oe/mBX6E8g
T2zj8KNwMfVYDDZ2EYZaZuv9ScfLhp5ouslnL83vLAhnOhdEhD+ka8wz6jegtsPWGdOb6GxSf1RP
L6W5B74KwcpsXDSPgIjR41Qey/owM75cwdV8YbAF3St4Gdwo3cElvhh6Vxx7s/nKMdQQAeX7Bysr
kAYVNSTbYSbyvXG+aj77b6QFv63JLlSqnnBVIE4idQbeUdVuvRzBBbjdJ5MRKvKLsjxI3UzWptZo
mzTw/xi6hvaB05VoSLwz06FvKJ/XldrTJEHQTfW1Vy2hRTG50RdJw5Wp2LiuVQ/WnvcOLdlR9Wal
6tJOtGtT1bfVVQfXUb3cnFnRrLq7OW1eqfq9HY3flAYwfauEH4CesKu6w+AZs1WoOsYzreNR9ZDJ
mn7PJFoRdmSnuszQw2OazqPqPreqD92qjnRAa3py7mFP0alWPet06V6rPnbsUjgEBWmpDndPq7tV
Pe+A5vek5zitc50IGEMA86BDLu8G1S8v6rWn+ucJjXRQh3TUVW/dVl12k3Z7qfruoerAMy86QEAs
94YDk0ReTNWrJyjyGVjaxQv5hWfa+f7S11cdfiQtT6bq+Y+q+28qHYC0PjjB5D4XyUvGhXM9Kc0A
NvV9zKh6VmqCekBXQK9oXyjZgVIcTEp70CoVQqvkCJn+iJhh/gqIYYXEOSGXCe2ChoihRcwQc+kk
H3UvlMrBQ+7QKN2DUAqIRGkhBqWKsJFHjEonESrFRKW0EzoiikGpKQSyCkPpK0A/cQVQmosJ8YVQ
KoxG6TGIi/N2tPrPvdJqUJi4pyf9lCLiqBBz6Ig6RJn9YQgyRw05QtOdCyzo45uulCDk8nLe2aib
kpqknXQEcaaUI7bSkEQoqXun/OIqdcmsdCYSwQmwkFUXO80xVkLBdscFJqkt+/uQBIdpCo03E+Hy
NtDt4SyjQLuVXUWsmFpjWSx/Zti373Q3Hs+hM9PaVS9TrzfYMd/9iPeW86w99qMYD6gIvX2URelz
0us/l210MC61SoovTQOE3y50uumBp91BiStpyLKN0n+QUJK+kU6QbCrHiG/ETnWXXFjhxiK6/Kss
2u2yLW8myMcrA//B1MbqyFSs2As09+c0LvXVDP8fZUH7wyyMs4uz6U0j8nvrm1p1oewyXDU9HjcB
4qZ3lFu7ZVV2fU57OKI8EsuJ2duQHeN5bh9am0P3c2vymuKy+2562rDOccLe6XgCT34MYQHlGY7P
Onhz1PvqIrvKkCbsJPRuO+pRfBlIm7xCbO02tY1qiKwkWnpu82MEzEZOXCOeGPKcR2bNuBhlcJDS
MB50QeLEsppuf7Hs2v5G6oyKqynbuykajZNDcOpu0NvkFXbr67KmM9u3FDz1FxHBaU68EaIdfcJb
TM6IXW6MQGrvZVFtqsZpf/gRHGbdtdKnoG21PXBC8+DROX2wGxNTo/oudswpo5fdt7FCsdXOfnwn
vCo4uQS+7KTe9szg/edlBxl5c8/tqvmSO5215TwYzk3WtDfHG9JNRe/3oyJBbFkVxha+UTRaj3UW
5ge3suWhFAkcdavnl1VvHDDa9WM//NAcwnF9g7iVwHKzs6blsM/9ynkNg/hpWTUS0eOQqrJBo/tb
omSqc8Fxd2storcKV9gfPSE3nzvS14gaAtT3aIRzd/DJrD4YQ68/hpWUn288oLGqhY+0IGIbTkew
mDAmMBR6g3d4Iiov1ovq+2B/0ebc/AB6Q6CIbPVLlVf9DXov+Gm1QklqFWj5bynd442mteFFaloM
eRGdbDhZJSQw5peD8a1wiSKw7aG6TvZgXWVlKN0eWyjWAFrz77qLZzHH53kNXa+DA0CsOLx+7xvI
78+P0gqqq70XXH1cfFejFgSyVj735M7KL6E8LGsx5CNGg/e6VaNmXZYV9CD1Pybtcfk8bkiWYDkl
+g19fn8JOgfr8Dx3HxJE7ucHgpysmBDhbaqNlLBML9iUveO/e/xYyxrUIVoii4vmjounc44nM8VR
PfXv3dh9fmsnGIjFTQzjLmc6jVLCq7cxV7yvMUflso2ujZI1Oyi+j3ynOBfq0qQm91/dpGJVdgyY
Fpz6QYgQKrL805wT3DHZefy1nMRu+S4hIvuVWbmHJNXwhVrNTORiGWw5mKa3dETErLbTE8yBlsTN
HpypbU4R91wSH7T0jcQqgJn8Rmi1FdihHR86E9DoRDzRDnyu+YXhAdhR1gDQJ0iGB106N7V9NAt9
3GFpXQvTq14rI1o74zx+JH4WbBx9Ss4NGXGPTqN/J5tm/ODk0akHkOjlx4z29ZiShqdeoJv5hbqk
85KbVnjADwneJDaHd4N4NfVC00nHbU9d48T9PN8ij+lIEStfln/WlR9TQK3d2+D4/W2sscUuW4VD
/jgMunhO285FBJ3b2wpJ04dLmgnXwg+s8cVO6HF1DHK9eTEp8C0fHxDosKaspQAU4Xhn5CSMLRuU
cnzvHS97Ep1lnZLKT7fL8yXR6XnXD1/rCfzxXKb9YRgd83VG0b18xMqaog1yCuOS9ol172C6/dyi
i7aNsV4OFz2FEygnrtXLJl3iCyAixG/+iMq91Mh3AEaQvekQ0ZdNypHAUH9OKBzoLdHIE94RIq/b
leZ3wX1dGrBiusaA4JhYl7kfiMVR332s4yNlnvm1Aj9yaI3R26VjMH+tSdAwBB4C2hwCNHeYbUfy
J07IUIsn4WtfPz+VYpOGSUWgd+LYJLDSF1j+0cXzLYu88kXOLhiOIGOOO4rsowd3o35AMQ/OFr6Z
cyQ7FQ0KZEwkVdXj594BxrkGldpxLQ+9mxN38edWW0O8DBRGnzxjyE9IXsEGqS+Ra2eTG/27HzVi
Z1klh8xYuS9+mzA95f+aoRElrg4xEQ3h3XLYTT5TQzPdA7H/Pkpu3RGBT6fARvlqcW/vQ98DZI9s
qhd5fWxT9x3SaH0oLKchSQ4IqVFacu9Cdr6SY+WQujHNXAkld1XxSIhldUw9i4ADeDMnwzb2gw5C
uA0QGTLy8+/Sfn6c+ta+VujMieYCl8MMllvMN3fKtHsAreTtDC5Ip24gk2gkOY72y7vn17RnDHSH
xeBXL5UfHJN0GElYbqzTSNpcWzIHXFBVnsWsOrIF4sCExttsyictt98pYxzy1Hdehalg5AouIdze
3MUe52jn1OM2lq04zX3WnEPUq5+LqDCJ36WepH608oSKEZPL8nBU/hohzXM7gjDyk7A4/Xr+X9db
Vl4WloGN8vNPYcf7qJzPy8uWDSzPz4uRZnn460ku4wGATcdeCTuFu9+huD1lMsIlB1FWah3lAr+b
rmyrIjdVy7cyK19xUlB/SZgBxVqPHNTvX5P4raDDxYC4yKHuYq3thF2fGrXIhM5YtwZ5N4GyPRlh
N+AOSNi5uoaNYXZWPrtol7vYIPTpuHhrqxa6w2zj2pIiF9wExnTryzvPFu7nCnLK+tPixS2UQffT
mnvWKU4drNF8yqDsOMDVT73+R6XBxllh4cMhqBYk365mJ8CoEg3mLhj6bQx+BQCPfEu6qDqTUEAM
K65Qrxu2ttPcFZ518dB5k+7E7uEs67ZmNqSrKsPv4GpMGNJGvixfjupofSLEptBrVXKs5lNvfwOZ
WZ01Zip4UJIXQ2ID7rr+WU/jcd1lyvY2tOwrQ9fndYqQKzEqUpjUc8t/Qd9D87fqTSzICiQ3Zh17
gPvK0tswUIjq3lovHwy0erCpamZxwH75xohJI360PcOx547QPgIftfu4COW2MuXNTsHkCaaWXoD1
RDmefB9bcD1Z3amKuPFWJdaf0BXhKcxi/CZWh4JU7YDPrTuI8E/L30ViBOt0JOyFYOWjEaYHwoKz
w2yIchtxqaLFoqPypGu9cR1KDmmSaytn9vBuyLRby759IFpS7PWYRiqWw3Fvdt7F1aaWrBpIkCu6
0DRE6oDg4HZ4Texk51UNkPYoCE5MFu3ewbamp9iglRerlSNFSPIQ144/kvOkent1XXH9Tc1pa8SW
e9LG8PvQdT9SLyzWvmgz2mvWzZZlvW8r9y4nLnljjsPr4pZb/GKLhW551C42uFYbSkTJNqhsWJAk
NluvqN7da5hfiLzz7jViSM54xhkfprV/FLz02g1YNPKOgJ220Zinp469TT0VwmckYh967aETLoEE
CKKR5WbT3jFADFrSEDcNM8YxmuUr5DssF2DszqXKLSE+KtskU+ReCYq1dqlFEO4kQOHRhPR2GKKs
kxSGdQrHfhVMI2MLctsuHrcG7AaatUdNUN75wtmVDQViHF6VXkOM1qfnyB7C+6wK0i3xRtXW0fP5
USupMvI+9akV1GwzGFUn4PvIbR2Y7PlgGIe6yE1wJMF16muPPDPsppmHGWUlmirfd1Z2Tpkin5YF
ysT7oNMR7VfmxVcXsDjlcvdrkWlGuR4qmCG6p32PsuQFzEK/ZgAWnrRKvJIOse2ykWaDihXXm+6E
/azDU/+OfcvYTaN5H1tmc/I6hym4nx5ii4nOtmHkz3ktE2KaM3aQabR7YOGXop/M069F5ao0URL5
VlpRfQvjAkVrRVBk7Pqfn38gwpGbRG6tRC1BKiepOC0LSk7ilHivQSVHsI6kaPV9epeUubPLTdTi
y1PlPx/JIEWH4TmvM44QqorjlIMN4DRM1MIERrzVvfEtyuiJU62BapTonIlRvcnxf1EO7jD7fB7n
SJtbroaEPcqTo1m4U2aYNn42nR1ymLK0Cla6GTI48riNNnkgPhfLn4qRQcy0+g/KZ35nbOeD+ibL
orA0ZxOWJJXhRQtPs1rUEf6+AoQbtK/YWpdzdaukTiwNV/k45CMsC1/3/v4o/OcjNmbhbKCXn6X9
AIvBGE7LI3sMf/9z+YcOMaFI3foQNW51WhZQ9rivNMVLZJspSnnck8uiaLiOhYzYPv9cniNwnM56
HNlrDerwKbQgFMTYDVex79UrLgcvIiLXIpzxL/rqpRms7lNsqZCpohlBEHgjfgJmkkZdE4EGk5pg
6qjY0HWjNOpzbTf1gTI0LVBzNw/Vqy1nCjW2/hD2UAKLsK7Og4FPqZ+4XkSqB0uGIHKHVjVK2VfL
AgMmdUI9KT53iSgyNNF5QJVSHRXLN8lazqGQ6bquHUrLF7sxyT504aRnckc2zWQMny7gTxcxZ+em
omZIIyS8p7wmILqSmhzFw3hybHs8IXRBGh4M4H3nQD+RORgdM7x6TJG4aBcep5pZ6niElr8DYMBR
KPKjOaQq/RTghQ2goWgC/Pxtuc2tsMc7ZXKwC9OCVu5F5S4OxfPibJ/UubJcDpZH//Jc5HIgBj10
PJPjQvRVsK1RG1zTuUi3edzGUDiy8kKvMOgoMiPNjqHmzno07r1C7+nuMhkzK/s5Q3O+00fokYSv
7AD+zB/0YArCagiTCzKCHkmBH45Do+H6CEmGHMFqzm3E8+QSuN6cXSxUPEjxOxKJ4uY9KEzsUGH7
XDjtePYlkDlQiE4wPpLtFdxKNAaVpclTGtAQtGJ6SzYt8ZUbGd1+SqLpbmjwmLm9VmKCg/G0Qt/V
bDtzoE2Ty5harOlcDId8xMyN7ws8Mj6j96LfxEVESTlV0xW09SheyD6hwrslUkffyHwYHjzHYRpl
6OEhJjPKnDV4ZzgVJ9e17v+HvfPYjZzp0vQV8QfJIIPkcpJMr5T3G0IqQ28jaK++n9T/NTDTQKPR
+9kkJFWpSspMBs95bex3dWgHUDco8Tce4Ms7CTwY57vraZ3PlNcUI8Hx6MQ21iKanbRL7AxtssLO
+HY0VknwXI75796M28vPZ2DxjIC0n2NDCIpQBa7zNlMlRu2S9Tk4htwKx0J9YRP2PuMS+Pm6146w
CHZKKaYo+te+6vdNk7uPwdR89EtiR0EhwJQ6LQ/2ggDGXt3n1nT7NwLSKfDDVYH7qFZvjbXSwJzU
kELXP8XNHFJ8TVd2G9TXONPF2ZRWahzNhjkaO0f/5sn4xDgffHeOxeshVkLTG6reSZcDytll1TQ/
6ttC5uru50GoNkM8MQfHvCPGlTnR+tJGj3igcp+TIR5YDBg8lFsu9wN0O7vHa6cN/1UsKjuQfXiB
SBm2RpPa98n1o4VMwG2azc2hd2ouHVcXjHPO8pCWPbYbVy4kKSxNhPZL81STJTuX+YJfwETm1q7x
yVs5gUqCZ49k29oHVZc4p/DQDHXbvgZjAbeRKcA2B4exLRCd+b4z7pgb9MbkXvk9Jk9BMZLSKszX
2c9OxA+lYS6T7tmz5/JaVdKHKLjAk81bpQyXH8LjNmJJ4rkctSL7m/WFUJxrt1OJzTcvuBWSOfnQ
E+t+pggi/iMKHK1KISXaWmo4Tn3XvvYQHAOBDpQw5Yi+ZnErg/oRZsp+zlKhnzFOlF5O2fyi82M/
D+qu5reQ3lIdtNAU612vdMJrxTmrd94C1bXwPbxq3Orqx7Iur30b/eXnM8tDtGeYHcyNhzNMJGlI
OWB6dzDm0nnz5pLugab6xvSw0PyXJ7djOX90c7vcQIuCfbvCO3q+az+414d1XG/cHBy9Mp2CjcXj
/Ot4kwV0WN+jfQoHpBU4/vopymK5PAgCfY5jenVJiSKilyF+rBcIbTtm9ozHWrzbgJUbyohDr7XS
b18xSsQEovb18IHuimIVpdwTrWvNcxAAW8jO/0yuUAJQZUsEHKYNrwrkjqo9E+pjWX75pdz6a7p+
BAGBZnhfqyjxxRC1ZqN2BpXnT7rqOEG7Nfs1J1nkt578Q4/sTE/2OCV7xjOf7Bu95SBLPxBAJrvK
T6vTNJjBw7Dg/HMJ4b5mZnaumUEgciOwr5G+btz98+nPn8JwQpK6jIqNirsnOXM4z4vzjptn3Xdx
gmTl+mnXz+/0DaO4s6e/yjXXWxq7sIoF5d2CGODs57j6hQMC7EoM0qCWVSj7BK40W8BNgHdN+Suo
oO+ReKTPTgwRAEuyHBLT9x5Xy7zSME2HAXidnus9lRfOX1OP39jzy7e6XjDHGnN1VyZMSRlFTpuK
QLZ9tRQ5ZEO/Q5uYvzjZ/GEWTb7h+vC/bOU/EO7b/ZlkAzVD18RmbQ6AP1S9KoxlbutyLDclECmx
nZjdExKYPCmf46s1MGci2BveakeJZxC4dO0MzErro8yS9eisSl+c1YssmbevBIV7Ve68jFJOTxXX
fE3Nxl1mJDTjLr515E3k8Gr4zbYnVjoa1KBPiyPdczvqp4ZGDKsTepuL9bO0m1RQa8Veo3T2qAwK
s/phNMjhbcc3vue96Omk0R0XRg9VjF9uxW6uwbeWoGVFIz3kbW1mf0MlKAmP8l3A8Ff1ce5Mi+o+
tccpb+46h54p0jIPAijpAMyUha6cnEM91ub1/tpsDV3QoG6Dy/w0OMEKszCO9hw6Ray39Dd4T/3i
BBvV1PJUFgJOz228kyZz+gh6tBI/417ywkw/UoI3N2tpfKeWAUeXz+yuyUIEBifyLzX/duYJDnYS
7UUYDqbSfrRuVT68zoZNK3xTuTf5oD773uqfyqRtqW0F35R+T8Hbx9y0yV5p13qeLLs8B7qy6Fsz
KJbJVMnkS/vDunpfeWtRDkUVs5TS3q6xnRwtWxIYkOcUJ64Ac37T6ePoCn+T9wHbmfbLPbQINzEK
OG+QyoArZI23h/1qSGsO6Jh1jEuOSHsLX9w+tr3odzhI7fCfV1DbZSQS+1lWao4oGFJf1DLsUCMb
e3dKy6PfXJ8VUzx1RSaOZlG25zaGx7UI+BCjOz+m62zcWnrc/3zmShrFuaeoi6o1EpC1ps0nLiPX
y8TvYm1+967l7Cpe/W1CwwZrhPf17zz2glGMYjD65rSGyOi69UXNCC8sP3M+gvGlJiPmRk7+gqBS
GRcCLqszuQZXKZFJ+vj6nw99s/eM4Q9MBibwGGGhIRgtSNU4G81yQ8ckseLG4p0N5HObFAPm3VIM
wR1X5YL428JLj2brz+yWZkjB93qApsqfyup4jSc99cRvnMgbeVIi4V2oFAiptFecsAW1Laxiaq7p
GKQhe1fgF9zZKc21P8u0qgZ9jkv7OE0qeCotAwEM0ftDhexhloG65YjyGv+2nFir2utviP7JuHQx
A1Y3bfPppTIXvHNj7t8q7VXsFSN9N2m6rwKiMIhaa4+Qxm1EJFKzzWq+V7tdcOKfe6Ez6y1jqXq1
52uC7FRv57hrP67M41eWdnXk5JPcLmphQqsgEPhtyovTTuNGgy+cDHpP9m5b/wLhvaMqxX6YisTf
FcBjUatyk34/N9m4EylHWqoTFVDqVZpg6dQyh9X1MhlVjRH2WolXLO632VbyusJPD0jsq7PDaE+b
q5VFSaP2WCKvv3n8kgjKhUt0rL/i60RpzAeJAJYQFCds/AchyAXux3H89q85MkOQbsGLSuRBVnZP
JyP8fWzg1lyHFyPOt5VqMm51MYjS2iQhgbQToRpFfuMq8eR4sCwyM9Y7+5r+PiHCPiTBHO9KuA8o
fPVVTZBAQ1/9BaOBVbO86mYiyupky+yx89ssIg2qObj+OIW14MBepVuenapZMHYn3tEw6d1SvmXx
3GNe36zGtJIiO4uDkzpR6zXlG/nCQCzg9bUm2RQwN/gmAHxHXmv11FI233v0mzmjDIiopWcIf+x4
XposoewroS68gU+1B7gsOX5UTZdA3lYlqf/WXgWae1iWvLuJN/EDx6i+jaixWnUh43dbEmBJ0Z0Y
63s7d0n9MAv4J4tViF+bH0q8JHrV6BuShzYvrC0/erkFwLIeqy43H7mA+3lTaJhRx2Hxc/qbH6l4
Vaf91sgU3RzraHGupPE+JdVnz/0DWdRg92cCSvpzm3GXJ47+mCDA3zNxxIRn2+XWpEEopJmtP/f+
3J/ZlW8NiSYr1tPL3JeXrhjEkdmkjmqH9JE1T8WZMYu7m/pIdZffz4Pbnc3CuJSpXdz6BWkrxuKk
F5AvUkFKM70pShztlVZnfPZHy6yM+zhZrc08cimXoGFvfQFHWQ+vOtllZVbdakI0b41uJSLZTWmf
4EtVYSGnJSrHbsvlFpf0c5KZ3jOZKxby0uBtzHr5kHVv47yfgU4ec+INyBLo7P04NyR4OMXWb8BJ
POug04YLpl2jUdAXmxiMOpW7t6ErPoWE8c0b99OVQ/eYk3ZPfkMlv83OCkWTJE/F4l3Dd7DRJNln
PozBrnNlfdCJnt80uqS8noOwqpzyaBiOeipc3rDQHwc/SBQNmS4drXYlOtQu9RPPBqAUQaZnlDCb
ZPnWw3XdFZ9zYiUoNeL4MK3BfMqy4mYZmXOa3icFAmfFl0ZWPJr0MbiFZ5+HdF4xfvBM5Mswv2E8
wf6LngKCyZvfmFkQUsb940DErt0mxQM7BHENdR9sZSP7gwuAccUOEgpweKCMiX+3tsYoSDS5+tp7
/nkogHYXm6qorJrfpgoxFE0G+T4TKd4WGWDBMcxTTEbJRZHvvXVoZUaQp4tDqVPzRHiCHVWVaj9B
qu61iN8N1ziwi4+MVhwF+cD66g9+eVt/2gvHXT7QUedIv9kp6BwEKaWBbGssKf6ie9yA9nnWK0QN
hTNvY2dsuEtZtzGVFSD2Drt6Vj0bQdGcTdDanK71e81CExTGcsoGNYV+27c0AxUsKomJhnxyxFEj
2qMDxLosijWzKb2O2YS6OUS2Lu9J9rZ5Kh8GOnAu+RjcJJKGGntoEJlVEM4UA4O70Vej2470NIDv
QHGhFaM4OaQ2XzwfjgoQM3j06aYOyuSTwoDgdWg8YgYZR9CINiRtUDK8e2XJr3G3lPUdApPt6Nm0
Tu8ts0nuEoIyXtw0i0bLnC6dfWUDKTG+6xPHO3Z+/W71qXWHjuWM4a47ikHWL15tneq5yyFkumSb
LXMLWJFn3/Ny0vl+ojH1mVqM6dnGnW73xW94LH0x3EQ9sAFX8HsBQSExof9V1TSYffLu4k0Qrybd
XGizBigIU1N4pAiZL5ql33B4lAeK53oGDB4kdvaNFvMZZ1BFtVyfH5iBrPM8z8BnjQs9PJnuc6r1
XVI71VdgEwnU2QhS+uSpFWsZjkPRfBDKDoHjuX8ENDuFyaTaUM6xm9xgT956fiL83roAU5mXCqrl
ghxPn6beuNH0fVKVqz+8EWFtp9Ps3CTxmwYTPsDgAfexvoM532dkSCadqJ5jbQ8PwqD0oqph6ZlD
K1KHvgaDTvjSgDMeLIqDZljTI3nFQEZdJV5NX2S7bDGA/wuXjAyJXGAmrfJpouc3bnz1O1vLF69F
pkN6yMr6qtodpLazA9frLTumfWP0nyqvvaRFtQW0ck9zA0i29MSIuJx0G0APuj7MROxsUJ27eTQT
dgL1JlXj3P18KU2Vv62bsT24bQNmyF2zzMhT5bZahLqdQDWRWd4stvvLAdIKaVR5o3B1PsVDN91n
TjLfU6WS7AIsgDA3AyIi2OTc9dH9z2b5ysZ3i1Wpi/psKA7wMd5GI7w8wL4LkI9E3hDMc+chgdC+
nVwm7FqPGjwDR6Px4hFuuyrXIRHdzHfiWgMkh+yMwLl9lC4XU200EWHfLtBWCSmyAE7WgKoH30qD
Pd5GO6I3/MVeSy6+tbrvcKZsHSfgjPWtF5ll3YFybQYGi7x6ZNkHWDHEiIRNbpt4TS6lE/zzkAV9
cCrqtao4p9ovSjbl+efBUBoxBL5AIJeA0h1tAiM03RNif+vBG5riYGbkCLdJKatNzx6KACJjap99
h3IPuINeP+TXh67adIaDAsnrZKRhVSOLULDJLD6sGmnjsljjVi6rddJMK0DdIkfFaeRoboZkI6q8
JrRhsLZk1blhP7f2XdaLMsTtpw+jAWy4TMa0p/Pc2/YgqRh4av9UT6m/I0PnaZCefwbS9s9BkuaR
ylcab2VT0V2tmpvMqNcnlT8TLVZGiZX5+7Ga+mekISzyStuhodXvSiIzcZZ0jdppJlK5RKwhfVUd
UKmfgvaqgqm/VFwll2W8Rhmty3A3ZVyYsfkixkFfYopCt0VHh6ZhJY/Lani3M4k9z4vmes8wiv17
rx5JlwthpMGo0cDp/jPoxvVjluygbizy3c+nCERuZLOiEQci2JhNnZ7s2XLuWrF0yEtXJ6zd9l0o
Le6n6fc0WcP9qhKsDA1qoAEI9sIuSVCi12CnWkq206CLCBo/EJwav+X0h++KyTSpkh7uudBg8m2q
WOIBvajsY29vXd+qadNu4HTW0zR2ahuPVwI7i53z/PMw34L6dCdKyNJmkyLnOaC3PcnCNm+rKdNR
P9WvlU0bE0Jj8SG79VCtQj50EuNA0xybRsjfTpKgKx7y+XHyuhumg+AwZSZy26bIX6ADg9vsKien
Hebk9szWvhM4jzURSm0PpleI9FQBR/V5TNtojhZStPSqLzMcv13/zrqElSdTt2U+ORveF+PRAlA5
ecO4EY4dPKKbzkOrSJ3Dz6eIvcbIw5p7v/rWDf32aNZGQhALn2tFGOYFNXOzBSmV4biU5qUxR/NS
TjYnes4t0RKJepqHj8qws0fbU+qpYUQ2Evujlqb5kkmeisSo//no52vG6FM8WYm9pw3kk5iuiJYN
LsAo48e6AHERjoiwyerDeu4Jc0zo8NsR0LXDjDpAISbLJ8Dok5j6+Sm7lj+PZYEBQCJYHqaqv3MV
rVJ5uYpwVaP74viINZdG6nd+JYixLG++Bu2/9EnykHGp71N3BV809f2wYj+BZmFt17FcKdqe/e+r
S9bOPRTaaVIeSxPNEzV37RE0Ln52FNppO5UnLy3nW2FiNkszdXUONOURky0pjqYVn4pdKZzpJi/H
OqK8IP7Sbo42vpXvY+56u0bL35MH8msNtL83NgKsrjSNRyBkknHWuvhAuPiWQE6eKRBlpGMbP0qN
PKEJjOSB8xO5PR1NCFAzF4wSqqDs5vTp58FYGuw3a+CdyAXqotUL1mhqvezm54G2abXvUvH1g+Cm
6CwtI0midhj+2ByRxy6515xeh8KYh0MO/gqfPvrbWEIzC8PYNjBtyKstXJBZl6Nmt6o9SiwKruIK
UnfUI3xWYbDgERHoa0/vzdwAf3IMdy/hvg4usG9Y9NB4XRqwAsFMHvxvPGjBgwbgClXpV3voALXl
SBNh4wIoW+LsXuHhzpnsf7fW/P/ehv+xt8HFIfjfJy78n774qgGq/t/ihuv3/JO34Af/ko6LWdMO
nMBGO0GgwT95C4HzL2nJAHzNgcvy3QC79H8WN8h/uaZvUZ8SCOEG4vpdqvl3cYMgisHib/t8+dq3
8L9qbrBxj+Jo/L/cyZbFP2eKa3sE5x3e6/9i2u6yznZae3CO3OP8UFROECWVolbMfS2pTToOdkbq
p3QIlN55KpTCkkcZ9Cj6OnM7wMUeErk8+bL6UEGZsoVzijV4qa5XzEtgiUvDDeAo1mHe2iKTaJTK
iOLTwVxmfEPVGOUxAY7j4L0lSz7vAwNrDAZoFjX/pAGRFtdbL1HqU+VoVMykpbW4OxtGaJvFImwL
69ufwzg31Y1ZZ2OIxxEw2CMOrrIE4F7j/WUFkU8qo/gGw6495Old6cYHFJekbaHWo2QMfi2fTXdf
2faGl2UOpSm5dJf03qkDm9ONQLvqE7tX+kJimjz7nb9ETIwKGb9zW/nNep9n+BkLtZqRekjlpG8Y
lteN6RHi1zRFcKBWccmK/JjhX7pfXSOkh4nyZzuf79zmjoIOGjxzbEGBWVmh7dCu5VTxHGIV+FO7
3p+Ybup91zfv12pU1Hx1fZ7W87KuLqFdtRmiG4w3txbyP3riTy39Zee0BxodUbTYOfeUfHmdKvuJ
SU9EdZW+BWuXY4C6OnIro+ZlpXB8nf7G5Xyn+/geOiyOOrMglnZMDfx93OdITj4UQ+acJaASqtzg
zoNJ425CUuVgt5vRsd5iFJQ0P5p9GBfxLk6yXS8lplLCzqrOaHZOMJr7ZnIvruXv/C7ZYxE6jY3o
du1V5QGeG29ED81gFYSqmjXTI+jpQlBy8Nzift50fd/vs2uMmmzzwzrVn1jRHhvVHz2W694fsk1X
BettbJD8q7S5IgHos+MC7mkn3Yk4bCeUMiVq2qw/O+MQdG3yovI9dvIIi9yvvNMhgMKj1pvaB57D
wkkvvDt/pj42j1Ja4VTBKldwBxPA/iJbEBXpv5u9i8avxyilA+u30WUvKDWxHD73pU8PRlnxe1ne
lzPnH45PNiTCsxmSt/nyRow2ycSEHPsoOTLD8A5Yxi5gegXpv9SB4mcqWhS1Nl2xoUef6YZmjg+z
zf6sGIYiu4GiE62zm0iI1CTFlmUb5aum6nphop6q5Gu0E/dYxPdGnszboELVLeyDXcn9YusIUDwj
pTwJHr1qPAjjj7um5qOa3V9jVjp7ALlDXqvfcUrSbVEulLcH9oOa/KcyHcX2tcn9ls3FIKfOl+nG
RJk4D/K+LwTaptBSrCcsATV19TnZD8Q3irxpophAazjVzTXanVdSs++KT0Ic8+0YT+Cu0IJW24ee
VZDm6MJOdbrZTESYyAkZ7TrKPUvkazrkET50fEtc0Kldvram8wFwgaVKn5MswZuuSYPdTuyR/E4N
NDbz/mPOFadprXcz+zbuvZwiu7EO68BCTD2SEVhO/d4uaPn2jSPmnAfHCMjxncKlG/ID5P+wmRW1
4iu5/Ujjf9kjNOhSsZB52t8uZfacGOkYJfZ0SQLKISr2tAghybyxxgIfcj39NcQKWVoSR42APFzh
0gzyL3zD+VTEKdw6fX+MPzo5T+lmZoxy8gHUDS1HNtNTbmn3L2Y2TIzljKrt0W/ZCoq4M54c++TZ
3u+yJmWyynNnm1Ull47Gb5c4OAmTrggDczyS7UrYRo/pNUgY/0R94h7A29xBdsKU64bZ6n1M9fII
QsFIzsh8bLGP5lMsLrmP2KPqekgZ3qBinC+JrSmnpX48tNcmPnikCG6q9VpGMFrE3MBAQj7Nn9Ni
FBHyhnJjeN9OdiG55zcBkEmYkKC5em0dNaqsdn1qW3teNWTl5Y48nDtRdOUOTrNGdqL6qIqJE/GL
ZGMpEzVDjZbpCn9DFGTY9egyxQkbgr/Hh6Ls6k35u5k9lM1Ts2kSH6W0xAuLIwlphu2HXemNYTuM
rIeBfx6m5NHWjRGpAp8SaSUhzu+xJW/BRK0tKLEJM/zDSWsx2VYUNSxSlfsZncrSzDdVrC6pn8Cm
MZ9GfknezSxyA6IAWSaue97QqRFaKcxiOaXJTnfVawzwzc1sDnWqMpCmiSzoUUrgyNyOmoz/AXHo
zq5s42umPPpAACy3WALdt4Gu78a5/SCX279B5Hs7E89OL/P8bmDPPM7Du6FrFZa+iX+pxshs1ism
WzKAXauQCE+BzBLnzGHAoVwLEWb2tCeRpscJyYkXbBoW4j3gS7Ad+1lHpXBf/SZ57aThbbsRZD93
qySyXCRgOX5poB9fborhtgQK2U8E3kQTguqNnRRfbTa95E2/vq7+QTmBj+cvQ0xeQNNPhzrJh4Pt
8/xosi95zxx8UNyNM3d3NUazrRucEqE6knuBSxqDO6LMTrEv0K7zULQZSyLBLbMVvI4yfckCn6hz
gdc22JuOgDlux5s+xxRsDQmv7OrCDwlCo1KOXS/mrkrwDv8r6bXcgcbt1L1iN20iHBRx1K78xZbd
nZxsbK6xfaqL5Ymivjup+RkNDpINFgzjkF3rAAzdX2SnCfuJl4elkp90AlwtpNMRn0VwdpMpwhhG
fgYZ1nHPhdzgAMWAlKL2kDfZUukb5Y4QIyzPdZxFU9Z9LYi7cvtcxx6YeOv8DQTMMOZjOkDUS9r1
iBQbzlww7nnCIzVkJIoPRnpnr2N5sc6qTrj43Flc0P8d0OFKDIACbpcnNBuCg7kCCuu3Cq0uYpmG
tYr0KOIvwniGiLTwbm4Nb7l37wa6+qLC6j6lWSBFQWth4RUHuKwnzLbtivkVdoYi7L3NG26Kh56z
xfnur0RYaQ7vo9EoCqzbvRxKGa3vnqk/ccFXN2bs3zdMb+eyWtRugrw409LwaeUdVlLbYwKaiufc
MILQu961hyTujj7NmqecJ9Cj82/rJQrPY6XeSX4x96nTXjyM8PzNZwLtrhV/f+yuAEVY3H0zqmM8
lV8OYqlIXaXkdQHmYHgcVgq10cEz1yOwwoNtB3PolkyCmbO8LUhy8YfpGTdcBwDTKWNTmzSycIVR
CqHtY94bvD0GK4Ze9AvyV+Dzgg5d5eRm21yniA+a+Oh7K+kDuMRCBInBkSlw2Iz+cRa86gXhSRFZ
O+lmrEQUjNlw01IiHcHkV1GfFmgu4uAwkFsSVqKlCoNe9bIA+oIP2ZWrf8t9ad56WIUQZ0jNO5I3
aFnHbzb+73V4HucxCLEmAFJ42zjNvR3hXsizEvvd9bqW2Ct8ClcJz8/MVRgZEJvPU50DJMzxSRl5
G8GTWG45HCpf3rQEeRwnyS1wubJDa8pk0aeghZZD0L4rMsKsCieK260Rp3fBNMKFYghkAzcf17I9
aBiZNEMk4a60K1PRE3W8CL3Sx8ESb8hBliOMVEtoRgxJJySjxORFxth5VHQGI6yKu3cD144kL2ZY
QWxvFwESIR1zW6zvUN5c2XmuWcz78eKt3qdVdd8D2p2or5PvbB229hijd8r9ej9fM+vzkrpJgjAA
J10vrOzxr6USb4M+r9l68Lh48D25dbr0OrY5jJuMmrEzf4zNJG6nv0BsX0sq8T+LS0V0DgkewOXp
IN6hJQ5DoR3Ib31qwaA43PwdI6JPWQB1DPZG9Xm7UyAPR9uaepahwYymdH30OiIqyqoHLfYaHKzz
czG2VIy2xGK72iFne/YFWwf5wr2J7ld6xaNqON5dI39avZHcEg12EcDsUGKQf2UYcQnqZdzE/Fx4
QZj9KHAlzWj10fvtewlK+MHajAaWvqmPCOI3j7Icz031e00DbA0jJRLS989srubzMh3dDI0SnPCO
2JVfzEqfTHo1Ik6WHoLYAulD0ZmAtMugtnrGXG0nyIDtJIbAb6DOyS/f2EhGRzlSw4PUrBpbiJWR
6y1bbpLFPObWIC8DiSnhNMW/Vjk1O7pYNoNXi22N+yFUCgTMNyIaU5uN2BXp6O18S1CPlIJFYpK+
cxxiDVaQxt4lAaNojHPBBXjshX2XDi5dJLl+89MUunbMPys1kedtoL1ZEbNVIJQb163HSA3TGYHK
j47sYqTBcJw9YtYTn1qTAfWc6NdD34q/JYFrY8dRKq0LLeGsiMEoQ6Tp25KcuUTtTJR3eydWN8Bl
rDG98LdktBxRdd7EEMRGYWZ7vxOviXctyBimZi9LAhe4h65sYRtvPEv7bkyYJRJ84aKeJYExZrZd
yKtJXOOXaPawwtj01ejgH6jabcMbeefEcdQbal9kxnc+WfkGLADhWcMdzhXMJCw7RKR7KZwetIqz
1SzzeklPftk4G9V1I6pk3mK2RYVryiAWFvgpfHUF+utCsK36ecjt9K/ve7epwhd4JS2aoiXLYQk+
Msd+Q8urn7CxP5owNBHuOAgJJ8wTCDpeuSIjXz5hZa8xVtvdo9OyzQeIFjn4Yxkl7YLyqP2yCvp4
ZFYEO6mYsvK1jnJncELSYZ4Db7zBvdYfMJzCfqYdyPCyQ3zjDOZzngs0cHPNU0ptRWqR6j1kBZze
OpCt1L0uC6ruBV/HNsncb0O5L22e87Lb74Fb5RG+Vu57jFHCitwUi/yEixola7PsugKoHVS9KAgW
GNRCwA8kj4CxD8fmQyviHJvMHHc4Uqcsbc4NR0FG3sYeb+yTP8/gk0777FT7a3DGNkPgzIhwb6I7
jcZVc88rohl57RYOnRbG/FedpG85xMgNOM9lRU634X45W38pEvtEynvytblz+rXb+yAv5MFMWzh3
m7yy4Sa46nINl2s4BQW3+BnpQPFpzcALAgQRHxPqT64NC0t5Y5PIFq5TfuuZ0++h/mtPAf6raZ02
JmlKZKRRyDLhy5wNtL0Sv/waT2O0am9Xkw+5rZKcQo/m1pNT/BCjK6CB6Wo+EP2GWIeNMfgXehu3
bG8GbWbk5bu+/1hi1zwMKgsrzVbpdybr6TJMh2WQJO5oOnFdzNMDGJVKkc/65jOcgoe8bn2rAIyN
Ig6rnMOlQfxe0Ety0Ew8MscTPk4G99GE4p/eb28xERfcUNmbRFlfLJemJu0vFuep+dqOwUsvuNKk
fkWyuu6EtH9NTcIXQHIXp0ORw+QwgAPD381bF6Kvaiu0GBxR2TWMfxy4NiuyH9MOgxRhc2OYl8lT
eS3J1NVyQTbCwNQuE28n00ael71DlKhHKwW7zuvpa3VJVcjboyfEuxRzeNGBfsrW9HkVPoGKigMs
c1pC3RM8athxiLG4fvjzkFe/i8Fvjkam8wNJUNv2apn5ebCkjwU1cPY/n/2YFDrS9va+E9/bJNot
lWce47QOTna5Grt4IBcTlQkXyXBUFUFZ8dXF5C5+tvJu4sOp9Pca7G3/o6nqi+Hws0z6vRPsymTG
3C/V+JBORPB0099akK2SWoQ6JXZ6rzz7dcC+HrX+SJwp65014kLRnMjYve9l6g7fE15abDxyMyq3
Pis+Cs1BolcpMbGKLPb5yWYOpq7k+Uz6XxIrizRWAAt34ESzMA1zQGytitwcyy7urpfrJg2KZWs8
mV7qbExzuhexR9ifZIZEnhehjDmaegAEsjJWOvMArbY8xkYzM5xsR7PU/8HeeTW3zWzp+hdhVyMD
twQzFSxZtmXdoByRc8avn6eb9kdvnz3nnLmfKlVXIxAkRaB79VpvAOzdfGMoonxgOveWV5ypMbw5
0/RQRdq0rVCdQNDlwXAvbWJ9mEwvO6wJwHZ0azYFQiNF7YGc93H/EuINCgC2EcMIBDD3us3iGc+5
D0Ohd+vPTA9YoPVnBHo6qkrrevCoXYfoSYLxyKxDW+v+FvL3Q9Y7n/3aeK2RvmrquiMbhB3DDA8U
mY+kKkRgOfpwSJtoAbGKsBiWUCTAahy2nC3eKol4N/jtPdr6OI5QpyI/C8yz1OtN3XQP7iLMo52X
71dtR0j2NNrIHFV9r5FmHV8L8C+uGQJXLQpcsabhlCcpAkLmvgWfeCXHec0a4n6TgXiAhmgad8ui
IQ0wWjjU+rCe5yEetpCn6rPxT2NK+0lTnqL2wcfqAs2cy0AZO05zMe4MD309Schz1uix41aS+G8D
ckvxoSu8r8lI1qTpMK5Y8xJitnxCHEmQtYRnMMh0gZcPzrlKIMkhvDTDRy39iazM5G1BBL6aueDz
KaNIYsgavVdcGToLkIz65Nq8TodkZe23upghqY/aUwrMWRTF3iGJzEM0Zm+VtT61KSG/J30nVXM1
hLxt6/xQOEnGp9tDvECDza8fOTWOFun0U8XKqIcCu4e8CWsPkqGfYZQ5zo67x+/rPuqMFKEwmcxh
tdmceu+TehhNl4wWNoNHS3539RZ6FP2+unxvE3jOaYk8aA+oaeGEVBYH9Y1tdyh/OVeq7TJGDsc1
lmfbHL76o0RekT6Z8Ek/2EN7COMmKZhr5+k8rxbhFOsxCPx8IhZj0XS2/P40JVl/QNqGDyk/qRpF
1GbVmivEANZNrfyh1Een5P/aMFsxxcAR83FXG5zROlJv6Y9lWO08l+E3HkCPIj70hFmbtZ9tyfOe
C0kQnqWbpeZDoWlK/5lKhTSpRHyyrsYDMRhjQuH7YL3TlbQUtPSlmLWD6XRAgZNUXIQsbOvtwIps
jqedov2JqC8gOLjOtlgRdWGih+2p3meNWtYyOaTxQYe67WrQrCRFsYI/fQSS5YiA5CKgDBlhqPE3
k2Qyv+zQSVE/YU3Kv/GJRrO4OYfINp1VTzXqjhOJ9nMVMyZrpTRzNrBHCz2RH6+PinpeZGNIw1zi
dPjokpU21NICOI3wdfV5MeZonXslc1aJiUlZhzxxOlA8Rz8L+vOpXtDKRgXjRxEN8EVz+8EjU7AH
EgxxUjam20KY7XnkFa/SrBuPex5eWZACK2Hq7aiq54w2YAWSjlCdxRVaW3l4yOY0ucxMbFu9Z9Wj
HkbV1PJ+Vr040VoJJ0TYG2gwdDKIkNE/vMhV3hrfBkC4BXITlXmO6tk8D84HgWjGSf0ORo7X5fUX
IZvjGdo3bbRZCjrJ12bylzuWeutdZ/UdftRpe4jE+mE2sEizkwJ5Jc+8F7Jpkng/aMayB/7zEXUG
8372ll/HdAlYTx3v5M6VfQeAExqthsl1zYKpICMBQ5pMV544B3UCpj0ddk+gx+QxHVXUzgl/TlbP
mNFoB6udloPIxn5jTNGIwCMw5oPJg4btU1k8jAgFjrnfHTuyofrYou2mhXZ83+D7t7Fn/CSnTH6r
Cvp8Pr4nt0AGtyVIMuSHFi01LsxgxqAg0LiPZ5al2simZq1f/WVgejSHu961LuCmj9la3A9+TvoC
5az7cPlZDXp85xgdOSQSbps1XrJTAnrNixyxT3tWz9O0WCgZd4Z+z5Bp3I/t4G5R+QC6mOV3cQbO
Y2i0DL53vgdBCFcPLZAmcllNpWQ5q+LihSWEx6ENm20920/C71Jgk8VbvZDtgZb9CtkHvbuam0Gf
vG9JW7wrpAjZ0o3pYWiIsZEC8WrsAp0EpqFRo86JPIqx1PbW0TswuE0cUddc2iQQhllcbo2Lwu3G
9FYdi5k7Y3Sdfez5TyRuBfJcS5ODeEbjcFh7YpBoxJqPqQ5CA4qXhoHgn2YQCtGzUmOnQZ44IgNQ
XMzVy68NahYkgbCxw0bsB0i4ZBvbxS7xwf1XcAOR+UCoWPUaual6twNxVxvnOcTgN6NiGqgDIraI
/mq7AP/8+wLqKupkS08+duTX943QnPNoGc7ZqNIOMz7ZRQpXO4JL3qLROJ3xUFd7b007wVVRm2WL
a21lF4hsjiYh2uyeyx4lFm+VMwl58nMU4iM4CwN1t0Ic23DZ5kSES8fNOTWIOYxt/5XkijSZ1LOg
mA7+FMaXeuGJ8Wtzx1TA78LwGJnaWTBxnmpG1UkqXhQaJolNPjkB3KzpokMVhzEwbzvI9IEOtdUy
GNd6Lav2QJR9AJD6NzsWPN7dp6TPf5BdCSSkxawaHi90gIaqe0ky1riZ53+aMi8MgAUh5GAeSbcO
D2UYf88lzHkG/h+YE4otUbszpI6VzGGezSx/0yUGcSKPQSZtdDDs1Iz8G0iMZmfyL0P1+JvvUvP2
+p0/my+p/2otJMYT5DKD3lo+MGUbGwT/cBabyHRV7XvXo/DlwZLatD3r7AJaYoVJVJy8xMgQIELo
2QHLIxRJi095l+JhADOxNFHKHRjxbGTsug75ErDhJfIL77wuPoeozFNhi1/G4g0VbI9x7dFcYLR6
Aty0oWEzWYQfwl4+7BWKkvmOcbA+6dDYNiisn/o1DvQUfnzrlvUDMB14gA5PfTiePSPvLzItK6N+
06x/IiNG8cs9OoDfzcWyt4bLVIqo7ldmhglPgsdcQxpHAxpfzYcpjV+bhRqbn7/0FE65sXhinA2A
sJfWhX8WJqgfrhV3ACPlwZdgZ5YOAMXC9HHlYiPZRQBP/I/glHd1RcYYrnm7E511cRkUI3tjG3a5
WesFlLxBYf8FnlgL0NN4tzIA8gSHu5YFLmzHnuTtKqC6hJ97VBlThKarpjjNyH/VRfKlphLgFjGs
lOYhr6jmaO80A3oVdRLHz5+acIu6D6rhYfmA0PtGT9xTPPvfR7d8aMKUksKYfAG4sZuH3VCbIzPa
U+ghGQzrbOdXJWx6IDoaeg8aNsYFFqkTblsDOQNvPOik/KpU21h+jdKqcUciEPNGT9xPIbaOE+Gn
KVCnKe5In1t48+U/NWM8Jh2/qt1+m+v13itB4k7RpTOij62jv9edO1QXvrfmA7KeJMIMFqQTyTUK
yKdm9tPLojnz1nawJF/xtbzwtOugJn838EmMy+IxlhZx+gaCqdwsLiFbZq0xKt7FJ8MOqw0GCXB8
fGTVUXnYQH6ZNtQcGp7xQRy8DqvU5ogYdMeUjIiBkDosTutPMjhju+vcFcFmou7JgK2RzQhdpGQY
h8lqWMMx8k5RZn6OCTs2uZSvYDm3NeU6k1wFP2ZPtvTcysaIcS2L6yXl6exQPozch0FDesREHwO6
rtROYR2bOPjBTTIsVI3ruk/wuVDK70kdbxIZzC2eWQOvmr86q0iDHHoJ3u/IfIxgir3QXSCXhBJO
UG1y5VmvDs6P0DaxN5SrF102cLOI0Aox9rCYSTBBYQF6gtpmmvKs4OW7bCBuMx2WPMOZ3s5nSCf8
8BToNqAcghFsLuhrNBLG2J7QZFoT5Dxm5P2VjUMkRV8Kljxn8WbKeLtftfdeyTcpNTnlqZPagoJB
DKcP52D+1bHbnFmsdejVyO6c1uFpbnc65Odd50WfDGw1+chJS7Roy288X6NHikHWACpDy10TXnRE
sGcMBal4GaGa3dIwa1QVRd1/tkvdxqUg6rFvmKj23t4+lR+Ewh6VbgmU5QYoMssLnCZ0Nr6GNIXa
p3qqQfPgDulhgG4ZPBBCFRfGRLwL8/WzaXU9K9fyoz3qyYW5QCcFR5IJo0iKdJUZbspheBXoOkGK
k8VCwl9nENj9yiZy0fddEpsikJTmUA3yM5hDavOhlGoRqrFjd+eFWnrs1Tfs1go7VkIeMgEo7WM6
TRpLT0G91+aHXGNY3M05dtTgbNtt3Up66DAiqiiFU1h7sdxInEjyyQ35f2Zn3jlA9Hv/vYKg/S9Y
7/8B1nMdE6uP/x6sFyAq2X75Xv0J1ru+5rc5ksDnyDKRTbBNfC0MD6zcL7CeLvx/gfkSLlqIhm36
gnf6BdazdBB51H94pfBJHfxpjuT8Cx8Bw/ccEH6my0X+J+ZIfIx/x+rB+iZ7TonPhe5sk6iTBhF/
uBOIAmZbqK3aBW0VVAojENdTlzdEUr971331zAOZLglKXJPqq7P+j2NzSMkAbht5InmV2/XUpmoq
nQGUDDGp+cl/B5cZEk8HC4giSw8fibVW1sUshLuumwMk5ZNA7cSQhhW+bGq0b1EtVie1JZqK0qym
PKuzcvn626l/XO52zu2w6s2IFW3aYfo8Doit3g7+9a4TWWWG+38+her9dc71k3WaSwLOnxN0pn5/
rlLvPgkoTjst70+1y4KsC8GZYDjCgGs5qHNAnWf6UXtV4zrdv21nlFXO6ghYKpCQNn5I8tVqVz7q
xVl/Uf3biWpTNbczr6fLF/7xBv/p8F/7orLy9l3mAHqKNgMzy+l2JdUzffceRSlWPDIpNAOxWYOb
glwqd942DTi8CL8wjV53DqZwNqvfudef8vYr/vWjqs1S/f7AYtYtaQ4Aak4NhLy1SIYt8qYDcxRv
gOhQJo+R1diom7Aq6jho9ZpMqjxR7VO96+vULW2QXdnrvf6g7tNF7VOHC5gmjRnD5JWvZS3hsXTr
iTjVe97OMybrnTO4014duN38avN6UfkBTSBYuvagVKKsxHB4pKzfqlHJpI+nIf9SytF8ibCnJwRi
TM9koxSw1KYltYZgh1f46CJ5BQs3bo+q26NmUkUN5Pu4KLd4NwOikHkx1bD0GohXSSvo4ZAcXQ+L
BnlQZc5UT2ThARyXOKiEYFijH3XNCt62zbaCe+uUn1UGTzWOzESqnkpxkoH+tUmC89O61N7umpuM
KHf4pXW85tSQneKR8pJ4RHHPPaqMmcqpRSqV9kfXTDA+ZuUGPafZZlVOxKNEzwrVVUpoUzOPJ7t4
hxuzDYVU3Kuvw6TLW6iuZw9EZHlRTGABQ5wRDNcoHjU3Ctw0dY6pteDMc/v4LouXrdHAI73lk24J
X7VPpT9Vj3D4nkWTt1fZJTLtMpm2krDYqCQw9FV4Wkv3pP4LCPY117StejcxaAsQQHJdMmhb/IS4
BK1v6P0L6KvJ/Z0AjRKZC7Up223rDNhqnhnuGUFcN6iTWtssEI1Wypg8Z/B3iLjilDu0wrAmUB9K
/SaW1gZDSPpQ7VI/2O23CvfIX5TnPFwZ5LO8+FgTd+NlJjfxJm/OSwpYqg1l8Vbg7JCE0SmSd59U
YvPnJtpP1ooYELlQpcumjqmeBavMsHLp0UBIpskwTfX8GaVyai1EnU2sdTvdHL57KsLrZUBpZpRh
Nq3squ1yTd/rXlZf8/zaaJJKVmlMldpUPfhUCTdTdKdKUbpMXqIlOfOPkfGnSvRHyDBunInI1Aaq
KKT+3SIb1btteivLJhYmP9WuYYg+eyTGd3E1cEuoXKwHAndvRuv9LT0bg9w5gAc8zpn3qbZyxvt/
vqwHS40v+8/2TK1yY8xaDRbn9ze8fk0VUjsyDq573TjB8LwlcNW3vCVwa6tuztY47mevDQ8opyyB
sMYkUN9cfV1XaZFdFcnUjqoBSOBOxlElcIcZZ7jBSMEC3+5XdXdUWeeTnAETZXZy8r9VF3xp4xKb
OsUjHnvVWFbxAK0EGH2rMQLLNdKtiUhdBq7NYl/9KpXXTGSUxndK03CSawJU3surRGAqMB/DzoNt
GyYLJLYRBLua6wetKc+qER5iihoAgj3QF4DPo+lva6Ovt6685x2piFe4GR4RBaIGJD3ns9oXlsub
W/Xp3pAKcKrBjI86X4Wk4hQXmB+tdg+Dhtlxlis81XM9RPtAdbXzqXXf4zaCIH3pOQH5oO5cF8XM
7QB+i1Q4zTiDm5NJ8V0kdOZvpYynbvDrttX0JMj9mMc70rcOlOlfN3grf0jVrIvHzgas1MZQyXtV
DFIlK5WW7zVR5Bvkd/y+Spjx/k0m7rbZs2Df4Usz7DyQG+6y6mfVRJH+CSVHzLJkyUTImqtqXCmc
e9unNqu19IHEySPqHHX4tqn2mWkUI13vXNSWxQxN5kZe+tpVe/+4zrXrkWRF4m054jmj7duuuTPk
Ol6t4A1w4ifRPVWGM26HwQXkpIOcxhclgpSEVNwEfh7aPfdZLkNJcidEQXrJutCSO69ddZxB5RET
jBQ4Y+uAXqFcM8myTBtpfErVVTtVU8vDqqcRNTNpyNvt9hq1OT6ZA9Kpt1eqvWpzcWT5JwMluak7
pyY0kduJvMjtSnGIMYqR2Li5EaBgIyEPVyqeUd1YhZdyZyp7ajMrJn6E27Y68bZ5PYxKFe+jzlQv
QuGSGPl2TXX+bfN6+K93S2+vsQGZH/qhvn4C9bo/PuX1xOs13AZF3yj0DCrUTPrVLCe9bqK4qbZD
wwK2HlIbUftUM8ijt83VoyCjTla922vV5rA28Tm3N2rDilwmVtUVGL2QVJGX0iw53arude/tOre3
YkYUQZSTklVH1fupl/ynk/+44u3wXx9RvfiP68tvofbNCSOFlxwNOfmo1I1qbpmcvzbRdfcDMi42
q3xZr5YF6kZWr26NZWO9EdrLd7ULkBHTO4zhP0/5a1Od+N/uw+UEEdwhExt1nqnihdvbqddd3+U/
Hh/ANweN0wD3UZ/4ny+qPrvah1EGg5Tq3s5Rh1sz/X3kdro6x9ahlIwk9+rJBIGN34y8sGrUP29C
Ohvolj4Vey1z3td1CRIuH8YtYpwEecU43qM44+47WdKzZSDkqpBPbd+a68621EOZpzaYmGRceDtu
yldeL6kuorbV4etOtS0WVP70cqUW7WqbGFsLXG8EPMwJGnyfLyCoNbvfNS3ZIq9No51lU43eNbKG
aqHlCvxETnuztU7v9bnbukvTHUcLXs6gt4LximcJGj5CoSqWXCVawIixRAm8VgJkUa7YhYNvnf1V
4IQge3FTII0ne1YyugeW+vBXfqfprnmzFHxg4JtGC24asZdAu+gG43+hQrw5YcUflzkhl8pxRnIS
VzsR7NaC0eisDUiOZ0OW7HOURLGoiT1QDv1yGFFROs+yGVAgPyWQe9E868+pXLWoXgFOGrycfmhF
KdAYp5nccD13ranvosr+qrJoo1wH3Rq1zyFC2Jo6WrOT1yXwGFCUqjrqPEZHiSHXkKjXm/R1bT1v
V6jp2JMzsWrA5o8wwT8hpsPXUllKW8ZV6h+jeqpRB3LEeQE9hSWmn+RCr42Rx9RJvX2oxsZejcyq
TK+yvanqqr0wBR8WCyzFMsXjGUtqn6A54ftGaE38fbIuR2v1MnVE9ex4U5v8GFULturWoGbz56Y6
oPYljY7GjD/bW4i8I5qIqAc7qVXy+wLhVvtuB1Rvlv8qf8ZED3kvoADy91W9WwNG/NdvrvapTYCf
xCO37WtvHZ5iFAr22XW1IC+oDqgbRr1OJsx7x9L3qxLol7MrsWGJELLU65ebmpoiY7XY6+SOBrar
hMH9PjVOACaFYvGDP07KzeSQJEjFjSxVfehB3XGWIAJkQ/jHUzkiONJrVr14D4E6QHV3ct2K4k09
3KkGlqXkvHlA82csVyKphayaAaAuQYTlbUcx1NcBvFH4m9sYhhDKvKthiqEq6i3nHBg/qifTWeXM
UdVGqP+fzUFBVm7bqqfOUWerzToEbvG/ydr/Hy9700R34v+WrX35UZY/uu7Hjz/Ttb9e9Ztcrf/L
sV1XuAZVbsjLDoa4v8nV4l+m1Dd1SOKSs1Wp3Bu52vF0XGAsA00kodukcrtf5GrrX75HCduHWQ1j
3ves/0m+1hB/29lbnuHL0cOSCWKBPfhfCVv0XU0tnuwS2CN+AGpi0OXsMFlmf+rFxwFnqXNlGmS6
VoHLnYaMfNDJneqIarQCJaRrqUttz3L9ezusamBqH44gOAMAtAGY02/UdKhmQqHgXmr72vXM9mTk
fn8oQVaDwqZYMpGSdOXyQvVUMyjo5zCkC1wF8zGVqSe965i8VXdCn2PdqW6jEFtWWqyBjmEjNV4N
w8QmGc7xpJ0ay4HsNaP3bHnZR4CEqCAUPPI2bNF+vUwwuWeUf8+6YEzYACLGvhAEys51ykuyoplQ
dM2yxa4dfqJvgO+PvqCrRTVyrj+0ujlt+sz9pmHdKT4Xi4NplJGekajQ9lQqYYUSHga4JHb7us4f
exaykxVnu3yRfqvk1TYLlp3J0JI0icCrIs2zG1rp8xIlR9tqUUqbk0sPqNmfBnwHy/i1bs3LMuOi
aHmmDq9nvXejPLlo5vA05/jKW7AhrcPcrIgyTrjuwUEqbCxg4TZtxFTD5rM+CYcq9dSv+J8jUofX
K4KkAKj0onhCbxn5achOgaXVGMX4771Ih424An+DKvNarsamrltwx2FqbhfhI44GzA6Mq3YUS5Xu
EtABFL19fY+8ZMTKG1ep/pBWIJ20+Jkq3+d8Lndlsq6s3NGXCFlPZyhH7v11mLZQulGjXCkJeFCa
SI/ewR1+X7i6hfRPuzG85DELB2vv6rhcRCi75DoIS0xNIdDE3r3V1fPRsvSfWqk52zIxfCT463dm
1jZPRna2cWmBIauRDnXqTYRl+h6Qeov6G9T8UteHALTSs+t37T7uyh3Ydo08iX+Jenwy5paU2mDO
n42kjuA9Jfp+1r0G9I7zdZJXcZb7LJ1fy7Dpj7AHYEV761uC6fxe94BIy0zB+r7LqwIht/mdKIHw
JnZkbeME3iUCid+i3kGi2nThrLncNiEQ7DIpDTTX2kM3hDlcHfQkLVLLRe4Hmpiw7kGVcG5CqGuN
V2/KaNkVnbmf4x6FxMzLjhEcaa93KByMyd5u4QI6RJ+tM6ND5BXb8Mk3shN6jtvSwz7DkYrVyfg1
l8XrZa2eAN6UgS7JwgNaTwxre2yVlhPy/Vsdj3U9rEFKoDETuEn3XLYAChbpcItt5Uazof9oOF3x
3ygdwm9SmVQoKzvI6gb3lih7aYVJRRkrVrEeG8v6nhhDExRZYeMyJ+50RDM3nSVIgCcgsz2z+srd
AewZugv+jdAUlghWYNkgrKzhMYZH/Ya7eJsk7etInH6x8oMmFz46CaAwK0FTign5+2Uibw/LCIc7
8lRUx0spqmt42a7TIiC1/pGoAXBYh3OnyAG85vVT1S4bCjav3QT0rwVDvFvkB2vKygpAKvRbCGjd
qbBeCt15w1Sl3uv7xIZF1RRvTucDIdHjaeOHaKCa++neNN0fg+32R8ejGlG3IcqkBgJ/bdZ9grhb
HF0TO/QInQOkBskDluKCg960I2G5qf17Xcb+S7FBdBD9bLs8kAirD7Hv4+NrzCk5TUITd9K/N+hN
Fu1rFg3EvbWZHhlADjlq8ltJN2ri8tGRbwII5bDCUDjEUPe2ocDaXCsCc27td4Owvuc2Y2o07Idk
fjePCW6kubUEY9tGJxReQ0jcH9GFC/kHJfMRoMap5R4Tw+Ls13wB7WRoAPBR64cQh2IoyuC2j3vT
NIpvRsYWYo5fInLFyJ8FM3aSITL7XpGjABU/L1GoHYyYkVPSG2rEdbc9JguA03ZWTJTfhAly6s5H
c0Z2Y0ZaazNHUR7MXglhkSQPXpcIyJZutHdLkEfr1JycHuL1EubJJmmm8IKl7ljiZWpPi7MbJ++H
NTO8jM6SH9FvBjNzGhZw1JQwTnXITOW1xatt/dRQ1Q8orLEKyJNTiEBpUNU/PWSY0Vocj1qrD8do
yl9m+OJ4TCAaUWYjOot57LyzKZ4iaSBp3uFpBRcnhu91E61HSLIf/cUd8UOFopJ1E5x0BEB23NXQ
dximaov1Tw6QzX1OsY1rtRDzJl3vMBdHShFA+nQqFzLWhV6Md2v6FYNDrmP29oUaRuEYb+PYvJkt
VCQLw1LAPyYp4AyBDT8tv87+9GVe9iCRimDQ5keocADuJNU1brqL6T8Kl1UEPkz5yTXCzy35wpMX
D8wyMdSMIj7YtmEFVo/rd45q4FHLl/DQsiaabEsEvpSM02oUVAR+WCE+KbvCrbpTvGAyHvft2Z8v
nc4jac5wIdo4fUKGcgw6XA3GaI9VWw4dGlGJyVwOaOcjmWfD/eps/0iOAHI9ckWr2T6WiLzhHBW/
NAVz0WpM4SEXBcrbJYPGlP20I5TdiwkxN1SAKaOIwTh1n0ijHP1xua8HaF7esiDxkH/yBFJ4dTOg
eeuS/0/Kn6XvaBJS2e5Qb/a2JZNK1C3IKq8vLRVY7MxRbh5R0SBsaGSxzcKnjcqittqXLMYzLOwe
Egd9P9tsPrZkTg6LQO813Y8dtkxaJx6TFDeOfmywU4PNEXSkFA+O5Txrmn30bWiXZYXwJ+ELicBw
60TFJdXFg1va73lyXoWXL2cYGPOhzUBEqTWObDICiaxLvZ1rPNc2CEIra2CRAVmyRntmHKi6bYp+
M/rL1amQ+BOyF4LSo/EGPz/dCs+7n4fSxc6YQX3NqL/XNXde7L+NcIZ2dUYRA9b7IYzEzFhnNej7
F/aLGOG14lLzWXgk5idoU5oX2+j3icLYRV4JM5/CpfLzGTMN/ltfFM8iS8f90qXQIp3olNT2sfHQ
esOTah/638Ola3Y2JmcozutJME9IRhBPHCdN+8qY3+19rXmM+tHeK9g2yHczcCYfKohjMWf5uCK3
jVcF1pJymy4B8kLLIbW7pzLBZKDQ8lMP+82G9odol9imE7JzqppplGOzp/j0rMxxJnL1FFtHcNNh
4uK9aRJVZ+azk9rRVnNcKHQyRy9iyl4l79nJHEbRVxOsBJ68g2MjXS9I5Zg5Kl4ytBUlBuLYQwSM
//eTLOy50CYOwNXPEWQkqOnx4yxXiwumf4G+oCEep0gyyAqNqgRRMGr2wM+xTunXk5m8X+KPEcoD
EKHHikI2Hwf5QjnCxifXL5I9kj3NRm/mbTyH2TltjaB0wBOXSwxJCERxUCBQvNf6GlCppHosRNL7
YdbuVz+zT8VgTIx7pHlk7I7sOtorS5FB0dF/NLbWYwgCpaQB/9W4Tbp1GlJoeehjhJ7ArhUJLADs
a2omBplJkumFInyzwBOmK8FyZ4Fh5SERpvdc9GZ7nGLx0TScbt+D741BU1EhD7fDMsCadeFjQNPd
rSNq5JQyXuEYiHNXutM29q1xg7/Zeq6EcHauV7wBMesOUHLOqtoICVnrC26pCDme8X2R4hieMF7E
onooU8TL0X07+435YY6w5GqylwQb7mCU8MoBv62NmTpffBS1MRPAssn3+OXFApg8AepoSY8nPco/
rv6g88EtWHn+K3FgvPeN9A6d/mSfVQLXqvEH+QltRxY/BHeMeXf8s5/zi+IY1OKlBo9zinpzOZO9
fgQNpu1httmoa6BRM1QL9P1KoADrV9K37sUGK7ErBTGYqDF3KufsSWvs5mBDWrJJdR2vdUUgpgFB
HwJUyAicCv+5lZrvtWym6FtOvf+0hmuxN5ryo0lODWbhqvuHOIuOiQQTaNLGzoMJcJCpKGuKzb2b
QxsDqQN2kMGGakzf4w/f1AIdimL1ttFcfmgYbPeoQIGWHC+Ihr4fpzg/VAPEYg0prQW9w9MyHMHW
apgB9l+IHj7mTYWMj9NdsAYKsEpCWD/biyleYJtQ5Mn8usFZx7bOAyoLuFPMx86Gm1O6uCrVkpQF
YhsvkupTAuZ0lzOWXx9qayqejMYgDzaTglNFSFWTxCgzO8y5u2zCqNL3WJ65acPtXhdYMgnq4tGQ
3+UymZk6ms+wYkBoL2aebi/FB6PnX4SILQHfIn0Y/QgrQErNrKzuYRlTh3tXoGMQTD2Xc83oBTi9
g/wWUtRDsTqgoWXIlyLn7KTF3o9duNgmbpBSvmGWpR67uTjUt8+S7I5KPfyF2sL5c8EmISQnVnWY
5yQ68YIsuKvbfEF/ZcPAA4vX+YxB3Vuc1RXKkTWCsfrFMc1hB4H8gps9gRDKuUm9tog4rTZQfUJq
154RIpnumiwfT7H1VpQ4RRkV6mmN97MYBu2sGiFiIrDQNp+mAgInmgzJxYqqX01eDx/HqpsRirJ/
7WocUWzMeKx3qsEzud2UeTTcQRdRQfpuNfUnBVXRG/SEzQxRVq1vvtjm6qMZiRMMpr8jN6bdbwuZ
2kwcC2DjGpPYyyitT6QkHAmoiFFdJP9LFbj/lDAYnUOZC09UGlz2MjD/UQYSpmQeAhNrg+KNSgGN
XQpLm3OsbXtAxceuATIv8/aN1bzzoUIfhNO4xxWhMLfBMHGUx26N2penlJyAdtY7X57SVEVI9jV9
LnWIV/NSZWcgK4aFSWZUhss3i+QKNoPkx1EeZQKtHP+hoaB5iAEInivfBQfeoMKGgFJ/tmQmG97U
6yRpX/h/pJAuY7gTifhRI4Jqfq4HcgVF5oH0BbbHzex5TzdUiSrIh3KW1GOiXcWaUg0ANIwXB2Nr
IsjDsEENeZY5eNVo61Njas5JTWu33UZPiM5IvhS2OAvZrEP9UvaWD3JoaLZLYn0Juyza66ExXVYI
2Rs8yJodXvREy0V1WldYF6UzFtV+KNNyV895w1I93/vleALvGoSGD2xmRmOjiCHPUIZ/p5pCE1/F
UL23ezQCUUD70PgmOFsn3CVwwlBvQnS6tYvNSOH/0HZQWwhKD12aY6HRrPcxd15g6VG5hZJu3YnU
7XBk+pgh6fFZeiClwHl7aCklos6xqydfrHHAJBDz9Eu4hk9xSbG/rgkN8Auv45pHvQztd6GfMK7G
+fceylaIjy4wXBDmjbWi7zOnC85P4A56ooiXIUY804X2mlksDGajii6t8baK4oQZ9fC57CCzV/zV
KeIkdWpsLCNEGcvE5ScTqCCXEWjkFGH1wRPzybbsH1AF4HMU/hGJrwUlKPcQTyzPwrian0Fzn9ay
/BIWhf6tbKozSYFPYOrN5zZ3oq2dlqDFIUmfJw89BDeaH+qk+Y47JGj5laUlCgIuucJ0vGAfebJ7
w71HH7vao+aE3I83+XdJ/RXTY/NSPyLkYz2zAjG2LUqM+zbxt1bMiFgta31KDVa+6FkVwRqhghVF
xBOLUxr7dnKHA6vbbdugPJqhC3U3hXN4F1npsz19WeY4ezMslBZF7+xSeC8IXX7xPuWk5h+YFaGo
IlzzEtt4EvUoKM414i41IKm7Pl+7/ar59sFdOv8urjK0F7teD1ope0NF8DDG87mubQDddbYcXPMn
sjLrybHT6YA7jMcCxNN2eRe+VOtCFAuCZpO61nzfdN2yM3twCLE3fUWnvHu08VaLK88KYlk2UCim
wYd9RtaSOFCCexTaA2FGhJ1FB9Nm0PHhAO/gy+E/G5317LXIdlda+qJ2EQst53c3a8lFFjPSycRA
xED7UWFQRpm/7WWjVd4Wa3gePr/bm8uaBRUVhSCnILhPregD+twahq7+dIzMeK94sL5EY+Az8I5V
/XTdZaika204H3qJ27pxpIUs6Hpou1R9gzSZnHEaiPVJtZyuCBRm+nOnSrhlTKyANCZoIqMjuFYI
KwXwUY1BVXNBHSgQYkQu2Inh29hkEM4q6Ak7vrTq5Xqa77NS/6hWOhXLGreI9cM86+V/sXcey42r
abZ9lY6eowL2B9DRfQckQSNaifITRKYMvPd4+l4/s07lqRN1b/Sd90QhS1IkCHxm77Vhk1VboWmf
WuWEmzLKdhkhIltFlO4eqyqU556BoctYxdd0xi1THm/LgBevH1NBlet2W/49hiLdhjcMsDcSdQKh
XEb0JMveb7XVzLwAdI746qdR208mFBoH6GZ+W2ohnUmLB5KVyJIc+jtuHX+PnzyK2SD2y2Z6HOng
oQnrRpFXVOe44r56TBh8sC4BRBrIg4J0yGnwjxytpI9OBadIoOuhpwC1rAkmO2PyKoe83wCs3OOE
wF/F+pnx0bBysbdlYXDpDPIWeuI2OghoaaXrOzu2H0ijAAwTJRte72QcgV2qtZfOUQg3r39K4mxL
zxZ4kwRLsNZQFjUvwaJWJiinU657TgPzq46fWFJ+dVOe0xwl8BCD8Ad9/LkLxk3iJkx6Gr9dk9a0
1BkucnpEaVZxiSaVgbQTKEeascVYES+YLvaeYflg1uQSDAm7NEKSilFihsfvUmXgrhJ30RoRCenW
whycQ2KqYtXN9s88cYloTw8ZqidWGvz77vxiDfYdsjQUCMm5ciF5ImiyVmUDgwUeWMmQd8U9U9wk
gr/u5DlsnvfdpCUbu5uvo4YAhuI19uKI6TWZR4u0MgiJSzJGm0qsnYtJW2W6wgHqRAeDJ0do0Lkq
oeM4AykSJG51FMxKUyX+GlVmuoNbHUb2AYB58MQNrrXVM39iWQ/5oJ1PGhCNSdI0qla5Mui/epXP
/qXUXntJ3pBlLCAO9UbkkGyODEhHIGkdjeR2NJLgYUqWR0I5GAH3oBGIjWM7ZQNT8fDazKVCyglX
PDaoyxw8COSjo/SroyUIcRPzQleSJWLHy1GyRUwgI7akjdjtc+6mmOAy+4nVz7NlNhomd9Pc2G1K
ogCjEFfSSxg3n2Ca+ywWIJtYMYyT0Ld3TajpmOO1Yyo5KLkkonTq2qnHly7Gr6Zo06PjYCUWEyo8
zlmS93ioIEWxlh22iQHqj2Vaucb6uwyVGDudJR50nYVA1Ls+CMnBmzVxFIzimkZlbZKVNVYkOCdZ
6t8n/rGboJoBJtU8QjHWqmTCTJIOM4GJAZJheYokx6hauwSpOSC9Rw6oG1+K234aenjSc9BJgVKk
FMZvQXgJIb4BJyAgSnJqVEmsYXDCAAuIjSNpNtw3rmr4NhqgG/IWIvixsG9sIDhKCwwHKI5Vm9/j
R86WEGthfgQMbh0yIDp5/EGnyspZ0nVQ6mL1TVeq0GnZygvQNyzPLlMrU1mPJLc8NiYHiD1f0Ss7
9EsG8DQz33fRO8tF3mkgRJazeI21gSixyVi3kgREDg3+PuBAJZAgFfzIGlhoxBUYglAgWUI+YxbI
QuRwxmAdXgvJHIoT48ls9Z+RkZdeNSBhDefiOZekIk0yiyLgRbWkGLWSZ5QwTcwn7XFmHA7uKADD
sCg789GXJCQfJBLBoI+JZCS5kpYEaGslMiiJYTyFnCjyH4E2wguwBBMpzMoGmxM0Gg82g5GBqqdp
jWEtJKEp4oIliU0RiS+S4ISY5kGVTKcQuFMB5CmXtCcenLtpOaU3oTgR8/cdxDhhpwGUs4OjnQYt
ZmeUczUKqaDiQBrSnKzn3S+lygCnIKCucmC3yq4bmBu7kkslJKFKkayqgYBGLF0wX9NI+UkaINBK
PO6ScIVtofTsUTM9ADSoKIHOg8Pizb4KJR/LlKQswh5prmFn2foZM3iv8U6r4qeK/mwh6rLYFCrL
iibQnu0Uvyk9824mrDLIrR0cUznAA0hrFvUhcecWzCXZXtO50R2vRrS4VBEDczPHme6OJyK5VgDB
dMBgbNZ4/PbwNkhmmC/pYVmVHsNH0KecDfdCEsaAHfM0uNxEH5bVUTKTGiV9V5OEYiVqX1giWMsK
aFnMcHCHvHtfSZ6ZKclmBoizFNTZKJlnXOCzJYhDew39x0LUVJq6ApF0XdehWLaSnDbCZUCTW6yB
C3y0kq4WzqU4BvG86+UbqmFG5Ct1SXzIAjwg7YBV8hbhOtFIblsuCW6Aj7RFA9StknQ3M4Hz5gB8
G3KSFGnLOQpzsA/2O9PNj0oy4pDgg6nc2ZIdR3Qg66DUpoegSAyMDwJT98lUkEIxg+Mfs52QJDoX
JJ3zSQRFDsUmzWE6K7EcGfXM2AHZwU86p4Dt2LBV60iy7pjeWysT/F194+ABxOvxmSzUkYVdzlt6
BR6WNOcyR/6Zw/sRQPWIZbvLMih7juTtjRK8h9FqlTUtvvE45KRqg+e2pkVEKszM3uguqO11asOH
MyfpWqRcr8ZsS/X7WqUWh6bk/1W9doxYcA5p/sP8iK3UOOmlzElCEgZrE+A6KMFZMgWRJAgcBHAG
rdERcJSbb84x9rJSbQfvc79vA7YLI+eMjSaZhSHwQidzfxaMqOyZVXA81Ex7HFzIKtxkOTosMGVK
OFNvhhvSnnmQ//hgS1l/LMVmf/ne7y+VWcqhaceCZZU32vLmjM1/m2Sjm+6bKUK1ZIVTAo6SvBWu
bMWdIdVSf/r92tfZf2fpU3n789vv/OnT22/ePhRymCB03h43wRWxr2dt1ma2eLhybx9uf/v7y18P
4vf9/emm//Lrv+5vGkryjbSZU7UfEy0tH+hN0RXIexhu4JjbXWsi1IgnUbsFHO4ndUbCZAdqvjaD
9oOh2LTt2jLZVIVTkMtoxF4Ziw+U99u+f4kqhOiZES3DKQR9Ztd3MIjf4nmY3sOU03Ro2wcHLftW
AZXMeIgOxB2kHfqvn+YVCmso87rXdt37X3yxsSNQhPyyyBos+r3bp6HuwnG8fdqotsyDYt4LXAHI
xl9/frs9+2ZxuP0olfd2++z2AWL8H7f065vmTG0pSI8puQb//r3fD+vXbf3++l/9zr/6nqm0cFRk
1AamCkuK/QZGjQvbnIzV7cvfosjblzft32894O3L24fbDfz+8l/97b+6qawrBuo2XguQZb8szZUc
1Af8t8wApaX59uGv3zRuXoDfPy/kH0W//+j29e3HoqL76ZzdTT9WdxzS7KvZIviFPf3909uPbh9k
XJ5SKbCeuLnft3777Pf3DHUw/jff4+t/okJzkOj8v0Roq6/0x/Cj/icN2q+/+bsEzbZwDBPSoQlh
qdIWrP9DgsaPbMfGTCdc9ABCqt3+UKC5f+OUDlXINUzLpsrjj/5QoDl/Qx2jWSq3pzuGNBP/n//8
GP8j+Couv1I7mr98/W95l12KKG+b//p3ckb+2TFsuqpFz+0gQHNIDMHB/M+OYVZ5YazNbrXtk0Ks
HOYFs8Yejes0ZzwWJmwJGy8wJ6pm0BNImJVeeMi5863Ww13JQNovArqdhaVlTCcVEHWxaaHZ7EhD
TOxqbzHKXKyB6dEZN22w73M48w6jsjLp9dVQ6C2RufUSVPGha9ibKMG7I8oGrnELulWIbh85eEUM
osZWWkU/CzN2g/xJJphlbB/1JRNltreIiULVhEzgyAi/4ispsnljNhYXbf5FIrTglOfNqzlap6Lk
39LYAHbpOx46Z+WbHSOKql1NE2ZQOc+fDDUgxtU/0TuS1kMSp1fr1C9+TbTQ7Mt0VGvjZ5Z1LeJ0
rwY12KXOaplDsEUWUwAkAIqiHVXHWrN8+nZ34WQYCTqENLbaVmuzSS56ELwLP9WuTsQIO3EOhLpz
dZh536vTY1fQfitgZ0Ae0gAgVSIWM0ZxPlY1E4tAfZvJvnJyCMGzbl2HQS89/BrJ1Q/st6hc1+nR
qEW5G9om9GpT+5rZty1juzwBiteWLjpcWjqkWdmkAiyI3jvCegNFJ8W7ZkWRaax6qJg8MXiZ25Zc
ozNK4HbNMfSdDEVBI8Bquo7baxmUBu02r/1a1dvnTA9ooccGtO8c7ENBAJYTfAIFDBc5KoSFFur3
da/fW0nXLF03CQE2hz3tY7FYnwFZn+pkGFZEVX0jwUZodTf3Kv2+VkCfiuJFZpI27hPmbDeiWjb1
tLfKaF67cfWpyaxEC5rMKhFo4604u4TckUB8IuPsjy2cPOxx+n2uBIvJsA9+3x01H2laOOZXhDPR
MgJdtGRuz+K6pE5L8h4RU7NLnOBed7JDMRHQqP6sy+wCY/kOtClyJ5/sjTjmRSEO/Z3eezeV4kR7
PxfJLjUMkoaT98rqwckXxbUju9AGxfKc9P5yJM+rBYBrhOHKT1TJB1O2TLd6hnX5svTP+PZZKvue
b8fA833+874jsYWJ7rIhu6/Ey7zOehZMDMmREKoB0XkA3wKl9LIRFw/pm8QUgoBHNEC93Y/bYhhM
JF/2tmMuQzUwjLtehXWaFRB+RiPf4MMslxiBclQA0w5W46PQwHGAeKpkmsV37DwQ5LtvoH97haud
fVMhh8cnqwrs3XFyrl3dDGdRZ4dMBXE2l1ehTEAxfZYEpM3kBHA+GyWAoSH6JveCEXe+Swdr6zuz
Q5vbVueGsWA8XQHuNl46ai2tg8MA/minoEGB5yNfqyNayBLSrMuWrMniAxMP2wsMTDBxxpTHrir0
dXgcmoRTTVL30a78WRPrc7FORhrC1TOUk81JZ13Kc5sCpxEwXRCvfO1lGsZiHaj9QxbZCsMOClcb
Zko3MR5o2VqzibHreuULmGqmMhDuJ6r7CgvJgdAOeLqwWBkaTYEXGjlClKg0N1mBUk6bJGQ6fXAq
19xmGDbUBKK9n6BQtbt2Xpuhenb72UVFASarK5Y+c6IiRGoCvOnKVAiBa5t9k4BD/sUc5ICLtQ87
ulMy3IDD1QdP3zNRoNkAKMAkVbvYlZau3Gk49dO9bsT7Fm7bwjDo8aA9rRxf/YijPmJsZj0TgXeN
AoTwvc7qwOp8sWcoY+/jsdd2uZi83smCNTi9DjVH0e1LncUzuqKPW3jyLUZZHxjwtcr82SdIFvyJ
gfb4HGvE3AoNMHZvORuEeO126qJ7e2xgOWkMCQrf4bph12Kv61AQWIat7Aw+ESd+XRs7jIis5YoU
eSKIunY7y2Ulzthl4sfukqMlOVhputSCKdylYJKKZLA2nTOMnHQ4j2LAnleglcjEkxy+zGi+dbuR
seZAMignlX2UNhYgTv2i5Ja1z/uoXCZoU5fsI7N9mHbqEmmFtkQyEm/zYT61MaNspS7g2U0qmPMM
vtWcrYZgJMO9cpMD3fOL283xxjBtdz/1Vbk1XHEsYqabcT6RXlWbYhW1pvj1KGr5UG6Pp5q/Q4bB
d7cvsnYYtxxovx5lHibjPukk4Qoy1Az6DQAdw8NfnzLD3Tnts+UWMyNx47FQCZpXunA7aYJVjanf
j1IBkA4MDoCZCrsx7m6f5bpG+q4yNYs2RkyDPfc7s1ghFFOFszF+7VO+64t0k1YdUAbdBA81mRdS
aBNvcufjjbkUYGTdaWmwxN45bgZlPlaj+r8F6L/9jwpQTVdVEtf+79CazVdRB9GPP5sg/v43f5gg
1L/J8s41bRUbhAO+5h8VqGP9DdcBNgdbYm5sTdoP/ihBqUb/KDmxSlg25gmLsF7ervr/T8UJdkF6
Gv4UKGdinmDZ51LCaqapW4J7+jOkBilG7pD3m26brPwqYtYss8RYVN/Ax7mi6ni23eQpyqoDl/0N
kH5IzWEvRQMyeZo1ACBLxGnyjTCCWkl9ZlxQdwIkZjFSfl9WaSD1tAZRWTNo906nnJyhMQjENNRl
6bAwnNRyxdvzaxZIwBCI7GMD9TV5VZKfbp4UXParBiP+Amx6vR5tJV/XYXUykpgrUpaWHhPhzJuZ
RnpG55wyne0+ND8rjZcNsUoLUViXUgGv1yUkVgqjOTKpd9a1gnCEvwSMHgOIIi1pl/YZjsNE/8xH
hGnxbCA63YYqYXQ1lRDq5XetlsuuAgplPIv1FKs/zDS8+LTuDNix+7nZbpqHltMUSMCycM592yyj
hH25zQzZmZg227al4Tswq1Uchtc+60HVEf/uSDlSHTkfbqaudAKGPbX3s1WLpFsuvQjyjK2HOKl4
uOUTI2wC5pN9kc/zzmRoD16soXyZoIeUJtzKiVguF+n3CszCPfnjX2aqHGJSZiN0hwkXDz2fN9GI
6wBfG+k65UD6do7xChZnep8IdWfN1a7KtHnFc3VRi/nZCd34zqfpF92MpC4oeq9uK0BnaltCgaQ9
rkMSzwRKgwy908S4G2uI85n1EUWk8g1jctUqKMs4GevIX2frw5UAwDx/yQOH40FsmJl+JHbA4L4t
zxP/lj/XFy7HL35mHqCbLHE/Bij19RBXC6EG1QhoPuruweojFs4c/BImIzsI2nXBGf+gt0iFoRkm
bffS+TFJ0rPJht7ZioZqxkArnDXmgbKBrFI8Lv5Ub5Qp+sJkunYkcDxMkgcCtT/93t2YZuT1FRUz
m+FtUWR3bS6jzMY0wJ+gB3twtZ5D0AaK67CmzWnw2wbBXqTN1fK1palOH4b1NXW+zsxSdT1jjpjZ
yfwTn2c9TdoIl0Z7bEqTfRbWmQXRN8cSIQlIBZ+6Mrf0dWORNOgU00McInUCJxiSzBjvzGTqrvg6
nDaptpxYsvuh2rf62O7baHwc+wB1cTwtjUY6OQLL31mu/8r2RCFGArH6SCQH2FVm/Yq5d/Tx2PcG
oWK3PVUTELYap54RIB9g6KcsnFDfqwrRLAtezMoPbbwWgG2RkyBb95vHxunCXRhiAsq74Z2Lvh/k
XtJWDmqZkdOFKI5Nor5T9Ls7gqWfkCMgoALnWhtItIZ5PsTEghUFx+6oiZkZ6vwW9i4QdlZfiGOg
/JLFJ5RhAthpnovEIXhuGMj6INzV9yPF8zlLrTu7ue+dSN0S70fa2Q6RmbXS9JGBbUQ6Bnh3z50S
QfC8/KfL8eLkMU6HCVsHv4C8pvLZhjsbK2VBMmiagjC0cZaQC4MleuASi4IxPxohT40b/owUAOXl
WF3HyUnOCI8kuD69q22rvLdp4fmZgWg4TvZDywA9LvxqLezXRHG1k4VuPBWExriRdait4ANWXr8h
P/x5qCNBi8ATG3aUAFXQofcYSAYyTGp1h6J/nRkofrLCWXQ96/Y2cArkMOVb2tnW2lTMbk+64FgX
OqvfD3POokdrTFazVpOPPfQkOGqtumVJj6ITZx61u30YlJr+cVb4f4KkXSoJqeB76qZsnc2fPrW2
V2mix6fpHuO2t/lrPV74cYroVDXp7EnIqxPx3JqGvWLQvO4r8IkN9NmRzvmhCLQd29/RU0vcTO4g
Ujgo9r6p8pR1bljRqmjbJsifDFzB68m1N4YYCeGYmp0ZRuRZcSBgFHuIEA/qmj3eqwwKwtlAMiVG
VC9mg2dijmQmW549t6h2bHU8xqM5nDVGD0vH9T+yWOH+a/JQ8jo8auFPBXvBsmcJ7AmLOD0sAk96
Ez9nNcyqJo/2HQe/R+IU+Bt1SL1MLc8OhwEQjXwHJQFbsKVtraifVmHP+r+xHHetT93eGYN03fls
+ZVKLRdR+KY4un6ZYgf4g2rKDozEd9fJNkEzvoXEOJ80O3juJziDbkRaTV1Mq1JaFyzNwcqhKw/W
DHG5hherudUDEiXSUEQzvJoYtskhtB/6wgKo3fJQtdDXFgZ0+5Xm1Cicm2h+KhT14lTZuIehQ5eJ
gGNTkqRcxDPpMVE/voalduSC1mz12ojupvKSF4S6TYmpbRXk+HvR8YzoIQ7g2W82REE057DYIUtK
OJMm7gbOO5Hd1o9O76Jd5qReZ7T1mzXUpM3nmrrCdJR5+TQc0J6HZz+YiPmEBt1aBDk2VvGTa414
mW3zadIfCcoeQedFuN9098rQhyg4p35J5vSjN3wXuplvrziWtjN7eIFiQZ+Bk7mZhQ/e/mwKemZT
sOFl0r7Qyvg0uDIh4E60M6tGw2X5ZCrJIWjIryyneV+i6RyU/iHvY9hBqXt2wrJfGa40CGlVdudw
MU6zLjk5sXkMCYi841RNPR9OJzWXKXlKrTyqvKFJpGrfGA0la7NS8w2brRZLADxyMyWU2kRhsHJT
m+XGLBebCXIIbBQCmmjurjJRh3dk3jZcsnZTbOnHsR42okAQx1G1q2eugb2SRidChrbk+u2q2aXM
4HKiM9yU6e5UJ29MDzo0zuWb6qbdSZcfJrX6QfwOUsL1WNIq93oCwJQ3bZkxtBMmPgq9Vhh10bgu
oeQgTCkymexJ2uGMJniDluidnEVOJMzauS7hJ0QWQe8KqdUzkpAllRCkh82cLVVVJS2nCV+C+rkL
vxvC4wDqrKCF95varh4D8pcf4nbvhgbBc7WdbYggplcnT4DoXtIXiL3HEyiC5EzODgprZ5fnAYXc
CA3apxRR1ebU9fhdUNABK8gKPF5wYGu7rfdIl38gLGL5HsrXOEnLfRVfozrdIxZXF6Yuxp2OGsiz
VRCgoky/KIcASwSVuVJBTjOf4MmYY42L5qy/1DgZvNZAMEtSeLduW94qJuq8mqFPW1q7ElAQIWz9
t45qQrO3oNnDVzMbtY3IIpMhz0yNVQjCx/xeofrq2f/Nhr+NTOps3cdh2ukl2V1584HOLdgyx8Me
3+FgyKZthNOq6qyBqPqTgwhkr/qZcy8PGQjr1v3YPwyVknnVnNTovVvdQ+dceb4/3bkcbEAASXB2
deaV+IEeOkPg7Ke6XZMleRxtSn1YgZuhFCkpCLaymSSpPXTsdYlm6QL+cZU4zb1qt80l02sZwgp+
SGMdls3GIxu/RzAAwaKeShLypIPHDG2a5NTAHYZ2YUECkOvRMxsQwEW7EaIwGJMJm0Og/MkUjIAR
4SKLivg1i9k6FrXEK3NdP7viPQtbmzg6Pd3aGbrtkKTMoCgPU6a/WQZngnYAoR33CeMk8lIdNXDA
NHOR7jtWNlDqTa8suRSMKuxGZzwXWa6u+sl+7xm0amVGyMscY3xJV73W6wur7gxEhORwhjslixkT
uQ8MG38IHFcKYKFlN/lHpcy/1MzcVtVzpbk/bVgido78DdFYMjg//aH4CjEYWtEbCOXzFE1b+For
gXMJ21vxo4+snQJmdwyMXWS5R2rTs6KaO99nJOujBRiHbR2q5AES3NcmytGgiOgg36J+XNbMpqZw
2LQRKaioKBTgwa3SbloxP1tjg/2SBFL0DMTnEvukzfPWNKwHo/HRqtg2Vp+ZlJj2MDbllV9U0iU2
51Iv751MPHKlbXE1f/UU3ot0al58LLEEabTLsPP3STVs9NaxecZJcc077UiyoFU9y1/Sy+TJwVKG
KPuujYeHyvQPTsZaLDe1a6ExLZFWUfJNLMyDXGkNd59O4r6YkPYO9ndnuWhYI+lwxe4dMtlrw2Wv
dmu48Itqxmxcl9e2CF6G+j5wyw1H7GMbXKwYrZDmIIMO9pVhfgnz0hh4S+QdVkbDKoS+w533Iz+3
yGnDiJ4+V2aylfdLQw3BuUGZxTUesPeqMK/1pDCX1XKU9iHiPSJapPM7IyUDjrKD8W4gxCivVPkG
OQo3A3oxrMQU7W2EwQUTfycMcqSBEWkh+orWYxcgzFpUakHSoulu2J0gsYqOGRTkD2QzkeNYQM/c
535kYZxrb2PTvA51cxg7LNLVj6bun5Ql7oMHG/Els+tyPVnjh+LiMHHe2Sq9kO6MfzR7zLvoIU+a
98YcTwrVdZTNh7AuN+YYbsum+GlM6qXX9aOoKVhwzRP5THyyPV0J/XsUBPNtlEB/Bd5/FJOxxRSE
CvSatZPXUeJQ0HtOQTjrgO2x1LCz5emj1afb8FzWXFxnbLtKRoIl4R/SgbGjIyO/WEH+HRfkE0cl
g2orbtd+DZg9uzQ+R0pJHlytkora2laFHMU9Z3fSIWjD/pODVwwQmruEAGcN4Jof+lK+IfVL1el3
QlMXAaeIrkiO4LW8UpPhnsFDkw08Ge14zRzUcnN2sJvoTiQdmRf62uqs05Aj/J/Ls1pN51q3M9Ln
lG3rVCesVgv4TFAoo5VQrAOjgZcepZoi9IXkQHDkGKjlorcuUe+JvGIHjNQS7A4BrA9C6V6bpN9z
Elr2ffOlGubeVPKjK6JlPKMB18OD5DKO0GdULXsHx35SJudkmdVXMj7WGgnU2Dka1PXB/NSqzaYe
KPRm8iYd57Mk+ZI95sUVwRPhNLvIjldu5t4VHUdary2o3dYxwdALlWsq4M0L2ZLIks1VkCfO0jen
N/Zst1NmnpprYpXewEY9CIeVXUtabiYztz6KAGe4MK5Z0ewhLPxUDWuNHnBV982jo2NdSs+uE7Au
9BdmQ7uVoa83o/siT2TD+MRj/Wafdk84+rtaLVxnfLfb6jngBDcnwitaQZy6+GxDsLaz7jz1mfmk
as2n2yo/g3a6w2LMwJlBp+seYg2d2/AR6ODDY4RB8mAJrPitiMsfrUPxFpon1NzMWMNXy39E5oKZ
TK03NZIJZNZH0Ej7Ek82myI0ULPF237KAN0ZSCC06VsfeMvZlfqSj8ynEktWwAhdbe21bZ2nLLEw
s7unkWIiL61XBOIILAuio/tTlxhemb6hwf0BKX/lu8m1K0IvdtXDZLLNYF+FTJjdoEqPbnVXThgB
7hVtpZSEt5eSxDNeRIKADstvY1RbVdqgaCxwLy5017/GcbiLTWBG+nTsLA5tLFdWh6CcuIiZhziT
b0lLpCvytLi1+8ojqIUZgtLsCSC3yfvTz45ONcJwjPDLiBDyKXqOqtJZlGnXQhcKP2s9WGMkO0eJ
j/NJMVdWOlqLiWqpSvut5hAqZHbJQ8XZNUNHBdWU/Atl/MxwdZQhgI3AcTXEVQBv/eF+wkqzqBLl
seaySQZoeZxq/a5SjXWh2c9zyVE9ldkmj9R1zSKg0MSpde/LuLpPLANaXZm/NUaxtuOapm2+zKa5
0BOcApP6gAx4VxmIw0T94o4Ftpm6YvCV05mSXGOkSNzYEAEwGBDhK1smcpDh5caG6QQWnH4xlgOJ
VW3zrhXinjiTOddOeZSesxaJmqJutHYgqFo5ZxaJoxpY1ITWCPCtlTyZQ/EExGuPJu3QGRADSLeK
m/zVnebHONOuZjk6qICP5ayQf+JjMDeqOCLqjZaosLxp7FaZLPSIkd5gbPdMsW05mYjYX+mi2DDO
WcnVuW4fqqx9DQ2W3DU9mPlgGcOltvPXEGRulO9jkysu3Z/qgqwl4LkmgoJcWi3tKJPNfcMxAtJ5
XVk+VvP6Ve3jR/Q+tbkJOEf0o31k9HiCycfbvmieW8rzOmpY4wdHCmAqrQFgCWSrXtxbtd968rZy
dTqETCnySRBuHin3OpFZdvFZB2gDjduBbw/BlsKJVyWtV7iBvlQ62sDvvhudxJmGXNu58HR3ekm0
4b7nv+u4UGj5ftR7DxPlV5AI1Ag6Ky9rfsGmchxhtqUzgmijvwhh87wp5USJj9k/hBs8jgf5erF5
e+tF/+zq7XvWpCeMGhuQhBvW4+gTH/SSXaCjMlMTU33Mp8/UDL4j9lutmv4ghTsCoGAmK9xND35C
K2zOyHmB9A6yRiRDBV8llPPFRBeFE46K3mDLq9jXnBRMTW/vkL/aixg6DBVWcW3r6+yz5pq0BQEC
XEi7fIUXY4sLKd1q0bphko0aFTWh1Q3zOi8ZT9YpG2IyfIu5WjNQiZaV1R19bVA9Nx+sFQ36NTbf
GwzOdK4UTCh3HXu6T2dcx/m1aBJOV/38WvcGQiuwFTCBPEvkZ1KD3lq9ID2tRbJtECPZTHdj9xVU
uTyBP6e9MFdGqugcsulmMFzeGxpzU1ZHKdKpal/7zBU6J9cQ/6OOtgOcRkI/dSaRCG2PvqXpjwXH
MoRIGvSEjBc7wpNlWogr2JcemTpT1RUTGewC+ynT7aKgxoqpjwzH+U7bnBkYmZ4NqbBep/jqYeb8
KYABkZnRrE1Ssy6tiXYDgj7gkhlaTEULv05KxKqu5evseFE0jhpODfb6gMNa16Zzbh2WCc11LPTa
G5wg9Kwm2Hb4TxZNGDzSEfycQzPBex7Xu65nZB6kmCRqwBWGE0ZHnVgsbNzmYyzci69V+ga600UM
5rmpEZGxiX7GEUEYRBA8zsp4Mf38GfU6+oU2aUga7BTwC5W5jctk3KRpgfVB16ibc8hAMWFYKII9
odXOMhma5y5J3ZU62S964RvrKAdzy3WLjeMrOHTKH1q9iFpu4deB4pnVg6WoHVBdmYPd9dgksnqd
BWq6rBv6KQexPZGUNY5ux91UVcMzFE1SVd6eFn5puysydHe13xtPRfrBkuFHPZxMNoWdaT/VJdvk
HHttbvMSZlgDdPyBJme0KdkYkSUOLhRh3n7scAKXZjx3I4zVVbK0w2DYBUX8Iywz3sGEi1qEMVC/
leYuSTVrGWfVzkgBPATkqiFOng7x1Nm8Gsho3MYZGA767xYMcawWBGoqTW1BTqHnHDmUjMSElkJO
IDUUXlxrDBZ6L7K9VSRXwNhf0lZZkqi2dgUPryaYrUzFJazH78xxuNy9ZEVBB1DAPzaelNh8LkId
eKKlXBt5JNc1a5EWDDpYR5MQmMLRvc4hwzIQDDdyabS212HCwVbPUEJ9Lk9ZF67oVEM4w0NaXwAr
Po5a8RxiNzUv9Vzu7TI/l7njJRqHrNUDaGj84W3SnE9URsLJtiJFHFAo/kT1v5uL9IsQk1UKKrfT
8AFPFgKQZMyfy8EKwP5Mu04392Vb/eQSd1SHaVxqKh2uWQ8NYq76SKgDJfiHtnF184K8/WemN6vO
UaoVg2UOiyDeJH7zQH+NRapNnztbjg5LbV64obvC1ExmFvuw1Agx9SmGF1EkWFtsf15OMAwe5I2J
2h/t8RLrwRaKwW5k6WAqymYY7cfe7N98dvQhwvS5TP6bvfPYjhtZt/Sr3NXjRq0IuAAGPUmfTEMj
UqQ0waJo4L3H0/eHVJ2WxKpbOqfHdyAqmck0QAKIiP/f+9t707b2ti8fPFDcC12Te4ZsC9pneCZn
Vy5oGO50kCpeP7yyrKJ1BXDfjjPI8ng9+kRii4+zL9Lt9s7Ur3oh73BYvIo+Xfpj+cmPjG96NZ7w
gjHXyoYXMVgAH/rPRsiiRCnC4usH0TP6uNWLlj9iLQj2HiNv3eAGMzmTKUnjKKdgt+FoDBqfuiz0
V4fVRRlDGmNUjDyDDEVd+4ZM+Ar30J0FQYciyCLohjNNrkebauFisoc3XHi3IVW/3rmjh7IqhbfB
zR4yXFSf/CG511NUz1hrRBTc5m1yIGaxOPaN2FNhJmkTwRmDeIo7wsfpS8rbmIPyiu1qT3H61W68
XTz4V6ySSE/HYe/2pAvY+qnskmef+f1sSLrt4347IAH0Rc+Lyf1g92+JHX+xvOZJCOu60ap2HaTJ
Jz+E2RG9jtmbj9/Vypg3mqh3bGUdVCpPmmuvdZxqhjH5C5Rm50oCqxyncZdUwzOKyAE3B9kaMmxX
hYgSwN/OpxrHm6mKZ2NgqeWKiXlMwkE3YUSr+pPfd/h5qvrgogrZpkXxpoXVFWa/TTXpZzMPbsNG
fXHJZ541C5OVwJHN8RSInskI6byEg9w4GsADmJuf/ZKWYtRtywfAANeRwiThVsEOsEyyaIf8DQ7d
Xg7ZTZeN61A2dGUBmKtG1uzh2qBLQeKSadcIt4SC2Dn/uESA/vhVQ8j28b4Pf/LhaZdnfH+BkCT2
0aD1lDpMRe1PYQTnQEzswqrs1Pd45YsXNKNXQIt5ussij3TVWbV+ybi83Prx49+4b7io9D3KIooY
1u9ps2MwIQsF5rb4AaG/gOcvv7pKNXs1PVQgTJrDBUGfXKT/zqCwKQepvhBeQWbdJZLi4l81h9SZ
1pebBYmXMdMcDK1TMwvJnGHjOSEXZTcd0qvLD23GlX+/VRPbPfMIjZlMKIpy71xYv5cYh+83L5yW
y+8FuRkU7CAdFlW8vHhtfzDgLybcy32XW5cHvnPhL79fftQzDA6BWLJkvCBjwnRyQc2SO4vsszl0
DR1N1LAX1kyDe4ZuK6LrC8qfdurP0aw/7ktn6bbbfnOK7gbzzmsCF3hvVzliKSc+Oj7lOGWE3yba
N2cYcyMTAFSzYY/r3dyR4slSlOJbIrjEOTW1Kr1/ixunZ5XKD2cWQNV5eSjkOK5cV1uPE5dJw8q8
VTpU1TKOJfHtTkZkdzECpx93shJcXMfuHFdorJSlhmXG+TNY5K8CuypYLQM2tx5FNyZXHYuAaLIw
LaQj/tG6G9dT7sZb395rSfwu0Ocbg2NeuW0/np1hunOiPr7STa85BLl/JcbyW4VcftdlXszaGk93
n53rsmjPjVm6XFHtA12GfEFxfp1b3V6Vsz4SWyuMKMSmqEf5+tM02vh0LpmTAgDwHa0+o8jErlan
VD50sdd6cWv0sj53VnVCXtYCwbf3iNVAF7ByekBum5wEbkEft8q50w3jPDY+Z78Br0qzr6c5vzDF
zctT2nNqxUArzFOF9QRKVX4TNgN2BGl4R4IEmQEZeKCGr9KljOIU+lutN+kpy5m/TzRfCAZuFP9H
zuBRLRjZq7FL+TeouFK79XM/IBlF1p9da/WUXU8hearoV7tqwjpHdTFCl7lubL4Vq/aY4gpwkFi9
sjMmkfQstHu6S8MJjW0FqgVCpE25LZvksOkkcmTW5+qUUJE+USPd+2F2p/ulopRVjkebyD3xDnNx
OdFiW9iwGBaZPoFOqApE0AxMTFXTaRWXLCWoA6RrWbDcDNLxLIFUjhmJsljiszO9J43uHNMbKRRg
EeUgpLZ9vpV2aJZuAehc993kjNT7ifFO7CjT3TMBWYv5S6SjhNKEhkpKT46/wiqHULu0jfXlvu8P
Xx6xUkXmcDt7Cg9TuMsKUFRpnz5CaH1t7emYpyVz1yj/ZEJbjMzq7AX2VaR5D8OwrLXh2S6NN9FG
9wRvnuJ0RFFRHvpB3oeNT1yzKT/nRlzCKCy+Kr2nfDNRlS2nu37q2kOaYOTUxNFqmClKuz/mNGB2
Gu6rMrkqjPBYZ8zzIhgPAVrt0KgwxPlET4nOWuaqezRzHXF9U68SoRNv5NVrNwhgXnnMU5Xm3pV+
MizzMDCXEB7poMju3mWs0gbntofJR7FhvCllXVDQwrqOfnPImYI11ufe60/OGH/pNZNpKgtPYdc3
YD5vhMRWtKO1zbRkcEHNl8EC9gTieKO4TtWpoY3akcHg6vRS4vBTEXqrpKVs1amyWRhZjKTfLV76
kkmYSsXXtii2hJC66z43uhU0SDIr+bIn491ibbcopZluLH+4Q68KhGrIqfTh57eZO0j7xut8BZIt
3BDWNxz6eHKWZLM/tbZxZ053U8BhE1TY4glNPUYumo1k8Ja6Hi+KLj9oIakqhXYWqKS5EJpUV8p8
WXbao1fQedWDjN4ubLPKmp49b1Zgd9Wdg8Gzh0JhnUn9uHebjOqwyh7GKl1po3EsS5muW8u+dWRA
sGz0Ysqbvgsw7zn0LHKn+Zqh+MANMW5GYNbMBd6yAopGRYfkRhsCwrFbWmpC1w8y3xi2j9vVx29t
sc5DA0IoKbiaVdqzGxJIeJYOrYQZZa3vWxphQ0auaE2WZZ9nBYJrhy+URY6BK3Zh5BPSDDEnbfUn
ACOKWdwqBOFCzGRcrilQ6EsjLd+Ub35TyrMWLb1K0RrUJCP3E1zYYRdYcGeqzCLhyn/usHo/toDr
DasmQkUBa2sHkLCx9khgVcn8rMhRoJhV+ZoA/Azy7iovgndJPuFCiZwJYnLjMjnrUM62o49WTAvl
QuHKrXIW0BoUm6TC1xfUEy61ZlEb4jBatOx0FeZru4KVUQ1UIsKxfo6chkp9AS3HwzXgu3TI/Ven
BuGrMniEisXPAulqfj1QTljoo7NT9lTuWO1md1VdPKCY+oap9y1qX/HMWJtOn/F6k7/jumvepOys
1KKol+nI9Vjx0w8YHpwiJHkYXiO1s6bZPAsrazcl5WVA5tN6LF3YLs1wLQPyWOGgRSvskcUqjg3r
aD0HmjFtLFaUfN3XhS+tL54FOC2Yru0w1ZFEVw5ckxq+U9ouqoC0qakXnNsNtUJbZ9pM0SMYAZ0A
1pkhJx7IAYMI9zwwWz5PjXdm4uiy/fI2Yem51vSK4dejP1OpEcNe/aJ32dbXkulem6I9V6QArnl2
tuaYW+JnPgUWc2aA/ySi5l63VASpBo2ZLLwkexu0GG9wNLIc5spGSdc+RRYSndw7Csc8m36B8s0F
owRFCa7urP2ygtm8XH1tIQZvibK5pSwLutGR16TA40cN7lDe4wKiU7F2hX9Hz3pHZcg5+wozRd0U
OI6DYsID0aaEPjBxcSwNigM03WUNQwKC1btdTp9T8Bi8tn1l2fqx9cboc9JeB2b96g/dfYn24Gpg
QOt6QSivJ7Yki95QZXE2pV9SfW7GJVcbc9sxNwb9Jb9V2gAjQM6rhdJ+y6kAYwlW/XrQm80g3FfR
oMnsWhId4li8eKXGJqhiZ2YmBMQGjWOaUJ7wWFIDnRKbMtvHbBkOELfCtSM9MLhvWa2Q1znE1tAY
0w8h4+4mHug3AeZ0ToEjnBPI4pXsUc6LyTPXeRrGBKBBJ4sbA3qoqtuV72CSajLRX6mMWg0IIqYw
J/0SXOp3Z6ovydZq0emIvvLWZRnD+AUGAnAPS7WJlKsjuSvbpHZUrVTDp4+1MEJ64KdXff44zMSu
7/fMd0/VvAoI7g2DLcxE2y6xlCcHuyoZqvwCxFdblY/ff0VzssUe1O9GD2cIi2yai/Pkb/TpWMTE
cs+3bIrIu86K1uPFFJbMmN/Lzami4JwmfroyoL5kE6mPl/svP1TnwbHJ2id+a3bg4NBoiORQA349
BPOt0GHpAmRtP1JP5RTM9qKYskNR1/kq1Cpwwd7E0r6xbeToyi7WejuaC2XRF1bD9HVMg4zLVpkd
uLgfgkxFa76gY8HWH6r5R6l5/Qb/+OPlrjgg3htlCcTDxjLjfQ+td19q1tqudXcH6QF0jl4fLj+6
3hPLocCrrQDP6HatrfAocPWauT99gsUtoQyySgYgiz7WngwgiM83jh5QQ4aV8QdRBNQEo0ZxSLo2
P6AtKRctl0CO6/Sb9PGVZXG8a0Pn3FYDzcUUl5I55wDHIq4PyB3BBeGTIpqNw8cSKPEurHFj5rXp
Knph2crxgIoUyBMpuWRgl8uoAmEhiVyivk17yhyLA7WF4tCIFkVHoW+lYQDMBBBZHrpCwHmc93KN
zeigg+rc5o1/bCJmRy0554fMqmdsBkkaqvVphFzuVFG24pCiCB66AGGEqtYOiCpalcEhdkxqO5c3
DKm4lRYRQkZ+6Oad4A80DEiDOJU+dIMqxD8/f/aI8tPhcqsJGVtbALzUBeDEeml4W3WcabJ60X0x
7V16vokeVtu8U3tSvoaNKPtDYJouAEPmM9rUXjcpHyAUw5NOC35VOtURdqKzmERnz8P219KmAlaX
VowihencqNvP7OjN1LfJibZ2sXKcTY5OyNcslFIO1SR78IlX9Guwe/gdffrwIbCIjXlr3nk9c73R
LbcYe7/Cg/4cpQihNThRaYHkspsg2es1BXMiCd8vGv//ifD9TYSvKw0cqv+9G4LpUFOFL81/5e//
RZxvm3771Rrx/fn/8uaSvotdlBQHh+uXI2cH7p/xEEr9wTTHcTHfEvcw23N/OCMcMntNNJKugWHC
VPZP8RDOH45wDTIdHHIndJ2HPphx/8mcO7/9r0YJymnCJKZCN8kbNuYt/9koMcoslsE4iJ3G+FwU
0AbeLZhIPv1xZuYSkpDAIBk5GFjlm1Vz3nSfWqDnYnrVwTzWDKEhB7mfRru+v+mLnQivm/JJggJp
wpufdvOfzuKfncS683efFg4FFxB2j+7KD1EWuYXl0nF8Pu0grmTg0HZNixuyOaaFZz6B6j7WXYwE
kQq22mmpuFPMFIvpPDrdrtSabzrT4M7Ud1OKULEnDCLxTiExtb1ho043Fz362xDXQov1071Wxhug
Jara1Im9a14GDgUGSWg5oHnmlxvtdOnN9/EXccUst8xf5r/p6Ps2RbSa344Aul3vegzaGi/tQIDF
Umkcna693DX/yfySZSG38ydwin4zv1RvQU1zWgTFL1Sz/t+HKpHjzZ9p/oCXD0wwYi4YXdB/zB8c
au3CLyGW9jY6M/421+jlE5kQYubkdsntuveWXsNEFnxqTe80dMT1/DdBaq9pYpQBT+VhE06OT0xo
Of8pFgsPN8lYZsjxr80YsSFM9bLjH5Xa+dlm6O4E9F67LpP1/BohQeVlUFDy8KHb6MuS4Qr8e8mn
6lP3NL+cHh3arkbU1W3mv4jD/hbGJWTBMWb45OtoxDviWEpeLeLwa0CLZk5YF63JjBfgPS6fizcv
JSFef27q/H6sxxlTsTBSH8+63fwQnbnL/8POEt9qhJR6yYx83gBexyzahaeF23n3zNs+v/nlfi1a
l+hC5tvzLkQRvJkfq2lKuDmMpHvBRxsNynWUmvUKhasOKJz9JbYpfuKWcq6vDwub2zQfI/3es1O4
xxwOzVXoerPLlhQDbzn/cc2SIq+d3QjRSjCtLZMUM3a3aSNQ7C3zD+7HObLocJxEZErwHvProtbZ
UChZxrzc/BLgypYuBBNUVBQMeW+M2P96KoqKJaP/Iu6J6EDH6XF7fqycX3ZdmLOXtdvEZoh0Tjaf
BPC2lKfPn2B+Gqgh2/0iDY1yv7frSkBSLk7QqMufU3Qfrk2CBZ4gVMQc/mR2+DOMaPXc0f2uEGIM
mnfv+lqzSIzia1yn60Ta0HGNGy9NPveFHc02nkXmMMupEc+PlJUqtGb4jZto7tjpp5awKEIq6MiM
5bZv4MPojnMfZ096nSCfCD0A8JFDPUP0L5kJcZc+OMsfThhNBjeJNNaE0XCczaLo5pbSKB2SmnoV
hJfYuOYi5i//Zwz9d5gWivCiny7uq+fm+U8v4vk5ffs//4suZPb20oQvbfOzq/D70/41dErYFXRZ
bKUzMs1j54+h0/hDga4QwlCOSfN5Dl3601Ro6n8Ii16tsg1TV8owcTb+aTI0BclKdFQdw7KUJA5G
/idDp6M+jkZwvDFTCZ3IE2WB3fswdlr6iAcxD7tdRdUxwMO1bP3yaIYK9A45qJTWm6dGe48r485B
z7Io8qlZZ+3gcpAiG8mchOm2hv2mc7LHIjevRePcO50TXzHAeLhT3glSOnaOWVPEs89hjrlWhPtE
MPAqouHhAyMQcn3qJKyCBvrA5jYbnRCEO1SobHoIoWTTIgY0GGi3hauFUADUcz3ED8rVbzkdyA30
+5OpQdpUN4I0n54ePTJGWSoKKJIPWaXpse+BkspnTMlQlgDwiOEBI/0MeDRv3fEOetd9heiD9t99
RfxxUNlnSKnf2t7FZh+cWGseyUq6gj1wjkEfLYsmnRYtkfDLoquepqC4D7z8DhD9lzqpSEPAlSIa
ZEee+sxV+6ZV8XtHWWhpW8VTklPCBgO6GHJ2M9Fbt3ZhHSpLkgfLfop9PrOvqiczXxdhsDFSfetR
Do1oBMzLbSFNMojNc+dGT6Dvt77sGXemGoFy9orwac2Sbh9Sxl14NbBjg6dEnlUsZuygzyISQhy+
AHtkUc0QY9t8q0hwHS6cMeaJpSj5DEkHqoJm404wWPsAwIfAxjUpnD2WpK+eal68iueFLLbhC2tL
8gAOYZZay8DTKZRfjhStRl8zfcUptqLUzAIlSCCcD/7eLhFidrF5OylaXoWh7+YXjkyPUsP8bXu1
9moWj/7IfigSg0DJwXmM2tmsFA2IGfLktvbBHJF9vkyjZWiT/BIXkOWQMqz6jn6pybwvrPtzm0Fz
MKZs3ZYVEpHC5oufoO/VLnI51QKVzbP32kBjlETZjuyTc6g4dPi3bZyawqEC2tXk6rFqnO7gJv6L
l2hy0VTuPVb8bBX6Jx/1D6EXXNrbnqlkhJ0mxc1hNg5qGDXeaJ180asXGYfanV57K5m4Ack/YNEY
Vqgtolry0MAKVlpKhTuUZb2DzQtYdYyYS+07T+2DDlLDfLJ4Lth4EXTriWLychLvherECkjibYqj
DvmuS2nIfwwnWgkIamLJDhLWbReSiaBL/7ZsMkj9ZMasTCZZUZmxmcUGsCD8VK9gQpS8DLSTCBnt
VtCLAVg0zFzuRN82S+Gqsw75GFI+jd/EfUOhFoTpXaEbZIKOW3oU77QdQXXo84lXwvQImFXDfjkP
Y/w+uLGx0BnqANbnj1a/C9BTeWbMmSAeJeFGHKPgE6VGE686mj2HiOqgcqQp35WfVWgcev9JMrlY
NahSOExrF/VN9dRHNuKGfUrLbtFBK15qnHT4DpilpUfP4HAIjXvlUvTuCmKk5HQ1xd8ApG9iJ2UC
xb5u+RRC+u9mJVctM+ApvA+nYSNjeeMEcGwcxUnDEntgegnILk/3pTngRk69Q0P/EewEj9tO9M2Q
dNu4NqKYLL0nLGwgzvgKlanucW3h6TRbNFkYgQo3RJRUYvhLbK6nRkb6jx+gI7AwsbmqflIx72ur
kqlEO2yDejw6XD0xK0fLHutXwRUorR25KVPiuoo4/UZ0FXljTblPgbRhpCVdF1BJogNNRrAsFgCS
4JQEeDkTedc6xMZEftnuUlQWS72AANhX0FRcfT5n22KOOVLnIeJimVfVs5677/qQxCiEkhUo2mHl
MT/P48Lb5qZ2cJiqbhvfuCEa5qoKyJQyLnFGwee65nIUw/6FW2kcwx6ldtaS0VLWNP3cxgTFG0I1
Eegm2RELwhZOvncQIUpgNzQ+UcdcD4hil87EXF6iCxZR/G6AnV/C54e5GCAhn02RnWlRYfbtlgik
TC2C0XkQuGFyWhdLaS3Kk0hp9eVtREJtCsvHVTmXtxRdkUJH6ZMpsKX0bZIp0q2xG2BIiYlWIefl
BkEVgrhrUpLgPHrZUS+8l1hXS1/CPw6K6LXNkk9Gz7cVo05uWHtNKp42OdCYbTkW34qYvIKstu47
Bt+ljSt1hdaAuZyO4NTkcJmvJX6t345VHK18t4EXGnwSVfs6tMNDZSc6PSyQTvRPblT8ejnKB3fX
xGjTIlTFjY1KjrZqWoNnKVROFTrcQAnmcpuZmNAMlP6XAYt6ZLicND5ortXessPXyarK6JaRFX4z
OvjmY/OMbPI9oFkSTe0X8ljQ4MvkFT0jOSpG4y5nDXhq6tY6RNvt1aLDtEmqbyICjFxueRhqb2sN
LL+42o9ei6kmZBmn2+epV6e+FwTBgdARHl61EpdvG1prJkdc8CfxJuzmszP52JyS8XYy0nFBWehL
CCh5ceEmaZKyIHIXvAg25/LUzXV1MzlrNXK4KWMZDXzmWfTxY1Wwrp6IpBsYJ2nAFUK8WSZsK8cb
vjYezbx4tmDZ/rNpmt2yK45W/yVo8gTrmFUvUB6iPRsasextLjZubO/dlmerpsk2ss4wIFOTQwK2
1IgTXiof8E5bcPHplXYPMZRLhYNqy2v1267FCN+CqUaDOW7tgaDGDmXhQhgoB5PuUA7eogQVuvA6
NqJv0cxEuJhZRCuqk2gb+F4T0WxSlaCZmIdDTh5jAWn4KZlnX4BaF4Mmt13IBVHztftpbJ6GeAK4
lIOppX5OQ8K8FRq511IQ1oL2dREYJ6vBGhNHTBs0q/iEYpuYGPdk1CTbxHkiVgHuyCO0ZD/XgvM8
dQEfdlJ1rS1IED2Pk3i6HDmugeDAQQPtaCMZyhqxNINGhgdD3MbM7BhJGBqiSquv+857DIFzUw8u
F/7ZVUbMgURsrzWoBtO9d6NPaICbCLFxILxFJIsAlwIRR2H25vQSJqBlFxtkXs8Nvf911wWgnAkk
U+Rlqc9pzlQp1phm2TGpCqhZ8oY1U9FFm0aad+zyjNK0jen+4ryff5Rj3hyqvqNeOVaUmqu1PXTu
lSHxzjaF3DED/xKUNqMEvcW6Ti+T4/6qqqBE9nnymAjYPVo9v+SdFahnX80EtaKgrehVcIb8mh/f
fxc1LS68q/ZCLybvKsiTa9gXw6o1xCfHaWuSakg3AcxaX0GabSiXr8NWEhBmEuZptaK9uqRLXX69
/GjnB7Bg+3V7ZZvfLoEZCivKlV02+dIee4SloU6VOXWu0a1Ym7jGGeM6VLCriGAmzUAZplcOXOeN
7fSUklS4HmrzLGcGPYGEFngFD0k2VXa5jOLW3aZ6tq3NBjlBNiddZezCqwEYqVW5yaa8PFDGHHJN
WGnMvEk4QankX43tGkv//H3ir3VJTd6HNZiEtorpQpzHuBE4iH2dwEnpH7HvHIsWf2yVYI6r0to/
ek1y1HJdbI3AsK+cpMU0aRrrwDaHnc0ivMqyT571Zg+ZBykcQFTtdi95XnXHQAmC425JqTsX5Rxv
lBBDwrs82MFX4Jv2lUFfOPS7ZJ80QBTKigPGqcVwRRY2ZtvLzVjpTHHs5P3yG3nQpDS3qPfkFH2K
5rTsSFbD1eUW/F2EfXRX53ZCBPhiM+jqS0apfVVysAK7tZ8UuoNNrkMS6i90IWG46eLH7/rgzy7R
4BWXl34lwkGhY7rcNGNzOaqYuaPH+wAT1q+kRhFmAQDhkPY1unmjw9U1ONgbUv1YkhBwqCIyC3yL
Hs78m96HLKdcnxSrAXjhqsMlfLj8qOeHv//aF4g5PW9j543Cb1+ECIma/tC4jVzrPXHYQtndISWA
c0nPYsAZG/YAxQLYwzpN5bHyz9BerQMIRetQppn9/ZaH+31lNhqI+Pm+y5+0pYc1YbqShHevL/cY
85PobHHyVtCv21rgSrROXh91bwUfthhE9SWeAyYdi6y53kPE17ktyR1lD05Ng6EyMQufzP5T2NTa
uUGzn/XUrUqjTw6lauW9VuPj1nPb315+tabgbKQBiq6euVnRC4ztYSSP9TSgA+kIJcBUVmwSjFZY
8I3+azH5WzWoGLOMHoNSGL6kLQyuonWtNSpIAxCyxfR8RuW37G0yKO9/qi/8TfFYzqvxn5FArNZN
G5g+XSlhU1inmvBzpTtxwd0CzSbhIa2zLcmD81o1jEeHriLot4pZjSFYlnR0tM2Q0ev/5/1N6Qjd
doQyxIdqgTuaOn7xgvQgNWAyK89wDVqHhSCRDK9M9vUaBkJrB1eenLb//N4faUiXTVe2tHVT0o1w
Prw1k3/NDKes3RHGiH+KBWPduvdDMuK4M2c9t9iJoP6f2te/idOSYj64/vsG0ibJq/D1V5zW9+f8
wGkBZHVsAWEDicKPlpGj/qASZlsuaRiSLtBckvoXTEv+QTkMwKqtC1t8zyH/s+6lm39YlNBI/hY2
FRGwWP9J3UungPbLiUQZ1zINU1oWTDlDzGW5n08kvx8Eev283Vlx0qzKtAqvtSiPDnVRXjdDJ1c4
BYJtmIKhgHRJ9VhHT5WX8SoqbuAZBAe9bc8avhOaHRXgKITqCN+Y1iY+C5s2q/eN7E61VZKaBoNg
6wbd705GyoM/b4I11+woKBq6oKpns3L+dRNKclahIA5IfPmqsO+zsMePyyIFjixW/Q4JGDYUV72q
XEv+wwvB9zcn212QLG3ylXx4c4BAnQTp12yrMoColG9LklIBDgTri+eGXvF1YdN4iSEEeISffC9J
/8Ln/bmL9vFCeHl/vjYXAg3HmGnQW/z5+0O9GRf0jppt6tQ3htnHqEpIG6qxS6aKvNEq3pchcFR6
SehryEz66Vj/uwvxh+Pn+/uz9SaHt25YH/Po0TVjILLY+RbaY9QE3Z1f0c4yRkvSbAwc1PwNgEYn
fKkYW6FmIMdAjuMw30kNZGxFpf1ml/z9J2LJOJ9c+PY/7JGGSbRnFA0WyxxiooyglGV0MI+/2fAP
9WI23NI5XchWw3JmQC75dcfXvmMQaeAhX53wBY8O2bSzdu1zQehLbDcImIl+O081CwO9kzsyVfob
VSHZSlSJ4sQAo58Mtn2IQtP5z0aIy0ej0yx0ONAcknPR/OdjwiqRKQeyabd1+ao8lmC2FryYBl6K
0bsPTSHQkkbFb46Ev+52S9d1l/kNcknJVevXN/UCllEEerckV1vk03husiyEm6//ebf/3V7XaRYT
uwmH0DLmx1+e78LMB1Yt/7dwaj2Sccym+RRAJ4fNqHIWgIkhy98cRx/G2cte/PmtPnzBtin80ifU
ceuM1Kha0qv9NnotIlKRDEVleKRsGQbj6Z830PjA1768raOQAxiO7XIAf7ggj0HMSqTnhNYVeQGB
1mQ7aHtQ0lS6mZAuMte7DnCvnYqiv2+UicKq7HZcGlx0r+TMQ+A0ULNqW6239V1MpgSfW99gUHVW
Ttv16G3jY2khHepat1vTKH2vfGPaap5+8kYKyVnlv9fUqndjfFMBciNEEVGTHPXwOKfdNLey1b6a
pRXufrPl8w79aU43b7khgE5KlpRK/8thC5/R1vOGEzfRm3gjh/DWaAgVCXy2Sgu622bubfadtlad
e18nKBcjc7xBHahWw2B1LBkAzMEcngFHFKzlAjJdvzLGqF75IaXAjoNF7zpS/irI2Ggoz45Ct8Yc
tyypHU+6cURYEZ2G+iVMAbr6Ti923hPVBoAUUXvU9OjxnzdZyr+OXWwzY9d8sbL49+FUjchlirEd
NVtW74iM24lZPHFTOdPWun+YiItkxeRoy96yhl0GDQM33vvo1mcBi6+YIu3o569ZzP9CfNHxu62q
Qn4JvEmuwznhxrXkxm4t2NuNvfGNRN27rbdzxbeI3OaHFGMu1RrGSa3EWaxzNWu6dMTVhWVENOkh
dWvgmhqPmVEKy8e5dfPioWmPMqZXko2gWwwFJgbldmZh1TxEkw/6LVD6IuyJXmi7W7/oH2gZxAPl
kTxtw5lmgozlwbGST1VkEYJtgzaxs3bddKjtcqizcQaAw9QIm1EYJnK976lMwwtYVuRIUQWkjOT4
D0YU0k3qrkGWk9zD1Bty5ctY6AWQNhxY0i/JIAQ+rDCVODcKl0Kq7bqivTcF3PVea679HglkjRZ9
KB7KkPXsaFJeyrvkygTZhiejwXZtVTpNIO1O5gotrvsSVNZLrqoby7wHvWORsG191aV9b07mE9F1
2CXdYZ9C96evgomvAXhIybx9sH2HHCYLDnWe0lLieoWBtWquk2D8zVH11wuXY1nMWrkUm66t1Icr
yFD7FjwmzqOWlFREgoj3Y4340OHeG2DXU+RdIvnNfnP9/9t3tRh1LTErmdwP7+pWHB3uFDPsis+1
0d+2efLe0jwcJu0Bf/tj7NpPvzl7PiwCuWA4JB7gJXMxAtpQaX8dDGqy/zINfgRq1K6BVgPTYSCm
B7TCunq2VDehOz6IBvVFYU03//zmfz1xHTg88/TcdWfJ14cTFwpoF/Vdzuaq/Kmo9E006trenGIY
GA1Vi2antFetp3Txz+8rjb9cJXlj0wbC5xiocT9+u6nwNGoR7GezVWeXM2xtpPBhE38c9tQhnlPW
DEuraxBmBNO55uKJQQN/a/cZnIr83af566jPpwE26NDAl3TxP3zr9PImaRduDSiCWZCYLxt+QSSx
X0OdcEbOzL6W55oaFIvT/Bpx1CpJnGidBv09RtIMdqVY/fMe0v/uq2E+LMFBWoaU5ofDggwqGled
qrc6OoRlkmjrwjblpgu7z4U/vnd1j0C6zAkwJEGPcS95hAV7N2JTONaJ/BIP0l/sqPFdBZRzYZNI
BMQ2dlu+11Uj/HsZ6acmFDQBI9ltUZN7jZeeyrlZbnqAUWJe+p836TKt+XVohFGF/oEVoeGyVvsw
F/FxOmteYNRbZQKvy1bozsAwenhZunbW7xI620VkJ3WGmS6iZIh3U41oL7HmEz9ltVYL+1mfmLrA
g6yXUAL6AuOW7dbueiImVfVJssHtIFaxD2O4NZ17oefw8e1gWg0mOILKPbqUqHdWzgb7JvgohtUB
dpDPPsKMlP5m9mWSmvJhNsAmuxJ1IKUeLmfz4z/N9DxZkT0LhRnlPvm/QbDDjw+aVQNZVsr/S9h5
NbeNRFv3F6EKObwyR1G0ovWCkmwJaOTQiL/+W01/defOjK/nhUXSskiRQKPPOXuvfeplvYyc2N7H
A6SwroD6UsZfidDwkLLh7ztb27E9Z7yET3BFAQjJ3ALEMvcTGOWkfM3HmjhPVcxKZoEy+9D84amJ
M/+QFTBXmA+w/yHTHJgB01qHrqJjVpiw+vTgR0O0rsKWCYKY3udWxSKlNokk8MZWpt4+wNL7+ecD
4Lbr+9cB8L8+jX+cZ4PMBjuCMAp+GGLMlE3N0pyNZlGST7iqGOCuWRcqANHpwjX6RM0vTUVxfuoT
efnze3F+t9KzAecizSpkeP9c+vypt4fJ6dptkJOIN9j+dLTNFHgxgJLawOjnYDeuRIcJJIpYEDLj
ko9levGCag/zbzfzxk9hCVbDqQJJqTodvUANlmdtxtzHHicp6iXJJB8OWGEF8HiXRtfvgwiafFgT
CMeH8civfWz8LlnNXpgt4x73kcGQa5374isrsH2EnnmRBDhsnNx9RV8NWixgkGLNIdmmyndm6fvY
ZInyLZ+4Sx0g6higUhf6i2WH73iantwu4dpeBWuYUS8dlGyrjsVJ1CjjGsxIRNce/uOz/fdB7+rI
Vmz2wNjd/tnWJMCH7nbCcurb6XsUAqTUZvS55cye/s+v9JtF0mXDbRMYBHDd09WX/L9OrzZLXaQE
DHmqqPhKqnqZY3Jh6bz3hxiFbEX0So4YAtvL459f+DdbXnph6LXMwEY/SKf8769ch2g+8KKxPBfO
GkImszx/hNMh2x+mhWBi9sOVZ0KFcovUXTgRQYv5RCUfsq9fpplCYvk/bacT2xl4zXKC/bQuxSZ0
McT9+a3+5kB3ddt0UYaxuaCw/fs7lZGoTQa17baII5WwcSzb5L3Xs3vMM8tciK/WI475z69527T8
40yn42cGKORozZHZ9PcXDXqtHYXg7DL67o75KFZSnCSeWM2udyKdVS7xlkC1C6wdXYZvZujvzRaV
ysBUCUOgfT9aDbjhmADRBr/xYhbTozAYXmj/tQX6d73GF+lw6UTS59n/UswJAO9OTBbidvBL8LF4
xlgHvRjREwghJ/7/Dob/s9X12yOWEgmlH+02On1//2DcgOTTvBtb8mbOgzTPts2rmoV7x+JsqXBb
IMfzCDjovw7Yf1fkPiJ1NtNMHPhzffvvL5y0cORht7Zkd8qXYbKvhkd1yLQnhcDSXChXIM1Tf6Yj
sFw3kkz5nBbMMhyTIYwgf+atixm73+iIAeeZnKE/HzLGv5sivEGP4lHnZPbhkP79DQ5TxwSnTTmj
NPudVYUEIlsmUIpgSDrOZyzYHfe2v3FNhdqcHirEtCG0wbXXoLVnFfuyJj7CP78r+3ffFztkvimq
W9/+54Esoz40rQL+3dRFyUbHRL0nMQXkwJxArmPziqk1WCYonzdRr0crNo747mki4mnL7yfgbKYj
Hqxx/AQ2PDx0qLbisG3vooL0QWs+Egp+N7PSnOqgJnUzdIqtYKN5V3BdCBLjLH28zwK+zHmuuEwU
PVs4oUMxjt2gf2nrcwH4Fr8DHZ59K+U7uLnXucvKvWYl3rNZRz/nWqzT3oi3QxGP58zgskYScIWf
e9XW7AH+/IH95vNCz+q6LMYee2njH8c3zkAxOYVbb/vIWULeT9adDZZqKDoyJjrnUcTd1dWarwRI
259f2fjNXgtpLukyumfovv/PJjazPtr9UI9RZmTeLtE7eye0MGSuZqVLv3Qh6DTNoe/z4ZCF9Dct
C6NWjNb7z+/jN58AtZSDd0ZNI/51ZahQc8nKt+ttKqZLYxPhW6e6jo27KFEVGu94nxFdlMUpsc32
Pw7X3zTSkSdbdHMpYjx6+f84y82ZMCe0IvUWBAN6xyjemn75kVRRRLJzba6FBtc6Isoi6aMNVvn4
P87i36wygU7Lz2ayZ9hO8I+vn51SIYPYqbdZN+dL0gCscEmARAuyK4flrP/nX0wp9Jtakj0luF0v
8Mgt/Gct6ad22UWzwWv2KvzVvInqpHs/0rTZCFByWdFD0xnrAAaDr3MYhj/R4sRHbwzrbTSGwX2i
vWNwjNddPkVwkqHxpIMV3XemRDdT20DlOo2A4JgcSs/SnvwQZv/UOMjw2vSkpaOHNA4jONCXBzPO
XtoJYI/XNsk7IIKNRdDutc3wLWFCdLgC6pS9xSieClkNa1Hl0S43R+slte2P3o2dNWNuvIbUROfI
UL/INsL3FGw0GG6D3JxvdHO0RztkG+kNzrMI0mRP+ys8hwSuLyAXaveO3jfX2YRa2g3WlcFG/SQR
2vkdqoLeffGtZ+jNyWdPX78ZQHJ14tGjgriWg6MpcTSC6Lyg5vbjEH64B947iqZj3In7eZ6M57Yw
FOjLCl6BmBOd5pW0iEwyIkhof2Yng88xiea70dQJqeuMg5TBG0VQeq6MMTn5M8JhrpDF8zgljzro
Q7AB5H8Fhpy+x+zb8kmO73bpALVnS46XFPdyqmcDvPeufCCu/YeJ5fqHnhpXBOvfZS60TWHa4jx5
ncCQIX9WUzsAVR4ykBF52a1zovKo97L+gAWICkxmc7MSaTMhZclHFwEcWoMM2c6M0u/EyO1Fakm3
NdSj21NeDMABjzN+X90Td1zZxZ0sS3mYaJPcnjL8yjlIYK6ZklEk6qbU7f7XvdtzIflgbd+EpMH4
G7LMnROtR/d0u/fXzZBH2F4GenK+QxQEwk0ue2YpkE5M4hzZI71OAF5r2AvlMR51FFqBJkskEc3b
6JZUL3OIkScaEBOpezMhw+sMSAyQiGi+aGUzXzpYBQRjXG7PMPmbLiJL7J0/gxVs3JMsQuf+rxs4
h0vBXgUEDtgnpwXHV9B+37VTAVDLrOynMcXJJKHLDxIwhhxCG+UZJdUh6OvniW9gA7slwlvjhA8Q
hQj/KIwXLS7LYwuAwtLYJutVpX1DqaV9G8v62mfEFpZJod0bcIzmQMhtOGpk35Kp8giauD7ELeKA
28OcLf55QpPVtVD/ei2Hl++lwz3bhAa8PTCQRHT3bbry9ORoEnZxrTM42Yhcs31f1eHSqF3s2rqb
XMHMJlcaTP16nAhQmyekyJXbx0dLF/0xnCvCjiwveM6mJNsC9/eASpvhs5u02rKwJWrK2d+27jg/
Tzb8tSTq53MBqf8ZA9RBQwhxzfWmec7fMvWk3cYZIPSCk6HytjXly1MUBtODK0FQeEb9VE9NTS4S
kXfVTJ6yW6pwUUrii9sK63K7x9Z1oNZYeH4rNsYg2SMlk9WcvHr2Nl6dvt2EUp4v3UMeZy7HN8pb
0IF3GKCiJeO1ZusYMTjVyntSPUrFh0Vw60Q9BnbLeNBzAsG1/p5ARSAPM3920IfBUx8XLp4Ln9CQ
lBfuRZeRITNUZ20y4YFXLXScIzgeDOt06q+y77s3AKyvPZnuaDmLizuY1l3ZcpyUJlg23B4E8gyo
XNwq/hm7yEVNOyLds9TrTRk5+bpHtEdFLfOHOe+uE+zw73niF5in0LlrMHpfnfEZj02O5sleWxXI
9q4Acxbmtf+9iw81zpg35r/jZmxmuWu1KH11oI236nnXYpebVXJe9iPLquWX7ZNraxNJDSaab4Xz
a+bkuZjEGwtJ9lYQTZlVKYT3srn3DUJYYlJlIpE/j93QXS1fwM1+ruzaeESlV178fHyKuiZ8csSc
3iVS+3F7lNlCnIsWHkVOCA0B8RrfBr3XKxcZlMxu+IDCK3yYpA1zPZ7tY8YIlJgSs9lZRSdXM82l
XWUa01MQwiAVorKYt5XTE7pMZOye/jEO+NzqMmkfOmLSz4EtvjWYFR+kujFG+gcjoMZlpPJnSjgH
D00RDIcBnAgx7TxMOkmiQ1FBjNbfgrwBGwfibDe4wesIMId6zeVcNFOOEdvbGVBXP9pPvuhh12tD
x8XHt+9D16Med+Czts4dY7l8URCKsvVryZhiaOo1C557cjQwiQ5e+NUI/ecCNmK63O6BqCFXFyCZ
M2vJZhot5nljm96PeRVf3Ow5IPuJLFAnoDUWEZjUW8axwuy48GpvBjbuKp45196gDuYdMDHvaNFf
S6v4zpu88hgZaXW0K8y3aJ1I1ADFRHhZsWFE215Ngb7ZGm3vWJt+dcxdm6PUm+PL7WJXwlRdxclA
oR/q893tBq7oM7grfau3TXSyA8DukWHu7TB8n4U8ujH5aUn9WWr9D5esKo/MqkGFVwWkWHUqzoqK
OliVHtgfm9RgA9TIyikMQAvkYJnkYTWUEQuHhCyNpCyLxCxBclaahtgeyNKKZvGpka2F5G7hqLCt
QqVukb7FBa5dl56/m1GcLXoSutq4fZGwOcAr/0z6k811nAJmOZLrhf74m66Cvmh/XdnOr4oRSYqn
wsCmnri2mj2kRk6YT16YOcn7mfww2iGXjFwDrrpMlkIbJQkaSi998UkeI4rlh0kSmU1azmgekEez
rGlfpE7eTeSWzZBVFwVJZlqEirPzfFLgSDkbVdwZo1DySlQEmqfC0DRS0SiGkoNRzs/d5N7Xbj9j
wqn2qYreIVGtJ4yGmC+hgtZGFbmWwEm0yGBrCayaenOLHwsqNyNHb/qk4rxWFvPVyWugcqpAN0o8
i4+NLavDn1Wp2Dc9PfaSGDi3ekpVLJybALu1ARZ1LSAvQ4XHWSpGLiRPriVXzjfghwlBgtmcyWsR
hN9coHQrbZyMbQsAbqnpuWoyektCijk9/UuWEGI3z4NcFuTaSZVvZ7k9s0ntIsbxXZCA56goPF2F
4iWW8VZU+h2tEhT7/rbQzZU3U3sG7fyTpCIiXXsTjKHKQpMMVWoVv9c0CIQnrcZFpCcrFCHwpCrr
Xid5adGqAL9ekUvNVxOk9aQC/noV9ZfmhP6ZKv6vjus7FPHFRod+vmFUBZBdxQVGpXnnaNQRRVPB
Ze5Nsj9JFyRN9VOTKFNLcge1ggBC30HNmM4BULT5qquQwg4CwCIkywaOYLlMCxCiqQo1pPEPGjeu
8ScLrVtPxMpV7nz2YrB2o4pFnMlHrIfyZBriSc6zwhw7BzqBXwWt5AiPeNvlnwClvyxFoRgUj6Jj
Z4EjsdmkilVhA61we+utNioEBtAsnG8g2zWG0VGAU2qAeAFEp1kIAIe+omHEiosBLfgYwMlQvAws
VNm5VwgNUBqoOIhZuNE1XDgbNcANCx/xykgGxTGXJ0tRORLwHI4B7NUbhkujyB1CMTwMYB6donpU
4D1yxfkIAX5YivzR1t2PggtgUk3iKoGD9IoS0ileSFHDEEkVQ+R2r1UWBsUX6QGN0M6xt4Nij1SK
QiI8ylz6jI7ik2SKVAIz8RgodkmtQzHBu1SsyhvZBMRJrwAo/g17YioCSqlYKLcnO8VHqQClWIqY
wuymPhqKojLceCqKrAJWEMgKZhVzi8z97KkXrBWL5SajJlnb4Sz1YStCbBlv7Bb1V8SK52IBdmE0
IIBpjuLoUrujTIf/0isSDJ+zDkYOOoyjODG1Isb0ih3TA5EpgcmYiioDLPCjV5wZUjbqRa7YM536
EFLFo8ET7jBFgVETK1pNCbYmZtieK45Nrog2I9fMhaYoN77i3ViKfOODwJkUC2dQVBxLQXJuN8wF
N55i5zRAdEZF02luYJ1aMXYyRdupFYUHNvJLo0g87Y3Jo24owU9C8XpmwD1CEXxmxfKBG/nmK7qP
pTg/NKKqdafYP+UNA5SoT7lWbCBDUYJ4e8V+BhzkKYJQAkpIKKaQVHShVN0zAA7NijyUgiDyFYuI
R+HhdlMqUpGtkEWKXaQ3UIxuzyc3tNHt7gDuiDadt6sVAWlSLKTbvQA8kgYmaVa8pNaGnCRAKHmN
Yiv1YJVixVf69VBT1CUOqW5pKxKTFVPlQWbCzZccbzeT4jaN5Qucs/zX075iOxWK8jTMCvgkFfsJ
ACQCQMWDagBDQSEN1wwz/IOlqFEp+ChLcaRigFK12JIx5zNDgzQV+1zX8O7BgpZwqAy+8UWl2FSG
olSZilc1A64CMuGfM8WyyhTViqAJLCmKdBUo5lWp6FdR/DkrGhZNPhXBrQhZxT5xIWY5ip3VWf5h
0oJ5OaQYIW1mD6BOWcBAbg2KvWUoChdgsZ+TwnL58UgEJWzmQRZLjCfxvGwJUj9g7wpS6hHuzsIu
2yMncXFwb8/CJgAX0k9zcbg926mfcmojWVshrQqSmNazrse72/OkEhmcFOp/6y6mQAQn6sdvN7df
f7sHsBVrYQAP5Pbw1+v8ur3911IzimVOyNry15O3n6pub/d299fjxgM/MSRECf3Pextvb/72z7/e
iTNlL445e7/e0l8/GMPJWI+j/VKavWDPrd5wqjm71hm5TEeV/GVIud3LlDXl5k/56x9uz/318HYP
KQcJgF3xdHt0uxmixlTaWX7B7bEXtc6mHuPL7SlyG+Z1k5cfrSwolYnmXeSBZ8O35uFfN3NCIU2k
AN/27S5renewg9FZ+Zl1gBje7OK6dZYBRtBVU9anXtcgp6KJXFWz025SmeTbMTfCVTV6/kJXs8Ax
mWzciPJrTAy5HIHsLUXu/uBChJeMxXmbNvGe5OqZrIDOuicFgdxQGN1n16cSJ5Rhk+c0Z5oWnIhd
QZwYEFiZKbxqfdS3c5wzPvVn+veEYTPtFfqHT+lyiWl1UGc/5N53dmzxqmEhx8MxqzRKK0Hnytrj
ptlnC+a+ccwrghVkn6PIVmEcvpBPhBrZnTVozN5b4N07hr4px/ojJHtRpdV2a9xkVP+hfMoSSroO
i2bSu2ILi3ofN7O71QPnoZCIi8hO21Fa3YOL3YigxwgeAfceaJ5YhjxlTSaXcMSnZYDaz3JJ/E2B
ClgDQ2BRBmQukGveezlJL1n9IR6Gvr4KG7J8ZVnsn6J7qxzvzaT8krazznPYK1w/P/veCLexpPDw
LbnqW/uQzDVVRcIUYURhQWFHs4geCx2xhh2SpCjV+rVRlv4pt6rvY3fp9IJwi3rYNhHwIZqRwT2e
5o++SOJ16tdECXWPmqzhp+tDtSSE4BglMRgSwpsaUkZ8JUvs7BVMlmad193WK4vgGDVoEwR7I6MY
tF1nfrpFaOzi/ilGvvUN9CGp7SI8aehTjiQ0TH2JGsnSTwHGjXUaJGIpulKsdMw4q04Ig8vzXVL9
LO0IZgEl8MZwIiySTpktZwHcpNd7bxtEDfz9VCeFLCqXBi5hs21S2lpGSgp0E+3acP5E45jeeXZV
HuzGP+b9KNCR9cPVQngm8upFA7N79OwOd0/SsdsBNXTORLVzelvfT6kAaZQ/a7yFo0Prg9R3vO1A
Acb1bAOHL70k3LUmoUM2dSQznBIyoNlfSBTVwYkuCo2xfNXJCMKbBxmR8SaC9JqJYu5REJbU7rTA
8nVDd4B/EI8UNBNIMtEvsJ63x7C/omMiFCJgb4DUAAqg+9SbGEtTYCxahsRFXyVdrhEcgPhCjIW9
z92iOhXEaTE2rtgHQ5O0VFLBTCcRVVT83UtwXGWzJVZW0jQnSX+o9VFm2bnfLCvwr2t/8F9Ho8oO
/kdads2lDrcJhNbl7JD4EdFhaEdN7FK9vNMN1B+9Q0xFGxPnnEx9vnGdNtiifQ1WcWq/DRmW3NbG
gBQL9vsAliLKCiIAxYs1Ii4VReeskpLCKS7ZpDYR0a5ZnW00LWvpfohq5ZXDQBsLt2pZdfeOmTXk
EtKToc+17zoCsPR24KjJ/PVE5EWX+eZdZjIWTnWyXCLXdZZhycKc6e9KA1ZpRLxpfDrUdXT0s/mr
YJSsleK7VlZf3TDah86AKcVO3t3mLnKtfAZH4JBEiu4QPNFIcCLUmx8EikKEdeo1W24w4CLwzvGA
AzqzAPnXBXJOp2EmTd/vhM7JX1UItrl02iHQ1nHaNWU5bxMp0lVoDj+FKKcrKyBCmL6DSVqP3UGk
gIkJ8MXWNeeQuqnmyIg3MKvFl8ity6PRswGzdPPZBi+wyfG1kJ7UEUQ2a8Fu6sNj3SUD/u0kfpCj
9TN0zmV11ybMcbTesVQnOLmfSyM4xyRY5PDBV0aTc2qrs2iw6mFfj8bFixqKuKDPmVF6W9eakGXq
QXqu1c1A+o7tQMWU3kF6gb3V6ubUBlV6/nVjsjZKK/gK65gNFkOItR4MjP4WBr3UrVfHp7JApuII
rMyMAz1GgDQHcYE7Q9odW4TzRwrKcWX6zC/yKIS4YBXkaOSsVGo3aW6dJtrD5YemKnL0CFoBISwa
1oXn7Uis0zaNqPcy7JrFWLzbBtbRygLfORBLvXpu+8LdZIiwaG2Fyy72401UNoT8mazW2pTQGAqG
na1371Mxx3sv7Pld+VILg3bNdcVc8+waUG21rjqs875yfeueBI2pMieLWGxIvGx/DHn/w9RHct3Z
7BS6oI6FJMw+cfosTfCZrkVU4OTSC/UhqGvVCZXztmcHe2/gC0+oZeA3cESaHYQErkGvwozIpRDF
yyyTc0ws7jEa8mTLLEfjcMPokXflLqLrtUF51UyPbcgqm8US7IIdfafZ6CzZ3KLdMQEBj7PJNCcA
GJlug8bcFtJkjeo4MwN+p8XyeKn5+Kb4wjZ12FQd8Wy4oZJlnio4WPJEyxvzUbDpCusSzH6AstbL
aKmLbOlVw90QlaQuILJYD7liVvoZcaNkiXtaN97H7VESsVma0r+k7ACjTGuujVX9ECkJRIHdp+cx
bV9TkrO2E82XTdn1G4eu2Zp9cgQKDWEciaIQZlPjHNtUIYTULYdySI8ew/R1xqJNjJY9b4amP/Qx
hN6JTv3SQf18Abiybq3+mzFH6OcSQNuVssT0lTDW03csHfm3ngESNLLCXkI6LpYlLa9NSVBM78sN
+YvdvO+j9OdgRNXSMlx7wTnBgCezPrIsMLc2idwri14XtP45XEsPPDkDtT19mWnvKMNx23jLXlYh
qYUzqDB//NCcwDrWMglOYxBEmwxNJWosk2HbGMDpRPd3RytAP6VZvTRwm9/XNjVsOJkXIyhHf6F1
ZXJ/xakLfobx6i5yEmX1NciucdzR3OHcau6t8FvfWPlDRRp9RvLDPRqF4gFtfLrxCylXRve96cLq
0UmS7jzG4junW/0o8YUf0ZkUiyD8MvskfxXEiB/1SsNgqh6ijMtX0jXTg9WX4z7O6DHUXrQZxsH4
0kRGcLpcN8G46mvHe82nlqA/RoOR4ohbpJ1cfDx52BskNQGtJCdMkp1p1sPKM4b5QjRAtHASO99n
kMqWE79oG2jZZqrjN2fs91ni99fKjaM7ZqZ3ciTwUmTdjhaUgRwt+5KO7DHBNtHGzvWvVF4SRPyn
GjR1krVn0uoY/2VIK+MiwD+Nb9zpoIYkYtzrRttxdunYNzTMvQnDrAEFzDZH1MNsi23nVOtAjPuB
IQnFSxGFgmReYDkh2xSHA/egmz9AlK+dqYfxkUUGcWQhBW4o30yrvHPJJL5zDNqFIbD0vdPOe7Ak
m1FgVkqneUPUuXvfJ87WngAqMrTd9XL45tiOvJuSRucKYvSbqpxMeJFcXUP4Lmj34i1m2eCU1exh
h+K1UUHcJs1LVJXBLq/MD0/q1j5ILMLVlF12tNbu0DVbfer6Q8a8CeAPTuTOt0/5GH1iraMh6sFn
TpPZxVw8bIlVcPcyFgXBDrJThvIO9oTNBTecMvoJo71TyX09aVvMUZJLz6prCMO5CuE4pIvk4Ier
xN6YBR0RjREYQpNp7QrbWupD2+1mXPd7pDwQtDNzlfkZsipWiqFxNxatqpVT6tW+SR2C4MLpOa4N
52jhWFjkpgJGjHmwKXxCRsdWVA9Glq9bl5ZyibplW7k5KWthIMCZ56xbtMcXZt1OK+KA4Hm0e1ak
EemH29P46ONvPsm0OrLq1gk+DTvs973KLW4tZyEnwaZvSKqVSZW9rMiZ20Q+l1HCf7W1aXdnI9Wm
Td4BvFH153GmnEXuCstgdMSbSYt1b/vBWzSE/blx1kacxPfRiFkErD/7JFfP2Vx4dFQqqjsqWhAj
iLWtsS5Ow4RZ3aTwS1pAtbHTkM0ltogwUZyTWx2mIJbq1ps2QxFAbkqJp6q9u6Z2l4hPxie9BX7S
AJQfmcp4zTWZ6nCjWeOPib3iqSgpPGmunfwkJLwCOc6WLybcNfZLWDrhGiqg9uYOP0OvcF+M5Ec1
kRMWOON0sv2e8PFiZg4XhVzU0/gcFzhgDLt4gnnenkOZGt/64bFKSd8KkSWc48RPyUJhJaGVv00R
nFzzuKM9lAn33Gd3jk8tF/mopv0cni9cCnkN2cF8TVnj3WkgXYzeQbzqWqhGfY3jlxAr2r9Y3j3y
p0+OumntSEK0gt7CtjG4C3RiBNJTPum7iNj1XTPPj7DPkxMjiulbY89LbdaoNW6URsd+rdvZv95u
aNvtktT8rEqL4Z2eeYhQFZyuJdxdRtPjHCbjmetB/83u9QP097eBNjFd654JDUA7sHNBe547kkGK
UYMJHuh8rFZBAGlqLDWvG2gNd8zYZ8LoygztM/hSUs3dqaIrR0CuOa/I/A7QLq7twprWnqsXZFjk
ycmK27VM/flY0CheC1OH6KbT89S1nnGOw7i5duKtAS/8mqIbITYciOjon/COjocgQrwtquFT1FDL
rHG212BFx4NDwVoKAcc8rrHV5hFMqpiQUANOzmAc0yyqHgpHhRUuLUxLpynD/2EV8aZxqhBGqsP+
HYj5UmphdBJ+AZTJEsC2atUBnSAQVa8M31lFbFBgI+ztlSvkdLHKSS6ZjyQbMws7CH9Js4wnhkGG
84EWVds7ceVvR0Mc0Bs0x9uN1gzBshr5YEj6yK/5RJgBwpvHnjP+kPRth4tA7w+T8L8XYfRJMrR/
n1kWUsmi2iOmKhdTaA1sGYtqPad5vgIS1a3KxmRyDHpln8toXDZ5DXVhhtrvVOSUhS6du2kiI1WL
1YwfXgwpBzIJ260c2B3Wwn+d2/kMwx/ZuzU0x9ETFUOR4hVjrOSQCMQ61oyPydbZ/07ZcJDUxNvE
8OtV4uZX8myau7wX4yUMy+M0GeZqyknfLViFtsWQwoZywQ8ZdfwytbDgLJm1a0tDwBf6CVuhZABY
REfi4kTvgflVe731EpQDuj43+15q+ENHe0y+01evliGH2GC7ewpr4ppKDH9DbNVIBqxmE+fDY24k
hMyxpXByse1c6S581tE9Fhi6A9tU9mKHx/6xAFJG/K1pqfhr9h7Sd2GBym6fEEyzkIFe33VHPfc+
/Q5uRVyHzsp0pkfbze19J7uFr7eIFRS1LS9APlZSUnf46AQ6BG9IbSSkFM0lZDSaf7o2KtyS4TjV
I2noZgvEtNQk0YhgXhSNQkZltQmTrMGw4CFZpypKZYooBxEefa0Z2EsB3sVqSOhMhfFeh+vWMNnp
a4z9ZBVsswpoRxiUu8qeSoQGAGEqdKbbLJwJRaqq1Vghek+rFRGTTD+rLRmD9teg7/GPgBfUF04o
rHvNMAgbq7VdqWfrNKNxZY70f9ywOze59n3MRxKN6YXkHWjWYp6IT5ltY19q02XuveBcaWlzMkrp
r1BT5Qw0GaLWhrEpLFOsud6rU7dYAk1uNtb4mpQEASbeoZY5671drxq3rrnUe9HCDpJqZ7GdEtOw
Lodi3EmLVEo3NJFc0pJhL4G+rhrADDLNzcuExIIkfq07jU4tPX6KVPQ8FVG6qIDusmaeDpWebtNw
8o6RszGMFu04ZJOVV9D8Mp1AgsEWpECWhbUNQegzDcnkoXTkT/rh+ta3agC/VjysB4ZsWVq+MyZz
t1NERtNIglHBLmgdmbG1EK5+JNmpWIzgTL7VNJemkXlth3vhqBEIT5knv9Up8Z1dGiGH6DT7QRbv
nmlnB2SwsMnyyVD4ZGfXqbpeo7HWA1LZTdh7l5rAteDQCsdzm9BGr9k55t5LrAUqx60qtrUej6u6
msmmC0eiICnC+bJGfA0NtYleW5e+MA7Y70h5tHWiUSdE4g3euQVGKHsZx611slHl7PMhvw88WZ6K
gkjapm2aO89jz+nK8cQiPC/GMA0umaAPIuitiYQ4sLGVj+ygGg5WC7FM3O4t30xWNl5+hp8RHM0m
2M56jpxiXPh16a0gxDWwsuZHg0mZ6kh5B8PM8pXdlRM1NR/cUE2U/64W0vI0Hut0lgdWuIM9uSmm
m+G9G0xoS0mpLVuL9l68tkMSS82a7VtUGh9xJjOmHMXPlqJ9O1ZFuNTKT2D88QmJnb/xnOTn4KhW
lxlluwTLveMP5QoCOTQuP/wwzeISJre+LY3syWRO1saYfzuO6kDT3b1RxM5yDFTWR5m1y0hWGpHG
CRtZrIUgjAubdTb/ZM5LkZWzfQnnhOs2uX9bX0toLFTj2ZJv9DCWcLzSF2/Yk2PtHVJDGlD4Er4d
v2YqCmR0jYH/EMzWe+Ml+kboMcSyyiVTqYQ0JPpuXxdJR4HOUsI+8lqEX4bXlFfdJhIrIa1gXVRJ
siXsktB38JD0HAMKagSqAbaRyFIX1jwgA3X4LrNGHIk0v5LStoyaujplOAuWiVsyIZyph/0WGdYA
szkq2Q+IjGbQlNo/QoMWjZ1KvuUBkKBHpK7rjNki7QPr4PjaR4aRWMfTuqHlqHB0k38cLf48gltd
/CO1hP1qkyLNyPESTPEOUGSuDLbRyq5Da+sxbEkJ34pyvyRf2yj3AB4zwHsOpnX7uz5pPng4mHuG
GAQEybuSJguYonTUtGtkODAliChfambLiZw1L5YXDgeMfeW2mnV3WTJ+Gm2Xgb5VE20RV6z7tgxI
geAmG/4fe+ex47qWpel36TkL9GbQEzp5Hwo3IcLSe8+nr0+Rt9GJAgqFnjcSUOrEPUchidx7r/Wv
32jfFdga2F9MfmXfxRtmMufArNR91Cif1JTiV9aoFy0Qo2M016Yvkc9rDDhu1/EgeUBCg0/wBOu5
V7nAbZDRa+r45mfxS2KV+P31WPkCgiXVYzzWhU8ddFYKpizZygX+mWmbbUMxbDbFpF2UwphWcs2m
taQ14z2HIyMiey6D5/HVUa71jfkSZORSRSPGcVNKvlVu4Tk5z8qdyKp13rd4VLbpUwUktGJcBsNj
UOpj3jdPFFXzZiL4PF2K7BlPYuCVTtkMFknpCMG9wEhp06oIOz+Cs7ClBTCdTQT2dfCXkhxtG/Fh
eDoF9Ia1hsC8TWkFFlQYUphsawwN9niL+Q8iu1dMoXlpCYhyhKkS/Xm23g2Ia3hCkXSmTmgPkG71
TlZ261ould00hyS00ot1CfBbii0CQMNITKdCT7OU4sFaJM5Bg1wxUkwIBBawvKPRPegkCralRauD
vpxrHFyPWZDpfmL1xJvXrPK2kkFooiI45OK0FifV2mbU0pshQ2WuVy18J5koORxT11OIl5xGXy4k
17k0Cvg2c3S0kAxGCfoJOZSyVc6ckhHU1G6WSqVVFg4JVoQOuQyJq0hLtemKbvQxEZZcQr9t5CAD
kKb+mrFWzrk0Y9/fRpsCBtUpJ6gsn5thg1tfe7TCEOuDKsoOI+sywuFxq5Ec7OCNiBECXLgoPUad
2jttpsX7NCCneB46edUUGbtVISbO38ZvPsJlDQGTsrKT5Q1nxzGeKRXFujqXYXJSZEDfRR3cTEiG
HRcTi3fuSy+sKnFdpf0BVL52mrrRb4HOcCJq5FtZUKMEI+QjzIoxHYylzyKpinNstN5Q1uqbCdDi
IAXiLaHv8Io6V57FYd0NP13VqU+1InZnM+meihb+FP0wNs1KmD1rWfRT6vrwU5JRrWuzRRQ6fFhN
oBWOl3k/CLqyaeUpPZiyulqsqXrjGCzgIMq4qepltO0V3K6tfjaOGPWFfhASHjUNhCdJdbYRGKUH
sfzUxtY1yhduIpHufC4VkrIHFIIwOZVj13B+BEmnnYaHmWyEEUEJlHeqHw+zmGeoZZvprE6YRIqj
qN4XWON2ND6jk7MePS62GmN2nitlWrdT9ZtXae2YiVHrNP0QitR5Oo+WFB4bUcwZN1yJ7FJ3QDfG
TgPndE3EDMD3+GrKYhF5QtgbLq21tqnbJkYEgLZtqaj7G7i0ycO1sgNypoCnqZNHAR1vmL5LmnRC
nSyskG1GvtxAcmO7fzekBV9Roew2cTk+rNualGzMVEdBFRHUgNbplubLb8X9HZtD8aRavbKu6aPt
lLVMBI54Gie2n8RI4awumGPiblYeyNOF2KKaPaPVJdjlTcWUZYn3CBrToyztw4bhdtkpOQQS69Jl
YXka9bLZpgN3HYqhdmfqgXgY1KI9YvW/EevypmgC8DPKnI3ZNBQ0nebIBhWXZIXKfZqtK2B/tx1M
vBiRCNhzGQY3OMLP6mhio57W6a4mqfMityz4koxVl1xUEDLQvIOVlIB/MgLdKZLzPTNaeqxqWOeW
RPxe0smXcvoTBWtu3Wf6/i+Oshdx3WPPcNu+lL3scYoIGdCtHsYw7+A2jQywtIyU0Aw+6TUUSvFi
RdtWXyG2yr5S4ClHn8T23A7nssuyPXbuBPw0qfQKMREBt9RAMGfM8EK/OIyHoFLNNyXpSqY/HIoS
8A/VocF0idwFMMv+o5gSqIt6pW5zqX2nIxB3csOZgD2wJyIHN8a53HXwybkqbE5pNkTncVKeSpNa
TyUWZv/3YDKgwnKjvySc32dkEBdJIVMdj5CtmrSwiBIp3g2zZThdjd6o1UYitcKRu5aHsKPfFpZx
XBM1thqGVNrUlpZcA4hxukjgIPsiBrnDstMBMNazHo5AMuSNCcgCK0sJn5sY2DXMW2Ll6rJAwUgM
J1rX4j0LKEQw64gvedHLq5bp6DOzbWh6F5A9XU1Pcg7hLu+2lWlUz3n/6J5xF2iGtYBs6KCG4j1g
oPlbKjVHoKGd9R6kb2ixJMgCUzkyFbqkI8WQ2QWzN+MS5ZZ9fiyXIaZ+okXHxVk8iGD9j4SSWwdB
me+1iF+iGninNtGLjXPjq3iM09FKjkYROuRDdajSrHFzWJnMoSw24UQLzk2uf+CtWa4ifbjJQnhq
cM987tNiWgV6S9MW8GsaNbtos2numNOXTILHBJwkC9ZFhvHPoM7DZURdMqI7eNUbgM80jS8SakMG
JbJusyZReQQb1H8+cWT6N/HhqR54aQk29feQaJJBcp8qHnBjckNXYB70mql1s9MzbngpLcTXriG6
Zsgjc6eM0Pv6NjJWmTDkB5xW4W5rWn+PuLkBe9NnyFTJCviQlmoJjU3VhqSEjFb1OTMimmNJ3EcE
C+K6Y2lbWVkI+ijJR1HwmtwpufJlQhW6Y3ctUw1otWMYZMGI1Thd51knuLMLfibgoGscYBpP7GPj
WH94VQHHtKjIP/2Dr/SG4F5z/jUMYZpcRYHZiamM5OBw16/q7qE6iBMFR0acoGN5ULZtMCj3Gs/f
f/1RrzjvcIubsf8e+rWIr6+bFVO+ITQVsUAevs+9Et+z6mpVVvk8yEF4HZURzkWSXEjtFU4YH6yq
KHgC1Zn3rWJFu1yyjEtaBNGz9DeL6KdqOwSFY6H7fIqyZd9ZmgGcks5PaQnShshs12SQMGhzlN1o
IIkKraZ+XQJGWIgLKlzwHxF7DZiDBZsNY4He8tOeFlqDhF086OWL1kyrNh9N9CUZGY8zOshCYZI7
QzX3BowFfaa7MCq1tnyY1f8CNZirWhZhMMijsqEiZ0lQbNhTzoA/mAW2GSpdR+ymxe8tellq6/mg
U/A7VTkO1HeCtLYktTsNCy1vlYbyMwa7z11v9lfe2O/cNJa7QA/x+jQa1wU0NLvp0mAP7bvzmGoy
YA0a/ZTCKDaJ2B56UjFCCt687X+5nACEYdtyI/WKX+Tp4yiWlDOdrnqmreyR/Gi7XNAmr5tIv1Rf
Zi1Pn+pQaJ6o30KbkJ1opVXUR2NBjz0uHdmoE0BZNxsvvSL2dyi2tLikUV8Y7UjHJSjdPjWSAxIO
jQnk/N7onXT4exAGiWEPGkjwC37GmGzd1NawMuNlx7XKtrD1pGugbeO+Ty9VGyi7IJ/Y0yTaGt1Q
nhbp1uFR+iJ9ZW1PurUVPkc4nZ9wFHmZdKtyM80gC3aOxlPftOOJiPM9CtjA2mJ5QzjPAm7gFzMl
6oLwlTFxIfot0Q1/jgY7MV04lZW2c/Cmlc+9mn0kFtzLKamUF3hSESS7WzfQkSS6FPqE8DaHqC1O
hjoIJxoGSEDRAMazJM1OCoVtW3HlMU150RepX6uDgYWiMbzRWUgbhGPKDsguXE+TlPvWhGamyUiS
sOCBApykqj7RqkaGJ4dB7ZZo51CbNc8RqLjDsPsjU+XovvRnvYtyD+H/6C1t/zNU3XWuJNOd1HI8
4FSxHUpFwzwuvIdWLRIn2BE/PAuLyzlhrkYZg/I/ten/T8T7HxLx0Pk+hKD/vaPp5vsjKv89yOef
f/GPn6kkSf8hqgr/k1RF1PWHc8s/IXiSZPwHVGVJw6EPHTM69f+T42PhZyoi6SUgz0I18TCFaMu+
i/73/1Il0vGQuzLa1jQ2QlH5f/EzJfnnoXb/NwMF3KdwReB9YZWDEaHyX/1xCa2ve80I9KM0JwNM
XuILojjc9PLCaKmKM6y7s0jutn8PVYxPgh5GV/1hG55JcYv19J+D+OMhaRm4oTuAHVtrzfbvYRGi
djs9Hv7+WE7ose0ii/xslBnANgKx9o+HHlbHNlbkf/74r58xblxBKIH2QHYLQ4EMP/fHw98zuZ34
IYwx8HCD8CtpaqptlRhZZv89DWrQ4XEwGPyUL0utY6wsNLlXP+jLhmau6YfOAQRLIoXr42SNMWar
OSbjJqzd1oD8CAQbV1vdCke/M3N2hMckaEopsmHaKV1PfGihixRqxqad00+r0MkgL+phG+kqYNAY
DVs2RrI25PYsaPyoeTA+MWqD4hnW1RXodPAFg/cUJua9n60NNn/4t4jlRsGtxk5bLXY1zay202Ll
mf33tOVEJ/mL+K6tImGlTYrr+u99ChVZKH/POMmMTdD5eMou278HaamjlTjGpwkh7jpu5nWYBPk2
RXxFrs62fszCJ3lAasYsVdKp+T6SGKv1dLDFrjU2BH04GHVWmzAcqT+NaUOddMvzuAajz7fdH/n3
Qa6VHpRfEoPxMc3gYf/fhxCbp3/74/zg8rrFmFwmU+rxypfL7d+DWBTVv54ZHDj/eibTBK0zFHyW
lBfbv3f+92A8/vj3M2HBI3/KVR3QO+vtv/fTJcnghykmD+vsBkdVIpmQwTfxvIlTX5S91LoSoom7
rN1wppi+GdHD/XwQXTqf0wNq2CD4kguInvnwOR0B1Y5jzh8dEIxwq6Hl9P2VZ1a/smBmPSMHgqXT
6v4sntDw2GOLx8qOLDdYL+BAxWv6K7lY3b6Uhyj2EjpNxWnTDfTYkv6+hTsx3VTolJpvMuZklN2k
PXMmu4qgiG4jxLgOQRlY1YrExNrUo7DHNsuneI/IjV0clHvxFY8gA0qOzfGHnS3qhg3WIqLuWzIc
U3dJ94YKcu0ib1ELT/9JzpaFQxBDdRvq1gOYxxbuVtyUxNef9d5lnsLXRqqFhjRWdfoJIck2G1dJ
zmfF4d5a16B11Cbk1uCXbjgYuVfWZ/WNipKv7zQ8xRf9WbDwj/e6fXcbkAhhSuUyHF76lVo7TABT
+TCbTkAY2K68gDa2V34OCdY2vI90gyBnB+gzOapqV2996RGalBFQMUDDcZklJVRgpEU4hKSrdJP2
NKzm+FyR6YKC7KfX7bH5Ir8PK0J+p55uytpBzm06aQe/Fn9XuwPMhvlvOeIHMYhWR/Cg1x4prjjh
J4o6eYtOqL8qyF/O8l15oQyVNPYQOyL0PnTbCzFitJzVDdnDhmGuWHjg/mno66zNa2WumXU9jDTw
wM/dUfSym844we5eik/jXjyTH3VKGOqMiM52VvMG18FYz+jTuIpwNYjJISzMcE12pOHLkB0rvZur
+JDNjnieazfvXJzpzSdlL7xC3uTDcNuqH+rP9BQD/u/0LfjaxoT5Ti8s09W72XfZIt6DubpKvnLm
DYxrEjc/yAo7xVp9TjHUtJm39Je0vA37+hmC87uZr5vXBj2B5XCzDXuzOnJRiRvH+XFxCLOHa8cN
pWW+jFQNQoKx6yAB6E743uy8eCPqXvmkxwR0OoaDD20fM7LxJK+7qJG7/AIwQs23ZaSQnuGkW/0X
28gnZdf+qN9g5h/xt3Vh35lbT7/hJFbZqLny5R5kayTq8uiK5a46t8oKYFp6wTCvdqwteP+YO7pl
YxWwDjbDaS68iuNAt+fFBvT9yEuvzNYm90PuV0x2v+sW/pldud/DoVfc4VCBXryAazMxz/3hYLm6
J+cuI1v03YTAv8b41niAj4+4JbvedS6Q8aFbSC9nz3AIPjV/i8Wfn0XwPZKautdWeWPvABxm8DTp
3yj8M4MIEI8nzV5MNvLHvDjlNmZJceTychNzbpQDbxK67XXy3YUrHVTfRjp/RUnNd95+LE/Qrj/L
H/od+FgmEAJELn7/um6c5HW+a3so2WyL4yr01M3oT3z+wdHu8RuWrqSn4p5hj+/EnSyb6px0a4k2
O8AzwotaNwiOoripnoItfPaiW2dn4auuH9d3FDwuPWuveJoi90H9jFH22tO+fyapY2pcEeIzUijB
N/kcRCeRu4pn6rTTSB5N1wUHHfuOtM2eEm5KZh2CF36gPokQqcEbhj+KOXmCRs/TLyzvS35IPgH8
rK/w2gVbjbqcDUT5MeXUl4kcMRA6vJbDPakPqbSybkLtToLPyzAmBzSfhb0hvOMhQFngl+2eTLVb
9xocLIlI7TMc7SF0w+eR0NLyWdOJzG3wJkAI4Jf5qpOeoXOI4qWdTob4y0gZ/XnIyJ7dNvcCFWjA
y7MfAoDFATjbli/TK/EXJlA5RMDbcguGd7n9adlkWb01Az3DV1hCGD2SZ0JMlq3nZ15DxTCL6L+0
99ksHuAPxCcIbDBLCQ/HNaRzs+A9Gl5ABPNkS9xh+UsAySYb7MnHQ5EPxv4vrqjNttFXODuS/SR4
6iXMXlP1IB+R1sedsxzGjRO8Ngj04d9wz6L4w7UAXGkKv1BGJ2C3+aboXFJIyHqV8/Ui+nIJ2+lc
Njsh9qTuMIwr3l5TONCwIEVJ5SFF2HXizUr9BkN8nGDse11sJowO2MaAHy9GOtkS6rg3UnK2yVXf
zWv1qJyWU3A3t9zRJC3vhFeDtD62GCKnbKIRYS36yPBp4ITYjR7T82NFhFiWeBLZq/GxkG+y5cJq
RkEUXDMPd0xfcxUf+mXGPNKH0FHggNsd02k/YtqAOGpXeKn/TNg9V1D7hhuuRn4gr8ljg+9fMrMj
jqih/BoZQojYgO3064MGDb9fdOrPjjmMgBi5oohcT/DWyzWDxFpCdc3xuRqTp6X0e+0gDetBRbFz
IJ+Pvy9XXphdCmKZ4bQ83OXt6spGdH+81Gjnpwg4j+rWtjbVT8n0/y6csdQhaifj6NWBmW3m8MlP
nF7kBN6hDTuQqWmXekzH5NYZa0/rXRBqgVD72qtrL1F2VvpsgMDIeAMDStjxl/pSHay3HK3BhZ/O
6D530W4SjiaVhmO+1JXLW7rKpMjb8x7720/0Uq64z65z686P7bT7FQy3OYbWhhi4FemUw0p2EYV7
xXt3EVbDZfFCiBPbfkNi0055q9cXHRb1Dz4hx27xzBN+efx/tFPXxQrP5ah3k/GQu+mruI6Dp6Z0
SEowd3xHsO5mBkyCHd/A+Eg9lClXLXqFTWF6Q/qsnDEabmjw4XVDegHbW4mf1pv40rcvw+g1d4TC
wyX3Myw8b/OOWol3weCP1hgezIohb7YliJ5B8wU63WV+GV+aO98/vyzud9UFKllz5OAYJs8pN+3T
+ARMwB1buWAk3YSa71hsjWfpvvygsYMflReH5d5saQPGysW6WJS98Ks/Vx+qj/AFTF3H2rl1RRkM
EwxyHV37TXgTnoxvbpxmJd3F7gVGuvYsgWIjmuocmghdfDEXABGHCcjwIdHPPGe8WGXX3boZrqgu
tXIFjaveGYov4fKX+pDh9+hUEFeB9qOYLt6TC4gAw/a297J1j4KKPO30GuteP6z0wW5zf8x9XK6V
j4eXD6qgD6+tT+U357SF22PuK8/M3qJV+b14wqo79h2zTzyv73RV9am7i585RPZXkyk8kXE+6hJj
ctr2QAwmE898pLo9D9fm2sgHidTOq1KurHSTvsXQgyLu+voMqApQV9/SLz58jfvbiV+AwiDMHCve
1meiKLoJPigsRlRYR1l0hXiLf2t7WogZp1DXPQK3iqvabWD3FZlnkmQq2cn7DGfymJ6CF95RDwFm
IRU2PBE2MRRu0mGV7lq/KOYCYctnqVRw7lUT34zqc8rX/Xdd+OX4mjXM3NyeAbdPNSGdxg3feV7Z
6n5cEIwWHQM5O0IKajfKgpivaU0ytx6S0RHngAoOVSmZ278H48FWFpjAmmbzHih4Aw2R1W+XHgrv
37O/n/09/DkHWbi+Z7bZhHbWIdKseuzwuiBxmSORp6qkNdU+7fIWrQ4d3+PZKE3/PMshy2D0/vgv
mYpEgbnGbrLEWPT+/uKkKRjk/7f/Wq2q3tWwTLE7bW0kplOnwmvd4BMkF1SKgKOVK5T0mf3jF8om
7XGs8FVbMW5/0rzF/qrDg2F226BotvBZOPb/nioVLT6Mw9GRzzrbbUcW50v4U/7E8g4zXvFAi9ay
PTpx6DycYhrm1viEuDE00Nae+K2s5OLRpYw/cCx3+JKom8HYmpVdfIJim3s6nqSzhaNIJwHH/w2S
bsBMbF/K6B8YOdo0k4dBRBPu4O5h6RBhXFU/9ofBNhz5pt+Uwyz5JLkIpo9WGTqYbHj5T/FCEqvX
UYuSucXvoP58MSM72EdOeOjf5DcapGXHpz8meI/aeHetddu6zJHb++pbf6jf6TrRuiCexho4hpNk
etRjFZGjLzVToDeCL87Su37rPoXZDX/woeaLVt/KlTH6WFJx7XGNzzS8EWz5Z/hOmKxCE7xqn6ar
XSYarWWdRlftiF5/+iz8YkPhIZElse8gMVElOe2vIDvdK1Shn8iX3hPqvjfjorrYwKPDmY+Qfx7N
sz3qTvDW/pTvdUhcpwPrhtmGtOPLq38oLiP+WQj2MTyaKfm5uRHEPj2cT12cD7S98ilz/l1wYq3s
jnr4kHvjTBUb+VzuqrPn84zSbq1dum14GFG7HWcUbQkaIBvcu5ht8XskASqxESirpy5ZI2lEXJqw
5bmkYjBs4B/xUssVo6LXwK8CxiVuJxs21h0oDpPZHv1wz12JdVLxiXUJPdXwEvF1ogR5EbyvyZnY
x+J98GQ4sZNu9M3CBOgQ+M3stX68VaCLIFyy8fT/RF2jfvOqONcus1OssWNoHesTQZBw6yIv59+v
+cFVuNYpr6Hi5GNwvl/pn5UdOIq0k9hYbskpRKrC7Gtxy9GDoKe+kcJoXEWMORY4z/ySap29NAS0
PSLp7AeFT/YzDvI77kmSq27DneqF0JjcsqaGr69I1zC/4DYyVZsf6XgLrpTGZrO1DuJGTuxp3d+T
ExQk46XeSuj9V9mpfI9uGBUoeDp9Y8l4CQYP57rw3gXcmQ7XxfKGz4lpNVf5ZR5pLfXYk7/Vh4W3
Iwlw/Rw+B8SBnJL6Jm+a9fTC1SCcyK9OAYDQGzEb6b2C33Oge+kfReA6flcr36IRSNmDSxjrG+lK
cX6pYPiHLpe9Kl3IYrCRg3Uag21hSL+GBMKTrvUn1ALqlaHf4+DMHQAzQbqg8g9uZeQlH6j40DaZ
v5PqKMJBazYCvfsXxR/tqb6qNg+wjHkzGr3I0+hQ6j/EAIwAwsWz+Gvmq2FPHymGzvi+7IPhIwrs
SHVg8BQM+qWVXpO9wL1Oz+n3H9pnvjYIRwD0AJ1MfEP2gvBWZE/aiy8+TxtYwsBM6GukNWzPSHRH
pKRQulnj4GAvxRuz13BZ9alLePNSe9OnVLnSDhnTA29pnfb9cRe9mz+gCLhR3Lgx8DliGQIAccH7
C6iA8ErzrX1yk0Sv+JBMglO/K4urfbbzJYeOk/gZgMQrgwI8RN6q2kXYUmbUarvh3B4FmZrKHV4q
GX4fm+SDsnCtNvpl1F1QruQ8vlsMBUVbDx1wrFl7SaFdGnZRe+IPUs72fa58Jtj78UAS78LxTQxq
7Ji/LfhX5hO+mb+bW4aGar4SgH1C2N4HhLiu4bafgYmbqa0elN7On+HEr5IT4hxoestL/m5dZ+2Y
p97Yu5KE+fwlS58wxipeUAtHqTM00N8P7fSAWdhC9eQ4BZy9gENkPAq+fBM1BwuGa8mmR+MA6ABO
gCVOvV9eYBJshzWuVm7H5SQG+gKs5UBn4Oo23+mFRRIqNyYpyD8WZa2Yfj6v8mhrxT47tOK2d9mj
ewFJW8N8ne/5Bcfk+lCNz6BenERY16GoY2Fz5DSfhmccQdDinfLC2u1Eez5UJ/08n0vLJr6VSTfJ
qBQLpU2EpK+43E2Pl7vE1ZXriI5zvj92ClLAb1z5R2TyS3/IzEucwNBgvbMYPzk1UB4n5LIokjPD
eE935R2B59l4V93eItTAFX/Q8zyE0ulO+ES0C78Byd4cbSEcmiChUPeJPqWMsM4BVYxhs3eBI5bC
z9/3zYVB/gnDwhHNN/IJHLjyZE1qO/rsYFWd4HBrkB0nIs1syyAulVTSdY63o+yhboLj7dbzVpxX
QFjmD0etOTrxvBKyVx0/Dr4FvPQrP2aAJdFq2t3TeJV/Oi7zjeXG5DYfPSBxsLtEcGXZf/DNR49f
qKquZNgW5ysLRcZ4zo6O5Wah9yeaoGdZ28UHdo4Vk4DXR5LC6/w+HlhpbNho6pKeV7Vj6ZAld1Im
kWuge9ooboXUk7ifotzQofJdCcqdamE0vGXNqsWyOFmpwnV4bPQK/S3vne9bvbUMa2s88vYoeKqd
gq7NMwoX5VK1bOrewXGsnnwzP/Xcjd+xR3vsa+TzhHgcebr0pKMEadZYjSmt1/RwpFx2kNvjM7Oz
4FHGtTssNrdYxB/W2mdGnYKwCNnZcIiqdWic0xgzSG4FukqO7fRRGAmBE5eOOmKs5OGc8rhRVOAU
jPovUHBbKBT9eODYwAQtpk8OCJDxrSPbrz16+vPArkUNJe/I32XdjT9Se8N/qB3oLo/inUMRUBAr
x+G7vLThplwlfqyduSjKi3oPL+Fd/YZvbhwH3KuANie7xbDKDtcWekewX1f6Ss7hrp2coUSysGKN
qhywlV2uwEUwXhHvJQsT6Tq3xMv4Q+1V13bHcMjpQH2uaug0J4QXA2wve/mc+Coo5y7dk1ba5vOM
4a274K1wadlIHnB0SrdYbhB7+eMVe71t/pFeRU9/r0tXRz2MVvMP0O/HjfSi+eOv1axD6OQ+eWz4
d+Hx91WVa6ID1uYH26/KbXnnkFxUX7zxxQb9Y+22P4+IBFwa6eLImseP8IMjPd22jro1D9WrRLrk
r27QbRO+c+86HCqUR7Y8iA1Z8oYTbHETKviR+gBWRSBLGDW/+ZGe/x2RBmtF/pF7t0Gc2bvjffTC
55wVQIE3cvD5ebHGyyPfFagifiN2YItMH1vEbNIDBwbHhD0gb6e9/Muui+wR8xOoGDvusu5WfOPW
FhCm48IIgX+yny+d4QX4Xtvs4NhtV+BAyXZh+DH+KO68Rb96xajBa754k0Htt90esLSqTlzkehts
VEq3lZYeZNr2d/O5PqretIMb6xe9TerDw80jANTpfzmWkbFkT/Kd0kvbpTQl22wvnbTlPM94bPCX
FJfi/Moe1ShrGXkdA7ISDd6jzAikXWjuo4q+x4cYLpZ7Wrvh0/pkcQqoFV64WeRvuXP5/mysvJ9J
ij2xetv79IJOnAXl8vV9v2dPy765tXc2xQT8BPwGr2iPCnujvi2f1svSruZ7Gjr5O+eSpp6yHirz
FwcN5X+wV96Z2kf6zvyiOhFwIytWTbKJrjnlw5N2qQB0bqnMW7ax3tf38hP+KdnLsO5/HllJ2+yE
WvoivmoYiG0wjc33xU41PKTttHsl7At0N7iEUexvKs86hHA57Gg9eeqpLKjANS95ln3FY+3sY09Z
I548W7tpPV3HV2ll7uEmI3QRjvPD0t7uTkDiDCoin6vRYMBHIeVRXaA+lz6xIBhu7JE48yKWzj6l
Bn7smvI9FGifwJzNGrcUh4YESaVReU294g4nejveaytrBUwwPokxbseu2HmA+grEzsVH9Cv3Tjnt
YAwJuIaQs7gpM9+8YZiA/RTZerhCE+8IPwlKreXKp8Ux172xhZFdsbGmYFGgDdueElleZ5JHgVh5
45e0bbbd+wiNyEeoJr9Ojo5y4lExE9am0Rye6PooTK+4JEjvmqdvyjsd346BADJd27jX7ESH7FhF
m0yExwxz9tFqtG8iSCubfrjG+I97R/gI1uPr9Cvy8UpbONSvZF33X90zri/4DGSXGrUbhDRUPc/m
TvwEuMLKXn3BOEpaRdfpeWw8rfOBLspvVEIm7wo0X3+E+6HfwSjXJ7VdjhkAAG5ywcnaAQ6BTQzv
2uaFq8mR90TIqz1wyrsWOeIe3Ge+zcte8YyVeatfQxAlRlAU48aM64yDT2B3VdP3gU8Ub8bXeLxp
qm/NDqFoKGHkPUj61xrjWBChK5etDmxnyADebByCTMmdgcjZRtYLCOd35xi/yjNDjyDELhNdNBPA
dXxWloOUuS23hYPsqTbviK3xXl2482mDM1h8axjUuF+RGC+s1PWYOmJhZ4U7M1pdmV+VLTnhKznY
ouosINMw9jG9a1wsGKarNLtRQKWBnoa2kxZvPmXHDj4wC+Zsfo0owlgSLKjZNtBkHdi1M7od+r3v
2VdZ1MwWz/WREG0MeDzZr7Y5i4dSmYMkPGCo4Jcf/bP22e2TwUYtGH6g4ENnxvab/paznf92b+b0
OKiY9emrdtvuogMz1vBXeUpW1lO7HR2CwZ35Xf1FN8iwY4kfs9EIntFaM31W2rBJr4FwXmj768eM
k7j2RsTC+sgrRpgJvgbFbkLvRMAmlw3kvydIaWumGD45GsaZwD24l2HohfH24jPYjB9n1l36xPux
MNeStWJoiRlhYLjI9wVztbSvarqpF4ZuDmMirDP6VRGSEUIdwUzUdCYMFLjW10coifb4rdarMmyZ
muYQnLCHFjyOhXZyzQ+K4+Coo8vDDGWDJyu+zvgdOIy+WQBfxVsOtia47JaFddG0VQwPfd3cEAfN
JgWMnXxhNvA4stx0nX+gm8UKA2V3yjQ4OzHgGC1AaaafaxqX2gtYi8fEf/hPHcJ3mX2M6t6TSTZd
c/WogNMLbiuL9HgHCyYZF1QJ4J+yHRE7t5e9/hCdEu3QDhtMJTgQsWYAiVmxZR/5uFTGySvVco65
zsSMqFxTo1kfxj3Hr+k5/Q519EvsualjeeYbSICBQQ+tFzATcX37/6TrPHdbx7ps+0QEmMNfiRSV
rGDZcvhDOJzDnMMm+fR3UNX3q76NvkDhoGTJsgK5ufZac44Znhifdi/Qz23LdeDjvLCHZ6DofDQI
42iYJG91euKUFiXvwJP+iB8cqv1KNRAog1dAKLzPP+dguXxzhctNl8V1uImT/ie/Yuged9ZPaa5q
L402k7oLAqSOHHDGO4lSDjtBDx+8km6Y9Y8TzB2va9xi2nDQLms1Xz5l74tbNxumyczLLAziq+6H
C6i2Tn6n19L2CKCnTENynrryXXjjGeakpzKZmqltarFyNC/B7QBzjn0YZxrHtbSKXsFp3lKQYYoH
+dAuttFnhsH0Ur2WJbFsW4YLTByUhJ7dxhl2SnKZxN1JPASBqIWCkGKDl7Lpv1P6PL5Je8dlLMix
rnvt0/RU7PDcbmkdcSxQ2ZEh/0pfdorBlq3SG3gv1tKzuufyqN+1TbNp3+ARVBgw2/XwirOtQele
HGOaxiRbJYO3uKZu4X2+KaBotc/YxtzmdowhGGVtoS4xmLO6dQLqDGI5kyrL3IXRZm6Ihthr0ad5
Mr0WbxkK4nXzHiM2SF4xH+he/DVma7wN/IfVUPeH6cLAnIGRQDFsubQsKTd0hr76keHpfKdz4THG
eu8ZU74qF2mXn+uX7JmLOkBP8yC5kFl+GRgl7EeblbZj4BCvWYtvsn5O9uJsdiv+VvYneJPfJva+
FN67+qPwcTq5s0dXR/ui2d190v+v9pj7kO2qh+az8LD177rX+Mbb0d1AwdzOs0e7GIEBy7Wxjp7C
8/hEzDs6bJpKy4SOnAEOGmq77KV54dQcXzjIWPDUemPctHebhfs89itlR8CUph6H8kOmhXE3acbg
ixo9wJnZyEx2bZGCRu/mT6EdcEfY9ISYlXGJ5rOn3MlBtW/RHhPQOaabKfAMlhfQICks031i76zq
SQndyNr1lY8CssekMjLLgOHtAUcyU47+FdxC5g+j6tv4nZBNpm+YfOgpHgbppDxxYWmmPaMvPj3r
MY8DPgftJkW7yS7po/kT3/LvsVgXfxgIX3l6jpjlS9i30QptbslG6a09NH8amUOES/rKOoLH0Vf2
M4ENvDtteEyWaG3VK0aAMDcGun4vfDu8xwWGQhn2ph56Fy/VGZnQWj7Yz4tZovGsX4CWbkAfAoYx
g0IEmcnBPAxf00+qcA6u4MT60IlOzbjqatSnvhB3rAiK5mHDiFKvuIbvAzBOOrvWk+XLzEZkalud
Qac/9y4ed8qNnJldx252NX3jmdOYCvoNmAomOgxPvH5vcJ4i6fm2DxXc9Wv1is8/3kg7Vgd5gxi7
KY8OoE6xhaWjeJwGtVsT2faiX8CHPOMpan8wq3ZrZBGv2R88BPiMeU71jb83bHjv9Kye2jd5q70y
UpTc8iZ9mM/jR5hslZ1q+AQu/bSUKL9AMXEsrYxXKdx1a8dntvhqTT5LRntr9tG40t/CG4uCKS9C
NEMH0LRsUk72k9gyZ6jMtUOQrLKuN/FF8cVPeukYvkmXnkRaVHev2ofOkCe+ZbpbvdrfE3Remj+H
/oXhyVwvn2eDAHk1vfAc3bW5yt/6IT07vFdg7Aw4H3qU8T5/QuQIl1FrS6OBvuiNIbOB9posmxWY
Yje/gYagBXqTaTav7TMjn2py8+PX1+JMoMOwJSCNGuyPJVbda01TaB3xh3iN8U1nwbslr/MNbUBB
VcsKDnSq30nDeuLs/Hb4Hef4N+MDBQLjh3B23B7tArPRWx64jJUZ3KKb8rI/4Po30bU9LBXyyIUX
IcAKCckrDctDd8rP5knCM830i7CA/hBvmufq6uyMS+rWl9HXvzUGhmKFLOSgbo2L7Xjde/zGqRvt
Y7e4ZifhMl0E80t+GLoX2vKUnVeXoFosOmt1Q2zhZG3R4dFmoTH/rLF4VMub6N+6z+Fk8m4Z3/4u
LduQr5op5exGB8lYTXzObNejVfGqb7NnM/SOxt86OnB+mVuAY7C/+J5/6cVEoSeBkzNWyDsQunH4
Iryh68AQ0drPV03dmWdKzLR+cfY4zFk+ufTUR47Lap+9gia0vsxvftYDV/jDEsGBonxgQ86o7N+a
J7A2VGwxFZFbqxfReQmTmglEJHq6NUs271APfY2dbb2m7Syi5RCRX5oruk+JkRs76pxu+RfVe6W9
DBRJs6eoPtwFB07OT33kmRDL2rg2+3VzFzcT5QsnQrFMgu2DfoAmY3z1L/lLcuD4ZHhd9iuJzjZC
zFv3JO3Tl36Hisp8TPnZNT6rx2hyxY5KvWLp4yVyxWSDGG3tN0bYdbounpQP+rp/RqqqY3gvjotE
LHTt8TOYds65/orgIK9m+qnvaEKY21TrgYjfo8TlHvmcVzlnQjFr9HD35r1lCy5c+NGs2+N7zXSX
7tQ+vKPokI7mla4A+KDgkyvdS0qq4xVh2RWZ67X7qN+AQlNHZ5vqixUbClpCtCaHj3bmCsKVxtyj
GtKBEILymdcUmkr9FNbr6UqVbV2UCasZfLFV31wBod2Mizg0fpbuYpBeVLb3xmeBOff6Rjo4L1m4
M08yAhKuzLQ/5h8p9kMXUcwhGTFhraQNmkfaLFS9U7TWbH/yIXn69ntD7vWdWXdzT+7OK5vSDjcI
FxuyMIg6XBVe6Pb79yx4KiLXoq6lY8xPnRX1CSPV6W/srJ335IUNQ8cXGRK7vTK9+tKcEmoOtjX1
OoB8D/WDAdFv98VONR785OR8BreGUlvlsgCZzo3kLaD5hUgiDkV1SuSt+WP+pOqKRSfiQzxalmuk
W8bo8Tt7qv5dnxiHeCaDK/lsUezm6/QifknMLW/JtjhpnJgQnb6kC1c6MEl5+FGjYdE4uHT2U2Ir
T8dObJ3iOc6uQtvidqgZtVKY/qmZ/xHeCNZ5KTNK2lhuTW/lNfwZU08NaHOsOX1YqcE25uVWQEkB
lp/6ffOGrYq9Opemmnaaglp2y1HWlHSXmbvSvGLWFK5ogqlPuOz8dfbJc02UVfycpYXwcXNvfeSK
V/niOy6grdEFMA+GuY7AD5DRWzBKWBbkWVoqmjD3SA11ouUCHN6mbfcH3/ch5gwiJS5fGS/tW4pE
NdxG5dEO8Jq5ke6W2rbMnuAYIqNi5YMoDyGHlhz5YMrPtI+OFb2MeSlh2d3QtwzXbe1FXKtqhDLw
4Chyx+5s7bCIourRNGSoR67TjKU3eI4weIjpOZwh8OzxucfmXu03VCS84Dx7VwIko9VKgleR4FcG
2shFhWEEtbW6fPwEZKVncgNy6TCM1658jhfD3lMO8QNKKlAr9kDSXRI7MVyKaW8z7WIGWTKYAFzx
pGXfk7nHYV0lhN7Qrim2lCXUZdRCFAk6Xy/NEEp2ym7Vs+MNayVfB0FyYjw6kh8gqiNyZNoGMOix
LNM8fNefnQvypL5DG7vuGFiXW0laURgV1UYpv4iwbcejAc0tvbMwx+ZueDW/h8tjsN8v0/5/5/yP
m4rGqm7mivSPFuDxuMgOl+5Igx6OX8A4Cn4/bwLhG2q0e/xswrq4sTrrQtQB1kNb9rDio4JrORMg
qzB1+n8zh6wKRT0UBOy/zdGWdPaKjx89HqbOBYLNjtb242fEwXC3s/zG47bT6BuQeY7f6Ujs8wR6
kDzGwE4Wrf3jZ81yB5lq//UP6Vr1Pzf/vePxuH9+xSYNgtUcQ6s76Iy3Hg/KM1tjxVue6PFQKDds
TBI13Q9G1pzDYTdW7Mb1CaEKSfMaL1YxY9tvRFtiz+58LNVrNemgNwtzcs3Ci1/Tfnpqwuk6Bm3n
hjbfWglo6GwW8TnLoi8HJqKmS1+qPHQbALj62mG8AdhyF0uJ13C+9sF5LEbNj0qiGKrsPcA5uLLI
QQZlCJsmHEZ/7lrCTpKSTR4dBAdCtJEhi520RHYtSWFLY1tsk3t0opmWAPdK3/OhFLshpj7FccKl
z+S6afYxg6u2H7fkbG+yWHyVcqke9ABZVBtuJ1v3+FZ2ScFnZBD52JJlyTFIa1Rc8k5VDo7B9AHH
xK8tM4u3tU2FIXYikNlupk9cIS2wBwqOfjBz2D++hh/czbOYkWWMvtNAbUGscehNPbLGVnAhTFua
zUIed1kZvQ+Jui9Rpy5GkoDxQO9U1VY2OhpzSb/hAynWBjkPSL5rhJcOEchGjMhr1hPEdMPwFJrq
n1ZGzmziDCxaZTPPzMurSMjEDVu/SW58FQ79jCw2AgIOUhezGjoNG+0LGe878rDXJFSyxdAUxVVI
FsDuKFf2ypREwY71nEeI7RAETsWvPRaJh6U8HuNn0DFdi1qsgSzAMCzEFDYL16iXX1+A+HF0j2FX
PwdliuApArAtc+EwNGM6WlFZ+EUOHEcmKG7fGt9gbo1C2s8Sa+BUJrHLR+61IxJ3BfCuF+f9OzSP
alflf+UE5QOMYTZNYyaAbhh7h1nAgOkhVug5NF2cEDqEL7Zb1pqs+Ipr3BYKmGh8y6K0ES3MIOmt
1PqMLKsjMNH8hvb/NIFUB4wJZLyQjc0UI69NeUehTm9TjczxlBs1qpYy2BoR4cMwsPqdpUEeGEaw
SNOMmjty6AczU9TM8l5zJHp4FulD1jscUYgjUxazBMBkI6LmUNnAmmZ6IkRIskAXnB+BiGR0GjpD
noza1fpkCaz+6nn4m5gNrbWMaxssVYYFHLIdPTS1lobjbE97a9Y4SxKqAQzhH5LNtYAQkXXdMSBq
dBO8IMTFFYD4L4M8CQ9n7LsV46yE5cOWsbrJKVuCQSroK8OGoEiQLyHcWOZFzq3XQ9p+VUqmEUtZ
UuXGWWH3rwqc6EkEuZJmhBra0I5C1LkZ6u/ir5DS/kjWEPFbqoYhtqYij8GAmQ6j7p6SJglCbNUz
JPca0W2p6ugMZcBAXQbSfR0YXFDLISs3k2EeTD6AoaZ7mPccZgNhEKtQRAS4qUj85yY59jGFSt5S
9RVVehXhV9yOe0VH9yUjMmCJDQEn2OtJZwwRp+I3x0a8TuPwPSoZKZdWpoAdSv1JawHON+nsq71e
bFp74jRBqRoOBc3/ZtZJL+7TN+h/d51EporRFLkNqzGdED/3HMFRY68yiSYWUV+kmEpunk7y1dLz
7lxCYozT8Ue25I9x5LsuDWfypCklyKP+bkv29vsAUt4Ky/vZ1mk5Svq9MBWu1Q8J0MTAJQHDKPIC
Da7RPI+5pH+ktBtVjVklUcNqGA0b8EB7QRGhjiYXnNbuADjEn/AhEw8T3QFMp4UqcmZqPTAgHUNs
CQEqEWAjV/IIV/BdwG/A+/KSmsqhU4gyHuqy2RSQxdRu8shdDt2UQONV0Gi3rCe6QjXoGVpjaVEy
xNiQ5wb7jUXsgBKqJ1ntwYn2r2XDedLPJT5gsAOqRX8iCtvolFdsQA2G9rMhrwiYotnObs4SVcXz
sr6pUvAMCpA5RS2le7SIdWeQaUJ9kcDxsJxjwBJZ2u9ySpsyyKEmkK/sK8nUwfUQoBeyVwfsHyb7
/rMj3nEng1lPhPmdmfmfqTMdH7sxEUcyPfickFlLddMAaYmq5hGYTkU59yVSc6IBUtfW2S/1gpaW
CvB7DntkE23kkc901+G00WmmT8FphlIOqpmt27MbcpSj9Fu3If4eJs6iSMxdZm9gAZdM8lro6rG4
y/3zJNp7Wz4vL3EfWBEHFagtX5sCkn41g+Mku8eOFm2iwlD2asyMpikmwRgHjYcCzcG1O07FDAzi
Bh4I4wgGH4MpAYMI5XWrAL+YozDYDINxJpMDcbOhl55DhlSvAG412+ya5/m0BaK+EnbrWzrcSDma
ETbMImNcMQUI7TN6jOSsbvK0xSDCk4zscEjpVfLmXIQc8lbSDu60tKlbCnE95jt15C7HloB2RaqU
ldnQXIbYYpNsRe9LDWSGEJ3xlsk0DXLwJQReAwBCPVGKFnCcPW+rakj25VjtAyPMvJKQFpBDWPuS
JbO5MgKoCwEovYBdWCrFMRM0tjAITwSShdCma6hNTUpQy1VTKsmLiIynWGZjn+h0PVqTvd/AFXZl
MXiKSP7EgZgxw5TQYqMcqaeBPFuiu/2QpJWVZRqnaaRnXO4dosGIN2C+D3F1DZWX76bBKJNKZeuG
0My25K0gps42cYBAvonUN9DC2kri+PY6GmplMmHYjqVXJ2ttN7BzhpwCmkmn5ze1SO5SDbIQRh2j
rpZc14LNiFyobh9ieinaBN8SFxOCFt7a1FDvuX6atMbgQk4oS08Dc5JTHFtd+csnzpbddt5M2xDv
U2//BFl+G1Wc9nk/tAcR7rSReYBqxuJgqCFKc4dN/ZDThWoc++gU+ZcRBNF6kJnig4weI9vaQ4p4
hbMvOFgpa6juKtH6OFtpvTJpTAIZQBG1FzquGe8N8yfC5N5zMOGOhIgtATy76WJ6WJqcZajRlF8t
Ne4l/nz4iLI3iukYk7XqDuxfXLA/ZLMpIH9TpAtR+zxb1i42awDBiBpUknDtOqRVGOL50ULzU2tF
ze6r87J4pIklFafKGDn0ZgxjDA+qXIUYp0jnntfvdkbYnMqpOQVS9DERWrM1gafM7pTk+hVgzzaE
cQwm2Jl9YJje0KD/kVsm2wA4/XFsk10Qz3u9FZc6K2MftqIfxXSvlAgVf5nU2JBiIK0wYD1bajIv
ohaAacDJ4ZxCoUw7q6f70iSlmxJxt5ErhvRZRPK1/mRKeUI0OeNVw8TIKCt/DdH92HLHw8ILMujp
QH3HB1a9BiRx7uojVDT9NqsmvluYGjmWtJnixJ/Ja4z1DQ5wIgGVPbANGhMBRy2ooaOIDIYptUSC
EFohS212sUGXfmzVmn3OpQpzDLcTVlJSXyy7g5ZX5QAOZgvdlXgaHa4SgtlPW5vK2plQQ4r+rmla
ssuy/IIQYVQbDJcI6muFrzomXsCTJRB4uH1Xg1XDn7bqgz7q4XOVEMKgRusWnBQNLN3c6HX3aTmV
OOaOc5gctiuOUfnD+FkYT2oVH1uswp5k2YyAJtg9MQBGxbh1GSmQxOp1fEwJasI8SCkg05cptL9j
YzC2JBM4mxb8o9IN4THXWcqKKf0wUulP2vGBGvRJHWPYRUb10dRIjKW8fSerjLkGQRZxUBuIgMe9
4Mx1cxPifdfxKcQw9S0pw9Kk3WSi8ap4OIcVvT3Fr0Nb3thw1ZyOyqku5qMwol9L5AEux+8gpbMT
pJPhUYxtSEmeTpqlnPJI0ldSh0pho5OE9VxXNNV6dr0s/k59BSBPJzguW79alL1J3e8cq5bWoYb+
C8OmMRPya4TUni0OkdqY7vqYY1a04w7zcasAYK4PtZx7ZWt/lCrXYZFJfqrQOyqLFKVQS/NtmqRL
g7XgBYgW3aL2Ix+TFsyZQDcpUss3EOanB3NQ2UKrw8HUuH50kYrJhEQRIB5o5+RQA1sco08zNDDD
MVKNJgaBN/zI85yspa7gnV67Gg+0wFIWKVPomQbmUDHEyBQnYuiDgK3erKU3gpSIpO6Z1fJtQN8h
9nPIZCIWgKGt2UXTz7dTgkGbYadJ5kWxavpdhBLJ015CNzFCZqMtOVCeF7RP43z2uGjBGSA6cWyd
57Y6Ntkmmvql44ZWkJMHjVOVu04kdlqp+lHQMFaGwHelp/AqQWEnQlHaagFfoKQ09EDG/jPti3Rt
6rZHNQ8Ms5OPwcS0VjZyVJC0GyfE0oZ5NdkN7RXjKmQGYsl0T8J+C6SM1kGkkHgUSnxgnOyq7SXi
zVAkmKCBgqzWWfyy7R1z93hQK/RWZx3s7YG8xG2dAVIxY6jNmjleh0Fh5w3UdhVoCa3Q2j5pJr3X
UAqf5mAplhUOTupSBDntE8d57tqhw3zX+bZhFtKNSki8Gy5Q/4mOaEgLatmwSaLFwz7UJ+KFP1Mt
BeRHbrPbk3rklySn6lb6rI6oxwetQ1oy8fnKy/ceoCfViBZTAyd7k02CLyOpOyTd4lPMByaQ05IL
W0t+1hnM+mTmLqNDb5qvUu8YbBhpkz2NS5+vBcDXRN/9aOybqUuJL2s5OmydsU4T4vJB0mqzrQgJ
FEkGUtmF0KxdlDyXGTKGMOp+IhlNRUNzoO7Y9DjM1Ue9c2ULb38h+HQrmjNwJRHsdDEDb6lkc0EG
Gl7uaWy2XAUwQDcaOl30iGZtCkJRLNidhlhaGXi8VURxsQqG2hyhvgezWuz6Bn1dr8+kqSlkYWmo
yQlPt32ydmlEM3oudRNTVfN3Yuk1HLhfeZ/NHBbQSPsW9ZFwjIA0oUCc2jTaDsP8NMtqegBaX60B
Mx6cvmvdqgnQDgaxZyTBNW0QX0uzetCW8Y6hszDpeXs3M4sRnOya4m0OQ+L/LOM+6BpirqEFyxyg
BOL7jLa6NKOKIXbHKwyiY4oeoxSw5XyaOK5zaaMZ+Bqmu5aZWFHlmUCfCmUVWS6rkKNeQH8k8gZc
F7vgN6QZldyoP3N9i1QiM5ZV3+ILxWC6buMTYHu8wVp8LRF2VCoKw2qqt22aubUiBTe5wSEyMxfm
jWVK9gbkfDMQftrirZC0+EBZeKVjMiO2ED7hoH9ZKH+juYZWVbC7KyBScgbkbtACc2s6jfGaShBW
YZeeGTtsaG3nBUwRJ6HJgWoxLBTs4c9g903MWdbPHMdoQhC+9y3odNUUHzioOr7EpjlOBm82QlFd
Az/fSHXCnAOY9nUyv+3wGYtDRU+K4IDe8SBpfsodwxSxTI+md0uwc8nM9lOV2dZBig3096DEW4oF
ay936DyyPvrqZJpCCcyApEzcWBWUVQlDyrau3znlaDAFCn4RWf9otB6IsIbwVDYLFZm7/K2Z4gaB
EJSEeUqbEilAS+iwQ5JhJtLfyIqLy4xUXy0ZlZXLPtZgC6dQw1UiPEoYJ2xBC2TMlGMwx/bNaBiI
CIZXE82vUIuVk1UC8jKwUbUDUs20GovbrJG+VinRN3ubXyPglFbMl8Ix6Gpq7S/Xt4+cvG+qs5Aq
61ySF7OlnWmMkJHDOv7QZZIQwHoLLqgxdLBd29NWY2k4AphbTQW+/U51Yy2vfTK7V1S7TOI1seHS
xWhCL/eWyOx1oQzfgZpUa3WhfQdUJxMoaVzXwzbSM4VoQpa3YlK+MrK9C3Lu1lr2WKwYPgWQN8fs
w1Za4c9m3h7rkaTGLpMUSPNyiSCn/hqE7i/bjHXZGLCITX0+OM6AlIO6pZybYkP22hMLXXKwVUdf
hRVYctlWXiqnZm+YjxJST0xxRv/OxSu+pmM3QTt2brYVOh50RlT/dftqF4VrTrXukhCPLbXUbnrH
+lcoeuOC0fctSZZ8NKoAweCn21nOdY4eD5wtADEyYY7pYG7yRt83ZWFuLZQHWmb1fiBRhNo4ObWg
YBXKZfwIVElyXOKTZ6s3RKwodqfvJL2HG0heTVokDgDgWtqHpf4T55JzjpPqMsuYOsHDjsT/sNub
bRwveUEhr5sekcGboJY3w0QEmO4U3Un7FghP4CQa0MryGm1v6uZWy9QheNOKwrNnkvumgXlGlHw1
VWldbNrR7BqmlTlYdwfxXY7VD8+LPnlGRZqy3vvCtGHqzdLZ6pvfkMabVzZoJUSlzb6DEmMGeLau
A8rupWtfynm5CS2NjNwoJNU7mGB8jdoqsJiRGsFEIVdTHBA31BL2iwZhUlkxFPpX4dyoSFlHsoj6
/iMMpXsCrNDNTHbJUVW8EwORb1UjPQRBK68ngf1Q6xeRZQdHecLHLwkW0lKh2ay1l0ayQTGEOX2O
MDI27WdPTmvTTkyTZoGpw2zgFbQ9gLlIIkhBwcsjFzPxoHHBbH+mHTFyhVsnigMoGzicV6t8qtIo
/5i98ay1uQEEDI2VnVSfiTl+yZ10UhvzyLX2Ivhm7xUMNKIeiIgqWhQrLedgTkRdUryTIG1tgwaO
jISaoTimAiN/gvQdjD5EG2xZXEhG8oEGrs9m/ZOFBQWpYiMvLhfyzv/+v9HUXEW3GKoMI9/D6C6T
8+PhYW3ZE4PqZRMxiMll41/s/3nQ8sh/b+a1CRPhcfuf/338+v96/7+/Pg8Nr+vf25bNhFH4iiT+
8icjPBIar3j55/F/j3+kcij2zYCb9d+bj/97/Oxx778P/h8/+x83H48LoM1Uw49ClOuUYhV28jHf
BymJP/ibeIv//O/jp4/bszZyFzT2fKM6JTg4XsnjH44uHLf/3pbm4P/eJkeG3mHrxu8EmBjbdJag
MMrgXnVamfss7WbepdSRyp6vsmqyt8GoQcuxmZ7mA2HJkRwZ+zkKbNexKWkeN7t6/q870uUhlqkz
eZC07b+/8HjY46ZEU8g3RXR4/Cg2dH1PwiROtl5OdfzLcHsej3vc8/inzBv+OJvO5yTWMG6bBYau
ZHkZj7s71TB2pfoz6aqBYNgZcLeaaAViKGIHCgcoWwutyKoZ5gPW7tZ1xfRXT7pblzCgGZqJMNfS
7PaPf9SxQxARlcDxLWdGIQJ1xiq7X1Dk6C5s2Onxgk8F80m1zMQsalvGhdCcU2Bj23ihSiULKKp4
HODLzcfP8kdgbW81UAbDzi2VJdv1cc8QLrm0QVX8yQRd+X9/L2sjLqhTb+4D4Gh++niGx3NX4ZJ7
G0nDgbdDnMd//t4/f+XxtP885nHX2DFJUUSBK/Q/Lyr9zyt7PPpxx3977v/v3f8+Q2Unre/0YGj/
81T/7W+Wsb2N0+aQKRTAMLNY/uwckILhJG4UOjehI1xUFXx2FhHgKa1ncFLQMwa7YBgmxbQuv1Jd
qbdWHTAVKKOdlU7FzoyS5ij1YODblDk+oehQDr2kAwQdolupS1BeIFYICJG+hkb+a+pRvh9qBvFN
RqnfULmw4zTYZUMqkEyTnhgzSzVg5+kUoPQnAYNocFo/YPYhmbQC2q6h8ea8UICVp1SwpIEuRDor
y+QipATXhkONWYlhPcGrCD9t9iL6CNSgheFRkCAQxpLXkAWaUgsAo5wuhHAAV9BZmAuzfOlMBgh1
BBkEfi95wQUD08xi3t3hV4wzPVzCEm+qVZwpb9v1SOolhWhC6mRcbgdTaVZdAYNHYV8mBzFyKhs/
V9lfMqXkYhYH/WlUGCz1TDAVjTFdv6jBs9CBxThOLoGtI8Y1tMTGXM2cWkBxLLTKcD8mhJJ2JTUX
0jRWQXKOgjkjzNFBQqN0v0aY2t5M6pNL5gLodUEYuB4gRm+DfUhGxEq2nDfSeGBo6DFJeeRLhz2K
nqKleS999X2abZqi/ZatTZqRaEsxz0Q/TS9tzWY7MSo01BF+3QA1qMpw7aAbn5ahfakpNHajpZmm
T8rWMNGORyXCgPI8pMgNrax+w2UAL9yGc9J0YbiqbfqkShobXALhlg8p64OkEyNXW+wdQmawKdTs
gyWkE3OCZuheapm6WGFn2hUwTBbiOcPgk0iVo9BsA/1Yn3idXT5JnVZvhBGcJVX/Lkg2Qr8frSQO
YZojqrSSkh5kYIExJg2KvyROHbJAYBwPa3KpCnpoXM5gCsUSn0mmnkIoI5o8kKLd0g6okcBMVaiu
i4Un3Wl/zFTaFiHmCn71iXYAJ0w0X3LJvA0m8HJ6j2pIsZYaKMBMw3K2FjyammbIXtLlCddUmu4U
m11Q4UgHK7il+mBA7lb/Giou/jh7DSlQcNQX6Hb1j6GVwaV081u0lUKFbcKsJls9XXS9ZvfDMHDZ
+AnJs2v2el2JiU/rM69KWNW0XJkZrlCzLiFWMRLYtrBklzGW6pWp9RMOTXQvaW8FAZDUSMSbWgBu
C+jrboI82MtpvKOZ+arWerCr+YQkRyNXuSqNVzJqjlnuoIGzWUT1XGCr043toEX2lrTDpzaKm72u
kwo8lPmelsCTjAlrbIePGla6TFKql1eIYPPgWpXKpY1Gtn583oPkDQaloNZPv0pqSk9NjE9AbWnh
SZGCmgYdVhojAwf8/B7FiKrnQoapE+UUnXiAuyh4KmeTXi/nB/QI6YftGooKeVeQm74K+4O+JM9h
7GkbkEos5xtNQOOrJGIlxiSvv3OTtkELIdHVTOB7Ovo2hdYe4pe03VizLm5516AyTBDK8NkiYO4i
6URND8BPQXQ7FYfOisOL1XNNDhkL6XocbkZN+bSJbkcNU6C/VNPXSY97v4UrzXJjGachCn46Wmi9
YoDEUJF3jT2vq+6TS0wkCue7hns26Dm7x2FAFjMtia3axggRTQ0i2Bgz0ZeV1YmXvhSMLcUL6anE
NQ3RH1XrtXVNs2DTGWh+R9KbqOF5UqbEaFz6xYkoHGfd4JnO2ryDd5KoJMieeYmqqxIuimKU1gc5
DLVfwKhkjI8SdoSBXoSC2HITNSlCDn+WJMMTCaYKaEDEdXQrszXynaoBFjKk6AxZVKDRWkgITO/I
a7K7XRfK53pGF8aw6rWfM0xNsLjbdl6rNr0PsLXYC+VQ3wu7/0kgpdJoK37HBCShaKKCKk2+S3Ld
8qk3eJAMSJl1Nx1kw8bY1lubIelp4YOpZ+9rLRjQArNFPd7GTkUPrpP5vWSqqtV86BDXZEaYPy0i
M45cqxyIfqhmwpvz/Eif9CzJDwF6rHtlYtZsO6zG7zv0/2Kc0/3U8EU7cwsGPAZOQzQVbYTxw0rR
gGTjeE7p2+9FxWAFADHQjETDNFw6O3lMPwSCV2scPzJi3nzZTJ76WUIfPWG1MFUsTHKjrUPyjDfT
MB17mP/7JTg4vxKCx5paOF9V0dLM77D4ms09teUYzUx1MxlqFXMMRdTkypxL1q+5nKqmyggnzY+N
4ASiZ0e1N4/fgVyfhDxVQHN49wmOd0XGkm3nWJDriISh1lCQ6jr1Dl1OXiNEgALK04GcN4HbMWbG
BrX87HHHbMPGqy39pWy78OBExnucQTZMGrnf9wvBRiz/KCLFTBEWr5EURfv/w955NLeunW32r7g8
/uBCDgNPSARGkZLIQ0kTlCjxIOeMX98LunZf291Vrp53lc1LhSOSCHu/4XnXE2a1tZvU8S0UAFU0
+N7tJKI95CU81IIWOFqGnCBGB7VPqnwB4s/4lFM99BvZG5ccQDTICyrySLMpJE9cIJ8/D/L/fvbz
5R9vcfkHTRTRmMPDkDeOwwfh3Li8c3OQLkKSAvkxBtE2mS1HF3nDumWPs0vuET7OFJympN2ZsslT
GunFqsC3yZYsAQBJbXk5TMSsflcCtP+Shc7zJ6T/ecDkeYaAw8PPl6FgUkEnYbPVtu52if8RqBgC
//GmlKYZZqedmudwucITlf2gjZN5pXO3kFySRFQy6JJiefh59h/f602LfVNnwKiWsU6Kl8xJEEpC
2kDpUF8m2lPQdSR0+XIu/3xolhi1i3AUFOk4rzEQAuUoLWTWH0RqkATkLLno4VoFK2F5iA1tgZwv
T6MFyjpXVGOsVNnoQp+gqzf6EsULZNasfulbU9rqBjwjc3mYU4S8uNJjwyMOC6kKWOyuK5k6qwvt
GBoFC4SOzepCyN79PKtFQd6Vg15QzKAUGyyM2EpRllhMI+Xgq5/38PNMJ9W1dRUJVxgdSq2Sdm1j
Sjt07H2o+1utgmYi47ZCzQcfUsqV6rQNlRfaIsUul8zKC2MTKFvzPg/EeeR62Zq2QcUpxNDJDwRG
doxG2ZWypOwaPNftjj101eqoDwyZpXJBJ8O6tIwcWgDEm9SHplAiKC3p1k2NKuOqSC5DH/Nc+n7k
4UnG5WSR8jptJPwelrzi56FbnkmDj5h+VigM/ROTa+SRadcpBZG6NnOw9RLjSwIbGlSv0kKIG+M2
sTxQX90W7Ywp3uIBOy8PP8f/50uFkmKaUczhcAcA9JZzQOT2jwdrhKFiohVYz5aAAjclIZJDBVHp
4BUdipeKgNdaQMJ/XoA/X04xM+XFNPt215ivijK8lyUzdf28aCXjOW7cUBzvCuPxrPvGdhjL/f9k
at+EKnahTzIwwtnaUtwBvolxEa4XMfDJxANMnzgG02Hix/wdkkDElAkd5NXwHB3rUt2FS7GnNSUi
UkWpvcSCMJdjAuI1E03GAVD6O3ix7/FEx8K/hpcMrYeHlyoq8+w3EMXlphw9yp50EEvmkmgFTCtF
dWiCQLeOAUfSDX/DzR5zR8a8WNTnV3jS9QDo1e1ED6pj2G/El/nUfhV8OSEbXKmIIUAc0QN8l7l9
JRthTvvGS+n04pB/4dPwwjAaTcKMaXCEN/ohuktkMYynWvyjGTkD88bCntmpNnaInOvRYyJEVt1Q
+0IMA962BDR6kd6fAVg50bmjHbdizBihxUWgUiq4jJ3HC2jKPExfwVk+oE4DXOAwHwuRIKX1+l2y
naVr/VX/1p7kV+FD2fmv1OOJ9RrGsRTYuys/PBAzsKzI7/FtOvnfI7PhtwEGdusFBynCMHKFLmtg
0dZJJF21sgW6WMjJD8Bn55Kke1W8cR0wAT/TnaBrdEj38Z2Jy3Kd+46kukHNRAETsegtGOwF8NAJ
qyqihbVGHgcoajgTibFuIIm3ng+oLbzxHlQr7eVhtW47IZU/TMx5mxWb4UatNpbxKqTev+Daz3+w
zv+Sd9m5iPK2+ftfZROeO3HhFBT59vvvf0V4Imoi4YRmmEhTJU3T+fnX50uEdObvf5X+p6zGIU5x
V3xSxV0pIFlxkt/Cvtgk924XvEA5TdEtuKKPgxOmnh5lRRx3j/MXVwhxLRq9dGG7TLqNA5dP2ISV
0sJJjQMvNLd+fobZOZQwVG0F1xNLpsdO3ODJSP7eIJqgDPyFrdCqcjM3e4fCcWQGdFP+6p/jl+xS
/sIilNE/u37EO4i1b+mnyoCL1z/hljhg6QL2hko8wzSKN9GR8IxnFjO0BhtkM4xTI59mbl9hsGny
5GGt2twdazBvKEtnlemo9pdxBMM8Us0+6L1jde6j7r/1C74hjRP+ZjCBgQbjNxNQGPzpe7I0G2Da
e3xHDCl+U7dG/jq80ljAMQ3MkiPDKuYn3NXwGnD+2SAl2zIw6x+0Zy7ZlvbjC2Kz6obEwnwq3CcG
JZjVpTaccvx2SKLe8VOQGN29o9V3hWflFxRM13KCx3zXGexWvOiSLpxG+c1UnOjQbcVN6KlPzIWq
H025ZnwKR/B1+wwGEMFzdisgizD1grLJQe7McCT3qcE0wD121tE218C1rrjDptOCALjg0fAATBYZ
DtGB3a4jewPMEtgnHeyQAcJ9twxe7JlTAKfuSC80K6WQSOdAiRy6+EJv4LJFxvc02UQZtlBtIDJs
+YiBq5yl7wwXu834SQrOW2UD97Rd9T7trXfySo/IzSU23whMDNkLaOHpXftASYhC1NnFnun8lytf
/L9d+LosSqpu6JYlq/9+4QOyb1B0ycOTbPZPzCzhF8Uaw+V1Naw3eVGYriJoXR+MzaBsYtDoykRS
sxC/F63yf3kzGCH8H3ehpKoonkUV74P/vAu1uB31GoP2JxyRV8v/W3Eb5lg6gSFALrCe2T9s5uxi
6Bj0wbDwOgU0cBmzvDI/Ep1+3s7/97v4r34Xpmj+y5mzP9vPvzzyFjPnp8/s8fe/Ih+KcAJv/t3y
4ucf/cPywjT+plq6omBfIeoythb/8LuwpL9poq7pfNvE0FkVWWf/6XghLz/i+6qkGyoXgPHXv/zD
8ULR/2bp2BvxT3T55y/+vzheaKb0H6s9kblsKBYrvqVS5iJk+/eLPsK7Pk6lJgT8dcUL0dpO/gI9
a9DEvE1qjXQuU2V6jiSRpIcqIxN6Q3FGNF01ib51TOvmqhUWzXGFmJJZgwBE8BBZ56npsx0NPouU
EgmlQCaESuVgyg2s36iDpBfssTzXfon0+aSvQBmM17HSDrMwAmzQjPllaGYkzBkLPJUI/6x1E2IM
IKxZlbauXsECq+uJLvKMDYfSIJ5O34airAi4iG96+TCmiejkdepJQ3yzJrj/iRnA8E1LwlhNrZxA
pBaLGJ01K0JgUWraoYnTX+YUzHtR2Rp5LrsjrcAWx8AcCdDboO+Ejt15wmLqLGf5etIUixk17HF9
th+6vqAFFFbvYIQdkXYLvaRRzm1u+sBWADYuZl3a1OdewBhoYsX1TRwZTypG2v1o9kRPKek0dppC
Hg/XZDZix0SY/fTz0OryFnXR5CQiMg4gQVYqD+7UsT0k1K7AF8SKk8Vsq5BYGd+NhBcVTe6Txus1
dTl7mjTsyxoWyOKiXEmz71i6VqC7xw+A7mgJN6NDKwAFZspnaZOo06Mepq1oKYOTNoQCZlp4ejGe
1KVVnMK3R2Yznuu0N1bxIGCeWNAE6QUy95hp9gQdMlUBazdT34kCykTAfcqyuWTDAogcgf3kNBoj
0n831BkuVIYC5wDrRCoj17kCGInWLja6kYPf4CYuMkSw7WxyBomOtTi7RSGuSGnY20VQAnE23kS4
SMnQqM/CACaCgHsp2PnKWZdZvHPD/PC1cACgLQDmSUvw9EbkVAWhZ8aMy06xBlA6epkyDio0x6RA
eoNWyc4Z9mnHCG5g18IoGvX0jwc+mjaF6WsfpRRWSIibuqBuX54COX+nB4uZhQ+vUcY0QjDp6w5+
uckqM9qYEY1RJST2yeWuOBc9gYDRIAnWoO40TAmNScJQqCi9GHrN0MfcnkwoiBK22ccEIV4TKFj8
dvQVWoHCmDEFT7TqtkKSAIZRCvOeEF7RzTpkpd5Arqbeh2ArYB+3lUreMsQQP3QzxNtNuqthgeLP
JyQXmOI5VTUzrRX6IQp7kz2LkCZa6pvrTo98WxwRi+rWLs+iZ7rIsTN21I36VvoysVa1BbrOYqJR
shxT/LMtBHdCx05u4XUwA4oI9mOzLlR8zAY/7RmigYoe9TPGki0VPTWu3WTStYMpJbjKpiHEXXAI
U5DQIUY/ZfW7AeuGeZa/tDq54BAkwNQEJz7XIsWr0rzFPVFaVfiLTa+5NeMQRFM1E/JIOawmou+p
LM7iAFQrV8DiFxHY5IRiRrFkypNheIhM6Rk6FYJcKcqAyUco6DLOeyKcQp3edzkN177IKY7WjAAL
DR9Rj2ClY7ygywqIR2m4y0rxS6aQhYys3ZCbI6pUmT/VhXEZ6KyaJ/LrJwXESpXuQlTGqgZHakjQ
+9JlwuXTvNfhu6Hqo/vQMxjlg/ydowRitmmlnts2P6VjOWAsWr1N5ozrgtkz4jsnhYtSpVz5RTiu
+gab6ZBugpZTyhfz9HcVDK8U9ipUEXZWkYxXpK+mP4Is7kaKTyQtnRLeUyRoHLzkXqfVNiiRIcjt
8JvuQ2SLSfHVpkBQkXchf6tHyl6EQwoiwlVfoaSco9zrLAPZRwbhriBTjUMJ2Yn/mgXp7x6/L0aA
JmoZEgjIuajP+Tx7wlCdU+sSmmRqoTbfLFVAMpz6yPflTcX1NmGBppfNNUqrj3yMzk2KQXmgCwFF
GJhV5Yx1gG92Hxnqxl0JxcLU5InyAzK+niKGY2IpFhl0vEasq9VwFu2837WAbDMyq64uv/NHOATn
NEzHnTyJT3qrcSOPyj7OzKOMuU+YoQVWUUvGoSYDs+8ZQSyZsjNEiuW6iWean36kqR/hpzN9l5G4
LYfpHUvX0q165S1ISgDSVXQbRekpDDvNk95KcUgA/Ac45KiMZWcROvwqMsDA6c0tArvsdz5O5wGz
AJWIMlFp5tc573+juK2Qo68V33/WJBFZrozsS/5dzGGxlLwxWGnj4mQ1gYEnxUxhJYRvab7JqR4f
CoOeFfe65Y4hMCm0pCfRejJbBr91GY2wgClIX9bfSBjHdR7HtdPyWqu2cyIZ4WMfmZ9RFB17ieK4
5KNxZ225CnXzKg/srJjgPlSt3pt1TLvLEFxc606BtvMr6n5lzsodM/a3D4V5M+Q1uATZ9AHaiXt0
avyM+6NMMsBRWJauot9Ro32q3VKviNRrJbdY/haNk1m9vG0yGlnWWyyqL1NQqccuBNPZT8VuEqJX
lh6z4a83egUQn30DDfY+t+YrjsnAAJgcbyb9ZA3mpyb0v3SRWTVFfZjsQK6cwl2lNkjvB9XkxNi4
IthlMtVYX0rbVKcm2tD0IIwotl18MyKySTwaAvyKjYQ5bvk98/vyibcHzUmZbMtg40AkcDAU5isR
pKAtWdbwoZuuKjeGzXBAG2Tf3KrzVggH9mIVtA6neMpkQpkKs8V6wI0COgfR0p7+Npl/nz8GJd1a
FcltF/XIOnXxrfE1zI5QcAal+lWNz36l6PasM3/bZSQEEVFU0GjhvjMo9s26cSi7OVhpmPeEp2lW
SS0CzKZThaUrlh5dxlZaMrYFQ1WRQqeMaB+rnbEOq+wuW+mp1ZQjYsi73GofQfNr7FHTRpKXQwJG
2Q+32rz4yYZm+LVnCM/pFtqrbpDwAzQXWzch/piT7GjUCBqG+nOemH6txrOVqi84IB6pQX7Llb5t
gKfKLUVN/Co6rbxJEwmuziUmVggmKmHD1eiW4hx6TIT0Hp2WnCF48553v9sQIlvRkBdlQw26LC2+
Rh9D+i/UUF6YoNOXAuOtwdW7CbRvhq1AFPrGI4KIN/QCvjU9+MGY+k+qWe/Ul33apxwx2kllXWqb
QVsML838PKWtsRZ84yPKy32u0GskQDgGpUaHJrHMNUepoEoqn0LGnhtCPy7YtdzfZzDBNPWejTq4
B3171WNhZy5xpVgpO4iUCmMVEpd1hC9BFZJZQ27hM6GlY2hljmV1LTUCDoyQsAVwUkLoRtmbUCYw
1joUigxFmpuin2wJ6KvPENM4zHta26804EEDY3bbSktvI2NpGTPx0k31tjL1bTIs0IjxNmeQzAhO
/Y3JdC44M5mGJPW4WdfA3baWR/UfLps15GA3LM4qmQBgHJ341hQRDEDl9EPpltYCMm6M7itLhaHQ
e60qf1hJe4wD4W6E5ouGExs6QlDrw1KcnZFyLCD7kkGhpjA3c/IqJxiDKLp2keq8XA84v/h9c5Sb
WPLalNNPgxqvUDDvCQudGsEHi1AU6oxYQT2LB2BQFDriJvC4ZCJ8IJZNRowx4xN0RPrVAIri56lm
dhioMJeA+ocfm4FQ/eMnP19HVRXaZsfY1M9v/zz8/EDm2MPyXP7anw8/P/nzS0PGWkWaos1/fP9f
Xv7nl3/e2H/8TpLEe0Xuco82Xys5P7/HDsvUxM9T1n1mS/98qUqTNqYyhATrOAMV3WthQBj++cM/
D5IlwhpaPuGfD7TU/vXLjqGXXcX0r4/RsdWZn9nPa/z8lvrvv/rH99SdSJxKmkzpvlHpUnTLw4yv
7oqIETaIL1LY+fnmz+/8PGg1LRXqG5h86pcinGE8//u///PLPqEg2rUIjaqUOAKA5D9fSCr0xKs4
Qj8ivB99XVjRjZCW3sHP94x+TNZDitY6GSPfbeg5/eEY8WMWEWYj3Z2fp50QnHNwJBk+wEN4EI6N
+sRuNWtH8ok4vjL8oIOCWPkOO/UOAMX4PjwrrxSiTsW6Ahy3J3KhzX7NPAzhy9t8IyIFQF98oSdj
xmhNJL2LLhJ0bsbqzAMzlTEdB7KgNUCgR3yynmABzkCux9J4Ti/mWRnn1Rd1SowE6unASGy2prMu
rnpYUIPbPbh/yVXg28mQSj7QnuEYp8MG2ESf+PoyTiNmno4NxQ4wDE/brxybHoAqEwOHdtF/QJek
EBqytdjKvTn6cKjWjafcWEqYPnBxwkIStPJ/lZdkz+whFlugFpmfo8aP3x/Tkmxpx9RjuEm6ILQL
acAwUaM6OqUz3CrO6ck8Ay6MqlXitZ0rMjkTkMyGp2xXvAStW7wsPDrgO0heDznzD0ygb2X5DZrw
iM7EnKC6H3mUjJUJauzB/PSs05Pgz/TjlrxH30Ve5lHcb4QNZXtSVmYpoXHVyY51FBM+VC0K1gUF
YV2HtwG7+lq94AmuXsaXWLwKn2cEWq1vzxsN2v8+fc0+WKDTc7SSNsU6xfmvesbocIWCmPlt06aL
tJIJcld0Mj4t982wTqB6wH/gfwzTd8ewTGfDPGxFfDvA88kozUDkrUkxbSZT4k/oIZvamd7UU+l8
kZgGB+vYDvb0ljOG+kEr/wDMVHu+AT09ASk+UDwdqQAj+lEVm/QQK/L1GW5hvTHtM4NLfHulMt7K
Z8RuY62e/W9zixegjewXnKO5hebr6efoqG/17/zOf3FwetQ3Jn/v0ZVxRf9b6Nz2pjIIHa/8c+DQ
8FkRfnEAgOk2XFcho7E7PKl0+yGe8xsIizO7YoH5xFZwmB0nGbWjD//9y7qaZ/OMgmwRWTqjuvWD
ncUsoQwO8kwRCVcyw0Ufnq482igUywOnuGKl8dEKa1dMbMX+KJ5OwcubhqiYxt96b8D+OOGml+IE
pW10IOuUrP0VFVkTdtV6XNN/9aSXiUn6K9X0p4fy8hL1W2H9aMGd3kuIeIUdnyIoWmsA6931Ettg
zaX9jInkaolFnsfQSxlYsDPupXxNNacZQGEmkD4r4YHRxGnCqLFkOmCFrch1QIi3x9ug8rC1GzlS
xRHHbZzAXOi6LcWkD9RJ//wuBQ032AHc6OFI5C94PoiIFpTYho60CnYzkPsrfzc+VV71YNaHaxmz
FKRk+WCP6/JXcyBDkRno9qizUOvBqJGL7esYH0a3tnuXgZIIu5b6hNZUYQmZTuZxhHiOzdcGAdo6
dB8q1hSw7MAKR1CgnT+ulEey9qx1So66Mia7vn0lXr2hL3Gh5sP+jZkANjnZOoOqZ0+QIo7CE/M+
wop2HlW75XbmZHKV7RkmD7DUwD7wsZX48XCle0nPKz+V+dEPtgY1jl2Q7cWd9kXLasRjZH5muM/f
dOCG9c1YbaOn8BzAfzXWxXFcBR8USehN3GgcrOiQfUROskNDGO3Ic4pnAiaOXOEhNOyzZxctknFH
JJs44nHehuHeLXDjAk/39FGUZ/m5+52DUJhOteDiHFlt4IDr6F4sjlphravP5il6of3KGCNcufpD
/k7oHEm/iHQpZVW9E3nUJ2dbKmGwwtDFIGc+wBO11M/+W1sMj44VQ21YJ60+GFCH2vw7Ek+xsrrT
U9TpXUKd1io3uWILc4NZDvnYFpb5qnzLwCqVqHYVngBPYzNQ2tmj8GphTWzFcMIj17YzZFca5eYq
coDWYiBuFx5HxQl2CCana/jWPQ9eb5w4OvMeYO06WTwXTNuYV+RGcg7ny0X5yN/nSmeGS+3fi6PE
KYIY+pb0dg5AkWGdVbbjLmQeAaTVfOAeiRwxf1E2UOeuko1WQjUPLbqpl5h6DUB49P6Mi6PB9+An
jJz64cEs0Ar8PTYdyp3Nki2wWo97JrFYHBjoLj4AUcDrCByOQeUFzxgape54n4hU0e3hlsP2x3j7
cu4p1RSf2Q6T9Q2oGvFbAVPChXIM3X6jLtdeSQOr+4VZib+c9ogQL5ZfKFymlw/sMoEyPf84255e
eIviAybvalg+9JGlZ/S3UbjhftvGdM+2eFsGNjTiDXzbn/8HA96xNHX2geM211FcnJYYvXaSJ3Sf
a/85P8PPvuJsGqobZH8cCVwGhmINNWPUvfRLhOdtPmb1pBHs4gfAO0B7i2CPABzoLWOfzBgn61jw
YPsO1+zBzsAycgPRsBBymBuiCXniOmd783fVSnTQAG+4rOJv87cO5BsBcs0e5XIJNdwrlccG5bKT
8gHHFVYceB0xQQrj6i4/0CuxnKfWl5Fh2rr2qc/RFo1fGdeetVO026psRC7iWBysdjzu9MrDO3UF
zgMNDjxi7GlFbMue52300DqoZ01Ji/+pRG2GNi28WCgIuAaekguJ9729iVdu1Edo40cQ7JR99YFJ
0prFkzUDFT9TnXdjP0C3DVZusO8+FxtWboO34NP/EPZMCe8DF3AmR3Ddu2yxu6I5Q9SnKp+e5c9g
T0N1pAKCrbXzszDZLE72aLhMlKW/zrBCGMhZMWBLs+yJk9NcIedwCMF/LicRpj+fN7axBuVe8nqq
RvhUmIvY3mF1XGZBVi1Chk/k0TNrHU59Lr5NMYP+a8Qre5SKa5IGYaHvEw7NxQeKCwKeRXeRbabs
rPbpHu8HW8BqIbV1/wCrWcaIDpec7tUwvXJ4Ze4E5ixCCHEbcGr1eKup+5i27gt0qPXDM/W1sNnb
okc3GBqhZYGwxm/TgYcMRIlTrqAcWHUf9Sl0Y+tcbgzH812qWbbvIklcc5W/KHaEJsUZnkfcAU5B
dccELvuqhEudBuvxWyGblBXrKCD3EnfIDAV8+IzgLHUlqqbMYZJoLvBb4FrOcHpgMBsxCDqMTWt8
pugeifdw9JMYSJovapk64hYlNtsVZarReKXEqfkHescq3AlPyL/kSz2tgZYjtZORV5qL/tc/+hur
x5uFSgLyph3LjrTBFuEU03rfKHfWNvYTAmkJKD9LG7d/x5nLnhm7rC2XcKW6MuZbjRTGtgSq3Hgn
Vp6QKapd9wA0fmXYnEnokoUDrjeGJTSBWDxeGtXWXirm8li3NdD6RJDO17zvfdoxi3VUk9iS5vWL
o4kzY2vMrc12hacJEXeLSyQovHX9Opeb0lUf6kMoNwB3H4OnmIQR7+WJ+9y4JU67FTHi21IxkUH8
8H7mFdWVVfYiAcdBJto6FInrltkkL6mpQK9GStABo3WsFWt8iCNWMe542HzoVFAmEe/IkDDoRVAJ
olmfb2XuVnncjeqJksqcoiV2hRc/fgqwGjwmH8abj9mm+jT2Loev/2ZU8I/jwdqHCKxLHJX37LEn
lMWWo52eBBIPPM1wXCF0ofwoDttKZdyAA7dGF5QIDrd/l/wCVxy73M8ThAg+S7W6qMNGCw4aaoa1
fpx2otN3OL4ciuQ87hkJwxQVu5Vql6UM4zwE9RBHTpbbH5G4FiRHJCzCNQpAxQq/FvbnN3Rd3VN9
nq6gqgbZFYuXHt8v2IqJTVFFvDbRBgJBxzvQCdK2in5UmtdJ+OWP72a0LiAeEzNAgP1oxRUR4a2l
wkwIzhhks5bRKzGaYLkG1pmVQ4AxeUF3IkCd96hXuOa1E4VGA5eFxQQNPxcbD5/q6C9Hj0upuKav
QnKhqbObKuA5W2ym2AmGc+pi7FNgm0AShia7tKVNX27q7FkPdyPsQv+SxmAUSOHWuT3SdIPhz2qG
v/jiV1PcF82xmDIf4KbKuZNOhDOL4R9W9uCVHuYDK2Gm43EEjifXMrxKdRMoMWlxCYGjhIJb4vbk
r8XSUTk0J5q0AUghg7VtjVmDAsEhASW8MbJ9FYDHtcfuN3kCxATzlVoIQ+aUGpEV0KMDhjtoFL/t
PLbFEtao61sORsHwlEZmfA0blv5pufzwsAH9klse7Zgks7WvMnyJt7mxkVwdsUp8mADnE4Sxj2g2
nZ7pOcBUNzxQjsaZG35Gwlg5o4mwC16yBIoECYkA3kPs18SI/C9OGcQk1uYEzHeiQay+dLxh2Jer
5IxZDjZP0OR7BruTPfY/hvppGucalbq4Y8uWZDgI9+FDpbZ1L5k+I5d5sCvJ2vohgxPEOa/biGf8
MGh+HYBxsXoFnKodlW/80WEjMKYRu4Pisk3TOoasokabiXhZuGpum7l4vOtQ82615GTht49468GW
hH6v2EbjhTfNmoPGWyl3AbUQtiICJta6OX0eAdNe2B7Yn1btifsGa0xa2O4J2yvi14p6uEvc0b4C
DWdFx4L+KfhMPtvDR7ktVh/lt4LN3BeKMZ2ZynX7Xaqs4JjiYS33GbEwTUdOws0gpuES/UVZoFnV
Z3LZTXTMnmPYm9TYqcyS3n0Kr1i1j686B+lTsfvTqDvxF2EXZnhsY8bhUsKbtxlUqa7mtr73N9bS
3Mabi2tP4iIea6/BQdyhm0QXmSiVx/yUHZMdH2jVvmqbpXgAs9FdNl6q7vdYcFluyPQSPGjycjO8
jN9dvSakieQef+ENc/caxQiu6srJmo+Rq7KEtehaMnUP0xmZ+uDKbJYDSlWCr1DLqdvIPCT0c88Q
jIfjspGMr9xbvBKZu1ddWcaK587jhoMdcAL7YLJmHfJXbl7uyNSlV069gDV9ZA1ayYRPwwanaprg
W+kAoI2rbHqg3v9mkgLtD5Zmvs0sKNZOLrWo3+JVeuZ251UykoZzywTWN8qk7BE9Z8/GvvAMh/BO
P/68n6A/xV+iMx+wSFvSZoL8ErPDk9+d8vh9NnYN/l4DuTfzh3hymPFTQQmBsHhpmHZXhYDKusVv
5OSGixGftpEfFJiEe+L42ZdR2t2z7BDpsEDm2BjbnId8PHNptScyVelGeKmv23cgaky8Ke5J3HLG
Da8+USv5cVObI3dxtyOi5eAwHh2tpS8KR1HTEItSrKajn/okLsxum+4y6YYk6UN/b/DBo8HH+ofA
80jQpFmXhwER1pGv4+CStPcKqCwbsIsn2WhRiy1phphgG3+q9VOU/QZwc+PF28G1uKLZjqtFFhK3
zqI1DRzxIrgF+jS2ag1bkwAD1JcBd08Xv4g6XBHNqsoZEKL4rlP70M+gzZoHF9DW9/gMMlSHNUsW
LjzztreTz/pQy6vyAphE+Frs0JV1hnChdxhzOOOVPKlrn8pLZQcHHMFu1RcEkMNwCff+rb4ObJgk
nbDTGIg2V+HzGtbTa23cUExDC/4cd0AXKCeuMtcuJhvoDWxyrOtsNvuK6YRP/zfGbtaB+TCphFC7
SqLXgVli3eZOLPRLZNkGFOP+UPZvwyf7GS/zkXkasVD7fit/Z1j1adSbyNlU4XfZ0FRdJx/p66XA
CuXQPBONdB+4xnXFWpb3C5QZi9Zig+KCMmNLHEt1oHlMzSpEr7Zicm0GhfhQ9p71Qmy+zxwyTPqi
dkcNU16sXF1OpJg8BU/TsMVWaJL3yCLj+YBURHZJJtie81digexDnryLQTeMKxUriCWhIwhb1mlc
mqmDLMWORwzD2sU05zglHt8V5b3ANTRuBRoazVGcqTU78aFJGi7uzLiWvjOoZ/BB5Y2abwk4hYWH
ONRs9tkvsz2N9Qtn/SjSAO72Sc9HPVk1kUB6L9gIKmpwcVCiG95nxkGc3qjQ5TqzFAc/Z7Dozv+o
yFhIcJb/PCn+HmQs4/pXy3gem72+xKF6dAbQs8H87MKgrxl+p5ndC3teo6Pi7/m/8xNX/Re1EUv1
xg0eLCYmLL7NgnYgx1/qIxADNj4wZBZWxjlxUXsx/D1zfgrZFeP+79TpCOGhJN+IeMmWKFiWO8zr
0NTT7llVV7+lfL5ub+2N/ywVt412s16q/AVe9Z5Ze/29EzYkXk9c93iuJF7P7InT3nqWn7l0CMNY
NU5kGmb+KQ7gw/AgzPkA9pgeWVF5GcrXZG3czCGrOuEvpPxN7C40OeZW8WNw2jvJJRJHJDzdCTu8
paAr73FmxA6M5PMmPLENFTaLqo7ihMYPQRS2Q8Emo2rjyRjEQELt3XGzHJAP3lEzsJDSCGPyc8mi
2RFRhwFRYurzZwXMjiy3r+Tq5Svk3h+TyztHq78Ra7GsoRYGkLdcfSx6xKX+e3cNv0hdiIup5bJA
MmhTusZGjvckFvsH+D3/PVJfCTFjin70hBr6j3dWt/Etk7ye39GhSO2R9GPXzVzeK0UNbq3FQSfd
NsER0kw3bCR26ZvETN1dookNhpTSjC+5ibcltV+NEVoRT1RxFRVRFZOF7RPDWsUXZvmiBMvuU4Pj
xBMHOarwnnEClWEIpzsOV9WZdtA4iKtdbjLl3r6iJTtQ8Kio1hCAmu9E9+BUeUr1n1SIkEKiZkWM
gBVf8isgV0TV4RCMSMpGik/dYicHLfw39oVEVIm+puTOtNngQO6pPMISlBGA13qqSo9BuzEUi9Iq
2MXbN+GVmihLhpeEO0pKvC1OENYvwyOgnPN7oZZWyKYLF58mwip87jiiCFMSUqRkR5Lkv0/DUbnl
p8Rhb3vnsInxzSfOIv82qdAkUCowr76PuORGAIu3LA0Lbuk63vlLLCsQxKhLscMP3SlFPXXRSWrX
JkiQ4qDcVXkvs8Bh4IsqdlyuwOQXtpQkNv4xTk6G5vHH0gaI7JPMkSG3eFU2/Wv2i04ytF+8nn9B
jP/g98vgALGlvUPjsF7hV3ET02V30NkducCpNJlsPkVJRdHhgLB2YRhKsYdEfUlH0G4MjmWuQH/i
QComv7T6hlsqrTaaoeSvyYXfpbBTEVyAjtcgMnqcjV6jueSMlIRIq7GeNM4QNXjCvxvgiNrjhgkQ
MomBw1R7/Ckr32KOWGg3ujP4fFvvhfC7RR0DjZMKU7Sj1j7qH7nl6sGmVLdEzo2yz7SbwNLPexZw
86y9KdiktTeK03LxREvmwZJNar14WNoDV2VO79fhPGCU1Z7mnrTNCQWITTZbe/pKYAJ2Q/nRoPPu
ea/8ZZ4oEtcz9XTObkWBtFqODZ+3Va68ICsZx6NkSRkv/DTDYkSzc9mhmshzUq7iKo5rVbrEGHap
0HASLGnXxf9i7zyWJFe27Por/AE04ZDutDYOMrRILSorJ7Csyipo5QAc4uu5kO81X5Mc0Din2bWy
G6kioFycs/fayVczfXFSh/Env877rNsVYBA3oLhYZ7kXTitHxHFh4iYadQYs5R75SIJ+PS0wvr0g
r1n7OaF5YC7kjHO+POzNap/hekOyz/4KguA2hEI1UOxhX9xwFSlRfnB38jcBljHvYWeq7XeOuqDY
2OZvlP15wcensk4oXAT5el841K0ZKZn52FIL+JB0M30C5Khqrq5j+nI4rstHrP6sHLmozPOcVRgC
FgUNVOU88XS8kbbAmMWBAKDD2XFv4eNVESR6KIfrJWJU4FaKfEa4R6t7xvJzaD8UGR17ssb26BNM
fbStvx5l+1sJqpMamtlTJ6FUOUhgHzspd4F4517hJSVX4rnWVcL3O/MOuO75CMR6UtPwbjgy7km2
J427pqMyVvNBOdYZRRAs/Jyc+BOnn7dn4q/I4TtzWvl9OuPrBSWalCxY7uV0xeJyONz07o5PxUPE
d/gRLsd4mBJaw+thc7QkRfPRABhy6jgFfEY4CRz/AsItXvO2+SU+LzfBepFAKQ1E3CW0kLiA7EEJ
nVzbN/bcXaMzmw3QrAxGHCa3gxy28+34wRubZ7oEFjumPe/L4fDf0j3zBwPKPP4dl4e6cM6u2fOI
QL7nqfC9E4986V56/zTQFfChAtMEtrfo37iI/LH1wUg3PKitT8wdzbqX8OKx/5F7LiwPCO/BD3LZ
OUIOc4UAbU1waB9jhywBqkO7hRg0ZJJr/wAZKKvfLeBNMqeFOpbNZon2E11dtRUvQXGheGLlFBOe
ued58wjVs4WUczeHD1m/IWEOUBHHM3IrsR48hsuVy8DP4idd70WEKZSfQZWwOUX6SsWd5Q73KrLO
1/GPr4FArYnDfAp+jssgJAQUDOAQZG/0mi++V+4rv5DY11Fd6ddxf3ApJ9wZ5aEVB96JnntSsOA+
k1bM3yl36jKuT1/Ito9PxcderjQ2eCzyZtMPF26y/mF4okEaawIet6DR+xeMk1Q9mh48KcsWVDoH
WmywrEnirbZu8omZmE/Hc+wnO1aO07DHnGKrTVMKTCynp0VtGU7U8Gj6nxkysQ4PKz5h7xZJm+3s
oTR1zi1E1mTZY3qt7ROtcWLgUIzlYhf7e9v/wTXmY5rohWcv7J55yeGuCi7yfdIj6/JIHENzo62t
MNy3tLnWE4sjGImOs2PzhMJxIU18Pf03xLtXO7jW3JOyffWm0z/OMIJtqz+iqeT8AKVnL5zrzQh8
6m06oXXjyGbiQqkGQ732oCIeeOCqteu00Q/EwkkowFuIE3V+FM6WuxBNAcBox9pxwshsJx2QS8eJ
WhnD2H+WfYHgkxPLCMRr7e/WjVS1a/jcGTJxyFpnzilEQB7lfzyQHfTBmz01uS+Oj+vKbRnRt/PW
+uRYXNSv9jHimNg4cTOmZ04s2zw+Ese/CoJCxEWbJNhFFPNv4nrdm6KPTGGAla/LcuHt15vAUMrc
ACaSsKkxVEUHjyonu7IbOhcOuU4KWzIltZvBzDejajcHRs8NBOcSeuT4lAbvPIzqkvxGpVo+rfcr
1FE2qfIE+j2rPlb4KFNezjbjxmPXVo8vucL0f7Un4KfWDxuN5/djJ719YNYzDeOFkYwqH0Z0fWBp
4XZI4bYN91gFjvYALoCUlvWEBzAiNg0h9G8JewfGcuRddBhRT21nHor5YtxHJP3tC3U2lBxKgrAk
OaGiQvQYFtGBx2B9fjzSQ9EXbhvkdw84pevhyhe41G170bAHzVbROEfDche9cUZt5xZlV0bl3tny
BNSMIQSxdsfAx/9w1PLXel+7j1xLCq02DVHani3mLwr1QJosEon63dDtEVxSyWUEqiiTIucq1Xre
5lmeGYcdRzH6s8UHrYm+H1aHIgJwW5qj7x3KfpvHO4bn2jtzG3IUgCnZQFss1HlA9Y54GqKlWZFm
J5Xc9TEC8H1s8/Ds+uyAlYInDUWmzE71+Gn9RrHCMOb9acGiQoR9KutdxzlleaPeIWU33RYN4non
AeAjDXm1N23sW3j2HadnubjxHZ29uL2Y5DJX8JnfYaysXS9KCckuIRKYJ1SfGascSk79OtHwLBKz
4n1SRlC0aQ5Ne+TG5FJwy6L4pyRVpaRn8gT61PpYZIVAauFHvDIZwTrjbqeJN8oL32JoX9ccZLU8
Wr94LRMQzLDSXgIOoYEqtGEmr2xm+7OVPxX0zOb1KPjJmuRBXgbbhigEhJEQqxBbh8TQQ1rZrM+9
hfbzJxUR3j7stjx5/GU6TszbBdPppna4G2n6z+sAss7ZBZW0EyMJAuWFADPizCkG+Y88lojTo+6t
ZaAnysucHf4U5vsU+tBvbnh6IJH7yKPbkxeGXWHZASidOCDEDjwVYN+WdhvAD+/PeEtuFsMFQwMz
XFz/GI9Ha97blM7jbYMxkUYMnBZzAe5MIYfTbVWPESsuBpbvwYiHtXkofnLP8EjxyRiJFniqfILv
4ZzBiJGDSxTjLC5OXDRGnhLRSgAihvYSQq1t94kghAGK+c7yT/w46D32zayXAQihWSs3tbhnGBvS
Wy3RGbM2Bwq6YdnAm/GuzH0Uy3jJOWRxxtNiT+xRH+jg+Iqy/dpk4LLyW2WMMQfN+K0STHZYcrIJ
UKT3BpmHfua63uNPsQTJDwwhxQJVfoUmZDnVYcPdH4/Q5E48M9TTCvfzCU0ALRlWYhx9+JtB/oHa
KJt19qvr9I3yhPInyiJ4oKvMoO9Q/Z1QWlBMZnLWVJiAPy8kwFtC7uUE6HDTQaOBas/g4Ssi3+IW
n7rb9hMnc31t6YpukfGDjD/PANu2S3cedOugEs5YIQXj3SILTJRVH5592C+xm5HqkqPkJBAmPTSB
R6zA5J4BPLlntaZe2BkiqsorTxjWPrIeG0XZz845BzAOaiM/2WNCo9vC1JIGmuBqnYNlJ+fgHA9R
DNbZIQitGl17Y8CbcLNTONOBGOGMkP6UBtZeLFwR6FavYzAWmzjqQowV04qX81zABi+tJ9lIrSAG
uUIXwsX/0mX8OUZMMo3L7Jws5WEIdxnrmjiWsAkQTd+MvQJeFIrnSRKlShbSP389CoJ5H+Xy/vtL
OndLFjn28/efLgnMOE5UbqrVFlQ5U38uO0BuY5tyygZzTR1ElPn//MeJF4SY36/7JEQM6jRgdloe
XO017TnOk//4x+0Ovl8zlYxzy3LDfvrXD2RB9lvOwUDeV0UTaP1HmxlP8b9ef/+fAaEJ/aM8zd9g
im9Gxff/FnaNoBFOcAbVZrlYLcpOK9cziTiTxv0U8oyk6P23fUT20/enlRaKUN3mPVF96/9+f/Ef
v7j+NspOvvOvLzZ5dDKaPVgP9XajSeuB9oCU8/sfAM3gCr8/zvf/fn/Rb9ofyqaTOLm4leLSBlXm
MdMBf//nP+P68n/72vd3v7/mkCrtZkF6cEPw6ySk7CsTt0hdWoLQgb+FSWwxArRv2nY6UH5JCEwE
e0HcjVvb+P7GCVCZq+uQyYB46LA+dCAliZK0F8RivlzL2xmVgWr6CyRJs/OLfoHeKFgRtOc6Uv1u
bH0aIwuatowSWhYCM2hMFd9Xazyj6y1s/VYjXdJR8wRdx5K8w9m0BjOB+4KwO6zcm/Gh6ZmQje0T
mF40aJpntkQF4aerm1B6OexaQibUJH+V3bP2KQj6WlQvNq0QmPFgUUsSvmWbkQ7W0AihSOLp4HF2
xAM8r/rgeghf2zG66SeWJzOaw4OvoWfAuAjYElCfq+e9m4D1TT2mtNoMTx26yoaqlcxJ+WvK4QRp
3k6FSxNOt9toGugaSvZaEOiPXTFSh2q8ncLctysnznQ8Y/OGK6oBEG11eM1joPFz3n5Ng8UEDaof
BPhIljvN9MzK6dYzCeE9DDd0FRIi4NgVki1BH5vodKA8nFQjt6OhPqpskq1GFCGlYIcB0futtvsT
evo0AP9eZ+yf6zBMT2JBg1RTZZYUCIMRZh4pLB+m5qTpdvSovL65ir1DNbHatIF7YVbcmhJH2/SB
PxC4R2hQ/Ls3iZu8tzMgiWRIYtiqtXcoasgNVIB8kfvHySW6rilYPCYVDZiBYlUQ0Y9aqO3YKemx
Q5DFWJqG6rZsnWdCGrYBVoiTpISI1AsHbYjySMHlAPOnjRUe7GT8WQ98YsvKEQVa8jr0k39nM3eF
A+HiE1l6XorYs0nyn2HPatT2f6lM+dd4YIIrfYymTRr/EAE7Q3TMhKg6pL0mZiKDsKouyjUYJQjz
MqFfbwuxLu9FHe3isSpusYON9WigNBj3tnKax2UcUEjR6MWCslxE6L+3jouUwFiHZkjh4IykKkky
HuP4cazuOzdQP9K1hOjvFOS6SzkBFE/rniRjHyRdU198S9+GoT8ec6ITgtgX+3Fs0arw8G5aK3wc
RMq8l5J7XcQyXW8i9jlpaKjmhF9Vs4xw/fG2ZZ731YKct2LQYH3AesQyVUVSVYiYgaAlyE32JQlJ
vIP8tM0WMk3qkMRtkQ0/yTShC7T0+T4TzL+z9xXG4XgcNcY+bB93rsmdswuZNK4LVv9z9Om7BCJa
+UigegyL+qVsw73xhLrqpr3ip+kv+FZA7Ym/7txhoGkonDEF0GtAkEQekO+L7GBlBtg/zqNStGd7
eeoDzLMddLZzhTgCm99JmhAVmzOzSWqyNa4n6M44pMgXjfwv2MDloayDQyQKZgLdvY66+hiDAkvb
IA6LW9ytdzpOXWXvfKtwCDGbf8m8IXgpTXYywfI2YlFpRXeYWH976mi54jimAMHsAKtNpdB66GWE
n8M8onqTbpcIszcRsHDf/BYZSNjigG398GQNrLd8B4a6E4fnkgQcXD7RvM2HhKTwuDsJ21pOo1vN
j16SHLPGv3CLlL+KyLmV5EM5fT29EopwCAdsbsFIZ23sKBsm+qfXTUdP9tZlSZFpgE3EADYtQCFk
9zrbxXRybffacmkoOaL+jhPynAf3jz+yv8FxBepDsSoSYr6b6O+OAN5gdfnLve+5P7QSHZWPJT1p
EN2UFilEgehnT4gJK2igdlnaTKdakDZTJ3SRIchA597WLjYduw2eZ/yv5zn2xkMaAeidnao6Lyxk
gqJeM77cx6HNXiKh2j2DcX5ystcgru27PmquKl7ci0M/K8hT56WfDU0dpFidBgBCkNo0qy/QRNDM
xvTvnJDQ5rjJa72NsZyeavlhpYu5qqa+jdq5OMCASHEP2J9g1NjNR/SzZKOvdkPmSC4ScrkM+zw6
GXMhboW1MGxKM+6tPEx2omzeuEs3TWs1cAl7tucG8pel/GKXdhZdwNh/9khAKRY/2GEp/ZNN0TXr
HBc5bVlsloZlZz2mcBHZ7RY5bZfWow0kcxFchsi89GREnmIcOjQe1hIJ3uFYZ+ltmrd7Lyz/dqHA
HyCI+QFuE0fjuAaA5MBznB99GY+7xPOnw2ga4OChObX+zFTrOcHeH9kehcRRlnbxJoyLRqObH60w
pinmkjJcknmn6rrC+EjenjOBAmwZWgbPOPvRdoYrGSIP8Od+TnV/r8uOGkE+uSDnzBVCcXzo08RQ
gx6Jo567+yzccPLqg+WUhAP1cbgNA5/Yx3xG4mIReRU50cmZTMHWwtLn3seQ1AUUFdreKV6w/9yP
83QFB3ZnZQF0/aXEBcGCvm0AU/mYJQnOooKSWdVXRYBkkfk71u/eZ2TjfeZmf6o8Qak8lKeUFfqR
vI01P3G4wv1+EtiQ40qT5WfLCgH3lkyn7NiY7lWteFYDHZR8TDZbSyx/pwurzVoOSGUC6lTaiU+B
TUkzr0L/RH7frPb5xOZQGKQmfYLStO6pzcmWZ8YWw8ELa1TmmbnF9Tjl1V+M+zcD5+KzWd5bbeQm
TsHoV4bjD3C8LItKb+fkXvol2obhJ5Q7xKwzuwHnMi/ZpW/1dNXAwNENf8V+wMI81v1bYj2NpEZu
c9W18BLNVwrc9VnRWbLrdAAnIOVtHJvfcRdGB+vk+s2RSAO4XP1EGWCpT23Jkj4X5SXRBCP5efdb
9OagHZYbraQIruXyTmLiGqrBvm+eeYw/wq7befHS73xhaDeLiCloye/EdDu7aXIdGlqoMnP3o1A0
CEM2OWzDoSey4V1Bs5DwYA4l4U+dqtPoDD+ZcJ4CYMCElkCUILSX53QH58y/NuRNTmLpcZuvNSa7
fp5UWp8ydHBzMXGQDgZfnwK9qzzag52L/zmA7tpefVIQ7wGrtreACSjrgyNXVAhkYoiVmZp7VwDO
yhWt1wkjTp6AfRmzJWJsyn/JOsquOhpQB2X5IQh8Sq6TD+FhtMkpDreJs2WP5F/EBBA2nMUPSKD3
yzAGt6LQb9jWmScl6s0MQ7rjMORMM8W9uVIPecClBBSBqslxQfkk9DntsdkG4pGKWV+UkGZ68nkW
u7qtvC6jAt5Tqwsaf1fE3Tkzpn3rkC3uG/rr0B2egkBTvvAaLlnBgs7YdOlbQRDRokk6TAtQ49nA
dhhAI/lH/glgp3PylILeCwJyANCzLr6pnIWdeWFr2hw6bNjIgXlZyoKsrdz/mCH5kHmsLyMmY4qW
4kN77X25MjOHZek368MT5DMYzJiT6wfeqsllSWqV+yqY5j3QQh8/NssIi5GpIKRhrKmDRJn3UbP2
3bml/afUMCUnewSrCbbzksKTVjykjRMzjLnc4GtITjEO4hSZktjKGuB8wDBZjTgtXIlXNupeSB2T
tySGErvs1Mc6XW0ICD4r4YvLFC13tm3E0QEOcWQ/7Y7LuipAup7HhJp4C3JGBGFsqM8i1/njkKrs
kAw01wlc0Me6DoGMBbN7taMcAJ8JqJqlEfHs0ykYsR/JcGDTBw3hXBQmYb7KqUkBUfTE4rI8OUi3
mLF+z/GbhGC7WXIw31kt3uP3IsSCn7Go3wbhkl87mLmY4CrmPMeO7uYwX/0CtE8iv3i1beoigSfE
QyMxw3osbQiWJ/Fo6iROeRcWhBfGe2SA2aGJFmIm+/qCj/FPO4fpWS11SuWEaIKgOS0WjOeyL8b9
UotzpFFuq7ADk08ZrYo5WFvG973LxV0Dglp7YWPog/0apY2MbEabYWUEqtZV925ZIPBcxyjWLJk+
6Rk5OrsISk4pqv9+6c8L/peuv7McE99KO7t3vNF6YbvrMnf+XnTXbrzuYoKUio2k1zhYT3UVQjdj
oxAOdDXtiOm76OmiV+Edm6Ftlbu/xzwJ0DWTe5h5ZUXbATx72b+baHqj7OCzfZKMcn53rEPdYqBQ
zTUa3JGGRHHK2dyfw0YztrTJuaPTb2k7OuRtbvBEcjmxNB+spaxuiO9bd6G2YVvuIpyM6RkOLJ2r
AmWocHGfiLE8hWXvPnijORnKI4YUtNtktpC2kw1yx/3JcJq5C1hiYq1Yp7HcDqwvB2fBRYr0fUqZ
Vu2Ep5G7hQeaJewaRVbttaj3HbLXTjCMzgGBmU3sSX5A/6zd0QX7qT/s0QcLlqY8ok1DJ2d5F6n9
mmS0ChdDW14q8L9OQas/mkkytKr2I0mBbrtTTJMSrXnXIP9PWrofSWLYdpX53ZS6z1Y4moOt5pC+
BylRv8YY+fWcNEg1LGDcvUv+hk4ei2V+W5YZC5miADzU5V3Vda9LUh2tIo6fC/9HZ8zvKVOIaBO2
kg1lDrCkJIo51G6dzj53U4k7BAUJ+H/0CvJsZH6b6Ksr7A+9gGQoXXUJoQ2Q3hZItLfmqVOleczt
8Y87YiORhOYBVFD+TRfm+TM5d+/B+NbUtf+1eM9Vmj+WkwZLWy20gbJpbTrTCeoU5dbcu52YkGDa
9n9Nq8yxV/Ty4NYYZvpFHSAogSYTKBrht3xaC50FAZrbkFW9tdDw7UT+gwHL7IeM8FTKRNmlMenv
tC6+mjBuqeq2D1pEw7VCS2mYVcNFfqnOFqRIefQj++Xtc5BiurMHixQJThLcivrQuhE6gB0sfOdB
aHMM85I9zdjvK0bwzSCmqzEkwjmxy4I/uV1K6HLKhLQumuU4QdfYTPOM7WAAHJEGp9JZay6rMXHU
FDHmvqEgPrQg5xYWU05zj8eX1gU5R2hnvfdKqT9uadX7bOh+VQFX3Emj5jAvwb1bCCrSWbjvLFZF
IXu7RmKl8SzcgEPVYtFHMD55kEAUvi2uOo+Pl2y7KUTrkfuUCkziMGBjFbDyObozqvlKaVP2ffnX
j4BBDgEeVKIFLUaaSNmfVomcSMQQIOeCPnJKM87ygFN2+lclcEERTDB3bX3SXs3w6rGVi0zyY+i6
98ksy33hP6gSpzE0+uIA86NCuwhUybJYMXfU0hV/wyq6xz7XJH2O3XDz/0Fv37i2/wvozXEDAYLv
v/73f/89/bf4T/1/gN7uat0n/2XzqcFNVZ//Gff2z1/9J+4t9P/N850V2wYL33GCFdz3T+Kb9P7N
dUTg2Sth0JOeC1nun8Q3sG6+BM4mqTi6Dr/Gb/0H8c39N35USEYjMG2E6Lr/L8Q3VzjO/0oW9GDN
Oa5LwHUAkdl2w5UI95/4nhTB2lIX7CRSm5YeBLdXX87RwaaPVzXO8Ji5YfIYZyOUJ3Zwdh+LrdvY
7hNQ0eYmL5fh7KNPyMcqeGqsVu2WzmHpxux8HWc6I+Pi+Q80lmTcrBNjvI/jKnuuLayAhAyX125o
mh+uXjsrZF/by0c0kDBVqbG9c3o4GjCY4adloET7VISPILHZ+vsRLe58YOnDGDyLyH2ShAugyBGs
iOE4XQKDy1y0QbR1ktbfNxOUmnrupt+9IhNBCgTKJToKrwqK4wKVC6nkPL7bmrTmLp1+plQGrLb3
d40u+kNWBvWPeXZw2iWsAF0ysacyHl4nZjSac3NzS6Z7/9qVkmG26f1tI5vgJrBF8lox21KdAzu8
lJduqu/m5XGOErAWsv1UoSKCHhmNaIGolqkvr1kAwEQz7CHQa+pe3Llu+kM1CfTaAGH7UlIOKK9M
MPOli8DscLLebDKmSRx1T5laXuqgdHeWj00kCDAnoV1hu+LhRYJWlS9wefOC1lXLAiRpkmO1jE9D
btioOs9j6OBU91j02qJjkOrYBddUAAb1Zl8ygj396iEepnfoHOO+JGN5N5dklM16qI/qkI+xoVmD
mFKBSp4mIx68yTxV2hAZOmS05SB4HRSH4ARXSxY+gJ9219e0wXu9Wud66Zy7MGVNTtzNWzRICp5L
9WBJhN0e/SYkbV88R+0xJwL3GM6BfZ+qqEBY5b50uRWRkYc/RSbdvXRKhCt+1JxUY9SN9p2J/L5+
2vtcHKTK8FDtGWkX9ItTMbWoBDKqFlU5wzIgr/TY5zUlqAZCjhitv3VnYx6xZ3p3rftokzZmIvck
nEpdfRKiThN/FDV8ymLGDjA8OgO4grQtCAlOrb0VZerQB8hsM6PcByDQaKwM+yTi9D40hZJrs/4T
Lv0lIhL9mFRDc7FzWHR5wpYP6DZrcHpbqLKLkCpaOhGi5/rEGhQ0CWA1PufIp1PurLOMZgrm2XyW
XkSqAs3NAIoLhAtcOCKpeMmCHwUaMBc+RrFTdkoBGIT5DQ3NiTxNnAYg9MOzZWwuPwVIC/H0Nlks
1Gj1/FbNDq4VTjma2gVba7ReU/xDWZSRTF8SXOnOAXKzodmJBvPSyzhVw2XSyS83gs6vW5Ib/YD0
BZmh5bS1pNhgHZY1qWgG7pj2l7ZtwofQxnlfivXwZ3qHlVvrtTOwbHvWnQcyNxV7a/rTpMd52040
+W42ubykY/7DZpP3oGrnOYhxMkSue+vEkhpDVF8K6K3dug8wlObeS9j5oSbmvGIEvuXZ+UHyHyg5
lql7USyPZE3MJzskgkWn2aWKmmTvWvSMk6qGaT1EAQzLnJCOLEE4YxMGYTO5b6Mi50HzGCZ03QTw
pibnzk3T9pYAPuSL1Yfnte22lnV2tonymV4tltq9lw63tZMJhLtanhSQNst2+3Mi05lW7vJWTVVz
H3o0igXWh46VHWVk9S5Vn7IgoDGU+eVPEaHBCLyIzolV/0yp1cwE3gyt29zG1PruAjVNT00qoIaE
TXINWQqRV5P0G3ig4SaofLKErHK470PtPHq5fe+0gOXkGD4uYBs3ugZ3JOPA3LUoCUrZhr9G9oht
7QOFy95i0GQ7WTZyV8ESyTI6kTDEB7JwTiZER9CVodoVOk0PaUJbO3VIEMga65ef1eNzFjkEZ/h7
L3EH4mZQS9BwIgNzauproKnuzsMPe2bkF3/sMHHuKR2Uu8RO7bsOmCUq1tACr2mGQ6wWBEyDrrap
8aKz7tAxtuEndSr15kas1TwtzvR1ISo0COaGbO3uZ+V0DUoLP4MNCY3yBtVHe3pYEll/ZP7o3Yeu
RQEaHa0Ohtc63HVOBGFDsAdwRIYjoh/+ZilcaItS403e1cnVr1omD3uhqAsx89LK/L1IxXOcTtZF
QsAhKiDHD/ubAI37IXHka2ZZ72U4XJomRKKeYxfMnRH3Z8JS2SFyeFeSZnLD4K3vHFKm2D3yYpw/
qLJ8zAE/acoy2dPMV6fYJ9MxjoE712mfAu1Ycrq7Sj8qimee+xXXiXpr49an/hk/pLJo8HPK5Dmb
c8CCc/o02TkZKHrNQcms2zJZaRjwrkSjUHJ0TnJM2+o9SnxapHlZn5uc4imdyhIggpXhxW9glunM
OQRklHWLX78MBSjHqiunQyBqUJ4uxHgRhmDECRbyjW9fVdvAEbB6eZALW5OQ3dRpjbWn2OWJGz1X
8d1oKQ/8ZvDhCKr8JnBeR/ZaZwLSHpYU44v2Av/J4x6KR2xGZJ6d+4iy3uA7/oGZGpVrYSkIa85f
h21FOeTibRYX21TqbS7GJxZGn0uFC7qdO7Xz8u41NioB0GYPgDdaa9fk8jPxiJWvrfG96c6WcAk3
IF5nQ7Jsfut44vKPiSScs1MiJbNiFqIMa7V91KvBYBh6hzVAL7D/0KlOvK58UAVgq8X5dFrbf8zH
FZoE7+vq5AhGs5aZOvHa+MbrKnnU/cCmQiT1S51meGMk0/rgaPemJCL+WLhdfdEO2eZ1GcNpyzHg
RoU88rjfVNH4OyieCuI7L+2EhK0XVO7p8IunvECO1Rt1cdsaUT/RJJ0/6nPo3seDZz/1/d3UNfHF
E+mZOLP61OQ9JWDI/IZa1F4k7PH9rukeOxVdFAPQFbDqsElyfJmd7oKrqRJYAjalIdrfaFmKPy2p
EQ+eVRHWOj62JXc2TaPpKbaH576z/BctMFX1AMgr0dp7EJAHi0S8a5l9FC6KO1Lev7QNoLZSRPYk
OFySVGa3VLHJgARoy+chi+Yw2zSPjERVx3WGsxCXH6MXyD1dGNgK8OiD3LHvUrC/KK80FaaZqjRX
elUm/5Qq7hga64GyXm/FJ7qOyHKk2hpq6fcmGFg8ZiPR2a3ALhphy9I+sSayRcNtnOQKP/fPoCdS
XSdMsAlqiVWYc+pGqR9cy/ox1ommKvpMrR1Q+uF7GUEpJ6AM/ZSVldjb7YoqhO/1juV5QCIxWcuD
8PPfYcayw3PQAnpNeCtZF65oWX0gUjiBmvKz8p+sxBvvvcj79L1koNd5tGXbbWyRdY8CpdfU99iB
iwLwTCCuMB16OhOXwsx/Xd9Nrn2E5qyiLk4FLnU3KoWOllVlfukRsw8p/K9KNPSJdNY/lCy1Jo/t
Llv0B9as5AdxFjdBiLjR8+LimLg5WV7WClBxY2AJYfBWOtgHrXyxj2UNLd8JUbZNxu4vOfUx41LZ
84o6Ps4SIGI3oPBwopfQ0inmCARIfjbeJ6zdbiq9nKpmiDZLzzPf84kCx3pBPeJEUr/Tq+QvbGlN
tveNR5U0Hh+Vk7anvEG6lKGNz0mPU2IGRANaYl1ht1lAXtQ40AbVZHREgZmeSq95SyjJ55AGadCW
zJ1E3edwY23wh7c1cAWygaeHmuyjgczhUzd5LhkTCoKyNAjLWITrEUal6XJaHgXdnoopN7JcOnUV
ast0buqbpA8h80u88sEULAd2XdTtLBe3b2JRoZAL1vl1RulyXLc6807fiyE+L479aWUJNc9dOmBo
igbnfkHHFo0L+GnCA2+gGacH7TTP4UTtPhVpBjmweMxLL7vl++cikCQH5zXQ2twB5OMveidGA/LH
mzHtrYsyOh/TNUvimlNC8QeUqLpQ4P7IaqrF2qqKK+ld7clUdoWsM82vPpJlIMHBToUznKoAMrUi
HeY4THiNA5PvsjbmrabCf9auREhYzwolLeOhP0c7h/TM8clVs7jTIbun9ZupkXQuR1J8y2YGpYZs
SPnlU6wsnl2G4yRACFLHCqOqoerbstjGRFGBBnKQ0s/EqlguC196tBfbImJKpmV9nEruSlQE6SFx
nWPYy9sKsiblP0A+AmSVBOW4qxGOOKywfPYBa9kY6cH0N5SN3HaKObXo89+eAxPccxuieRsy1bIc
H1jlBUjnOiql46LTg1JSb5nuqZ5a5blQhooX+Eqqpc5dDewcc2Sb4ES3HG6BxGlRP2TvGVRyugGS
qKB1GODS7briLQvozHUoTLYQr/Wpb7EWEanEDmocj4EWHkrd+A4GY/UimupdrdyzmoJ2zIIRzwFj
fTRPycWbpufSDsyh7m0UHBHlX4/lSg98eGsXTXgsh/Rl6fJ5Q6hmvffDAGMQMqRt+NwExJ04zcIo
CniACRwzlgkifQgtyxyKbP6hslbcRT2yRYCDI1plbkvtUBcdyTlCS4ifroHRDRStCKhIyoqYdOKm
fnalWTbGI28tq6NgLztaY+OyWm3S/H1QMDmMClJkBgsBEBIPtWNVZ3/E/9dGZNxDs43P3kTsvOO1
J9H6X0Jqs5si2Ht1HNClTAsy9Og5M692Lopssqjjbvs/GDuT5caRdEu/SlvvYQYHHIBj0RvOgyRS
1KwNLCIUgXmGY3r6/qBsuzdvVVlVb2iKTClCJEGH+/nP+c73gTtWU7oOuvxpmuBKD734U7J/2fZJ
BJ2OyePkVLzdmb9ysBvedRw+11EreXKAu/H5xMQfBj5qcW7q1TAZ4a7BMrGpUuy5aYqDqYywqkyW
asmGqEPbVsUBCwmgPc/0DrCA2dgJ9z4VMTWP0j65HrsVGQc06UlN5rt1fsX2uMZQWcILCa39FHTN
wd1jaaA/BZMVcckg3AWy/uE60692PnacOw9zSyVh1QOBLYvCv68D48gUF084Y9yN9uzxJqzR5T2c
hvNUtRzLOxbhCtNiYc3B/Rj0n5xc+Yash8CuujcmANSLWE53bcprEQ9QXaLuEnA/2mMawA5U8bog
WmGBwxyX+Xfz0HvrzuWz6DhdtjObVGzMcIQ+1s6/VTKLzViPhNwqDmHJpO7osRTPDAjsuxjr7D72
Ksq4OZty9yhuUdAw+7W6C7RHIItdGO1dcu2+yttjUzyMpSXvKKHPjjF805rohwHD32sJCU0zIz2f
m1/Z5kDVggSS11IVnVLtQdVxIR7MrtoZ/rjp8ih4jbDJaLNKd2Hi642w2e0wH8KCxkTSz/dxWqUP
nAg6wNaEMKsMfo+KZ7ILEyqya1vgTpdb4NhY5h1F6y9u04131ZKMmdLDPIE0wSN7zjMG5gkDPxcC
Y2szIsJVd8+5A4dHoa7daN6qzFj0nFdK2MlSudBYdQgBQXU5i2okso2fpPUbALxKwDDkdkm3a+Do
bdkOrC+NheTOMTMvouFozOpR5K244ifpEYg1NoBrJfKdaDuf0EDuoCC76ihsuoq0RB4vjMNUwE/M
LaDjaYVI5UnD52McHydxrzkO4+oY3rPOwEquZgSD4mfHDO1JZvE7U/z8HAbR5/cdK2EUFVDLuRWi
plVmNl56hJhZuM1TBKLcsRv7PrWIqEaauT2LnHVkWWHL/miHXfYa2XYETHkz2OTBS0w7dFzih4p7
6zKYJNjLNgiBX5VFh9cDU61bksDxhXieSdtwEDEPvsFFzb36wVqe7WjYJqdmahH9ZOj2NubcI/wX
b2S/Fw5ion0d9L4M2c7ViYXWJMI/7uxN1yxzD6ZttLeRLaAFrsTR1UdilBvVJWhHNiYiBeQ+TSRm
tyL5k8jGvHcih0a/qF5JJN4j1HlivqOFiMGQ+sHdSniqlO5OGEiSNa0O+zwajGMbzylAQbtYhyk1
T+FYe/dFWRqHWgFw9Qd+/yY1j33eHBzLLvZ9RP4iSZNyAzs8vs8Gx9pXGWbvcBqphBil/KnJQ9by
WDlD+y7go0uBqgkqfb5IvIKHLCGy02D3U6VBkWn5pcZuP471tG5a3MGR6X9ENMXv6ZoAkuAiBYTc
3a5tLm7mjEHc1pxm2NkM1/pTybmEmIJjtKGGTwZBeZfnhnOLomiTtOZb1Hf2Z2i8BwHl8rHtnHxB
QZ1reVAeVHbiyQwXt5VHhNxmLxNlHrKYdZ67OBlUw0CMyc1HI2EQU2EPfBhEf0yyATXXVulToeu9
Pxclq2Y1ktnimi0XsdYe2psTN4iZqseVX0QejcJw8UrJxMczi9c2fRxdpoOJ4/7CgDWc8GQWFylL
1MjhOQ5T7yKHY4iGfudzX7bEEJAqxYLSutj2PB/r/eySru7zMcGQpII9wjkqVuHxjySZJotu4Fsa
UpJNYUgG3GBvXegpBMoTqHVFwenK6tpw51SUBn8rFv0Mj4dijHxvxBA2KOzqGMtiSaibJt1VcYmL
jo/6TFgDESi6lsZ0K21O45krH/So+9eJVsMj9+eHQapfvVP6T2ki/KdKohCMaBNKXgeXwjQh4DIj
OTOlzV08fma4NlRQP0WgSgw2d/dDmL612HJPLJdkMNAZHtFH4ASSTx7mMT+O7PWQ9YFkl5N9KNJh
YzAgOE1iCuEJ5QQA6nyvBuvDQjWHHQYEPOviN9erDiptXmvnV99j8UThUJvepEwb2DSSJfKHCtk5
R6N/9PB0nyhzeXDdgY1tW2SPyVg+uXPn7dl9jcdskg9sdUKQaml08CMsRFFfEgPNSFdmpYXiWlvu
EZMU2RctTk5YNmjBjWTelsC8JMKnPBpIRu4VicUsoi3anz05hPVQAaXtJwHqlEyAMoofyrBW0ZyG
+xiHO3ccKEcGS7K1oIi70ZtIWBPjzbgfuS6iQugN+yT06HWr2xNExlGbkOYSZOM0u+HSo97LHzFt
8GB+jRAB2iVuYC1tkkS1nkwkFMC00PHq0djKkmWSihfAShVpmgbF1eCbjCIxYYZHIOiUucbuTKNe
b17YgeBjWhz1XivBVmiD7HVrlAdHk8yF845ojv/ZR72CgEembnb1RYfsqsdI7ZzEn5CNMADZ5XDS
S1PiCPNX8bKh3Tagb5royrFi09SOsbdz+WCGPhboxH1oNTDmYa4fZWBx4M1Kggg5yb/v3xNDCmUE
qcMZO+vwRti8/n75gtH6PpEhk3goKFlPwS1bahbXEmCTiPEth6YdrX99JyrcdqpP9MgP+3xKj99p
lu8HYOurtPTM41QjDg5DSk1AuO2rjgbhPn0rG+baZUkeuQ3vviMc34kO28n+eKWet0tlOsdi2jTB
0nebqEvhW0zefhjrX/hLuItS6mekd0njf8w0NCe0qlqzJw8lwT7H8NqTtzyE6VRSjjxZm++Ehmko
PPr5qLECcol8PyD5dpQ2znxW/Kk/SYfGx4AkyXe4YhqtYUvX+c8u8qG8W+mTxz5ozXaPlq9pmUvI
8ihNTHhFPnBoIIdVCcE7XaS3AmcLeeoC4hbGEle7J9TBctdzvYPhzu8mNdp7trrYJ7h4sbdwyFph
mh22WAbLnVH4dAxmX6Wc913lPc9J9htkNwy2PmR4wyCDuyS98BRDGVF7EnYIfScyX7+TPZZkPE+F
76cTIVJW/oZdYEbq37i2dDodpwoft7LosY5y4zSZo14FIUSjeiJLUxcvpj3LjTZx0seu1Cc1Xrly
uQXSkKqNuji5Msl3sg3O5aCx4CVUGKFPcPGE4Wsve+ulnAnARal3cFgEjl7t6V1YlcFurqYXelrx
sC8zkrktm7NdLP/WA0WOlHwYSqcfquw2icHuw/Fa41QJ5zkyRuBzhmefzGJ6tYbR3ZpxB/1WETws
VLgHR8+arUP5PrkUwgnzFAqge3aKyo1iNZnrivEJZxlXkRUgVtbmVYjFbMy3ugzp+UOnx+N3GpYH
anmaHUfN21/X5RIymtAZMUO7LzLu75vJe879L6d7beLoZkwRXjZd//B8AUew8TE9Fe5F5URKZp3+
gfCA2bubNi5eAZrNTczNUh2RhcFnt51LFAWcTFdKmDZUNZwMfjiyikVw5D3G3O4tN2P8TSWbIi7K
DEQcGXQX14X7i22K79pbv20Bw4LzG+hqQHFcZzojuyn9H8qqPs2YaAzZgz5lA+w+je11DsdPxtEs
BV7FAWfo342iemt/qeghFwSdjODObElO9Ho5VFsvjdk+SY+OrQFZZupvFRH+3Bo3EbeENU5srm7w
G0KTsMv9l7SJwJ6ol4hvPXmRwHeXpIfv9NsYVDj9yQPnFBbVtX1kuqFPeWTxErsF4adWMxHS7Hhn
FLKaPtwCRZsh89rt4DCqu6HjOFgLosDOVD6qdKRzkkkSzDsr9zccWGGs0Es5hyHa3YKviMNbatWo
EZg81nmbPgAGsrCc9lP8FCI/sX0JYYFz2wkx8m0i3PyrcvZhcbqmefIcmIsThOJWQ8BYun6LQxV1
G0UtM+tPwbNfUpaTnR+bWR6ixvH3IQci4XbDwabZlNyKPNC8UJ2+83FmIk+6rkZUNMs4eOC7QotI
U+IXhx4D0gpzMsck2//KI6OFmLCk13Jr4JCP9IU+sDbchEOl79/HrvfOhhhiXFBfvrNxulJQ/Eaq
BsKGrCaJofaUBTTeuPy8SEhtOlPIZwOH85kZSggBF1ZZnw/y5Fc10fTJvOsDSa0ydHoroDU0tCkM
cKiWzzGr7UZPQk4ax7dc+Bhl1fRaLT8WhDivVM270xqP7BBAQGTBxWT9+b7dfT98x8ZknBTkkBXB
qOg8WhHPbwkIfufsWjt7qh2HJTaw2RCXkSD2DWas7GvOKhbnQqw9WMu75betA173KIT4bhf5BddC
jT+STV+pQ5yZ/BV+eKqkvlTdjOs25YOeltMPNVTbMGaO1i2oku+79PKbf381ZD/6OKBOqgXMO5bG
OwNM8MBF/jo+2vTuYickd48zGifeuWI7gzyraHIuWtJTDXBD8me5d+N+BZijq29+mcgdh9L55Jia
IYAQuCBz796Hxb/uk/7N8vIfOoTDRuHbEgBn+5tbluSEbP/0l90JAR6b5dkuGKopidOc7SkFm/Af
Aq+nV4OUtLQENjkxvDoO9wyW8xJuaooe76cNBH+Zr/KqltRQ4Y50MrJ3mR9w68rwjkVG758yYf2p
pXOUDjrmiLf0+76NgEVmqf1hm8azjEfatbhSaFo5h6F7qIW8tfhw9h428HXVpVhLWQOgukwX3cKl
DRJoiS7DycrdS7t+nfok5PJuHtJuPNsoQmdpRtvJbuTNbnKQS9jg2OyOd7yTVAf6w3PYDxd2to+c
1tRGOU1Du5ALJC0u/jiCBYKz8sY3pYP/LXtTfJJqXU1sHaf7QVaH7i01tXWcW8yGRFoXPkKPQ9/8
3ZIQBRkUw6ousFXHPWLeEARPDUfAVara5oIi2gQxR5ZWHQILE7GfVeNp0OM+y2pWwUWYs70y3KXP
dWLodRFFj6wTAbIiMobDZFuhbFfYwHJBAkc3NAe10JqSjjwy4i3Fv7kJZtU19o1dB3ss8tkhFLG3
RrGjfcaAiJ47kC9Uu6PxF7kgB8aUKfK7gk2MN116RiLnJlaoCThudDxcuhATABuTrNE/gqT4afIW
U31FA6EjdLvBv2Gvhp5+Ltf6hPOV2YShzMo2iAxjesPCUi5uSVsZw3F00sUxIto1NXo8O3JsRn8r
LdIv2QQSq4SqZPagVWxry/2x2BDeMLgZeD0BaPvVH+R0EPrLFMahFUQz7AovDC3rxJqca4KDfdN5
aYPf2UtWISkdj4HtoYX7mfaBOA3O76AElRXJ8Ohwllw3LqB0v/zTlEH27hfIK21+tNoo/fT3tQ86
OWEHeRgkdWqz7fz2qxZaJqXeK2zuqPfBOY4SAhszlZV9XB3tVkDq9c1wZ7oIZBIvJuIyfQXewlWh
Ln0lRxLzgXRfuQjWckYQIjgKnHcxBoQAFJfJfODnl3jIwoPV3cwe6w5hbuBG5N9jMASL6myGP+yl
R4lxyi/XT/0NTUPMtgFex+G0zzrSHWDSkRrNxt1hHeQDnh8xowLkUgLH4TSEKE1PTZOERyxYdAyk
sn3QSQ9iEU5Aaq1yX3wh3ztXpSEqBDWlSKLb9GEF/iBGrtMk1hmpXQQHbCd3MZcTmWOBSg6qBEzL
UfqdSGmVmV9BM6BN2GOyj30fT5KJaT9wCpqBOvj1ObsUM9lk872CVxn4Xk+GZjqPI9U80ptWRkMM
fpS4tmyJbcyS5aZsAkgHCjNk54BMtGzvd3+PoTxG/2so4VpNUgoSPgnD8nkzbk0GaGRN5KfVPNue
3Rz1gEchHhO5zK9w/uD+2JotFmGByFUSU3bT4hFzhdp56cLOIhkU54o6TIPbUbpFfOQE5cx6zVSG
Y7xm6NhNA/PGgXFXIc8jkazGwqFTxgB54Vm6ZvnujRTvuZrUBznUumdAEpM5IKdDfYfNomFIhk1t
mv/0h2Zamcsv5lQ+9MdpurOKQB7itq4pere+FHpwbZ4NZyy2YZQ+Z1UtzlMJV7A2ON/1MBRrg00y
tzkPywx2sKWNm2LSpAGeFNY3TnncpM2MDF88b4WkEjXW01FSx7Zr6BZaMk5RTiVGDKIoRyjY2HH/
02ucp7nD6YrMv6mq5BhcXGXniKaMjdAd15lP+TSuVEXaHO6LtXUnkx4wDfqXDNguCUgDJ061yqTd
7saU1y4Uw81oQn8dcXVUqXNiMEo/OtbdRBqCsENxdEazWuOzBOTgWbSLt4BJWyY7buXZmzbB7j5b
49VMknwz3jjhNCcnhqIdWPFOqvmzjimvKYO6Q/Qa393yPsSIy/xG/swGKiDV4Jk7HfM5x5D8gfmH
yvcOoEaS+WcGwcY+a/Kt4kd2mRpvTTEuWO4RG9LytwyuKXd1SYBF4nLqysxDCjomtlE9ksq94v6n
+dSiLF4G05/SjMaDXbj3tgL9zRGiZePYbmwr4sablpKEZXRJoWoFQQe5C3tenvV3YaEAhcke2BZX
a1VXhNqNkkEzc4tNOHP/RUhZVUO+DY3wo7Eei66YXyro/FxRcmBrPViW2MUJyJGWyjrUSYiEkzeQ
Hzf9O3xjpB6rZtzmgGT6wn0vskmvVasxuoxPYZ5wuHeoPxzbmOluvlwNQBmiGAiIQ9lHM3Tz1jST
Z+2KN8X4KJckHgJsokqUtF4lLxk+xB0WDY7pXB+YyOwWUoiKzoyp7geMh6s6c2NAv+Ks3OAt8stg
Q9nTLgnH+OxKgAS5E8EPjNFQXYwxOrTXCfv/2Wg2BLmIiE8DQBEZpVt8WVeCq5fAG9udEFw2SjYB
5r7a2NV5fMqbIXpoqukjeRi1/GVnfFynqnipupopb+9/xtKns8eH/hNl9KXOYpEhyfvOHC2KvuMz
gRuMyggObydoGduqJuWG1mVxX/YZhbGfj18DiBtsPAiQZSE6p+kAjSiWT+LIHpq1D0BDvHASalP3
3ZkGReV53ZHIdgXP4htqwcNffyQ/uXInwpdOXJUnYwKxMdXUsOdLDZa9CAvfD+K/vvr//W85Ksaq
4+BJD53cRArhNij74tQnJtmJkXMmFAqxU416MjkSpmUw4Tbq9sFC9EggfxC+4avov776/uO/+m/f
3/LfP/GvvkXKkcNC7Gi6MGGt2DFVDknbUI/iJ2obihlyV9nhzJuCeWMAL0wjguFF1LzIQX6FpAov
cQJoIHBTKuBqdS4UIZvKNYudxI68dvkuSdaC/Afo+mCLh6g6KatHEJwYu1Iiu86GPrnjytuzxILh
ntiTaD8aL4MBzy3KJbUBEzkQq2NSiczhMKpdSR2fQ/7/FOE7xsey1vMBsS34/BSp8O9l9oc1c1yX
Jsucbidn69bd3pH+sLIEOQcbPFjQUiY/oCKJhFXS9thCaZBfvoA7YX0olo5j4G6K0f6srOA6hYG3
J3jF0dE6GJquxsoV54AspegYgroeutA0TLw8l8ZPaCvV1FD3PY4iywXTv+wo3cB41fkfkzDK0yA+
OjH9RlyNSO8FL2FNXUNqT3u77apTSfEcNGl8NXNjyXWjgFtqCaKak/0wll/zlNyzd+E2aLav+KHR
pWeWgkllD2wXtooT0SoShPRjoW95sFa9ccNFZJNkcl6Gxt1zSo/5DpO6Giv+1SJQUG8bj7SG9vnB
atRzYUQg5oZh2ggNKoDz8sWe8w+lh6cxZ+NgOjE7ntwnl1sRMJJheFaRtvfxPDsn266dU6+Vc5Kl
es4ModnzcqIb8wXInnrjxhsntRub5iEjGnWqfU+vA73ga7uv2uGD29X8hWVrG9RUJAhZjyEKbO11
zZn2a4tZ9YpFUxOe5kazAdARrabSL7bRmD/Ok36KfNUyXrf6TdPTymOI0Tu51O6u1JSDVXQKYCKM
W9IYOXXwM1Jcmctvh5aeQ770G5MFxafsOyJPSuHotkvz4SCXM15fkpCq+g6EboNXwi95LUSYW2fp
zW8cFFdzB1k29IfoUAXNqapSPN+jOHw/f9FcQBwgoYwm5KwCJXNyOXnnb6SQrs5oXwE9/IiiVxng
AlIm3cQB40V8+M5NJ+x3LOSn778IDoXt8pyMAck5At3ToRn0UeNCLsR9TKQ8IZsHLreZVHDqDGuf
w7441FHfH/rJ2duOSeg5Ay6Wl+cUlhVYg6RITmWu+Xd7NP1pBa2BXhQnOHk1eLGZ/TAeV07/qb9j
k/fRRJwFpQcNTg39eqrYvmUAjQmgK0e8AdOgBskPfrSVuIMfQ12k9zEX2fvY9Hga4VF6Q/BhB1HA
FDvRTz34KnM2aRKJqMhzGJlJW2J5Bvnd6uBd1NrceTZ0ujqePtKKPu0qRY/qCUFugyTgjSWG+lQ6
9W8zB6wepclNY2RYmVB6kyHbD6mMb9TcYa6Ys1dPeVSxZOzXOT7A5zaBxTgqueRpAssziHZGKaP7
pHP941jEJvi/k64GCTvcNw46bpg4NlDZCDrg8Y4uQguOMz9cKmzvivlHgb9oqr3biJQTMnGsMHXs
2onk23KKGjxYgBakhUYxeWDumGwYqD2rDJ0j08Th22XqUFZg+0kf4OYCFChURhfrcvl1DlK93/Ky
hwXwKsbLZ+JY7O9T1C2THSm0MdgzQdE+RKHL3KpK3pIKmJc/JJQIMH4FpNBxF8snCCfFABrAgWEC
rRsfsHaZOkzjNiO8sp4nenAg/FDmhGeG2c7w0fvxeLL1OPz14FeUzZLHDqmobe4L0fd7wSRC2ZiC
aK8usjk5BZ1lMkaoHnsYId0y0Ph+0BUGFccEQd6r4HVMR6oTVVOtPCcGutGPX7lZAp/ysTrXEFHY
MpXpcgdJu420wmfqz6nvkzgKegTrk6tNfZLLw1z2SITd0izWUqAlrPh1rvjevAUKkriWPlvFcuhp
vqw4LRBX+RkcABysljXNNa0/vlLdeojlq2xGonUeA+3aZubZN7Qhzv5HVTHBqzCaFcH41iwT7JJW
4Y05pF/YpaJjryrz0re43z0tEQNj4xW/Yj4H8RWTcbceDdjSppfK3dC6LXfNkTnAwiIgnqs3yHER
jcwLmcLgJCHPbhu7FNww0i5m0fxW1RamvQPERQ6Cu4r9PmgGxaaJGcsZVHxJZX2Hfp7tcWQU7Mv0
fc5v3/hFeQs85+fY2k+hjOYPoyzPvjeMv3M7vvevgzNHHw118MBNHapiQmhwgwJ0yNTu1YoIHs/O
sOsTFPyJyMAcMUT1rSp+t7T/YQ9O8zW1bx4l2FlhXsNOupyWBmcjC/tP4C2M/zI0QCKrZBv0FmfD
AsOWTRZlI6IwQvMOfqczINKwm9fRhA0wLOfiHpATpj4x+0/eYgH3y0Z9iuHYVe21M52bW8d64zRh
emyV2qm8fkGjYnCVLWkBio9wxv1wkqsc4+i5aAQyekz3OUN9PhmsbF6d/LCyJjw7AW7KrrP1jl12
RWkjppK0LJ9KPHIVlCH8xa3Jcba+DdhGJWSfX6pT8PmY9z5XUXVK2NnSLHdzJ93dBWLe1pOgWjkW
AV4BjF1TDfVC0j9YjbyPbuRVx1ChwVrTb9/O7oow2ZfpIP9YdXRUDZZvDu/uLh54oXxtOxfinuLI
UggjAofFE5kvzrlkmn47IVh06pBmdrgbLwQLGEYOiRktro2DVXtsGCt6rntn6XI/lUN931OEfNWu
jvapFSEBI7fdK9d87LBLY19ui/uwTpmuJoipfWMq1nQtPloLLn2cWt7JW8YU3w85Z8ITUdaoq+6L
NKnu8yZ2t6pCXf3rjwj5+7aTVMGzV5nkPFxVF71HExmvXDHh0ZV1S1TgbGy/x09Vg6jMDFC2XgPk
MY26dWA4HuvdCLJk7CC0Bm537Lz23Vsy76GzvOYVyo1MhbyrUxpitOWTb8YT2UV/BOQMbpHTK+Mg
0NWAqtxe4pZ2GAfrgHETW1ZA1FWKyZWi9jZyiJbiB7Cz4RRH9OOpp4FE/mF2FtxRqTFI+COsoEIA
ZcaOSXiDLbEl0ZIqQjMli/HByAu1VYGRrf+Wc7wiq4Vl8b8I713LuOja//O/HfOfA4MOeUaL2KDl
ER4ktvj3wKCOgiyuujg5uFZLiGeGodt3NO5YnU+FNTMPtCmA8TaoK3SbrSsnODUmk/+5IJTCVgoz
ezbFGY6W5LVvFRvcPLOoHomNA/aVnEI3F8bZUNn/LwplZ9TGlY1HkWBFRHiMk9PEFh7HQOY+d5nf
kv3Q4myn+PBLQYlRKCDuoCdFB6sKPrLCJufrwyC1tH2BKhDe//eDyiHkZqF+DkXNXEuyT+pxwJmT
51JCqOm6q0xx054f/IeXUTr//DIqWzDvgmIC1seS//NlHCICEbPVhYdu8L6qPhQfukn6dWoDnyZ0
46Jw9PH7/F5NLZ4fL7M3yPj2Dbejgx0ko3ZeZvaN+Wt78STFahgIdi4cAVJhZvTEB5cwjvaezYlu
8NRvVvhLwuuYJu6G177dlq77KxNNSwFZHD1axBCxXESfWZPhKRrn/FXEY7GRpUQ4lZG3xv4ZPHhC
H9U41WcsodfOIqcn2xqcDBFNDy3mVUnm5//+crOJ3VZ/XYXHL66+5QXybcUW0HKJyXrekl/9Wz61
sHVQRvgCDtqiPrPI+60btPtqKHm6iTWxlaR+AsdRd+5NrKxk2ROugf1g6/iIPPwQFL55FzGh8Kas
OXwH2BKnqyksc3zqhaBffjlVHl7Uth7n6SUf44fRBNsTpHgZjSD/MJKkfzIGecbD8++fG//uv3xy
Lk/QxS4s5PL///7koGPoop+xvbtZdsReiny6G0qbBo6qJQIZljUfJd4IpldyZ9ftuKqM2PipACAE
fckmuMmqgwScvy0Uw1bmpwAdJm2+NL4zbLwmR+rmsoKBUWJeYWJ7CW0v+9tXhNofPMvuHiZN25Bh
pZBgWSJdcyre3C5odmqP+Wc8kcoVD3PZFpswNL2PoMoBaTONK0bz1eySD7qb4hd2N3qfkYA5SE9b
twwjOGiyHiPmMLlY1I03VB/3iagElQNJLLcNZw6IXL6AGGJj2c4oJ7Y3glja2YqujbJm6KlCPXHT
O2Et1+uhpkCs8t3ogcMsC0JAlrIBVXVu6+Ktb93+d8+wK5DdZ6mnCY87VlDLuXU9PgZglECJnE4+
AeZBnoZTd1IcqDeGIEia19j5PN277/VYXkQzO79ZWg+on8HZdUcCtXEAUFGr8DkBmLnVoGIeiNmR
uDAoSZQI+CkhwyTacd9udrAaInqM2rlqP4i9YRxvj3x2ye8OC6cqIeUie25HQ1O9F57rQ3+bXvBi
yVMSOfkBPMW0dzqsmH1ieTirOnubsc2IglJ8/Pur0P7nlcjxPOF4tm+Zpif+8RPGgCc2bDK5Bx/B
9GBiXbaRNu+9/i3rrWvsLRSYsHG3iInWORMpNbVxGh6w0HPiV5DiKJWkz9y0fuYOOq9kdreHAvGo
zMlh0guXePaJd8DKAG6+uOpnKoe8rqUsbUKDbBu1tUsf/T6IPjC2YdpAHYUNM9+bHd+ZqYESIGaV
/+FpL/ep/7mw4KYg9eba0oPFIf5hYTEcsE/a8qLD7JWXOJ2sizVR9eJmRvwQOhrIvpUfirB4Li0f
m3xv6mdONBdj0Bwwm1ZfW0nGsvcspj9OeG8EmbuIlbRzzWSWqx73dwgNSw6LEXIefwjSfyubhoI+
pEOeD1G18ZmJpU374NrRySqdA3J0usvGgPm0R5FAZuXOroYOy/xrMzPO+g8vgXD/+a2HSCAd3yXv
gfoo4Az8ff3xerMiEVxHh96q+ssEffFeNzbzMuvd9brucQ7d6FSH8S9P4t2QcfU2xAF8z3DcuZ6J
IJf71UeWXrpePGVTios5t+zn3KPRpi7gCXETOTvwwt78+CPApnDth/5nPZrmwaoncm6GNF/txNvg
SOGT1ibkVaby0tkB9n3G2FGZvRYM3i5z3LwZYQc0PkiTU2s0+sn3TkFQVM8aRWhT52N10Lq8ZpU5
XBpGyHdjOH0qs6WkG9teW024wx33tZ0S59JZUl5YL98zGZsb1xJcpl3c3fAP2XewBh6sWjscDSlt
7QbjXpMqWs+hdLbxMFcXeG/JBtTx/be3hDX72GYc+XuTagJnqudb5Yib0mAvdd3cbLtTdyOGqFvO
YbDyZxzH+CX3zFrPsHnJnHQwxpV2SFPMaq9n/9yZNaMCsMsseerRETrdGy4dVlEXyi3coTgkphhW
Ege6V6k7y2mppceLRz1jxtFj6L+8CRwkaWpIsaou1oPOgmuWiwuKAxyiPmu2lcJJ3BZhA/2P4Lwp
cupHlYf5TtAsEVtpcTVjfcByin0v5lwezIjdjqBGZ46G5IynG8bPQjlxIhVsRS2svYQL1GSvbK7Y
/2UoekZE8Ln96YgK5WsGuRjO/YfpAT2eI0woJCPZ+2kCjjDdsP0knBuaOfpTZ9YV3yY4Mtu+DDni
qCRhqjDmrGqOXdcm0/7W9Rx7O04ILvEkKBHrC7yAHm6LKTafyZnTER6N8XoANaeiwGWvPqtXnGIr
2+Pch8PUvcv1xICnCoyXf7+yCMv/56XFszzpCiWFdH35D1vkSBgIQ71n7JmmUlDL7OgCJQsUl99Z
q2n+v+yd13LjWpqlX2VeAGeADbsjJvqCBD0pQ9nUDUJSSvDY8O7p+4PqnJqq6uie7vuJqGKclMmU
SHDjN2t9y/rd00RfizIJ/Mlo4KS7VnEcIuOtL1xAuCODOy2BK6GkHO8aGNqHTnJbyyP5aEsvhpuf
pNveHYy9aTovbaEDUZ/yCyTp5radNKR7Vd/AK8raGxmQfGkTmMRRPkZpdLes++4pSPFWGMLdxAWq
34DlvKcLYNY98Vt52/N9IeOU0S0y7kJmenEU4ofeJoBnwCp9sa2ctbkyDDbD6p21OZNqT126KCpR
93M9xrbh3oisrdamEzegaepkNRlYt/OpfckH4d4NKUR+3GaLT2+bR8dc65pPd2oOMSR3hJZ3Qnww
vuj3mmJbrhIyWobpxqXC5U4yDHvgIehPHEKBOJA3Q8+/Egoy8fQ8mPemE961xZJ6RAvGam46wL0g
4GXxwdvuyXQY62UBsKGcic0qcwb5jI32kk4EA2vWfTGjuaLwNo+RLbEDtm61xz5Pml9IPoiFDXs1
V4V5mxaU5giTzugw14ZWUmxg9KozlDEg9tyTA61zi4x9EbUtSgjE1ehd7McE5w2TL9CVfYAWM0kV
sGcvrW5i9CAz2AoAhZjxUEkmYZJ/yhRhgIRpatQBoVcuXsWfK/Z//w1e82dT1/zAbD5VyeIyjNp/
+eO/Paqc//2f5Xv+/jX//B3/dok/a9Wo7/a//Krdl7p5z7+af/2if/qb+df//OkWtM4//WHzA+i5
777q6frVIAX/RwjPf/eT/+vrv4P5MRzLo+T+zzE/J/6a7jOd/hHw8+c3/Qn48Yw/4LQYwpb08I7g
BvsX3kf+YXMIOIZtcou17KWx+QvvI/+gb5aGruumw+1F5/z4C+/j/GFJT8L2MSzuyNSQ/yO8z7/C
fTyhG9jXbWmaQEDFT//xD/0FtQ+2s5lw42EkTAVlzCqtSsPvnFE7qJIMbkRrtjvXx8y1HvMSWwgS
32ivj/exlpHdM5BRw5J/Jesk2OrsmwDtqnEztpIRxrCgWZB9+20JSj7DJcig+yHVmKkMY46hkAzA
LED9MMg4OAzV8FWLLSugGZ7S31+SPy/ef5xIIAH5j78nz5Stc0Y5uO31f51JjI092anAJhXUMwM9
u4Ublub7oIJaH+iyPsZoE1bA0YBaazoke4OPhcqzGLw1IBnmbF8Y+nMRmCxA9HJX1jZv8TSJT0kt
V5ETbIhnhksvjSeHqc8a1uRDQXSdxT7w7uchy9kzcr6wJJHB1nKQSKJiinFsgNyo1hxGxSZ3+lxt
pznl1k8DP4FW2SOqWHKbRvLgAwK+KQDRPMbWe2qWmGhSXLD8vI+eFhlHZ3mQrUaQNnHqOsntPw9N
O+jHCdU7SMT7//th6XLkznmI+rFFGyEFpyJU0ePPQ4S7ew2y2Fyni2b356FfVMhmENyPMZqCwG5Z
qTGMT7YY+3/B33HFV68Qt04WRYCq2xYURfWq9FgSLYmUNup4zgpJfFa4iFhLbra7wpE3sUoJDhyX
/ZvZsaMI7Wz+NCycbMtNOh1Tah3cBnGeXZ3Fb1iqPDhaDpmKKF9xJC5/nFudkujvDz8f00rqRmty
9yU+t11sNnfj8gUNl18TDt1ejATXJRkqNpWx7E3FBCPI4ItXKp3CQ1q7LPkkws6st48//zXNs3Fs
XlKtIvfO6Ma1YwcULUgxm4wbQEhEBnEYUX8MFs0+YsTWH7SxXziRjGLNWa6CtnoXaWegMgp5RhYx
7GQa96jOjM1M5FTOqOksHbdeiaiHS7c8sJwG/Byq+NQz7T51qllcd93zz4d+HsJF/tDns7YFB3bP
Xkoj2HDZVP48lN63ofKe6ETJHsZ6K9OsP6gBFgEXVaWPrv+zBY3KufatwSZjCkSgIDAnXlx1fWWe
alWfM4IbUJyKN8/5BQ0h3YzRsofipnwESNMcuf0Rvmhqz0qjHywHJ2H0ba1yEH9qhYsT23VCQMVp
mObiGLqA+VTvGWu7kc/SQbcfLNrXBvpnm8/OoUna6FRMobM1ZfwYJkh4Mjvr1uNdly/AiTi9ZB2O
zUqGfjRitRWMM1j2hXs3KbSVBsQqX+mSf5qkEEl0aTtxq8/OGT7vNWYBc63hbT0UwVtnoV2YA2+i
JOmJkF80QWbNe2jUQyRe1eIDG9W9VhKYwlhgiVJ3xo2jXvh+98DLJY6zgyG5truRHLJs3NPt7drI
plFHwOznfWRAKyZTUlRbr0OBa0kGEE5zSiuMJqJc9PrtuzNn2nHs9uPswYAlgaXo3P7UDVFG7n31
EJZTf7JNwAWI09C7P1X5DMagJOuGqTV8WhfKBNnXdjjIlZOVbDkicsnzgnUogWBBGJFfo5nEt/IU
cRXLnTANTjxcl89F6+QIrDJCj8NPNTnuEcOFix39ysFBYWRjYJWZwiG1HJTcMKu9xZQtqOxqh73r
vnE718/pU9mCsl3Li0dwcSxCIxuHr0LXC/SYLJpxtNF/9ojiUN1ojTkdlQc9XIZP0RIcA0T65LTp
twxT8CjFkbQDaJai/0rgyQ9zmGw9QeKvMbDuzORr5GKxAOi+1cPsGfuROkQLB2AKUGkxr2dBikDc
i7V5JRLnvW1QN/xs8aJKE0Sqpo9DiOyoMp8KkR3nydN2bVfdqA4gRu4FX5P7YIXFG8bvCgiJ/3OZ
T1lxzOK6wVucvxW67myqZa4RSnTWBFUwTVuU203tvGpQ2rawYDeJa7VcDx2LUXpAH5yPOhIFIOA6
b8NGPAcxyjvOiatrPjcGaVd9BnOZIAmkPHN27VOWZsK1T7OAusAPsykLhMotzOeVBvEEyOU+iVId
K73u+jNN6Y0RkVeVG4afFLryQZaNvDiDndr7uCQap8MDjHWYpJqFhlRPYl+5rF2sjsurYHg8WqNf
OPpC9vll7SSTzWVa9YV248byNERkDfNhUkgOUNzsi2OTcpd3ONJaMBOph/Cs5DvMqXVvDCYZGzPO
WgalMAFEje1IQYcFeVjihXXdVYADYqdP8mNMFETfNGCaQLGth6iXpd3fAhg9AT87VILJdeJkG3tR
PJGNU+xBCO7raTu05bRP8hyEgCSKG8CWr+LqRRgRtnIZMqeaUJ3FlC9RX6NIZE1jhiYq0ZHA+Fwj
Nxw253xgmL4n/xkoyTBtPERX5AZ3xl4F82VcJO1Ac2vfrvzGxLNuls24mTXJeYQPHdIYTi5Zxotc
bWABZm37OefHmLQnF28MOw1Nu2ctyudZNqtcHBdfnqfBknM+gwD8HyeLTTyk5dswLVZGCyuCwf60
Z6iw6VJEm5mNO9HFU9e5C/ShKn7FOpXZgH6RfEEHOeiaFvtugMLx4JTZhdHqpgVJgA7Hqje1CSOV
o2zLAvMW92L+RMA5kO0XR0qqPaSBSNJA+vd1fTerCQBZeozmnvDgNLzMJe2TayAQHLt7Xa+znfYz
t+jf7NZ+jjNz5oaCkMqOuSwNK9V8vTUABch5p0LAynGHT61dkBBxYm7i1um2FZnMli5hJU5NSnyd
Ll4ydWtH16Bth1v4O7+qoqkJB8yRJRCEroatId3XTOKHtAoCCCDxWDsxEVGCLuI1EXKRZQ34unLH
uJsaZgP4pHeWwn6HDBf35/CI3RFRam99Z0w81BQ359TTt4mkIqOmQVul0Ltmhj35jVs4B4BEod98
a2lrnTosT0kb7FpkIoewMzdFkVfopi31jt4HVSeTY+4xCYF0CvedneLTDrOGoGONEhgv/LFmT3x2
ZcUt5NESudgj9T4bY3VheE3yXkLOzdwcPHp1A9HLutHD4W3SL9bA8NxTxGchP9y0nebXTsN1SuZx
j5r15CLyM2T2u/FKDERz8WrZPds9Mk4dS13azLBWRA4VZHR76ugh1QK7EjnvBHSyBHHZKKBLPhYC
5k6dViM58NO5ZJJLcC2Auo49Q27zoDH+u7jJumq7V1XnH570orVH7Z40v3nRH5QJp9iOmPNm+Z2l
RQtbutg2y/i6l0vmofHU/NR5YbLPMsMfJ1IpMzl9zD2aLyh+u8I2t1UVYImw7t0ZTk3hGkxzdTwh
qUZY9Chvw6DYq5lMrw4iRBZgcXELEgYQIn6NwASr0IHI5zFcLQSBhwMr4rTeqhaCIP7ILSKFtxG2
rojS14ksJc1N3p22GdYRSJ5eg/jIj+ynDirtMG/uiL0pVqA0mK6iHluhaiK9XTsUXVCtQK7HFA4/
0WvkfYpavcCcmoqOHVjBsL+SNcnDLFiTrnoSYnweR/cVY8eDgk+9hKd8tA7kHhdFB9lNzxjrQAtY
HpYsxISLUD/Bt0ivv3brQ9vxDo7NAo60kftmMzKvSSsSjCxSKin0Y95O7daeBI4RY4RpD368L8N9
yKu8Lbys2KZzQ1CI3HSBBTfbbk6AN57x6EOosDZBKOyVbsDYQu14tgp0DWMhipNhoWmQ3pfq3odG
PHG/2ZlLsoBjd9+lIHhjHrle44Fo1HmuD9Sc34DhCZvKi5PJxGWlOfIiVXjS0vuZMvvaUI4ps0aZ
GM9QReJrguge7UqINNH+nItfZdfmfhxQBvVLXDeFaWiX12hZNmX6E3hLtsGEs+mCZZaOPggc2ko5
PbkSoQfqKekxTQQ1Quy83nY6wmTGgFMEPbo35hP3/ZJI5RvkPFWYJmenND8GI73WDqCHPDPp5Oz4
gutz2tqpcydai8nMUHEOVyYmbuonnewbdkyHMSmq/eywfRhcwOdzlWLyKSFwpTa6x8BIkjVRQghA
44NIK7masspYBx6qcVMn8T4O2Uv2qIVFmPBU6xSSoZc8VZm6N+1hONQGAy/q8Zrf2a5Nd2cBgsd+
jvCfKAatFL/niqTQcOmq7B5iAHyowIkjPE/ShAIGb2sRqTBJ3JQRqgMV3o4J1z4IkCqniEFjdq3H
3MKoy1nYgtnfkHX1ZpmluBD7Ms8DJg6WLLBsbouxesaKz0zK1kYCABk9099k3DG/OrRNpiTjsAhg
uSCWL0o4azifRjo7je2TXm8hQ3g7TdZ491wganVtPabV8pRyFjr4/ZoAa5QcW98tGhBa6UISxV2q
QESsx4yauGvqG6/LFid8Ha9ELN7Doh83jCNvC4LcEMAbp0qznzLHvOi19xkA8XKTElBlxilhZYIU
oPQzIZjK72P7l23hcNUjDJiSzJLQwGlRUO8iJgVrVey7rNiHJpEEJVELhNeoLb3ZSgut/obDcQ6p
HNkw+l7c3qAUoBSc8DuO390U/xrAnKxCYTzLmhnIRGJiNHyWbUbq9bSXOON3ciCKMi3CNYGmsTpB
AKcoMUhzTIfss2siaL3yUy17n44WUQE4YymP4wR0g9SIPZQcfxjqTm6XHAz1PWTN9AhJhXRFgbW2
OUBBoeLOHVIfM/VpB8R4MAu80xzdZAJgbxi1NqvINqutQRyEM872yuN8nzp0qMzhh1XdxdaqDjyI
Q0l8MEWcrCO9RycCb3nF0GpcwxIG676oUU2bkWyKe7FtoxYRwIg8SNb3mhM+gWry1gnS0yZNr2VR
fplO9yXoRay8xi2ztdzprR8xtTWJy5t+eMs67yEmLbzX0huR9PwMGZ4k1nwBXrQ3lwpeH0xuYaOr
4yDRXrNm3jcWjUMGM8Oqqwf+YsqmhAOs8dJXnezxMiUN1hjr0dc9irxWpdG2bUfnpFoca0NxyMPp
aEyaYCoMswZhm6aHZ3TgLuo4nHkNgKyOXg4FJvq0IlM+7mzu/glpYAtZQFVthL0RB1BPc+lkU8JV
gu1Fp8K2mckuyunEVyOA33kuH3U41lsnFxsUo8T4RR01ICEdy//zQyaRmHcjooqoACfU2r+YIHK5
spFoJ7KUOwqSqZsPkR69Ki3j/qotVj64Mx732BJqDkjflIqBtwNlAYBDPDk+IEXe/ssTCTnqxTv3
5cyTsTC6TOR1tgig/aWor+0GnhGjR3zf4s2agcEwZUbursojAJmKv0J+Z1H6UMbbMsq+NGYBFSqK
VQJzjxgG+87WJWbTnuWrY884x3P9QG3/nCh359nBk0TKBIoNWTZF5NqsA2QXKrjXiH4xx4DYVtoi
YBPZLcCA34FG+vB8lT2KzoSgjklRbgwFOa6JBwUlbYJVrBVkC2co7dq9LnqwmgweuTl+ok0BbIul
C/NX1dH/416ZuU/A3hv3gcPzFsABooj0EJqyXxkm3EujqOjISzDXgCTs7Qygjxm86a4HOwp3Abuz
0syRVDvlhxT8wloUX4PlHRn2DTnlZXKKiNmAtBUxPhHckJJnUiues5410yirczlon8PQcI9t3+Jo
9mOwaarFoA8VIJ0unCF9pz3YhtSXnMbHKbwtyZRBpp5gGJV82bAXXUDWY8DAblgyR803NJtmv53T
afimtIi06monHcxdmwDXoJrNdYDFvEoBUTYaEVjyVA9LtjNPIFX+04jAr7HmaOVxo+Suh/3T4bWr
QxP/I4foHHDSxXQCWQUSzFPoIobgm7qqvynkdK1AiO2zNEiPuQQFRq5VVzf7RqqzsKjmM9WPe2Li
nsxqfAia+Lb1LN2PnOirtADGqwat1mRf7ax6tiLrPmnWpt09K9u6baAOdDnBONQU7ghu3U0fWpN3
S0/VH+XimoPHC1yInnmAKyx00RXRtc6Qc7BRiiz4xWJqq+GtAIKGylnD8NZ+GfVA1/IjU8gPnepg
PLW3+vJeM9VXVRcvyqWXmPFl2X37OSvNWKEIarEWOHftouhi+fZYF+IpMB40B3e5pbTvpp0uHtmD
XIsd0uVyHP0sJ8o7rMfPdC73Lqb3dY8Fx6i191EjQgZKBHa/3PygYEOiW+aIfMNX0rYOBLq5NNHI
3No+vms630mcb0EmmKtIoiqN8D0y5V1Axxmr8hYAwbem5Q9q+Z3hLD05KvHzjoPc02MwZoZYNbxS
azfBhyzAGVWFdxFyZYwRGlir/W1Y44EoD3VT6pcxJPnZTMpDSpm6Lmov2NZ4YbfAxYiS1pwtXMgB
pwODM+b7dCBsxTArzL3fTDEjxAScF3I9s8KkaRsTwRltz1S/1Q6hJh9iegWz0rlLJ88a0lJAN2O+
imcwvRUYMpZq3WGsZw/bbImIA450WGAEcHPQlzg17TaAQRNP6xE/FEBYwZ0+5F0KW3mF86YhwMj4
pXAJrsh9qfCYFEcF22jPNppput6cAmcmz8bhBQWA/Jm3SPT6Lt14auElDPTmTg5wEUYu1SthOC3o
o+o53RoIwmm8DWAesUV8ERUNjHOHnWl2U6USZ4A2f6Bx0jYwSciH7wF1GbQSW4+0+TiurC3Mx5cG
wTCOo2sVIMVzMIU9jPA+RqAgWcPeb5k+7Sul3lSbP8laqW00qd8Wte5au8+c6AIUnWe6qAm6afvx
7EX17zbC7GjFlrFTEwbPykzdS0CRT601v4+5HA9Bklk31syFUHnTXT5b80kS+aTlIrlg5li1NRAK
MXEP4QTNW+82YsXLTL+FCWvq7g4QeYyAHstvMCMOBxaM5+UmngGpzQZJp51LqFir7/XBImksLXcG
TqVIEanXEsGZAYsB+Bql/N4mQ9u259ccE+ppxs1ytlBlq0ehd4E/W5mzNTRScfI+uZs0GdCBjI8D
Cn9fYediT7SEGzn9hjMOuFrB95XDkmcXFECH+tIna2X0c89+kCKPTjHGvihJjmVbTCeqZI6vqbN2
jVt/xPn4G/kpUPzCPrpldpcVRoJ2oi+36KPtHQpj7F+J+1HbeGtcBP2FZ964YfcxMvs5VQrFGXsx
PKeDtpINxuJA9B3HvZmsvLpJLoQ6w5TFtMok/j0h5WXVC5yeNI7zufHyr2RCbReYTKWER0eAMdhe
a2V232iGdXGWPHnG11tgWxlY/Gjfjll5Zf0dr0YyGuK+Gm50LXomGyo+QhJ4b4E9n+sli5KIDOCP
I3R/tw1Wpqbrt9EwHaZxGVZaBIJi/mwFYg0REXhJZuXKTHobIpB5G1dusStEAqcSAuEexQrlfgTM
GkMETl9ruiKr0Xok8YledvdxoW/0Giad01Y+7v+osOxDUX/XoTacefF+D1WC61bNLDOkxs5OOxMg
FZ9c79VkJ7JrUkp8Fyr/pWvsp0GY6laWN4UpIBx11OE5HgDWCXmYsplXrJrIZSiPYw/gJr+tCGY7
BllApWw78IiYiJoeTv9Gr3673XQFkXotpwiLufOKyXSVWt1rqo32rhp4RV16UNmO7c6Jv6o2t+5B
rT3RLgfHwPvuZxaUOLnRYscVBXCFrxVrYqh1Cl1IjvVq7q6WCu8YHQ07jkLsdq33QIwhfKjZewwk
WAmh1HDfDPEXnox9S4/kS1wGUHDUM/Y4Bl68JQ3ZvBPh5e2WbaEfDyPaIF2+xo56RM8DGXMsmxUs
61VnTuFrGNBxQB4mWXcCrhODaQttgTU2jl9KtgTbcHoJwf61IUPUuXR/dYZ5RUnoRxJhhpkh/R86
27xQQXQetWFYuABai4psFjjpfYwj3SAsV3jWdOiHs9syx8zsRMPFMVirKABLlaYRYktiV10juozD
tLftEHk4dJF1rOZ0gzzF8w2Y0SolLgWRtl9nw80gZt6T1Y19hOoTE/VQ1VyC9JzCdc/lJWUtcUUF
h7mLEbizdJNROvqgiC1CrVwPwUrzZWn8nFFSblWP3AWT9KU2mIZCjf/MGwIpO49IbyIaClm9WoPp
4cpkvpI7W0Bb5O6ZDQ6EzrmzB/iw1HezD3jfYZFnaOgmqMojxMeeiT5L2StkFatcD74RSeYbl52d
0VkT87r0BlfFJ80VeqQ4xAcv38eSTGNRKmRLqvOTME4Obv21eD99LSbQUxfwmkzNcm/s4K7OTeus
V8U1TWnw0snk7Zn0t57s3sIxwfcE6mnSvJcq79/hdkXnlG03jE62nUKlW5Nnq89BtkxFyXCnJb2V
2dJtStu8qZoAgZKj+yaw8N5sJwxaWLJ6mI28eOOja79hcb2Jcyvbsn7rjgbamxW3EiRa1daVk1ib
uu3sw5y1tNmQ3DKGuFLmsiAURj10WvxcdsNeWhMYXcbHfg+2PskZzySkHxIn5aWrrEFcvDgafGcs
Uv+XYlQNqtHiu5tuU+OG3sRdHt7kejmc2tbykxp+bzQ43OmHakNCyTk3hsafY4U/paoMX8TDdSCd
55Ai0IfXkuDZcgYzPwVcJNtWjzAIGZq4nxKUXBPwpsxq9mNcCx+hMyHnZJgLobO50eNPygbSP7xY
wQw379MqgNbAuHkVG1QgZa9o4dz8urC4AEnAsBvmrmatb2fkcKS/Q6sw1kWrXdusdXle3PAOjMOw
8XqDYSNa+jq7n3MLdXKMy6iY3audczeQ8Xxj0RByaHfrHln60XLFZzFQqI+jp/wA3PJL2t7W3XdA
bX4/i0LeNNq8KUg74ceGg5bqwMHxo23de+WOD2Y/Vfs2YCw3hGZz2+nGB9JY0ndT7RaHPWaQhJxX
g9tzn7XRpcKq6VSFr1tD9VxDtzDCTOyGwrgtsnRXC/dMTCPjbfmVRu+Dmx5ynXdTaVUm0kC4D8qC
/UwN2AGL2xFZDPTB0yj+IQbtDMCkkQUnpFVkVVtWk2HQMLbdSzKX30VNgksPly+rzV/SVsVv1FJH
lFvdVAPoi1xcdma3czHE72qN46WssxMiKL/Uxmg72y5NUUDpjfmYZ8rjDUBkCAqatTbrzsLRZyId
a6tsGK5qofW2Y7AKbTBwANA4jMzwgxQF8Ci9IfwymS+p1jCGnySqxKk/2w7AuWTMz12XLghpZo0M
tGt/CrVDVnb9yUjnXdfZ6ZmoorpAdK3/ZAxpcHicSD+TWgHdIWeuVwJu8jELt6ehJ/+4GsiddCft
jZGxdRzy+Z5g7cnvh/mDakNb1fV71gFqbbFvBi0ZtKEeIybMisEXo7VLrYSb32Tk9+ZS3zgteo6m
jjclGJYbh3E5CSQ02L2Z3aJsdZkxtDswSSJ1MHuXn0ndqo1bGwmsCkhhMe2HgVFlLT2xoBsxMrAJ
5p+HxlJkVxjKd3Of9redxpDCcnk5cWd+sK68uDCXvuYFgGj43MzCzYTny6fAaa6QA8mKbvzStt0P
AIhEtID5AUYS3thWx71vJrkmNI1NkppbYsniC3cNTCFze0tOKy+fwVs6rS5k4kC05axodM9nSAAX
EUfXnYgYnbgoyTdZhUSRLJA9W3eWxoKpNvm3OXMeAtuN4pdMiltb5cpvRM3yJTlnowHiUD/OwOHP
Pw+gXvOz7QZ0Fr3wo5JroUHDQRHbsJVMM9h2TAh+4I01gCOALCJmc+Sp0wwiSmRk6rql8xYrl91t
NJt34K04NdkrohpgE9FATMEU/Bq2xUlmUe8Dur8t7CR/yTNe65ble+HE0NkIWxXjsuk02FeJ3hFP
aXs0p9uaFeFRehRcE8I9TmacGQxNilPnkO4XV49mN5EWU0rNZ1KXd/KoNQy9POi8le2QvNkT4xcP
2hr1iYsmNR0xZM5QGVv8xpjKHS9Tu7TRtrMkML6iDKSI+xqxXe4Vc8yhQ/NoSrYHDhkaK4/ciU1p
zMEmmihQaiZEljGc0KXMOwnLLhR9chNq3jXVc6bWc69RJksGd3gjyeVsUfeMJIUTudwIFS9GtGnT
OeIgwRLf/DzobrKJY3vT22Z8sEprYugf6bty5JhlJmehC0vql4iKypn6YqdjTllXePZR9wY3nd6Y
d2PWiXOEWzc1GbmafUR/GrQYF935MNumPJsoO+eiqO/CvlqK5aNyqJ1GbEabKdzjbhFbAz0BTuFT
m2RYcW37LKI4REotFv1p9g6Xsdrk2UJs98IJ4r0UvhiSF6BNuylLkUT34jyOHEygZA/ac2Kh3Si1
vN8yd0ZR2nBzF2bAm2zuo122KG6bMrgLRyrvcMDGAoJuvgIt9dak4p7DLnUfZD5/eivZCeu5NClr
Sw2CWwlLxOnyc9J6x87h9QHxuoudPD9asXsX0iPUwquArQEj0yro9PZYfptp/NutdG9b6VhxS7e2
yIuEL9zlFm+BGU7SzNWkhP2R5cTxDDkhWwXyMwiVZ+JPKmA+7sFLnV9FHDNdauUF32n4kLB4JMdj
TVnMyZg9VUYz3CD+EuSPEy90yyaEjq4AVeNRDxgc/KxhN/UcQqAul2GhmrbKFeO6yUkbF7zoDd3C
KutZqMU139KFhKtAk2/n8K5jQcb4Ds/ZrqmQBxbk7nEXu6mR4NJtNqcQrF7AsHAFnyXyaxCbq7Kt
SS8w/Mz0xE6bcCcJ8GddhoVA5NOBNSDLasoDjc3utlZX+MjzFmCEhVWlM3xtKn453qNpsBrS+/RM
mBT7moLpBnN1mRxsqC1vGAzptpkBgcS80vKDdEjYxhgSgQOa2jVwhPrqgs5NElLsHVinRjLwnAn7
iNFsoVzaT/TIS76NPt3OEYEASXaPG4pOaYyOEXK+ncTyuII13bMFpel10Pt5uLsRicNaA8dpZO0v
J/W0vQ7LNuhi7bayh3YV2Jy7c87YTPecDWHY0WPvDNjNy/newgO8Mc0AFaaCptnZDaUbDgFSGgK8
ksVhLGHhxK31Wy5BQNkP0BGUZQEqB7HadEwK4zk1kmxLAz8dyZObOId4+IFHtA6p6eQkIxXHcoKA
eYTHtdBofh5+1BhIE8hmyPSRJXSExqg2k5wpFCqlIx0HC59YUbBG9FOowwqc/Gum0eyF+NTP538e
mrEKty1oTn50Vr7JQpiRY8Ho02jufngzPx8KGUdXPVyIZJG2xRbCocxVWytDQl9zZjCIT1uU5M5m
VtLnUG6O8/KAphABSGLr9GEmHd/U9Ucm3N3fHp6zlt/XW9RnhQYAroYomywA4p8PSeipfzPV/H8t
9f8jMhVTnocs9+/C3f8QmXoofsfv/5yV+uf3/CWltv6AlW6imiYYRbccD9vEX2Jq7w9d6q6FL92z
7b996k8xtWX84SK+xrnmoplG0I2R9i8xtfsHSARdAqNFUy3oOP9HYmppLZ7cf7SMcWQQYiEdZJYs
e8S/yow7UIDxHKGdpiOfLayODqsJLYnz24A6i20ZMmhmajdNMsYbZzlhLKpBeykLs6VANKkUCV0a
gOpTPGpLGdlRT+ZLYdnUyNhwVcyp+HBckCI0Lvc1cucjOR7vlRtFhIJGyCqXklUtxWu2lLHJUtAO
S2lLpDHvDAI1Edg0h3Z8bZcyWKceLjuzPwH5QwUtmLjn1VKR08ExwzojeSQ5mMq6X0psXQ0163iy
C6QjfE0U6bqqko9JYOTQOI2ILQwIFaNsL9sOWBvgG2k1lH3kyQe5baw7FFmtabKPER0nPp3AREeg
ltZgokcIl2aB8J0VX1KhIRp2Wkhd3PWGuhjNpq4RYSZW8Rux9y+yI9hL6iUryfIbBxkdir20Kt3S
tBCVLMl2BVi6NDQAUpnZaUwngpCdhEWpz7De3g+1scnkYG4CG3qqwrOq9+/R0jPRO1X0UDm9VE9P
hcqQwowua17aLZu+a0Hl4E2ILsHSkln0ZvXSpMUwevIa+6dQ1gfG6PY2Inxu5aZOtVeh/qA95JFB
gH1jMVaGfFYvpGEPZBgtmMSMQ6tYERnY3rJ6Cl+GpZXMl6bSpLuEX+MeB/pN86fx/GlB6UWBEl+n
pTmdlja1IsWJrtVd2ldnaWSbpaVtluY2p8vVTNrdir7XWRpgUgRq3D80xUj54dXTJ6ulYY6W1jla
muhkaacN+upmabAxqJIsXmafgZLI/91y5xTkWRvDQP3tas0+9rQnQlY2sqjN+yjKiBPB4ElnFgJ6
duiWi4qF7TOKWucgsunampDpkG82h8A1Gl84JdKoGnJ0wBzEZKWHct8X9hJDow8h2yhj0bNMCNx0
54GJW/mCwhchme+hxPXLDDIeNHIWBCE6loKW3p8jvHlIVHyGX+QkMOpoGXmkjD6aZQYSLNMQVFCI
SpmPiGVS4iwzE2OZnuBf1Zdpyr+zd17LrSvZlv2V/oBGBbx5haU38uILQ9KW4L3H1/eAqu49pytu
u/eO2KFNUqIDEpkr55qmWHGVaEVYEqAWXbsZK/KyxmZY9wZ/25A40ASMH/980SUGNYD4QqFZ1mfD
VAeINaA6/YrvrLCYBOCjtdkqRMpG+lR5dIjF9iNe9Fecv7BipdNoABzRFT8nK5JkxuRjpV31IJih
dsjqK8EO5ilNwEiSJEttbcARczC+0xWjGkHeqd/lAFsBhMtd+En32E9XZMsC4hLS9BQpAmFZU7OR
Od+ejBe0LQgzYGsDI8gEN4R1tQJn+HgIjrKCadMKq+krwKaBtM1wUDG0B05jj6L7IyK6DjPZpe7e
EqT/yQrYZWANPQhekZmqG/f6McRTF3OyqvLHsLtCQ/1OCQNwBBg3ThbPrrGCg/cVJuzAC7MVOKyP
Ky6mrnDiUPSY+CmU30ij5fYUkvNYhPMJGRumaCCSIshkukKU0QpWGitsqa4ApmQum6FLjgLOiaD6
VeRlkGcQ3qj02UrBEXI87PrxgFBvxjxpWnmgdNlCfYRAW1+jFUglK5DeHWK3FWJVV7A1XmHXDvx1
AIcVwWO1ew9Ikef7EQW73Mc+GZKvggqES6I7auAV1l3AdwULoJd6I3xLwX6tFQQWVzg4AhfGyu0t
WoFirIkqnM8GM5ia+iOs5dOwwsoD+LK5As3tCjlHYM8NGLS0gtHWCkur4NP5ClSrK2RdstMKVxBb
Ac2+g2pPK7yN8KL0pKYb6fNT3ZJoDzUeOLwHF7fMH3x/77sSvLxagXMt/jZ/gXQQ9WqF1pMVZE9A
2xdQ9xb0nV74sRQJqZjIgwSdV1eYPh7wTDZGk2gNljzaMpioT2dJbH0Tl8VdWNFplAUkbKY5oRTv
g3ARUz8Bba3E0wjb+NxLxnMRSavHK9kZSxURHlG/F6KK2oZOA3slwYcl9zGtTYhFir6VpSSKzviR
kCNDrdgWuB+6Jt2UucKLMZH6Kx5D7DeXs0IY8YN6Zw6V07tHDgqauT6h8bUUll23cRnEo3ZGAqnZ
mjGzZc8yMgkas/VaXMfWJguUvseQ7ba8tl8wQLCVtSGTZhCghV6A6CAuNW2g5eOu4lBGINSLbojj
yarWLFyAeKJnqgdMJDZpamYB3jkpRnsibc9QOzZ1cQWT09lWIpztLTheRSNkXitW38QsiYcmpV0D
QxOAXe8/SPdodjPuFuba7qvvOgQCU+4DrYcfnkE6grjaEhmgEOJyt0rI1OMntsQnMamFF0WHSqta
nwNaba+rTRpjiVz5GgmASGoI1tb0nRSy3sbW8icd+s/kt8G2ttrqtenGpIT4EOLB2o4r6MsB1U74
YdDuwOywxOCQ3IG5q5/EtaEnrK09jR5ftTb7prXtJxfLEyCm4PVddqly1kJhbnVfLqF/h9JTVFmy
Y62NxG5tKTb0FhNd0OkfQ6+OEkye4Puo5GTBHpykHzC+KjAr/WjQrQzXtiXhCKSw0MhM15ZmvbHW
Bme6tjqLtekJAdAIkrURiiku7F96o8XaJJXmt3ZtmnY6OxGifY5aG+HEG4n72cAsagZlkpdBPXVD
Nm+NQf5AQwYLGw3EMRxEuM20+QLNSC1HXHvvIJeHOh9jV0MAZmt8k+SpxIicdmHzZyLSxC+l8llX
61u3NohBdHBHUxXMFKzdXHbZY9w1istsaEojgg8hB0Oh4cwGag2VrvxobUZPa1s6XRvUMp3quKWN
x5b+1IDTs7rTzpboa8trgxsTLOo3f7Cal+oi3oWgNGm+x13EIl9JKgFiZgEKiXtFeCe2uly+EHPL
tkylB8+j3ydrq71am+4Z3fdxbcNXa0M+pzMvrC36eW3WW2vbniRRtMx08i06+lwoCBgICgUVJmxt
zWfsyZ8hFdfPSno6LBH9dtDikWgJmZkWxVMoUIOUMAngUIrnJD9GK8NgpRooK+lAh32grjSEpd3n
Ky2hWwkKC0yFfKUsWPPLwkQ/aaU9WbBJTJTvgySFDps8GZQgEXxzZX1joL7tGmLFuvuRvnZ1SlXx
Fq0OqjNVvq3l8P8TVY/n/ZpqHMDs2KVG8UinofSnYo02UIBmd8aMNAH7DJD1qipIP82jP7kglTud
sGp4jPenWI2e4jtisHloIFJA3SfMkzwURG7Qp807LrH6+kMrCTvx0fT96/7vg9TYEoK0B2W02F43
qlnt6pTJlOcmXmjwfcliVxZHU6fMM8eJPK/110Xcib7Wi+e6Z0POKlLvfm/9V3f/q8emQTYcK40N
+/e5eP+QKpDrlfO/fJXfv7sj9id7aOqzNVGIcMv13X9/aGmO68Nf98HpchxlM+Qaf/3mbzd///L3
NUn+w+rFbDL3r2cLgky2d1jKICMUU/983f/bbymFETuvaoR1iZwHXbfk/fVu//wGvy+F0o7hrSAi
++vXZVPASDFS02lVhOAW5pF1Vyob7XcoNAqGu7+/gFqE3mf9E/izOWY0LGd//QIUFqb3OsoyHDRB
1rrO0aWFIUVWAtz7ZvUE//2Bif6+pJiHfcFZXae6v/34fcxSsMUNi5SufpEg7++zjbwa/f7m4iBt
71ZickeNLmcL+GMd+VmePcvrCY1yRmi3+g9a+ZTvRE3L/3nr3x5TIaqLycqEMKhb9nKNKbtq4V0y
Z1SAWoXklBChnb5eO7IGVd0R4THTfiWeKcpLDO/j3pbLEEfw9X3++jGv71iO0t8fK3VMGY1Fw9Qb
Draw2g3jDSFgKZsSALk6EP/n48MwWf5cgh2vaUu9UbHjznnP3ych8XiIpKL0LYykIPKGNeLE398o
GJsq8tAQVsQHrtZj/Xvr3+4SCN77i7pnRB9+/TzWT4AWMg6EGu3wbxzT7y1zlQ3/3o0q3BtNjP7p
gMz1rmGx2/3Gifze/edjjDsgPjtIt5fZX3Z4rdmXhMSsvKOT7r+Klh1kkEzb6KHxRh+fTts4vk47
SOPb2UeJ5GrBMMNe2YzQNzT/suxeRz/oPHRjAFwQOO0Zj2J8N5bt/TEYYO4dyN8JSJbwtCtkJP+g
24PTuwN0UzvAUc7V7cZ7X9/swOQM2feC5uk1MZ3D5KTb18JwX03B18/zFw/0Lm8IL+ZRA+Yo/9BL
F9JHLuwgP7zeH7sM+ACiHGCo6eD7s6UKvvLZpIAS4Brw2oztn9Yt7NqVdoszup09jLh9YtWPAcpj
vqSEocLqpwuCodNbXB9VbHWIVMgDGlul9sXhoXvqLQshBW8ZdfRtms+Fhd1D3G0ieUdaTXf3wKUJ
pmppz8LanOGaXnRjew+9aUFMoFPknHjv+zGDQZ1RqY8XAMfeluBSKE5N0yndDHiu/BSmA2aBuZwU
wbBxzfGVz0H70Az4GGqPZy2iFxvTchaFbTLytTBabxUH736CernBXYvcFboYMNsiEAIkrp56juiC
jHtrdiAKcRIoCVBOmGyYvxTkt4K/Ng71jXQb7h6PQhPDzf0O7SJ9HDuMThRHxZst843itAam82bT
iZA5zkL5tqg+80dKt0YhAtPDKy7eIjifQXRQ3Z8X1rUjSk0r3jIs7JBcjRnDaeanDsd8z3w0z/XW
NBHUXVixMC2+qK/0AgLmO/kKWRhiIn5YSxekLzM8kxflDFubdGmnovH3UBxlyRmO0Q6ahI1c1B6f
2GFK9N3NT/FL7Dcax9oMok/xgp0AB2z4rmn13Dg6+fxyf2BWtC35lEUfvbf4gN0uZvLz56Z9En1v
YmY9lFsMXDvBs/LvqnRlYZs7ykPqZJ9FfkxG3c/TF6nxmxBtRn0UH3qbVFkXQu/P/YtiUVsNh51T
dYzkfXcqnrPqIGx/VC6cGs/Y7ZRdMZc0fJRXGjNGhdgIVQJb0Ghya3Llc2LCKHG0bKf8THDhHOTi
h+SDIdBrxKAZW1Va3MTDI/iU/0EX2LxICdH0Qa44FU0z+gIvenW1SFBKqyeUdWF9bYt3nk5HOMT1
dXThxWIp2ric9dV4KEfacUMvWBG10ticst55XXbiV8Av+zewkhuG4APeK2xWHPLsGEjZsil+LLSf
KMseJKD54sx7JzMD0s1+OP1VgXvvOuSAENXqyOAigiki4ZOBxpmF8bQcoxe+HC/JBRFxYo32oZs9
WtKMqVSBzeIz8JfliEuZDf+cFy0aH88iUi+YDGb5RxjYy/cfjOS22dK+sYRDFB4ZlJnhKgiSyDDA
aIIGcFXsTTKhfo9Ske5S87munqzqq1f+RLWDm7FXN9uy2YpkOK0UHp+XjJOD0Hy2+ADwApr5qDR+
Lh8Givsha+1CCiQoTFL/odwvRMeTI7TN6yvuLQSe3hBQwj4j9PEiV0fzcZF2dSfZaw7smOHMPL5K
xQyysh3Yi0dSwEtE5Z9XYmjKl5YY2IZCzOXaAwuEHMI1mfoYNxvbXnEGR/0yJXv2U1JDlot1M8+c
YbnZcFwH5wN2xbmzT6SzacH8xRWsS9hFrxMC08LYbHDWMTa5dR5V70O5KkGFiMhhKk8PS87syS1O
hxEMu8Fb527m2HeGEu8RSLv+i3mVQFfOM09aduQSccfjoxyKF3Cm2ZepxmyVbxpaHxjdy4/CdwNQ
d+NSaWN7/hJ9rAbsttmoWIyVp9lXH/WzcYx+pyZs+xA7MtErJFQSbGxPu/kNc/QTxwDcDRQjWNQ3
um06aswzylzZxvcYMOnAiSvsgaNl9M98BJU/Rhc+eB2D15z82c9m3pzZh6l04lrr0RGzLN430k4K
1pVDRRXtxQ4h5LlXvDBZ9i6b+57sFFhOrFp3D9FBfNDPtNmXHaNeeFa7oPgRbpjV4TU+7DhZwDjy
WZdc0rtItqF5RhREcntXH4Xj93T3xC8OHTzsml2jy5XE5bi+fPIKksK0q8VbWudcwfyWqfr37RWS
Vw2nPBiV82HcPI4+it9rZ49vdHtvxpXlj/NoQAC04d98cSOAztqsqwiZuGnmd3bBOszCTpf8dyXE
rRjW9o4IZCSWNmNDKS4VRGzzjAEai9lyRUfrMbT4rIVN0uqBjT3DobEJaNwpHC5KSQgbfGVH/Ppg
5LFc4GFhd7v6wPplnjlL1pWrfmElbv3FSQ/GNef1WA+CV+PGNuwAodmJkLJnLpOCEohn4Sg8SztO
Ev9ek5fJ+eIg6I/47zGXsBYcOeLc5PvztRj8LKHE63GdavvKi7DnsKUrywu5Jlr5kr3Ij5zG8sDy
fH80jp3HiFaYo5CaM2VxrIwjq5925SrLD7xs8hEVe5nz58ihh6iKd1wCljKIZTMfGoHRWp7wPdG0
HpkqwVlxebLbt3eeTI2CYt628j1TZbgtlk184MQz+WQvTIPSjiuPfsmBb8Yc8Mbirh3f18DiG98m
hM4Ioktynd158Cx4K+P23rSHmAX1xg8Qz5kAWjd8YtjnW9IhjGsvMKArj/NCp1f1o49C27esk9vO
U11mSQYrPR8+AMJPHCUbV7ky//OsaR2kpGkzzLIfPhaLP2/BVpyYiAZr/kv7xWV9NwLOSrEgRCbg
ibIBk0nXOg6eEG+pooQDz5z1zWQ+rqOUkDUpkBnoB7SO95r+/WmiWMDK+5L9gMWbVHvhA4roJZiX
6RH8AC2H3j+zbnbMqfUNFwzS2ccLh6A8xJdkdtoR0Z+Tbwc8Qrxif++3K6bPqO8snM45k+j/ndyA
S9YfhQcDMHAzcYg1CeuM9gD4gWkxCVaoTaqm99VB32cRwYEKW/gtMS40tWoyMdtLg1+E/lTRPshk
00uwCTl+mI9s0u1Ks5kapnWSkyXbckYSG43nC0Yz0FjI2Yhv0N8XnG9Q+gmKnQolKj8n7bqtAT17
PfgSiciUaDhWP75mOciiT9mEHQBBNsNefpSlAxxkpigDWGL8mlCMgWCsIECFrWXyznI68jIjJHAV
39SGVW2C4uiX1rEqX/BEsHYVJ5GGCIlEd78oTtaExnYdBhigVc2KDTvPYSvZi3mKGn8mPNx0xDGQ
y2PEcKUiVveqKyrwiNlse9Qgy0OIdZsHOzLKv9F/CS8srcYzGUYM0jiEABCIoUvrh5pmHWAH5Ke8
+eMXY5blnDqbsZtvJssdL43qt+/4iiLHgJgliUGGg+Qbugxxe/c50T2OEqo/qT5rIH6xkXnquHud
zJOEz/hoD5ZLsmcQBExyXfMgPDeNz0gr35ivGAGTiLjMFie/t4455VCI+umoxq7lpUFJqj2zANPK
7GApIslbmoLsMKhWJkf8Y8aBInqC+DQOez4wOw7GVhDBAmO/w/JK7WbLkOCfCpRYbA0ogFF89Rvp
lMGlY6RQp1AIj2uEsnKcSEgO3fzQfk3tD8QhXbjS3Ss0Dman7eQn6Va7XJRGgPYSh7Wo2XcE7lEa
MyGrO0Vd4F0ILsSGC1bf545ALePTaiQ2/NF7LZPq9hHi+clWJrYes2SndS9pwBNDtqh+nD8sDbFe
jrnNb1WJqTn5vXBivQhSbOfkTgwhMj3HV0zzncnTGFwbCtsGzum+Q2+QxwcIRYJybN87Lvc8YCGl
au0e9A0tiwyRNBwiuzphm/vFJVeSCcFiBcta5LU1aGxcj7QZKOQstyi2IF+Tbb2CN83g8ejxQIe+
uh+WKWNPCAm0YuHIZMLJjdSgS4/Ii8ggzyQnP45HwEeane1VjJ0lv9HcJZGBaDO7inwRAJHSJRfg
VsOswdfVQ7SIoTctsRG4VicC2EZCLzgTfNucpIWL+F4L6xCauJTxROn/mKRiXGohgF+cC8Cxf8zo
gpNl0b8gviCaJRHesINZkAIrR6He88jMzvulhJh/mgufiBiVmR/1x/Q2abKDiosgld5rrW8oifb8
3uOwvwoVdia/oXuUOH0Bd5F927WLzpb4QUOdr6LHQYUKmOpZd5Gb6aKfOubTg+XgTHj6LUxkdm12
eLNOXDjGg6UF+Xf4PF9Y8LB5MGMCJPcJyK5M4FC4GQACWHVzIYbfdkgUypBAcOY/ISD9Q6+66b5g
GbSLV6FHC2Hfn+4bNt0TsTORQmCdnu3ExKjp/480e67aQwswDKm6DnJSJml92m19w5QB0Hh1UehC
dk6RS3mP1hebEO3hfiXeRPmTKU7+cr+ttgxCbjemnTyGR/Bd7cFCO1h9IikhtLOqg5Fm5KO0QLpz
mcak2/2A90+NT1oH+bvxhk2S4AZ54zSrwxYzUvlwJ97pcdox/zAUDJtX4lxnCm4yB607NTTam/08
XGPtEo5PS/amDuRVz0EUvSt8ABBdMt/tXEWYqkM6OEiYNJ+zr0Vx+2vxPt4Qmy8E5aDLs5c9SRdu
fJhJQLJx7zqwKuPJNHR288n/0Tk7y8/dhUYM6t8U0ydoFsPZGk7QHshaVkcHAn6YeMIxl92482qQ
NogHH8wY7WgnRGCPdg1ES8IkEZKOdqi2ejDvOHZjDfnqtvjTQTtEzG5edwglZsLBLSgPPszgiJXS
U+qlxKNZEeF6HJFh2xrYm91gL7iQ92Njt0kwx57Z7zlL9NEK5kU0uKaqreqUN8uXfOZMFnOvfglN
1zzqz4Asngw0LB5VkpqZqhi1r90AF8qH5yYB3NFHtQhRt1EUgnb4EjUKuglYqdkxhqvvp/uQgt46
C/v9nG9pY+jXcI8rybPcb+rETYOU4EiAuTOzqfqeHlFOirayyVNP2Shu/mCJuCkccBZQIbnZwl47
Sy6IN7MCtMzNdCjJvSRQ0iY+fCic5q3YFjR/3Pt7HYg1CECAClzfVYF66LcIIuvL4/2kudHBOAtA
CrZxLr1yL0KyfIw3PS7YVKHyIf+Z2N6d68mdnlCk+YQrhcub/h7e+udOdInaSdz6GZd3Zp8jJytZ
DiJ8hM6pJ5tl9VV60EJuzOmplPel6TXtIye6dUxmD5vAmMIuVpWvPQqbpoSJQbEVlEcC9NY5sXSw
eVNOVWfLW0i5b8krs6j4TocsDCSOMrIsYm8IcyK727DrwevrWxU/6bHLVSw91OoFH3OJOE11a0o/
VF1kLlIjiM02iUnfZPMPBRk0VLTf2Tqx/FEhCMO6icFyAZeHyRFoCa//40zIEc+4mg+mV+wWDJSd
dguvDlmBvI8mOwNX4bOE21yHLRxCH3QIEzuMbwYUBGpa8zU/xEGO5LSP56B5haNQhngiOAOxB14l
7GlmsauipUOrDV2qjm2B3V9V050RjcLodEriInRbLDBxxPUEdrPdEHCPkauaPFNuskOf31LZXWZs
d+zKM6zLIl2B+sVtse7ZYZJ4hISxT2P9B80QjrP/wSiQ8ZJhFQho28zJjezKzCEU+BRtxj+0/tg1
IVo36JvY4XNGoOuj4XWvFix627Ljl97AZW+jHvG8eF9n7/C5ozVkK/70lv7Er/0nKbEl8LsrfWmg
J661SUnfJfNo3oqY/cy39idDVa/AmGAet44oRGHWcl38rORbrMGA6OziQOoKbXEaUHJ7AA7AEbGI
vNrOtrSZ4AcBH8AAokJglofRUeEe+FY94njYBiMdjI25pch/XOodHmIPxPhIiX+vPsorPFe8vPV0
D/8JcMg6RZh+21KxyV5N1qoRLZRj4Yf1Bzamh1DD7A+toimImV1CdqZd/N6j6AxCZd29RC8DUeSy
qxFb+YAuYWD7bNXv1QuQ6leXXKm0hADWb9+5oXqyMAlqgYQr2kzIcYkF3uFVfsdrdtiOJ1IY33vB
DuqA7f2BS1Lxh8fuVX+PmEVpiftliHOB32vTJkwuaQ97TcOc3cbaAaN8V//JT3L5rWkcU/WgPEzU
E88Ye8nDMf2Q2feG3sIQwZ3Lj7kG77hKY+ZPe/m1+qw+yy/rqEEQXREO8QxdALaAUj9mXNA4Kw72
5FGqfCeY4OBMEF+sk7JfxcQbDRwj0M5TdQ3BF3bdTpR+7ofuM36uXsnSpio7358KZRN255B8TAX6
eerq9++6Vbla1smAJSmLfQTeZtzZ36i4yKPbhHugAcPD8VjwVCY3mwqACXgTB7j22AiJuXx41Yim
237adJsJLoKzHscNM0l4pbw9WiesZ54Qsp1S420BRvNF1V2KwYa88fhgncIb/aqIgDfxXXwEY3v5
oAGkr7PtS/RKCYWyDDWjY5TMdOYls/ySGgCxL/PsKzKz0gUXPyvM5KltAX7a+Luwjw/wdX6d/kBx
L2/KQ/l8J/jDNl4xB39iJH7XyWXAGx+TAjXcGQ9PKt7L9hdCmmfJNk532A2ET5/SnXDqWZEZCjiB
u93i1gFiXvwCbzmURZvYNizgPVl8W/a6o+8ozkA3UvnajfdNip7MejJK4dAJ4SVc+ylhPrH3/705
rrZFWM1RQ4qG5YekVzhiN6T0jOj7zL1gQPDCxCcf6QD9PmbV8b6CxxOkawsrWg0joUgAyMgNkGSC
SJK88P/4Tb7e+usuvsjwHsQnfE5zp1tbb7/P//3x+6edSggbs74WwbbECOLfnp/KDT5fpOqISUMS
nV7/80e43v197F6NlOiRqX1YcIbw9GG/20d/+9N/e+bva2glvaK/Xo1I4tLP0vZR00zIfziz06jF
jJZu0e+PsF7f4/cmQlU4ir83TSMlbdcg7TNop2j/158P//kx/3rMIm3yXy/x++Dv3+RZE29Yasgv
+o+3+n38r7v/vBXlEf5d66v+9ZtURa1RtyxNf/3CVGB0Y+HCH5YjdZlUVdg0rK/9t7f//dowQoki
EWYuqzakgOSazitr8GBGAX6tGG5czP5AcAdWATn5ZeSvaEbk09kXsaqsj1hzAcMlYFeL8iQh5oNJ
/9hK1qbH78ROFXWLYkpze+gTDX56eMmt2VXmQxwKn2baHVtVvllGF8wFPMpOBEYTLHi1ymukNKOD
KSF+OxgpoXoDQhHUFGVei7WLlSxgzWYw5JIEYjyo/jBIG7GBVoAxhbVRtFXomL5mY4IbbEto3NzA
wROfql+uTzpMvOT0rFgSs2CZPI7jss/xyCDpzyuG2UV8gSgbY35qyzq9JPlbGFKngHKMbN400yL0
fqJUTHJQuazxLQyRqig+R23uq5LB3KWEl+VDNNWd0aOKQdS7U/PmuYqFD1FfroWW+vfwcxxw01cQ
bMARQNdzXpqidOComHRJNdnT++5okJPg4p+wv98N/NI6dqZmcYFqFhKtVGlsjmBHsgOg+8oqolnv
YQhZr1IBdEoEcscoO41343vuJtnFfeYPTJKjGBpvYQqFVe6XYEq/JGkX4ntUjMgKxgKvhjZq4a/2
P1FhftJGRh0lKkNQikuE6ynmM8JmqaEmahrb6U6GptsVr6j/6JVLuwZLVcgk2zynz7LcD1MsP7TN
cJlnGS+TBnZUgesxHSHETpHY+XmXOshMqMWY7u8NrEZVfu6tYDCfdBUvezQsXq8tgaSbRLU+S512
4zB9tpD+8Nk7S3LySQA7NtZ4Fy5S6BF0OlagHjnHTEmk7yrpP1u8K2k2qFR7rPENJBeOGGaqh85A
/yA0WrSPFhMXYNz5ZqizNml9ultN1xpJ9NeC+Upz17CTn9/yqgEHtXrQVCWDZ1R8S2FBGkEv7Me2
dCe1LDZpbZA2Dgym9eyp1LVPTWGZJMKMyDb5U5IoLxvkGebjc2WyuhJmVuHa007bASu0CT6Q22oT
jjFEGeZiVp3iVnxfKsKza9kU3EFhP5nLL1Mvlds2X24pnqSYIUhwZXBohAYg4HMxvrPXp/sUEmUH
8zJuEh/nq29GkidJ3cudiNCObJ87XWlyVGRnEafnaRr2QxZ7jV7D3B1wW5RE8vPCRyMqdrmkdCBW
wB/KKD9ML00OoJNZA24E9DIruZOdMFafld6c7FqTP+ovUbF+6jQftmnJ4ZpqNN/GvJc16e6PNS9u
zTOL13DfdxqSPYEYJy/SdlIknBYR13JNvZ8gv6IFwjtmRBJ2Z/OQVfozbHJio2XYt3ONF+ZAZmYB
fWFCSifQEVtyq/aERqRrgZNHMuceHhH9ORVxG0qXE+RntFMp9UczW74aojpXxuQw9m9Y/9BsFKed
lum6Jyl0t6NZMmGj4zWS5T8NEsXOGlnFTfPa3FuKDGSJxfCjtssjbOcYHgPbwvs9xquqTPa63r7G
PbuLXB47/L0wEZxxe0fkVqde9ZJJOYbE2nKqBOEl4trk6GpYEVgVjhwgMrG4RQ1Hr1KPnb5PbvMo
vQ4R9C+56cJAFNgxx5GGOGFWgIewCEALtFVa/aiRwoQjNMaEs3jC8IRKdQwv5ffQVH/uHX0ejQZk
vlOiRXRrhG1OhEeOId+dXjdaxJJ44BmavJaEdFzuc4xesr+VC91PTQD2FJh7Nk12BzGb4kuU1Tet
ap/rYjxxzE8kDW9qCtqpT+iaCuJraAJ6pdbTfawxQlkCoaousUpQq1CwMDTGIhI1Hv+oKK3LSbVD
EmkJeowusop0SNEzEHkxxcNMws8KhqkjaAOMLl20NTXtHHHIvoQSm7T70v0Q4D6QRF5vMT/9TJm8
nU6JPs1mSQinwInIuLPlZ/7O8Huxq5RMbuak2ege2z7+6WJ5vkgdo5/IGP++ZjxDreYKJFPCz80h
Bh7sEy9p67d0qjAE7YqzclFAQgQMXcL8W8tl2fmjq7QL6ug96z71aOFSFwlhwRyncHBp8CDq7+T8
KtybUzjV7Ql29coqBVCXypmdzb3Z3MeMbk2XvwhR/6nJSuUa8trqWrE6tXGHPMNstsS9sZ7H51jH
TFKgNwntU8Z4MGILS1zrDIFd9oSs2gk4+gYiISA4dgk4iYGYVx0giAm3F6/Ci0KUjAsVF+HpfXwV
J2u2Y9XcNiV2YMWEaUlsaa9iI1KxiwWjlqBtX2/SJwwdv8oh8sq231kYJ4aAtRgg+BkpYnhVpGsQ
9JqdmICkd+w+IxAxryQa1Bnu2JwXaik5I8YHyk7oD4Zyp90k0mYI7xZckynbSKl2P4ZAjlYO6dNQ
5i8rA50SkXriqwdEOwDop+Yp74maj4be4tPSJymI66TSkQDaq+Khb+sWqyUk2DpabGRQO3EVZxNu
NOFsKdh6g3A7XiXcLVpuCU33r07q/0vK/g+SMlkRLeN/Jyk7fY//bfORV8iumu+/Z3T865n/EpYZ
4j90SSLhShX/ntBhyP+gAEcbpsk6QdfSqjf7D1GZ9g9FJLrDsogGU/FBJLzjX6IyVf4HnD3DJFLD
kDQCNpT/F1GZpvy7pMwweCXdxFddxNFL/7eoIBW3+bBGA034WhuksX5U8sgzY094rg/ZxtCdRfZr
oq5kr6zd/qn7UL/Cp+6F1kRRuLMV3GcfjzhDeO2qfX+nugF4CCrL0agkSQvGSkwA07EjdOvYLm2r
+wN6M1f2iw/8jhTFAwLMGfnP0h9SHV1jS1Wa2H87J/9FPof07ymH5vodLZPDpikG/63pHV8fD3ER
ki8q/XcEtrMk50g1xMV46SXpIaJerOkXJKP61WOhIQgU/FUav2ux9PC/f3PSU/6LI6xypgxNFQ0R
5d7//O7ER0w1TPZlYz5b4178KR+asxo54o2a8Sda5Wx2/4PFEnYUrrqPQJkfIQ8frUfTcBaabp56
lZqjdKh38kd+wk78mvZue4ppEl77ymFqO80fJgUfu5xHIwkWTCI301f5Eh3oiASV+R1q1AH4Rb+k
3yQD6Rf1vXVH8CakRTznCMiII8QKBfS3+jl/HtixK1sgSvAKw8L0lUnIob5caoBu+FH5YfTFPxOV
46YDm0f4bbjseU23eaxPUupI+zYwd0C9t/JZEu3oK3ni6/jTKx34QHhY03OP9w3taroYw0dIYXLo
z4mH8jz5nje526/gX3yHwGT/yPu6pVjBY0XYiqHdfuIp2sPAdPPP1iCx1xW2zY2kO3wwm2eTgF7V
lsERYN0/sTZaz0R1Zsl1viyGEx5DHc/yp/KafoeQ2nP6UuUTgNMD2GDxmo9PiCJoTnE4wsP8Vnyg
PUodWlDaD8l3xlHXsfxFm4zig2zmzWD6IyBy4sKGBrWlZ6XPbzROFfwOgaUzlCHiVRV9WHHGtbmN
e/2zvNzPXXmSH0ewVQXIb0O7jI6d9UDT6QQ6cQp3A1DRRd+jYp9dneAPaF0f2Q5jzp7U8WvpKj8w
slGo+zkAMNucz440scGn/E5ofjr3N9Y61sP4CemguceO0kCQQOq719FQXwJIA57aOhZuCjRq3qU/
9yMFm35c3thoWS5CUie7RUf5qODytm0RnaAsYhNCW3yxk8A4TJJdJMG8N18tkDYVb3M3+26u2WRP
J5l2zVl8BzXSHkLsjKiTbUx3qcpH9r9PA0diVZo5yK7ofcib5KMHe87P8oNE4/U5/NRPSPQ7EKTX
+7N5Xf4He+e13LySXeFX8QtgCqEBNKpcvmDOFCVREnWDUkTOGU/vDzzHc2bGLvsFfIOi9AdRJNjd
e++1vsX0+TQA8KsX4AiNrXVKzt1WnTRyCEsAYGJdyTfpZ7eC8hduik385kwjBWfjo1olx9t5GQss
eWs0NHhQ5gmfjln80xI1MCP6PHxmFy/O2dY6V/FqRN9GvzzASrnr3pA12BdRLRqoqwChFvGSCI1N
wIlrpi05J2AyVOaofi/mjmBh/1ihrkxmZrfVliKYWV+glqZfEFL20t5CcCddnswUrVsT/ryBTIIH
jab7iazhZusfIypOwRpo1AsMei3ZFypnWHIalx4jme/4iq1sY9xIwADpNhs2sDoQ4q45Kpvb8Fq/
D4vNsPGvAnMfBZg398423VlEFs/uB5x5LOrljJDkdju8QkFbwjl1LhjK+n6mrOknQPfr17imKmTF
Z6O5Opf2WN+YiFgz+zY8qq/qAhW9mKmP2rns/o/F+V8TIKWEPCukYxOmwTZH3tQ/rc3oxaU5RQts
KpBQcAdh1tmvMqj+SBgjLMz7yf6HPeC/LcLTjzEd3XbgzkqO1f/8Y0p6Q43qarR9tO55+hHO0KOp
6X/Gik76kHACHwu2+L/by/+Hn6nr/313lQRtqXA/LIEVE4vwP/9Ywys4RpN6u9Fw1hhD4C6J8ARj
0XvMASxDedeQM8ROTCP/JSTpY6HJj8zo8I1aFeBK/EgiH54z1203o9T5qMXZSL8cCmVgABNq+nNP
QuIc40IFnGQw5wGIyaXsdbkqdYIwxpFRdsQBnbZJA98yXjiZ2KtGHALRNIqD6Aa5MEJ7F1k07arq
Rc8ZaVs209NW5TAap5myNCSihiRxV9zltuKhfDCwmcjsWpt28+SZlY5IK93jlsMcE9lMCoWXb50a
RY5NtuTgsZHh27o5bbb1zHMMKmwVm1+N12EVb+JViXMaTw66+YSWNA33JEIWqY5bu0nHlUWc+kyk
ROlZLpo3pDtAbXAEdJMxOG0faOzJBW97zXIgZ2QQrYpSU3aZygRG+s6rnpdkGzhjvtDK4Lcpa4DQ
XclIP1OfIssVR5CIgKCBQLJQMbLMTIUDOYC6orxYMdpgdSC+JgAgJszU4EnKX/3Z11zW1BTNLrcc
48q4Bi/qacYMgxT+7yJBE6GmZLREoLdDFSVaZR8BoKQLzHpsfLY4D6UxrC1FfHZOzyAFsQhxq8jb
7HjTtjTy1dqstlNHtu/CByNTvgAMKLvUHJ9pSng831kmk+8yE+7GBPBLW0g/h22NjcmkM51BHtYD
66WBQb4U+Ck7CAHIrzgktAxstBIFymhZTyaEFpX4nDDSTirGWmUwH7T+u+jNxzFXjLUADdhb+Qu1
zIcPNAwJEVEBj72fPoWu96wH1XcoAXWP3MAQCWAvV6/TYzj3WhdIxuxKiOnPWHj9iP5NZQLhRoJ2
ybxLSX+C7mzMdfgyJFc0yyQMjXkZeic/N69khR0VRW3mwuGdpubJwgyZQyymCWu5DNup7IpUaF5N
95LmCSadjjl7Dg1G6X8GbnVViZ/B7H279rDDIVuy8N0H+Gslagbw/ijffPzGqs2cE44VYZUt78Dg
epwiRkTcR23I8eF7q6Z7ypFn1TmiNrpXOW5vgeE5VZvF9J7hc1v18Y8TA/DCwWn45qJLbepvRpCS
MKMHK0/ZQZ1Za2Maz2AXRBSuyLToIM263p6FyHkZVGHjw8P2brYKAQ0qTedxlpo/of+Beo7uEPOE
9iqr7uAY/lbaQM+Rf9sRCU0jth+OaG0fWHvUcdbe8DyxDpLkPPhmiJjApfdIe59No2yMg6s0DPo8
+4QeIsyIqTJr4cZI39rFkGrFVrfSKfam2VQR0Q6A8vpmnxaIsTLPXUOvBIYbhTQfTZ9+a4XOMWfl
m+WGrGi26d5maNud1jAOi9we0X6eLnHmBtgNgxXQYh2gGBdr0PUp7ogzG1Acf13U8sGtGfinilnR
twa6JgYy2DpmhftedNHOtqChgu+e3b8VyNe0xbuTkdu2v3/HxNb0x6NW/+ITESLnSc25jZl7nhQo
RLzSYLJSxyyfvRO7BMbpP4WH2lvX22D5AD99YFI4PjIx5bjIESDfEJt9zC7MwhjT0bHm5r3p13Gj
38J8WS3KY3zsj9oHJvlqTyaLxWT4YaQer+bRbXjis18ckF73v+VaQ1JtoZQ8ydssu2ANU2+gh3Bp
fFQHBHDHhu7RKftM9hzZaQnRQnnjPbLe5L56AkAJb2Jm26zzZ5gI6JFY6aFZEH3IkFAlBU4sSjJ8
TuoDfS16AV6Eh2DHcZbxPHMyaW+1C/BgZoCA8G/IFgb7gPCAf2ZzQJxj7DU/5YP8ltviJ2hvQMXR
cNB2EigsLu0vTD/zpTvgDUa1RzQRM3oUohHpiidnbb9kzxzkvQd0Ii/oTtH0BmubLg+bGKL2i/Eb
v4/hOp3Lz/E9HGf2GvtMpnPSJsuOY/NCsxb1vt6A88vxUO71fod8ghl9rzrgAoFWL0pzbWn7Llp6
+mro0J+uaOHq3RJdpya2GJRBnZX1Hra/eiQogbUUxUkmkDHNckQyIJ7kdD5Xlp31wIy859e7FKxN
+2TZLQO58pWZPeV9sJ/My3TeIwjkNWTY+xrX63xBV1ueJM/c4BBKY7Z80/O1gV6mmxP4wHgf2AIa
KPOskwi25XJkxJ8Roesic11JBkWL7o3XOOLzNayRV5XGBmmRtA5IsvRuDkyTvDMETnU9I3blkvFq
cbr8Md25Ue7LT8a0vD0knvVL5uaTivaMciEqaNNurPSxw1Ti3JQTS5hzMs2ddSN9qt1wWySAYrqZ
7c0SWt8nUn9r5EtLSrIaclLrz3DujpwZ5bN9gs9YhSeEZta3uVQu44t7pn6qbkxSivSxfgZxyM/2
3jn6vqVomNpvarK0mosfYxWcrGPywTAX6UT9SjOvnxM2gfCEaTO6gA0aGYuUu2u+Kp98Si16yDc+
AcYnShFkPy3UloI3jXJzXlwL1CQL8xRdTY6qE2x1b4V4Tpakfr9CqvO6Tc7z3/F81eZIl5rPJEco
BTUJSvfZczkBY2Z2sS6uxOUSs8ivyX/dtg+Z9pZl81TCNScBBtMPnME5L6JNIXmKkLUhz1jae3dH
Km6DXCXjnVrxfzBC4A0ChOm+NNGLN64TBtTROm72yqdIl8Gjp20aZBvOGgAHtLozjXo6dUl/ZA5y
iNBPeivuXGi7tDrX5R4+cY+qIDqGyM/zWfw9oM98U51DfCCHiNrWcud4rolfyz5L2pVUczMYD1BT
7Dfuq2Gc9wHSxjkqSGWjs2ZgnV+KDZHN1cHfpD1d/UX0Fq9rlDvHqQDrlv0LYGxC0tfYQJVuwcyg
Yk6BRwPRDBodyS0y96xld0BF06aL8UjPmJudpZlOLzJtCpc56Xr+hYqcYXj03K455TnPkkiFV+LM
jH4t58aWWNI3BGdr6xqvaebcECWNbB9bdGMrgvDoKyztwz4jifKpw3X0UBAp8BBfqGduMLG2QTAX
x4hlDLU9AW1z+5sgJG+TnAT/b/sm1vKd3+FCpSvTjb9r1y3ACRwlBzy+49LZZoytzp6GRHSu2is8
merJRWY4Q79EVYesGgIaItfqrNyKvfkEw6B+kxeCJt79LWx3GikcEy4Y0pyGYnvet0/hsIKwzKK/
dVbOp75MXthC6wcyCbRDjwzDO5VoCum8U10xW0MSh2iY49Y1/2zQ+rPCimfjFFxRzG2EvvMM7ERL
d5jpaGpUEg8Oeb3N1QfrIo72U/aS4CxCGYJ+3MP1swjNTflNaeDTUCm32puNJ+hMSXdih6EVQo0Y
fNbOrCb5yVv6fFjthY37SYAXBT2943VPFuKt2OPFysWyfNMMlNzcBvJk1vMSJr+ybt2Nr2x6Qi3y
mQs81SCa9KIiwRNbHf0nvmw6CphIjrRVuozDwoGqUvuuik9OFQ5o9fogLv4zjGjYhCt50dfOk+Yv
GNpn1sxTgWCgmJ8zisCasPUZ8eDBOQSbgBMBYpYTwiVVnAprjsZQ/rbYFbbcdt4rZObTfZkTS2+X
vNNd6cKZ9p4wrkEKuQREvwYSd/GCnaF9kmsVyovXHZHmc/BC+owUgoisei9zVNvWkcW/GXZeRDoO
VgrudOV31hZraS+z8IH1h/EdJdhztGufhqX/pb1OXmx+32N8owNhvGlnGiCkYWvneDuuiovGTIDz
3MV7Z19iMTCMD6ddNcf2nD0GRLR9EdmKQutVRaCNmp3WPy8AUlC2MtZHj1IQngNcqGufXz1cHtY8
MtdoA3D8s6lorHa38J35eHTWOZde+jfXfULpG3EA3RrcsXC8UKJhXgQz+E6KEpBUdF35Z3EF/u8e
xEsePIYPMt875sbchLfp4Imj7aPPZiQ4tMGiJL9gF55HYzOyUbxqm3wl1ohEGf/SENmo63pLedqg
9lz45brQV82PNBc15mBzgeQJaWhzk0/qeHKf0o29dG/ND9O4nFPAMyo2jPIGkC/UOSd1mVxt0LMP
2UXMvcf8kOAJ+kAxWvwaq+Y9p7/xO+ySD924JOQ2UdSRP3YELdlxS8/iJ/a84OLMh4dWXeORqnfB
cngX+LOwMM2MhGVy7tEbO0X78gniH7uIsZEvFm3KBH0qDaUPQLI/fKFh5SFiiz4zLdZ+PZFwC9wr
c/dZp3u5Nx+RZppgyOJL8kPMlWyXjMFsRk0XYIeRtlKWMl0Z9glVc/vQTinP1AkqymfWb/HZjirF
iYps8G20Ehy0bFBYFqpVxkcvoLDtGNgXnU4uQgnyGc4AQ7AARjKYziqENr7W9Jk4YgSP39J07iKK
/63KrxI+5QO/08AeRTTX1vvhDJOeSw4JF0iPrjePOSXs7BpsGTaOeX4LG864M/Hj8jamOxOIMbf+
tcPhEcwwuh7ab/ure3ctNORzcL0/VI1OhSt67v5CRpkivzpq5h29ZPMVlw571jTuW9u78TjgdUjW
CafLBZrODkGXdSvzZYoaV1lp7SLfTyPLEwQ4dTZoK/GtTiaiYF0ih9uLY7Gh4cfyUiy9U3xLt+Ha
B+j5CenZpq35XOyzag4Jh53iLNfFScq9uu5/2h954q5EIpI8Yxg9pl/Os3euj0A9xaezDV5KsOZQ
XGfFSz+shhRAz8PAhBAtdDwfQqCVs4C8sC+bmEbGFMx9cSdit06UagGvCEOl9PS56AeVBFTB69wX
prcbqWLJllX3nRdr+/7+B5paY/+qlbVa4UCoY3bbZvrT++X+9+6P7v/M7iDiphFifz9rNCJlAq34
429n9pgTQPQQe/UGfKp/qfCEQXAxFoaEIeyzztTICBdSJdTK1nm9csPr1wkykAXMac7yzCTN8Oz5
PR/spEIbBu9mAQ3mEjj+3jKxXNVOTedWJOqqVdhBQDGTCp0WhKTDCkI6GSX0j4ioaggiC3RcHZ5i
1yt3UHH7S5ROpUozyjHpc7roK+uwvjFPRKXaVN2TBmImgLCxKnQ67HAP0REw2MK3HBJXo5dPVWXI
RebKD90HZuYr+QKgDWY/kme9MgaGSyj4Ep0RTXPdJTI06P0XdDhmIQRaRxsdp1eX89ZwMf2YgCqK
lK0wK7L6seB0JA1/4TghwULEzCCUEZRrkyO4YV/Po5FGiuz2PlxUhcgiBMkayJXKuKG+aWfEc+zC
JvK36UAnUyhEPGQd+RcEXbI5uX6xbw11oY2T4rvghNyRJxUHmBuMqNrV0GnaDAuNFbL+VaOJuA7O
WFbudDvbRt6e+vqhztV4oYuRlriO1p24ByqRgUNFUgsUf87VT2zUhUEDU0cS3u0d3Lx/swjKITMB
zTVxMg8uRu+mJDLe0X5EHlOWtbJftkMYQjQO2H8nD4uIb0JSrLgRkVajzBVG+3W5VNz+cfQuSZqa
b0nzVimZil2qvqXNSHsZv1/oPhfmr6bkmNQINW6hm/J5j3p6auhbUnuvVYjKFQXvvZryHJIBZEkv
lh1iHUrf8RXuV0uciEEYjOr/ji7+LiLeS+nFC79r/Y1LL69oxmthg/JoQqWaF4qk9211TBi87nWY
fhjaAi/C86Y77hTMFONxHp2l5dfozVBFBKGO/cTXNyoRSLPAcNZwzbJ5lPoYMvR9M752hfLapv7J
Yg9tJ1Ba2RKTWVOM3f9tEpq/qtxGGjE2OUijin5aYPeU/DHEAQsBQDlM8k3xlvYQFgvEaXNFcLwv
2HUQVbywKvuw5Tyegf2ludVrZnbA+SiIcbUHcyOrr2mhxGw+BmftzvkkEA6u2aewOBoHbbNHqMrA
LGGCAA/QETcn1t7Kho5jRNYTZI8On9twyFqcpPnE7COnB+9NYBMWDIGlTLzto28yVMoGKrrIB1Op
Iab1KxVduH1xBvtFCUmgau2S87R6i/LuM+zZaWTqkhtAPyipt2ZQg3ZpUgY92I1R1hcWUfahwZIS
q1TLfkX8HCzRZZ0YmEPga25kUEBWSgNr12psADa+017g0jDWLXVpWLfqHDnPBbztqqqceq4Ez64f
fpgCzUWl2cQgYYLUYyNaGxVa+BjI6txo6VsonpFuq4KOXsAEkSUS/yoGvNJtcCFOZrAmJ8kivSCq
u2oFLIzWhug1VETuavWj01UQwdTumgjiRwIIjnRPBzQ0FWMLtDthR1qQrtreBtmF6eFOBrx3MXhp
uTunGGcIaBezBBLaRgQMZDHnkZhZDGt4cnCKF0NSomlpeLNrh/FV6A4ngbQ39ORzi5xqtCqyFrCs
S5JKs4xaum99fWlCNFyQzaOfc+aAipq1K8sJrFlsQy9wJiNT1D+FElGqFjsfd8Z65ifX/s6v470y
HAP7WF8TOxcVp5w2Q127P76FAaRtXnMyNIFYYyex4jBE1c5gTRX9rmp3stLfgZg/N3l9U629p+XQ
zd1NbiPOlHX14/QM7tGyqhXhHEp6zAaD3kziHeePmTShFBRPqoNRNweU3WHqQRjcbZOy/M7jnTOo
H55HogFdeQXTGaJFqAU0m+z4FoFZmLJHkBge0anqtEdxw3qUOMPtgwQNqPEFB/sKokLa0ic1FP1Q
N3RFSmWqVWX3GEigRlEYXNTSm5uxmWzgb57DPmvm8JSfvDJMVnEzuUWifFNV47a22p0bluo+K3HZ
hnAA+7a+tXkInSQZOZ7oHsUyZ6IkbS+ZQixaS6Szb5y9Nt0jnTh3vUPomNOQshlSShKfLBW7X5E2
YkFv5EvSE9EpRerat6mJUw84iROBj8ic5Jr1Hd/KaauVGEZj37uqNlrGjLj5ytTWkMFiRqsd3V9g
mBWr2cySEe2O1jhBAietb7DWQGIhV8Q700zHj9EM9uThKttQ1S5kwE8N5/za9cTwNlb91Bt0cN0O
jzf36XwQLPC6szbExB5t0FX1zFo9QVnV2uaaiNNVVBgLN8g3hqGsg5xGnxETchFo6daI830rgyeF
358QbTrJWfQW2ZHPTuxzWmQj01IjYtrWqVvRqnuV9MeZDi523oYG61QpgpWfU9jbVUmBiRxrFhBh
tA1D6o4xQLfshcHKTdv2HME1akOJmbbDGuHpDqT4TlsZzHUQCVIABzqloTV8wMsN512fxPMsj7aj
SghzhqElrJslwe/4FpoIpVZGEjCZkh2KjUXno8MfySavVN5/C+i64VOXaYhY5m6oPAyihqGSi3BR
SlTSTZKtiowYqrDTf7uipY0bV/PuuVXIKZWWNS+GkNKhao4V1H4muz4I5XQzSGRziaSvWZdbt5Gb
2A7oQZTmpUvYcvOx2Qa9c0Kxh9PbtQ+55SqL3GOzYWgVx8ETOeN8YirzVe9zfI5Rcotc9dqV2BGh
CDOoc15t1aPR1/Yr0+jceeBUONw9603Ika5DqCxMzYgY0qT2DKrqire7g9qnv8G7MmeWRU9ATj1r
U48fRwWHVT4+4dcSnHSFKZZazsc4Ed2zTDNz7kntu0ma8ghIEXguuj9f5MWqdetHr9pmsf1p6YG6
qKYAkWT4DTPiTKTVohnmFcqEgFlJf01TOLFBlNPRnA9Y4PhU28WXXeCu1SxuCb9yIRj2lbUg3S6J
irkOxBiDo3Z11cY7tA2FgkAdkbnY+eMweIoIC1gxoIGVI1EFEXhPNxQJBOr32MWvy0Rj6OhreLV9
JAEBBYaWH22VqITGubhuBUFsQHMZpO25NVaK1JnL+4RkoqAWuyrpxO7+6F++JO0XqXJG4VpEnwGT
IcSwBUR9iTz3r8v9exIRLRFa3rs3Ub7ul6LlE8CCpS2TnFObq+k3tcmMXWWlX2YGb9SJEPO2qoIa
u/Dqnem3dPh8j6JUo5CdmPKLvlWWiKomhxyVm5fXuxag3FbQdTKJc6GJG/95aYb8oiSGTeCGYu2q
cEBWrpuZvdN9w/rjkqboT+qbo2H4Jqjnz0uAvECMJvyFCrJfPF0SvefpFJDmbVN9TDpJVwwnAX7q
Tl+3E5WbIE6xvk+7/18k+H+IBDUUX/+rSHCbdR//qA388x/8qQ101L9ppm1rcOMNG3HEn8B5x/qb
JXRLs3Rbc2zdmnQR/6UNNP5mog2UtjCkM/Hm/wLOC/Vv1FuOOen4pLCnf/Uf//5PGonqX77+t7RJ
oL+l9aSEg36PPuEfgPMq0kBTGJZuMMGDOWlM6sF/UM5RuzCSswO5IxvyFUU/FCnfXFaMJ5rCoeHv
hi9SH8CeKDgaA1CZTG4xsA/6hxIaiAiLgbSiPAPPPLaHXL77iH23TB2rKLgGdFZx1/xCwAs2w+CA
KwX5oGh7EYPpGVplY0eB/owQYNnn0tjnankIWqTgTXd1SxUjYxoRyd7FRECqxmWwAW1VCKPzLt0F
Hkd1K1U61kAXgW0nn0QusYnVUKsjmEleyRSgxBRZtj2bSOStjImua7qC7l1pLJXMTua5ZgfbNLIr
dBfWq++E6jnTE84+BsIjoqFPpk1hbmFyc3NhXIrU+rEt9vPKb38Cs8ZkXpqHgLTArZAoy/uRAXFc
QYhxKaRFZih7IYZN09UkfRvKKaA91E6ZWWbnrt1U668RBsDcIBpTNMmn4RA1XQUbjwTJS++m6lZr
auJJYhbnJBoXbqaHyDHlTuOsvvJa8CilSSJLQehaDDiXouTcERAWCAKQ6UoQgcc5beBYUuY2Ta+O
cUCWD+O+jIyNiLcDjQQcbNWaZoPjo6g3Ap/zUR4spD98WkqsH4bGoY3VRROlOD2JttHWPaK1vkzf
RVldObc24NTJzYx9nLmu+V2kjL2r2Kp2bh6i/9bpnTsttt2hi6xtFj3UVakTWcPQQhsfm0TDYpgt
Q4bF9PBkuI4De2/4Swa2tFX7Ti5tNkna2+LXMLDJuF29T5XyEPaKc8AasrJeojr1CK7pj3EPT2mM
/U/B4WBR6upOtJG+qz3zJEiDWqVm0G+C7IcjLwQM0mNXEeyJtRo2t5SD3iIYGey0NVOE1DW3OoOp
rmBIQyEfL0NjGhv6Ew7erBiI4RBrW/ubDRl2hkA4r3rut2YF3YZ2AinNBP0uomDA360F9TxX7IuZ
4itsJySA6Zm00q32HQx6v4lFfYy8kWh3ym1A9vU2UbIt1ZlDy8pa0rqWWea+ZsOZHCbvYoUbA/6F
5gNWjrjB1gXCMjOXb6ZijPuBBNlW0d1toucXIuWNI0HI7SHUfgWHQpQjDfqkFG9eqbhwUWhy5bYo
95bWYdvCFIFHXd0nIm+2uVOmi7oOXhuY59QwlsB8kVh45r+UvirXTpvcvIF0JRv46mLyVe7AJ9D+
gQ6tu4cSfwtwmcLlrhtANiRyHdcMmbBknLtEECUwDQknyKSv4ldWOa0JAJAiPSYabTBOc90mdayV
lVPXmQMpEULC99E8F5wsx+d6qOh918Wqt6H2Wa1gXBdzZutiDxJU9FYzz3DtFu+CyVn7PYCysqpQ
KTs4+sqOhUsbKDFHBlQ6I1GzmkZ3LndNmL5rnOM3XUh71EfVglUiXqpZdYn18Ve46kJGyd4LcPA7
PSERpvpDp2ZrZQpBjC6EepcMvj5MvnjeEt6Bvc2zABBOUQFn4Zxn2hkJYlivs27oF1lT+es6uPUW
Yxu3UpZVgtK1HeWyV/1rwqKN5LQGyRIj8qKYCGZlhQP6EU3QJMhpooVp9dFJefQKTgJpymw6j8+i
6phWmNYXCVhE62ghRDUikuD45mS5Ro2+rfByz+uYFp8VPpQVZG0njpAhk+CQ1jDMkilw2lIkJJ+z
5ZTU4BHUMXIdUC26EWlZir9yCs62dfKWj2W0YqMq5kmI4lQFUCwKcmx1CFRo2UagW99U7eAHIiIZ
dM9bJUSWLAarfLd67h/R81sWNeM7ciZek5/e6eJ1lJbjtoS1CIR45hMBdHACo1s0QfqV9c5BBZ17
ihqMfbVWKwu1hcEDSirwecpZ21GclxkQ90SHtaCb+apRfkacOCu6kchFe5U5VPcT0dqZD2j3ZhWZ
gC/suasam9BYOrAea62EhzIcQoJF1zQSaP4oV0V191MKJUxujBpEns1rpX0t+gbokMPALXR3canZ
y9SBtBBXHtFd7WPRpkTE90a5NIQZLdumADrgM+iWcOAHd6LaZzQH7UrVzyAo2xdC191dEzIfqnQK
0m6gIVLl2kCwvEhOql2T+6HnJiLfSp17NqzoTIwPblTWzDWLAw0tbh+TSf0Y2sNDpCUA+wcq8gDi
RZ01IEk822EEEDC8L9HsU9SQU+oA8rULRUOMVehrn3aRIJQ8C5otdt9kQUsBR3cFKi71p8SPKuSg
i8nbarGFEYtQLFpq7QWRh/vA7dgTZJ+vHCW+ykHGhGEXV1UF+ya9yl/aOOxm1dC3i0bVucN1ZBT1
yOtWjtoURpHFJ5ENLL5uveqs8hg0zJUsT+yNEm2gB1rBqviYmH0WnjsaK5ZnnMbc6XY6XX+MHMBx
ggR75RQRaNPSVWokdg5eSXb2Ytd3UIdz+qCcWlDh0zftQX6yI4/AkzP/EqjoWghXWURKUeztOqGY
CcgQD7BUydJ21lqDljtGoOiktNHQRNKM89mAgwRxmiO4ESQmOl+XxyYX+qZktIcN1TcMEDeB9+za
Pk3zbCzWlpu3887vs03ZwPJg7B2blnYw3QK/aRiaR5G3SFzyVZEr/SExqfPj1tw2UWYurQ4GOM8y
OVcBxwAnMhcKvn4vVp5k4HtoqCUaeoUeg9WM8aGphvVQoOsyY/THRV8AHpzc8nfiMZz1sHmqYSTZ
Xq5vvNHWaK7HJThRbzAXbj51yPx6RPWZFyiN5bdeD7g79a1H83J3/+79kZhoxTYiIuq6lNDy9qmH
mbaTDTkIFO7gaKfKJ9ctfW76aDMSbrOdlRvv9NnIaUzxOhu5QRc4jzcqfnZTZax7v4xxoy1N4XxE
SQdB02y/lHEaAXA2yFCTTu92TLdQTOSAxBybzcTesnpw8cL3QF4GDiqSJkrBz8t8XVcS2EEhatRi
91ZjZGKaUyaTnqcMSzjanzVn8JkXQcu6P0myxEo+jlZNwRuIXd+Yk3yAMaBRXUuShF2vUkF3lVc3
qomiaOJiJ01JRBnQOgR4GNanr7xcHkD/QzUxuBGHoCl290d6qfz56P7l/ZIIjlx54GwarSt390v1
90eDbihbuG1l6wYQ1ujQZM6j4arhvnDdaMtcCO6HBHqXIjxPQ6rTzMRKUHN+XWkif7g/3Q4+3doH
NmWNoOfjKZbtfjE6oOqzv74mD9UGTWS99hNHQUy0hDb34nTjTh97InVh2FHLsLeW7TYs0fFWCsNJ
0ZZ87/6wEry8kRoT3jzV3qr2qrWoEOVE4MYNryCxmh7GZsXgeCzk4v62RhOlW5qM3Qi1nK73b2gi
exgtoI+p3t88mt6cM7ncH/11MZwAAdSE5BZqsrD0ESPMRH3QbaZERgtN3pwu9y/LIfpR86pY/vWt
KIceLZyGc1aa5n+8LOb9Zbm/VpVuHkw9cFf6c0qS586n+7xzR6A3cgxTdind398v1fSokr9Fk4Yz
v8sG9jP0lpFHjZKlRUtgeT+XHHY2rmrTC/37xSkJFVencDp6zddEyZVd7vvKLu6mey7g81lgrR6V
Zkqo4yKZFSxVq/qJ1bFT52NXjGsfuPcdLO5OYPH75Y4Y/+NRKpDH4I0Uy16pb7UPYvx+sbWU5VKS
scfBkbUPZyKrOoiysOA3tYLmRJCht+7FiHkfF/ejY3fD6v6H7fRhN+glzeuiZ+rqjSBwmgkdr2ak
cNzXCbpNrBjTT7s/0gYJvOX+dVvTypQdzpfpPbq/F/c3qo2MZGWl9lN1TwZ0Q5acAri7HWjW+n6X
/sv9W3XkH+UEpMHa+a8b28ZMyrF5qzcFxJT7jdyzatDgHooKzQms5PsLwj7+50t1f5XI12mh6YWN
v6Wc+OMluP+W99+Xzue4++s3Z9lOV7L0t8nAtLxlBOqrxncWS9zk9HY3dq1dNCpiZmcwpHXGRbkB
SkcdMWt5BNiT/bqs63A1DNlVSZsA0UuqgRCiEe7I+kflXZFMSvq4G97KKGKBlR7MoTRGOVI6MKUH
0Ht/XfoJNmhrwb6C/OeIuFlaI9pR2FWqnTGlC8zH1seO3DjHQilOukcIuUXtpqANLURDh0wjx0jH
n1BhXKuzJ0JD2DHRzIpRx0PD4Z3GIM2s9Ni3xzBNvzRbe1E9rZ3FCh7brgteE/UlJB2YvLf8jZ79
G0p6RPUGHwEtCREHpTExUD3zAhJpi3BF8/gQEHwFS4AwH6s1yLOi8iw5vc847awau2ZMMkKk8OJm
g96do4/dPoe5nu+9sj7WRic3XuxfC22wEVjhOBMR8lnyJ7aayv7qqfW2kXSQNYOArqF/cBL5HBqJ
iso62MtPhT4B49xkMzTMM/6TvTNpblt5v/NXSWWPfzWARgNYZMNZJDVaki1vUJJtYZ7RmD59HsA3
1/d3K1VJ9lkYBVK0SJFgD+97znMcRIK4J/pzK+Vt1vwYrUd8EhUlYQJGaTDVeXqlj/fBhgSDu2Hc
GTqkAS8RLxAetgs8jHNpnqMODUh+DhuDT6z5kmCQKLKHyUt/4lifwdBGDKBZ+N5iDCDBBhoAMZRX
zxm97ej2Jyepnrzmhj4oQp0AtYanSt6u7iF1c9YJIxpymWf7YMhvdUne2Zz0t2J8DVx3gTiq24lF
Rtc0fCVM4CnwCCLWzDu3ql68jLnOJs5AJKyrvBRGcUerbdxCvXlvnf65Vd73njdhjlBc6kFwISrn
S5OlKCgFDXukd1j691Uz/0gt9tR94gOcHdpHGSB5VzQVmsynOZXB30ICMfbWyxQEqNX9dpHL/2oa
dETarm+0hYxxavVDXvVoKsBQjJfOT45EgX62Mbokv/OjHVlXqTU61zoh0MgpYWNECAeXvmriwESq
RPuUVwY8MogomKeLLv6YrfSJLCZ7O6bqNpsAMXppccVdf7KL6dzl0yWFepH2abjp5fiDtNc70ixe
5sb9kpr+m680Wc98j+Zydm6EDeSyqgErVRA1BbiSlI4ya9JjozTS0/yJV7kxe3+iuA3yZQnHDmSW
HUa7mPF94QINeAV5yc7djfGL8TGEwHEz2t9juhcns5+p1/TKBS1LC19CWXWk427t3H+Ix/bbPAWA
kQPYq237rQlxlg4tZGALNXrueXTZGvpl3ZgisY7r+FjMxltTkGIYmCVTwY1m0+OWrXsIPMgFUd2/
C4B+jTBwaVgwSbqZ4UBp2mZu1j3o1iNjcckJW2hFIWtlI0M8XJjPrVf0W4/+GClK+S6xGqShDYgN
3jUENpTlAG4MF9220w6iwmlycNa0siNjdRCo8hY1cFJ8Zug/tr2qvnnSIpqg9/elaf7qAB0Swdbf
4VKKNtA1ME/hntrqCuZ22INXk0vTKH6a0mi66LxHQNof7ZRuepVH/kmkCiaEa5wTVARXYYXXSKDm
DAeRPJDDAom3sY+t4z75UUOjCqgHln3QjNnoHuAAfLKyAIere5qc2YNrheZ5zF8BZjyyL56vpgRH
7uesrJX+tLUPDb6mINHY76PTCHoVgmhkUo/nWV60a5nbhH7K6EXYDO2fMmvc/ZzM494Lkeii9hsl
FG7bu3UqhBIB6WrgYayDpP3pJ/zuSsBOcIOCtvr00BZUY/MUuA2R2uaZBewrswa91IBC4FRc23Bg
q+YO11KLJ6BDH0rYBClAyMLqYKg7TBH3wge0lhk0kmPsngRinYh4BwQYURZAJgAPxPskEBCgrDKd
bWvEepe4cbYldhPeSfWtpWKNSIeyx8in6YTNJ2WP6dCM1c6W9HQFOsaaMehc+PVnlA1oh3Cd5Hnz
K6KKgkDu00uQQhjF1RNZh2I6eyTcLt2lvYIDnotr1+h7WWc/mWKuLQPZIV/zYLpvuvd+MaX3W3vE
E+k78mzmgm7lz9RR036Y9XBVA3NjwppMSwxHLVaVDs1xiyAyY0rji9TikE5xCriIvQl/A9jXG4hP
g13p+Q9mr5FZGYwyrGrp3gvEfJ30EMLMxoerG2dXTR7YMbQkVhM/NamT36ligFGbo+bWmjhlnsnM
3IeMjTWyvApjrRzsXY8wV9+WwYgBVH5v8MuxztTDscwdzOq/Go+vfG6iPi4JybNhBm09XlrZQeWz
qJ+DntDnuozeSlHj04XeWiPT7geIHnM7PQYOWr8wR+ZhjyF5JvEIod++l/RwUcBCoktxL5XCJLDL
Uk9tUiEI8lKctA5d5Xq4Gsr7iHzn1mAXtlMyR/0tn4t0BjqZpC7FUga0UPcPAfgn3VSnIQ6SrZWP
d1PYy1ubqzqeB/zoyF2kPThMX5gQo3MKJ2w3kqQaM0psDQVp0cyg6sxl+JWI97xrIVRrhIPod6Vj
PoVc+hk95cw9OO7wI7XT55IuLqFwm55Owi7TmOZ7bbFn8gnQy2cqcMraFKRiQMeIH6b+OJpoNCmT
oeMSAOoJISKzo1GPcWw9RPmEj0t+TalvI4znmloPbk/LOC2ggRfVs2Rgg0UCiGfjdlCAE4pDlQ7L
PbXg+JjAXZ/ilMk//MzHoEJpLMXRDehStlotg+F4Muzslmlum0bavwNGglZkxEPXf8TdJbBqZ9+x
JEKmHqC4tu2XpsPwU4Gi6tz03SfNfkMvojlNWf82m+MH66a9GWbfRTpsBuh0j0GCNbxn3dLEj3bG
62nd4ecYyRsqlVcj9yTwwYWuJN8dZ4IxSEYdG2X68Gyv4i77paX7VNawBLu22zl28lFZ8mOm4rGr
OqNjLGKrqbnqPM+4tWg54usgcQ09C1oOl+9WliKacUNW74bGXpghsjPCcjvAHdpQMn2yiRjbNnW+
xwu470z/JlCkpllZQlr3vJSShvy1Ma1yr90W8RBIVGXn2PkdfZlGmtVIY+5dMyL11EuMTZn7akea
IuRslHgipVfKbgAHSI/mfWzS+hopf5OKvNpRUGkPsfOOWAGRl/hRV12A5BudchWhbFaw3ivhvw+4
1JIEcjU+QkR8UFyQdnhLwVyb09Wt74aZooXflM95hrkJahjxQ6aNNnDKBPLDpbW73l5bwday63pd
e7HNWkfI40T/7s2ud66HuMKmTpJVtTUK9zxOgKQjE9FJSeF/Ny2/wRA8Qbzu2bBawGVLzmsPuRiL
R3oi44EFDzqv5bn/HHoYcJD8vWRbLk+ajE7WnnpJ3psgHHDO3zxKGfs1oNxzMzaZS1550RWAbApv
dlAo0sZ2yyU/rgshFWq6DudhOfACrpDJiuN6v1BvCdrYmzhXw9nWI2pKzUJwnhwkwos2Ei4Qyp+O
zsh601UdeaxlBS10KW3ES5EjEnVenSAe0qEnXJZ2F77cYiYfYimIAE9hE75Gkv19yDoR72YLpayx
bOzlspMfA/vJ7DJWanH27AxWc3DGYDivh7oqxvMMDTKJlXEKlo1zkpBPGi2H9ezPfaUYHroBsknj
gnAulh14GExQmhSAtt+3/9xZIM8unQxYXzLw0c7oalJVnQyHzdE8VhGze0CzqHESvSmbjs78Us6q
Cw+8UZ1ASM4SZLia7paR8P+Ugb2jquf2vJ7J5eZ6tjyitrzuZPsAk9tONkStPXi2u0DhNeAuWyfe
WVhwNxLVyC0LNuucK8s6V8tZn9SQGOh89q1nnoN0kAumgIBTt0nv1/uSkJFzPTMh1uGqUhQ4C/3L
tO1xXzg1qwkDo6cMeiIC64/1xnq3JFn2JuUTg4VJIMJyaP4++9dNFrztPkXNvFlfn1GONpfszmz5
g1dRxXpY755Qwt2M5aNGZ5sjf4lSkmmSO1NG3CSF2SIWlEPKIoF0O9sE18RrlBM+VLUc1pvrQdUd
UOfmCYVkjy2Bj8ktfj//P17E8iYpz3ERsi3ijvUnExdCHLBkjobU2Qfes6wbkN+gKHRUhey5NmUt
vuYhm5XZxewSRyQ2oWSDou+CNh7t4ISl2G4qeQfEDXpGSUnb6Klmt0F3NS0ci6OXvKdj9sEaaJvZ
uPQQDaudWcbgbouXElNPkBLqG5UEW82pwAoKv4Bsdt6usSAnOcDNbRo0D/u4zfcmhYqDPclLx46m
GwvnmPb8usaIdp8CQImcj3OAE8dqwgtFX/TT8qaJzZfS7H8ZGX8BCqB2EyYG7wKAXTqlXLm9ew6X
lFK3F18MA65GrTAp/3/RCDvHbvo/iEawtPtoKf6mSezeu/f/9mv9n3fv+a//8d/vU/z0Zf4fwpG/
/tP/Eo7I/5K2aUKws81FprFoN/4Sj5jC/i8hlHId1+Kbj0Tkb/GI7S4/cU1XefCmkIigK/kLLGXb
UKqchUjFEy3/1/t/EY9YpvD/UzzCHbbrI/NF32KZ9oq3+qd4pOlTrxgVLXyDrj1SLEgqLD1cuKC7
LIheh4a8oXE2sMPD9NTGl9QzyZPT5siukvSCvCOV3UfsVxjwxccpZfjs0FsmUt74gWGchWSOlBIv
6KLYoHEZDUV8QRVWCbwvdh9A0Gy6j7HGLTe39EhZCW+BWSCdM1E0+OlBKt87z2ygz60X0t6NRjq+
pXLPlXJeKyeH6NkuVTFBYwKupbsMD+ofB0NuRytGc8Kk5Lg+ZILl5+wLqWCsp/WAgivNQ7xARvrq
ZxPD8hT+dQjbyjoHDVK61MEatt6kIpSRWNKSTfz3g9cfrId4+R/r2fpb1rOpoOxHROjeHIER5c1n
1LIAMLwcj4/I8st6EKbOL80cKAYveKyL997/24XvA6+A2wHVcU57xGtuhxAS/Pc8Zxcv9wUNJN94
BP9Kah3+Mg+QQ98qytl2SLTa34fEpI6vFCl+UxoklH9jmAW9j3DfcijBgX+81kEPOecuVw7ojxa5
SpGSTJk0+YM1eD9UhWusr2cQVSL7ls05JYS4+u55KNyQvT8GA/pTESmvRFxXXNoSQTE1jR1r0jdC
4ZfiCDuZ2oBA5Y9k+y5+e4897dBodyfH2gLEZ5m34zDhHEmBjOIyI4ojaZKTiKb0xkCQ6Fotrf1K
m9HVmD7twixue7rfO17N7dAu/lx5aRJbX4NJ75PO+giHud/GI/buQgiLYik3SUAPdrZT2uTx0As2
eiy2cYa9sKzoc/vTVY3a3zdOi+DRQFBt9Q1XZzdnhyHz29Mg7VNbFRhfIx+GUt5QwkBdi/Q1xcHt
NMMEYcSgyI583BMRQuF8uBZuACNddZtyGNsLTR/nKrJYHZn7X9ef+SyzQGLgyVv2JesDVKK8G9pL
R5M//XbyJvvWXF5110av6ETYu8fkPyw/m5eDigFKWI5L5Xp+UWHSHDvZIQ9Pi/naDPxZg4p5P5zs
6FvGD3fuwsM8MTcPJv5/Z9K3Cm/LvG0XajakD/fQqvY/7huatyZK7+IuRJiQRvnFsHxxmgwi+QoE
lo1fdueWJ6cnsJyud/45FDSiDPqgGwbADj82K0MT8O4x6abLemsNtk0FDINxxiStrBDVL0geQC+z
E76MMbp9rg3yHbCVLytYZ+TLAkH3IQvNnb20G+MqIxs+7O/s1B/P4HyJ/+oaubPqmBKGKqR540Fn
WpZ6VeJZ+57s37WrhdKpP5U+tvjOghjwO452PUVigyMzpfAeVARH/sg8FuVyWU9by2HI3qXDJwcP
kES3Zb2fLxLPBihWS/Duab3Lb2oMsiaMi8Y2mz1DAtlvBkY9hOHRblAm5IcyzPdNnXYLFBha+Bol
C8bzRzoCnIqW1fi/+o7rfcSRHJMULH9rsjhoA4ygs6lOmJXiE1U5zM70xihD+e92g1e5XfYi60ua
8/DdXNjiv99JPWCG8UZjy/66ORcy28X2OJwm3yWp3WE5zzSGi7EgGW1cgKc1y2XIFmRU2UsAs2v0
jA00wOjPLT23TkBmVsFhbbK066qTQv3JjiHTOSEG4xrFjw/f21Bgv5PuxZ4nBUWNRECrLJ4puYPU
6FFb5QYYGcBQaI9gm+6ZKvkYO5soq1gBzZpsf+u2M4Qfamg9scZObPwsll5RTPKPLhwW/CQOLenG
oIqZKtbTNRV57W2uZwP0NtuL0diXhogInCSeeL0A/iQTt2X51AldoTKm1bkmECsHv8zWX6KJA71M
XhmaLD9gvZ273YSdiw2MsexnJL0pxP/YkMLOns4W9BPLdcXeoZ58oA70yC4vONdDa7OFp47+5rS/
wmXrCrsYVuvaIQR3sqyiC99Nt6MZwTn11GfskSm1PjIrJQX6CtXy+uhUZdBJAxAXAZZTN08ApQwI
Khy7I7XzpobIxLZwoGHBcLj3JuQAYJG+ol8faiJs/vW3rzd7hBVkzM/h7dRG3u+3YanoWZBOT+ub
sh7WaGVnVNfMmj6GwqSqnShs9b1N4awCB1HOvoBMG9NhIPWVfue5TZcLNCXeYJ7AHDYW2CHEAXRc
jd4/z3eja5dsv8wDIFx99ormOjglfAcL84pW5J1rPzEpkiP3jxWbuwYQQ0yHMjGb8SxItRwd2DY+
qwDRR19ExwChc6zNfsK2thpdfRKAdepla7ce5hEw0LLJp8DjZCgqwa/41U1EcWVtbOcYhJM0Dk6Z
Yi6oGhBE/xkerRYZw3pfO+tHQWvrsA5v62Ftbf+5KZYs7xzzBmINl+YOWS2Ky+y0fvtDwa6Zpkny
12jg+Y6/zQMXMDi8+CTEaVkJ3F1q2U2vhw6sz9EiFnUdg/KZIT3Ca18UWKdaq79nT46ljIT79XnX
8XZ9Lf+6OQfCOBaKxu2yw6f7agaddxOkFbuNvp7I0fCyr61D/Ru9pUBJxKGF/LRrc96RUoTyamJG
OFqd85mz/tqPkRFdLGmQhlGNJ6t4NgKVEvO1XJkRmZwlgJ9lC7yEkLcRPS2pMCZ7LOSXUiDgxaA2
bpC/JX0EwGII39DH7xP+Y0zt7tCuqeYooC+6bNPj2h9e089zWi609BbNwyp8+N05XnQQ631mfmq1
tm/+/Gy9e31UAlkJ7Pp3e6lsuANO3WFhBy+3VjHIKhL5c/P3ma3SG+BwG12r0Nyv91Gnwdi3vo+V
o8r+ktTlURZ4hGz+4sKi+iGTTFwT2FNXR/s3fWV4x9DNIWw2xS9MquSgGjb5lCRiHEzff5yQ//3W
NKxnyaL8KGK6rJv1dL3zz2P+d/e57Yj1w4Do/+fB6xkOlwbODxic5TnWw7/+/3rf2phfz/RYA8o2
kACuX72K0IPhfj2tG3pNW0B3y4Id4v7IgK5HHECByE7jUq36M4X+ubme9bOMMCYtk+t6e51m/9zM
bRSO/Uz/bwRhW5hi3K9TjrVMPk0/ERG63h6W7xFkQ0jWOI02kYk2YD14YkR653V4ifp6IEiwIj9p
OYCwLnc0XBmXFIDDyqxGcPcoZDf+UohDB4/IYy6D9hT3KV5O7GgafNiETEFV8NO26+noL1NhZphU
v/71o388Cj3aIIg7Yq5cH1XstSirm9ll9NkXi7irXb4N69l60Llo//pJBYi/uaz3smup89N6Oi9f
FDNSZX5aTyd75Ov657dYLaqnyh377BKWUYptm70A/c5F5/P7l//znj+/MogR/ay/cb1vbC3vRgMM
XO7+16OiKfJoby4/+X26PvvvF7I+dL0d1y6PWm//fsY/v0okRNVYvuowCLpI3f71+/+8it8v+8+P
//z2/4v7yvySuLVo+gMbIZJ9J9TI6TbGGGSpXb1vK1jAYpiekX0AsI8Hazea9Z1MxLzrhoJBby5e
k5gcuNKvXima9Sxm8ZwXjZCI6N2HFm77N7bCnyzR3zuXovgcwTGhF0WiksXDzVKCTLBo7sVt9DI6
BQJq0GlnhVBHRrDv8gBRZ9vSHEP53B26snu2y5iZxsOdMDOjUBDqn+fBQ1RLpUshIUVLi2Ckdy9h
kVwMeNibxCpgFS9/phzZBQy6PWQGEx8N6m6Y0n3N+nQ7dgniga4D6daSIw+6PztWRfcLT2HM1xc7
XCT6N6sb472CdoaulbZHgswC5IUk+3Maze82JapNf8CBr1loeyRFKvjELvapnK/LKW3TM4KLYpPR
NyrLjqypOAYw1RV3UfRzmD4yPzgmNpiIPjF6gr6irxgk6ANjOpM1G9KiJGmQkFO7q+6xjXd8VDRm
21D/VHjh6Q44RyugIpGoAp0GOzfddF8NF1IWYEm1FDDyibmV/4qIcHpKx+BgpwenocnQVsRXyozk
ysz+SIPs0ac0Qbzqh9BoxFly3U86e88b1ro1nj47Fg/15E6bkvL4hjOSKYaCHYfURKir7zPuuZ2E
cYlVIkMclMnwJrGJq2OXfRybmk9WGcS2utm2yaR/RBn0LuY2oicSvrajn1xSI8W+KXW3q9g+7guz
P5JGQ00+d0h2BdpAVwIVie29J1zp54SZeitlPx9EFD/PIwY/AhZYkRi3s2IBmrNaLegHH8cuOA+i
AFFRjfZpCM0v3tDIo52VNxHwvSdg/F8Qc90NS1JNEsKs6czwXrfJETXYQEXf2AMgp13DW34kO+Jo
DJCvw1xfaZkHP42+vfKvJqgONU07NCVhuQxwrQRmN0cMkzELLGSkMBKS+ehITLezuPfjRsBn6Jqz
cJOr6Kfp3p8MnENGdlfhJR1brlfThJciK3Xs65oKbNaidJ+4OPWMFNtywUf5A5wgiWRNYkfpug9r
2Vt6+IFvhuqrIT2GVXjNmV2hCpdkqeaQUwpSIW69GdBd1kc1Xt40uUirt4917z6h0U4mgWTCDI5E
6HyrbefDaZ0n6QnxrWrLrxVD1HZaJKRerQW+2bk5WvOAdkfcxq0kl3tkFykt2C0TSQo4kmjPN+Nd
WewkaTvbITUfFf6BB6AoYo6/lFOrLoysFKcJvHaf3Wst/PSpIT22DkdJAcv4OZvma4FsMYuik1/R
2lUU7bd5qAiYzpBWTSmEHuJdfgZRhu5X+l8cF3lcfdH00Y9SwourVU0DB24A0z84FyWRHxTOeaaq
xTLP2w9LrkneB6TfETw+BPoXi9xkEfmTc8/ghBCwha6SHGMNNyhv/XPuRZC2nOSuDsxur8L0e5kK
5gAfL3aEKN3G9LRzaxahHXUfqyqaQxoFX/Ogp92oUBE72SkaxJfKNZDfo76NXMffd7W8pMKtH42R
LLbEHPAopO3PofPbY8AYtYX5qgnNYo8rR3bRXXtXJMND2NuKluFxKL3nQadUpVTR7TxL/KTffHGw
2m+tIX6f6WpLDxtNYIV0lLm+DoXf3wZW82o3DqV+QbTs1PNGW699n31WMZErnt+4uBMgfhpcvtU7
ZQr+ph7YkjTTNx9NEt3YZzOihdGW6U8NimBbzlF2TCQSykja+ZdceQff93eeaeqHzCXkL1fHtsye
+olQ6lAqWB4hrjScIqCrAbNUqNP3kQkFKh7fwfF+Hz00K/Pw0oXZmfpVxhck++LH/YsxMYvnVrof
2+gyGeN9YamPvjh0GUNNTC/K74ltrrHQIOT2dqP4HKJK7Aaz//QIIkyjhR7hu/2BVKaLGyM0oJQ5
35nLG1SgbT8ABUatBqnPSyXhlWaOKz6til1lFxbQF9LMRx1/VMPey8p6n+j+OKSYFXSNUDJk6+kx
VWXHzNe3mS28ve0THVvFst6Kwvw5FXDikviblGQNO6Wkgdz2H7qFf4gagO8FpM44MrEH9OHO+t67
tbUNKhQO1KEqHP+t0vKO0FO43PS0xbTgKaBmdtgm/Fyl29mI3qRzO+cBYAWP8jX5JEcZ6DfoMeeS
3fChGZyLVkrdmUV024jFkuzL/kDnnoRDPrYk7wAahD7yYMrDmxgzcE1vkVm43vskZCO0sffo1qDt
JQSaJZ3a98oqdhGLxs3QlxWRVOmjiksH6wQ1kmh8l5YUGJaWJVr22kToRDPD+mWVD6FDGQoLBdYG
2re58apS69K+V1HyImfjvfNjbBABNg6TvukN29W7KQA8OIeEA/bmrYwIeHCq+7wwHxCjLNBumvi9
Me5nCsnbsAvNm0kyGEdBfdC9/dLVwOl0xLxMAeFJGvaLGzBApnElHquw0MemAPtrh8YTYSrzPtcQ
QJCQb3UHFCwqJVGNyYjd20dC1bUPacMNdEdcEPM1FvnDSJ4XUiprm7suSO+J0UFm+OJd92IUYQQX
kHgx2YA1SrZ+kKX3rPw6rDHuS5WCYyyiB3DX7YXwNXiOdNWq5lxKdGp0eaz9CKdhjBIPTAye9sAU
xSnugh9mND7rmffRSOp6mwXAGJnHUDTi7UeEwwq2B2rv2GcnTO5m5IeWYXd7Ebl6j1CJxmcS7WRf
fCBJKQ+Qpge07yhjfbiMtuO9B0kfU0RlCWj77b2YwI2NFbgq2z0mwMlCpwx/seegii9D7X9tjOLJ
r8IefECMWl5UD+B2h6I8giHOSPhdad6C5E7LPlR6QNlLQTDiW9eYBiOcQxD9FPFllzi4LHN6ZrP3
pbTa9Dpgfh+Q1+YGXEkl/dto2YbM+ZPDrhO1er8zvRQ4mF09mrEwLwYQsKowLvh/SK5pKg2JEQbg
PNfVo9831Jo96I+hDWA3rFD81eWFknhUk/VTNC47QuOb4VKBa9l7bVM5oeJMMXFmU0Hso+/eT/Fh
7Er/O8MR4lIW84cKLck+06N51zdg4IQ4+z4zeGzCzcJbNe41llH8v3t3cuyb0pqeKomy17UFlE4D
Gxc1cGKp4goUGpXJk1RJcjD1CYPwnkC08jK16afrIJjSzEk7obGYJfJnjLMZ2Is2DiFLqw0s8vF+
GAeymtH8KyD26Bz2KtM31SCibVmY88lmaGBA9MXj0I3XKK2JyYPIoshC8rLB37NMMrYEVSIuAe2Y
O+0dkYgNe6+RVIqeAqXvAmgzRBsD5IEFFUuSAAEwHW2FVrHLKqi7I5ERttx2VqwOaGRA0pkfWuVw
4DNG5Rjd2w4zI54TDHEqiD7jFmm2eciZX1lGAhLPqydbfXF903wOmkXHMYA58HDfgQtx6vqt7Smc
6856lRaLe8JrHvPQ+VrZ7Y4C3iPi45x9X9Ht0VthHm79YCfK+am0DGLNclhNgnd8ihAUmQHRBkml
T9l46TWYFMfF5y3HJ61wKBjIgXbueHZ1BIYyB65Fo3PbifGHU3gTxmVI2ZnmLiPAHSaa+dVzl30B
KTWDDV5HBvBeBqP9jo833pkVyji3wgE00ReLrU2ucSEUE7PN0GXPU04wshvnP+0CO3eeu4r9GAJB
M4bsUNYWZbtfVpR3IMmCEYyaPseTfyobtaR+UfJNo7I6mUGdbRN00/uMbA12OXKT6ASiZn4LdApd
ZelUiy+OucG+FyBpWHURQwVjByMwlFm4YN81Y//W1jHmjBS6XpdoBjxvH5SAOM1Gv6uxe07hYcia
qnoNudczG9LS5n3TIsa3p/F9wtTINO1/7XFbUi5fAKxQnfQM8yuJ4NibegCTLy+uR3AZLSZK+hSA
cnIgCaxc/kr02ADmAiDTMBcHDKfn8tLH8YcTo2zoG1CcjvU6JMNnMzMrOaNzUGH/C/XFXZ4uH6Cq
bvjM2LbJJWqumQ6DX7549QKuzf2v6WweK7f/pfPxxcKHVoIpZ1n/HiDXvQl9Fsu4ep9EW+BFHp9T
2IgqM7pz5+gjXuppRxyAg6oLrDJfSFLW8LDb422JSomIBORo7rs1Aw+phtDfzxX4zDik0RzmkFWp
k5lXHIUEdaga/TjSjOQYQpsh2pl8sxeBlQBSWrHhI7N3Uzbds3dZvK7GpWNNyijsU64RnX6dC7u8
Y5dipQH6vpm3rJqCYVM08jBFHfle02ekQc61M4XH0OLSVvKFUeInmC3nUOX20ezDmi9GZG1ItiEu
2fGg5oxwU4yeSTT0dgmddVgotBZ8B/etUb+qUPSHXWKE3hPfnmFxIsghgCHl0dDL4p9EWgKozp03
iNTtNEsY3fBg/fgDkg1FP67J1gU4PtKu3sS9S31kjncGxm40/+VnNNcwDyNCROLpA4uPta375AbL
OS9A9MUJPzkE1wJcsvFNhxAtmVzvWCN8tTv7S2P1xK8Zj54Z3/sJn1KOiWGT5MMPmziPumN+YiNf
axssdBy9hG5gEtrsH2yiO6njQPVSRsQOOQoffKs0j6TDsu6LyDHRi6+v9zEyxB2xKi2jGkFO27FA
Up6hozctVu96LHhDFiKnXEjoJJyT4kbvJpqgGYuJyMbYk+Y1pcIQO8QUZe7wbtftm6dx781I3WPi
vTbZkLxO5ntkmW8hMQTIIKF+FxOzcye3cW+2dwgZ3QyEgDUqEDWuc6mwyI6SHBXkFLgfxYXqEyGY
tZ+dslbUdz2ONqn1SzwRAdcM5wzb1Ka3rI9SI+JKNQA4g208Z8PTVOFe74TY92n66Tf0p41anAO3
CA+tjVEgcrGv+/YA8XDCqpp3JpVEXCyZUZaYuZ/G0njRw6cfUfVW5ssA/GWbed53wyEwWzHL2YAy
JTr/IGO3SJ9o42pGADfk+RsAPVuaXzdR5d45lUBwVIbmtZh6HsRKtU6WJGb4xmNJ4IDZMoII7Me5
1z5EBk1BUDIMD8mDvzhXtfjAhd/Ac8DyXYH9Z2mxiWwPERs9c5PlaOOL22WPSqBQAGQSfROIIxYf
YvyqNaxpJcxDYiyYQHzU20rVUDC9hxjd397AVKB9wOzm7L+kbfPZ5eXnoilx8vi+R8G4YacS8Bm3
dfwagYPcWTFZmTHARMf4hrzX32j8Trdu/ENm+YOTY9uo5waCGOvOfrYRVdf2rWiNl3ZCATgqIs76
BZzxmhM9Ah+VZJ6SDA+zi34YPUG6dXoCB1djdK+emTRv7Wp+dEMuzxzGHX+UmSb+duht/saMN7Cv
LVK0Qq4WEYmN4cbWPoyqRZL8ZA/mW5mQye0jf7EVmHmVbCPb/RJRgCZ89RYpO8SwYEGbRA/U44aN
M6QPrkP7FJlF3Q7Pakqe435+GscYNDLCzK6668jxbZo7J7XeYDFtAyATgJyqiM3GYDy0zszlZRBt
i8WgmN3DsjGdYdTxxWVBG5r3dhq+W4H9Mlva3NizPuqk/kwiF8osuwSIqN7BMV48fzpVjrglvtDE
j9X3G2IXY4hw6jvszUeLT8sOsBKyHIzkF2+en2s5JifzjaaCnbFAZFe6dZM+P3Q5V0wjSQ/2YBx3
kCFj0XyfXfe7yjEP8xYLM//Urf/d1vqjKD6GFjNRQYMjF8ELbaRH3GrbXBWfFi82m6vPMEq/ZE75
XPRkE1OxBAZcuB8+1/OxTUF7sMAGj8uQlNQTAfFd+Z4Rx9Fg8cEmvvVkRqFgvJFTAeC0IlA7uTSt
+Oqa7ZfBzQ8YrHwcAsGjN8I2RMfxmXrpI9i1Qep7qzWuUZfcaJH9qARdpcY1LpmhD0hG3K0II3lo
egTHzv9k7zy2HEeybPtFqGXQhim1dkV3D48JVkhobZBf3xvIrorsyO7M9eZvgiToDCYJAgaze8/Z
p/HKjaFX72jVyyn6SOD4ZcHNbDCjlGUJs5as48IYiLIKH3wdwQLhtW5n/7T1rFkH1lysMsxb1xmA
MkuHKhIz7bDcKjc6+eodhtwhDD4h+tOOmRqho7IUdAUKtIgstv9PgfpDlvdPgj5Tdwh3+r8FfXNU
5EdRJ38mQaHcm//Rv1Mi9X9JWzeYqVqQmBz5JxqU6/3LdYQlWGJZOv8xAEX9mwZl/0uAvrEXVZ8p
HZd4wf8W9EGDsjwPZaBOycNmymD/vwj6dD7Zn1lQlrQd03JtpIbCJkzR+S1CS++cqhMUQI6jCNKH
Do/Os08VD/vrqm+zCV2IP8H8s4Dn+D9tB+v4sur400H7XzK19N+IVMunkJ4uOEwci7+ICjtggFNF
TemYpx7LP9t/YYJAePKo32ymbjtm89facddQOoFw6BqLZfVzRJC9D22a/pYBuODvP5IB7ev3A2MJ
yzBc4c6yTvnbgak103BLyQ3UoLm3Spixsk6cyHNP3e+ZisVjOrSHqmjUnjT1r1j2ijX8FdS+aMEp
9z37uetu27yncWHbxB6mWERdbwKHKAxiEAQUq9Ks6L4UKthKHCKbgj4qwpVDb+j+SQuG17//Rvoc
uvYn7Nd8kG3hcrbhLneJMPstFLRilTkUTZ0fhTeJs+kOuItDQpfKiEiS0rMOBPzO4+dgHPTS2idZ
uyKo0ClUeZFDfo8K16BCKN99g6rDP3w2TvW/fDb6D6ZFcCoXyXy+/1lVij8lrnvpZkcV9M9+T7aK
KdJjIZxxHwiCrxsPiv1oVh+km6O6t7E4GX11TB2I49hZp4dMewgEtL9/+Fx/OTERzwrBp0I0Kvih
fguyi4VG1lRTewcrOVYqx5cpSJGwNdgVpZ5flK1WLA9YlwCbhT/Wv5UZkQr4/Il7tyf9msG0//uP
ZP8l9A6835x2R4wsv6Uxy4D/fKhA6Iop8IfuYFLi3tmxr53RPWwFQGcS26L6JfWv1ISCJ3xY8T3X
4UnZrIxBFUTES8LbQJI23HLmjVQgtHbTYUY9jWYAWH0S7zUkHbfz6+tkpsRlSebGdmIxDRn0i9OB
12qtXa7HRJcOD7G07eOgUZ5kWTbhENS2oxzMbeePTIdnw6jmDTtUUBercTE8l83RNouPUCGEHxpA
HGmsH8iLv5l9re2Koh5vAKhQFv2MqPxRWHPazeCSP+daVKpUOwxbyEQ4Rahmr3qceEC55f3vD69h
/fU6cW2dRYbOdS8A5M0kvj8f4DzzZEDplnIRZEvHyIqbGfjnKvc84iXN+oj5AoRzJbvHwR9u9Hun
M+vN/DEO80eNIgRSMw0OK4kQZ8pjP+rMBWNfcYDG9nsfshwexso/J8yUz6HvfiurONpj9/Q4voRA
OFa/cVyt/PDVvHrDIpSSdL0v0BScesN6TKRx9/CPH8PGFTetZrM8SrwgOCmnfew8shLMcHS2jaaH
D8smDb2b7svi2BfMNKDEn90mf+ZnbG+pGoZDo2z93ln5+BT6DwMrhMdcZfpesLS/Txh+mJaHLAPB
L/c0lQgIKKZNwzrbQMpnqyzeI86mtEyzFJs6kGK8w/mxzOOjZU3JVXllgi3169hS3B4GPbgaaSiw
iLUpHnfqbw5FFS7uCJdWnRzCsbGwdhKkc0n0Ql0cAv9uqkqjqw7ENQMn9ZTF76PWtAdubZSk9Wk8
53Wn3ygSGdo43hxXPEq7gldT4vXSmSBe+rCqjyDh3BNVPSovRakfubETDCtAuvdUJc+6pIlOB7u5
tASRxwq1iBZaA22tcpdmrUlP2p8dZ6+yLORp+Y2cNKSyF5r6xu0btTNN8UFgGQFqFYKSobftS6yK
o5lpNySUpIZqNHC4qx69yo2eXCXPGR7cS6gn0ZOvdVCUYzp02D5vZl1Ue02r9JcWnS8js8zXzmDt
dMMJLnbJd6xkPt56/KYb/FoDzI3xYrixS0a9VT15DsarwsSf3JbqM9JbhI4D7aIRtscatTNANRuB
u0uIkzlyl6cEkW1lZ4GGHdL4Ys2bZhQmee/hLZlcnxWMCmfjCsOsHJ5jFA0nzaY2MCBV3sWdVa6n
lll+Ttny2IXm9EhMhnjEWLuKojg6VmP7ZW5lP7aZNjx2BMhDUDhPrSKuRB/MZ0tU2kPUW8w32DMt
cc+ngYOsF0QvjajVStqGdjod24CK8bLBixwdPZki6JufA0oh//hDYvM9FPJsyi48F8ZR7zJCEblg
FNNlebHpzdp++B9bLyMqLHNFt15Qe/XM20uziVo/NkmE6OyOFYMpsLvhatXOfnnKwmAerGml043r
aTfJcG8YSfAC0d7dBwmZrQww2vOyEbF9ClNqaWJ+RSgF5VGpZtLP1W2QIS8bwgjyEwr2b8tehkX4
xtejl6MzNjcdy8koTF+WzdD5H3JyaTYyaGNFVYO/0mKh42HFd5zSlJ2Gqnz0UohUNs23l4DYQm6w
00Urc+ISTO+Nsr67yvqmfzELqv1F8EbV0D1AcR8PrR0jN3eadqta+roCRwH5vdRy24mVyOBX5Yes
EMc73/sI3qcaOYlFR2ZYar+Re+qtZZGB3rCo1baVRYyEMXxLi9Z7rCULFOOzzEzSVijmtuMbiOwz
VYO9G1ITdyAQkQzRHUZAbCvSKjZx66Xn1I+PA9fFVmusld326RHMOHqbXtlbLO2Xtva9VeRCZEjw
E28Dd+rXo6R141VI6lMYmrtgxlh08OyOoox+GgxtO3TzFiMXoIsUaADgSEle0X6iwc36PMdwMfhP
YZp9VmYb7iwG30NGFTGvW3krNBVuNGqDjeiyvSjREGCBfqV7R01kbKpHJwR7L/q7P2gOvVkPpocd
+ic0Eiw3Uy/EexZc0zCi+DAfTWIpteNE9JmOKehYJla/iuJ3u23Vo1DOJq5QoCzj05RK8z5yLtfN
Jym08ok71S0zp/7sRd4MCRleXKeP9q19HliH7KeUZ5m6O+jHh/LU98Nnq7Em5NXNrUUPuW57BgmY
sxtrAuvflD3VpHg6hJJ8S91E18MbfATp9OKQPAmlpfG2OWVSSH0NkgO6G8KLNArpa7qs8OFCPTvz
+z3KIOrPKnAf3ZL+ZAK4b8sqXFvL0D1ANSSNQpfIL6Zkn/sIfCyJn52vNu6mDHrKEAU0RMKcRpKm
fxVaXjNfpcEWxxjj87Y4x51J0kikwstg6mcVyv6CptPUczrPbXfOi1h7nyZE6AQpwl0dyUBIE0Tk
5W1qCfxhQZbu3SqPdpYWngBEkbLdvYMbZLoy+HeAH0RZCPslCcaN1VLR4XTU3oKWAi7Ytr3Xdu5m
tIPpUVZP+ECxXzYRBNhyKPnfz0UgJbmxdhNujTo5huMw3wj09EFk0jl55I9GxABQwO7xXWb2qZQZ
M/A52GCkfHqhVOtdMpJHlV2f4N8hs6A7Q1khj4tvQhbJRvQlONC2vFaoLW7C+0HvAYWhT6QVHsRj
Ytc/wFFo60o45lFT3oPemu7JHqd6izjX3gZp3GN4MYdnIlT0c+5a3I4lWJfJSIh5pEf3WLeU27vc
sb4UjSw/IhfjSNLbJ2oXMCKtEs56igLKwUx6tNoAVJl/qp263MuG5A+JzvGIkv9WdYQhRXOgYEHl
s0FxmDiPepwVe7K4KIGgUvFK9NFuQdRvTHlWun59XD68poLmqQRTVARgsEQVkdc+En2i2khcvSzZ
T0Gm70LvTiu9ZhjooqOJ2mzFbDk8ULb8qMJRuypCICy+GV4T9WDFIdRHQA3nIYTi6cVQNArmqBXd
7INnVg9p3dWHoSEHQyuPRVdCyhh+1HZeXFGGIGby65/lJM1VH3ADj2n8ZFN11KF97OTcY0wL0zxx
U8vpd0F08HTkH06QV6swcV1keQyFrT+8Gx0tX5o2yT4hyhXgYKEdkQBw0fAeygf2k5PWuucMOoJa
sFfeFJusbwO1NQneDGbr6kA3Hve152Esci5ZXm19v9QuaafSzVTbyaZt3C2niQENAwKk8wM8xfRI
RoAR0Us3lCf3dWyRcQVVuC1bA9gmEF5aQWLVUY5svC69t2gENdI0g7Kuzj3W7SI07zXlQhnUqwxC
wLs/9eUODv7daOlYRJO/afsKXElOaZdxo4Z2K+PXdhQ/a1CgK3904+e6JYWxGc0vXafRcdbpYeoa
8gJE+0Spqa48pxH/H2IkSDZqSdbUVXxzGpe5qZnFBy0cks2yC7VgINeQXxyP6zlU3KM6m3CONsvw
m3tbJLrOVeZhf8bzRwt+dPwr01RjQ+M6+6SH/qPWx90P022O1B6usqZvbRAkDMYmd84Gmvmzh8p7
KzqDvEqdC4Rnor53zkBYRgAhoP3jNKIBt/ylXP5VW57rziOHaI4ESvOov9RtUAK8BAaw+B4dd6R5
FbJMsmqjPzua/93TDfxhfSmgGWSfaxZkZ0rQwWV5tGzccDb7CEIAac9r9aoSlnb2cOJVRmedlpfQ
oTgNFTlWw+T9hGRBA02MN82OTdzmDk7oeZPTdllVHXReOkVz7CkgXgxFeNZFkT7QevsQFdGImrjp
LOloRwIpcpxHzebuU/jls0gN+1BRwcH5NpbPy3OtTUc/qDu5R/6qMZXWEAKMYf1cJOGsD60elz0g
+9i4JYa/ZRevNcavHadxvqmcDI2otEtcQrX5lAAtfxqTiJJnii05nBDC1FRbjpUJAwbb6XATvaLj
F1Qv4CfphpjPri6DUzGiaLYsPk5d69VFegl14548XCwI0upxCgoin6nO6s8q0cVz6EA9bfiAvvIs
sHeCFZgxqwZlvzLa+fKR+dYo3QPLjQJ0TZAj17Xh+2vag97gRhknVAk9jChKz/O+W1oCzBt0REmc
R8wC6ayN0JSMLKV3RxHtZGnBs9nKej+ZgzxTre9PHRO7FhngadmAjYOv92sfGRDR1GgztgbHmVvm
6PyI9GbcOmiI3IoeQ2U/pSX6cpeL6My8HNoKoqcsK70N/yI+u2FQ74cG0psPpRz82ydN0MOkTpxv
mDccYXDEoMMldpggIwk4/VQXzleg0MFZS+uD8GKHd4suXUGfZhqDJ9HHN2+KbjVtQ0cZd2Z4h1hv
b0PERx2xqq3STGeINNOL4i4g7V5bxePwGeMXEa5G/K5hkNEnYa7jOLo7OUuv2jyazNE6H9o0BoKZ
JOV9syfrizu5h17S+4E+u+4mgkcd2LNz/T64h6UP7EbFxT4fgCKGksTEnlAL+ljwi9UTk5P3cL7D
pFa/H4tdI4gELKuDocfHIEWxEj4muePvFUIggTmU9gFSNb+nMZaOwUVDQtUDiG+ARYhGfCnaZ+b5
Pg4jkmymgVmNDk0Cka4P1bQbDp1l4S3qNB17D9dUBYEvEqg4hWx/AH1oscQkX4YEX6Fw5TvaMHXM
S/BPzNDJ2XKOlNpQfKabmJoStC+Gy2WT2RunDp2DHns/monvGWPUqegj6VKJrWXZaMPIv1PE49Ji
LVdaXkqaG2LX41BcJaZGpklsHGJHe9ZMgCkFKtXtUKRfB69lEj+XdzIJDke+CSitAKMl7CMExRuQ
C8TqQR9BspzQFYpDuqUsh4pM/+lzqMveJ1BW476Npk9bq6T6knyYcZk9liIjqLEast1cQc7RaHxn
4HhgBEKZYBrkN2q0kfPerQ7m3OazUZX6MDN2+uDZb4Fj3oAdHYtIeVRAHbxrMGdYX4Xmq+OVn+o2
SnFrsgS2CBpbh14fXwxUXk1Vuk8J2XpEG9afo7wo3/lJrlrqv9UVuLCorr7QnKTV5gDJbHooZE6X
EtpCZxXZgfnMoj05W65OUy41KZihIr9pqbdRkVHfFOlB+Mi0t47hJ49YtcdjJ7f4Vsqd9JEH45Mn
bbH2wwM+MbLNxLM33Vr0mPsG7Qg4IiqG6NuyFkm25bgui3KHyA6akWXhZ5cuLenft68Yt8RFYCpB
b4wDFyoJB9Goz1al6nOJjBu8SF2tdU10R89Wn3MKR6teNie6SCENQZ3xyxYoHHT3MaRAnWvOo4yP
nUUCFJ0qOsABPmfakeTAi/xzxVxqn3TySUzOFZENuFabSE2phzrqZs/eJX2ntum9p6h80KIYXHHp
Vw9FFb24VoL3z5cXfrVuHdvUk3zhuVuZUFKO4Qm67eScrYSr/+gOSbXTO1dtlvtGoBmv3qzaYqJw
wecEFa3h06dW/CSd3n8tYuwO5fjm0hcnMnem7I/kuUnY97gqIK0i633SNaQPOR7Ukz6tbJRA68hA
nts0Plwuzmmi8KqHrkBspRF/FMb8PRmZ00bQylgWVYe+QVno58DJqU30CkSYVgCoQb5mnvSZGOJk
cFh9d3pdfFs2pWtc2Ta+NkQ50Esbn0hfhYu9TX2a3Pci93bagmHpZyJLmaXGKSxZU5Y4mFL4KlP6
FVAiWALmgHhBDFuelv0c1/YQRuHxl/9vQdguu8vG0icaqv/nn/0ZmPPr1b3rNaSphy/SgHhZYsjv
nA83QTjQWCnRAo5m7TLQ+piYMu9Qzy+gMnWaCiL9KqChtVenm19k2C4m9nP8HrIGNwkeZLJ28dM2
OqZaxtTrAUIfatCoe8r98pIQ4njKMxPSQZl9GTPwfJrZSE77VjtNxkOTeS0rTY14B2RJK90J+11A
hMizX6EFgSOLkKkPntx9TQ7RS+R2r7WQ5NTNjiYx25SGwFsNNXmBoz5taKJ6vfvS1rRVvE6+iyEr
7p4/FvfJReOB3T/q+qNWOAmYIznewjGqoDlAC0/Q1QbE93FoUvC7oTgEipAQoGtUMsb8OFm+RkVb
IQHSBi07SUwbFFetl4GBqyyTk1dM3/mxXYZszT5a/Zw+bsRqE5XjJwO1+a0PJxPVslOyUARRNHE3
rpuCFeBobbpCUtZNqayQXVA82HFzJeshP4ML3nucyRtN5B6viub0DXhDotkacko+OSD1zn5OscGP
Glg+9MsuSZrfTL3Q3koyMneYwOQxVUH35Gmo7mk/qG9DQtbfpAjVVtaL64bFnksAinMY5m9F7p/z
PNa+4Cgukbbr3W3IwvTGLZqFktdBk4rCL0FJjQcwbeEO1kcXhE+OH7k/srDfdIR6GowxD6lvdpc8
AGFYi/FQAd37muVkR1uKfCsXcdUBltuzN9DQgYSPKkXppLEFYCwNDVqem1nTocUosJ9yho7RTE3u
LcizPAqTRdmTklkNe0oczYnwCkQ8YevcggoxO8UEfQOWUbu4tRbgP/RIWY3SnwiBDiwonSMyE7is
bv6QAJ++U2w7BRQUmKN4wANYwY1mEb6AdQCGyR7mUzCVmXJvih4v5pkJ9Aemmi06gXvIGmEdt6yC
gxoFM4JdHJkojh1/jDcw47SnAZczUNJrXIO+E5rzrZbNeLQ/54NSN8LK9WEgmc8Wxrk0Sw6Mp1vH
nkyTXV127rWvs6uM8+hCtCCyCTGc6U4WR8bMa6fH7ZOROV8SYD9EsKLGnNWuMZKWNQJq4kYGiUmj
fW4bbsZNIJDqy+l7U2XdwfLJG9QoroKACvOdI2jg1nUIHgONvjsgFSUqsd/EYJQcjZTfHio7hvLx
IwxBKQ59rd+WspRnm0T+DM6zLr5UwHxJYi+4hSn5Cb4HYt8yNE9pNAGVLIleMIho9IearmcwvUVj
lR+MsX/h1xqPTk4IdJTgPcqhNq5cCSXJc1tjnwQCqyonGENEOrunISRRHW4KXh+a9bunMCV0tJGq
UbTnLlUXypz2ZdA/3DZ7yO2mfgonEuNyJ1BXDW1gZnFLq/tm2Nvjx+j1Ny/3xCUAk2ZzeMEK5tBI
ZH/uHAdEfOzcEIa9B7lWPLaVf3FDNGBmjw9ADLRsktF58MBErBODvMMpaB4mStuBS8fG6ttoNxVV
eFZR+zw5CZV0MnEWzhY2lj7QmGzHZMQ32NlZqSsqk5pkfpxt2x7tt+PYqGp79U2g1z5Pmh3hWCAg
ALJEraI9mKn2CrjVWKcBlTRtukIewAg81uZGlGUIWZTKQZNBhvIR5SN4Jh7T7fMjnE+ymmWlH8aE
w2FZ1i3KpPtRv+J0yGxfgf3o6hN+pJcAAeEtHkvjnCh941QWJtMRGH5CXuDV1zB5sID0DMM5aHOI
4MjCM6Sg17ct6v2G5T+lYjxTJhPpXsz6WCJV1HQcowjQnBXdHI1eM5OkBo5W7YuHKGAmBHB2eAwb
hkOzVtolrjXe1Agee5tiAIbWq7R8/dA27ZxGxyoxoCsB3pvjx8TWOYeFbLFue68EQlZgkmsfQkuO
DcEaNww8/KNS2USDtx7CJREbZ0T/PzozdXaAx7RT3j4Dzmw/ET31qVXcYV1MLPtQ5yfGZ4CgtZ5C
wq7DcR3Snx8zWmM6UII98Oly3QvR3RzyJMqSiV+srAvKd/foDcWbhQngYjdGtR5zAxF76ZtEUzcB
J6GWPEneYhMhKyKYMfb3cCNaqMXd4B4i1v/nRmEqs72RSCjmjL6icJR0htqzwq2utiba0wA4LbcL
/RqFzpvIrPbAWPVGq0KjeF5UDd42phZ6TcPXkLgWEoOzj/yDbO2NPdY41SO48xheaZokFE58fb/A
zRfkRmkl3R6zwUVnQgF2hk1kMCLXQQv8khlhKSRQaNpSJ7h7V6+M9HufkcZBcCO60+pMJZWgHPg6
mPm0n6kPObBp/fJuWhKMQJLsbfkh7NG+N1rt3CeK/qpPPiLRqaub6jVWdv/g9gQ1w5bxTxyRiTpd
dFdjad/ALNDPkyohHzPLzllqZWdyHuQaUJS1rvQqPw+awQIxG65azJQvFOAtSNdoh40RRD+cuEp3
bWhbJzhE8uipN0CzdA5IcFk7+MSg0nFjp9xq8BA293SKEoTfPiWLldMwYPABh1OOP40Y+kbfDV1A
0c+NRwzAWkAKAnWhmvyS+lC28PP9zkbahZZiZUfcXybDxwFkqbK/hbZEC5nSiO9y9WpAN8EO4Mcj
HW1aTGlu9ldsTpPHkIza96HGDPWg5s0y7KRcwehQkoM7PNC0ZK5eKZnf3LlNbQ16c7WHByOww4OM
GeHjHFHPOOrJA8rb9MGNtB8JdrxVrnrn0Kc6vVGv23R1ynN+fgU10FwgC+wl09hz7Qz2tpyS9Ajz
mZVCGNJldVmBeuZrXqfcJi20rZrlx9y5A+faK+R/fSauCTwbcN/Z2evJ5q5E2h0Y9+DVejqkbsbm
PSFBX0LXDFghZ95Lq0fXXNXiwzfRYYa9k2/FpD8SlNSus6xF3M2BXDdRRYpLXRCLINLPvW6Em6T3
zmVuY/9yLPdtjnthvn9yhRnca6VTsBvGc2C3BtBql5BKU34jJxwZq18gdw0J7KFv9DGIYIPtFeoU
U9KbXgb+FR0j0FBE2iSJ1KeOqZ7uFvrXpIdrGmV0D5iE5pLqX9ZqNb1Ng8rOHk6rvcqqxrvHOSbd
EP0yc9fLkFJP6DLjpOt19VCJ4oES/TZJjJJoW/HDDtpvdpEXB99rxjvq4zOlhXtUmuRRKYpLy/mw
nBm+KPFjCiifiphnI8v8Yxo4XOdBxBnfJK9WXeEeoJyxb3KrfiLmFleGgZPCHGf0Dijjwf7cgYJf
69w3VjTj6wvE/zsNcLFJc/o5HWu3HZUtln20OzHQNM9Ey1vHqqBSEQ8TII+6GN5yzyZQbeKpNBV7
5pnG69Qya80nY9ovg7BZzMRoyZzOHtS3HlnKNUNhuR87zLxjTmezjg1t32ouBrvGfQtxeN9z4VlX
+ERvSfVEFljw4iR2dCfSgAp1HiEhjz1kAp6oT1ZfloKyAA+XfRNZ0x+PphFgw7IbjhYyqyjyuNdB
1lFR7B1Ny3OndTJHtSybPO/f9TrBdYYEw5r9v60L6x8Ltvj3w4S29rEfrxSbi9OysWdSizcvu5ZH
oo24exSKAjiXfAzEbIkwoZhMucSFJCLt+TER3GDLazO2kSikx1/0ggU94MkIK6ZTnXVViWNjtt8T
leGIXFAk/cweUXO+yvIIqhRUa895j10yiGATQd344+EwP4xmtEflMhqFjU2I9gxW0mfKBXZmwKvz
7q+N7YbRtkro1UY2/K7lDZY3/OOt/vNcbXmbyQ2KQ8YCbMZ4pWTKDf3b8rJkeW55gwT/A+TM+SP8
9oZJiTgLMeNbRY30VDg9P4S25Hos+/MmCLWJWjOOeWS9zVqmeb7Gu1mc6N39N7751y5pDExUA3hZ
/2E7Ly9bDv9vz/3a/fXvTdo8KIP/885pYEOcJ3KYqT0/YPjrV1z2Na3kp4yaAJqSLWhckgjkW7VF
OkvomGsFGryi6Lzve1w3rEuXF2gWkuSmPA7uUDZnb4ZALe/rTjlnxPLQn0lQy1+WR3oIUVXE+E3m
Fy9PLRu5AKPmTePJZj+6xfHX2y2v+OM9i4HCn1Win1vSYqngqdOSILs8WjbLH9qIFXiatLggSqzA
BOoqsmZWI1B2jClcVilx4yfmRSsjMNPj8jPjsZ5/2/+cEzCau/miWq6khf67bLqZA2w5yK6riWhJ
LeiHUzXzeg3K8xT12P21WZ7LwomVISEOMfi+kgx30suWL7IE9i4bmAnBNsAkilxE5q9e3CF1Qi9A
gnK+QucCPR1dEwJ4k/BQ1yGpfowo93li3MrM3ZsedNdE3jXZ1ivazfs4ywdu0c4uq6rvGf4VMn+e
zYQSbD9sR1r5K0rnGqp+HdnBuGeCZpylzRJfJ1tkZIUH6ql7TSPjITNiuTPG5DtWbx8pUvPqFPwP
MzV3Frmmtbx4B8F37HIiInM/DPaNaV4tTjdMJQj1AhDpVEHfjMp+UEYcXAIr2JG2TbE58i9+4oQn
lw+4InRxbL5Si6NXTmN0hQAsKUHqMrNsUBHgB1bjVpGJl42VRXUTC3iaEnbKTBsqt3n1LewpZnsd
5t4wJtxV48QPwvXOFknXsDfOnarokbYjXsL2ndyCRypm+xb5PfEuOJLlt9J+V05GnrTyjk2QfGO0
3tAE5PsEwNI1iV6rGr9NeAw0K+PnpjErR0+ugtJ+NXr3iyb2olmgPuqbVPRZwMRpEOLoF/hNMq2z
kQ5OaLBY4DYeQdYP7TZfRy1Z8OScbltqQNfAjz5XEaa8vk11nELDsUBsEdO56TLWlr7/GMnZrjwy
lc9J03JLXI7exkwtoNw83tCSMXY9BVRLYZxCjzKxdNMB7qbyhTjYlW5y5BpWYiff6I5a0MZzXyHc
lWAJyPjDzuHsDY9llkmu3Lqs/V3T+U+RuuUFqSgFbFEipMqVZF6zUXh7WdOmjcQgmAc0Ah2ag6ZO
CmwGjreqWjpWVCUNI7p6tfkyKsNb+45qcesnz5Sornx3EoNGzI2IqWLij0Ai1bgxYps4ntLJ37g6
f5LsoibqpHFDg5sJ/tHCYwM30DgQT0UPwwz3UxdVeJ3FVxYQDZesgWGTczvGSR4UuPGRJO58Vb6P
ysypSUdfoxKDD5roDQpJfzuBhOAL68+ja3/HYrqxwYYnWg4HnGPc1sLY+kaGcyvP/H09WAcLkdda
oNzZCa1KdipUOAOxdu4Gjaw1ZsnGPg/h12AV7g6w7L21FSrrPowlqiSRnycvRA2QZfZ9yvXmia76
bpqXDctTQeKt6rbXn4EpaNyFID801fRh+IZ9zSblHt0YmkhsUS7AleMeA3tw71oLUMf0fbGjr4ig
0/bvOMydo8ciETtozgVqgpfLHWJarcIyNj7foLHK/Mly8uklxAVV1HGB0sdnxiM4bTw0fuha0CuR
kksOjtt092EY41tXxq/cKLr7slHDaYAc9RIXl8jnneLK/F5J02ON5fd3glip9ouAW+H0I42i9mRE
ffQYmRru7Wxnlr7BWJV6B9ed5stEi55JZjsBhrgUNGZlZ3fnarLpEaiWvHj3Geue+zzo0W5Mp+5R
tMZLldffQpFhRlIjterRzB8cS9Us1PWeOLbEZNTAKlsXWJT0rC63mVfvC6sxbzoru67I1Rnh9xfm
O4TcUUak7kfKcJpb/cWN3zKAmMz++3rrNwNnQX9H6AEbtiMlR5ceU6eSaWEqrpWD3ck2RuuaG8gV
B3QNO0cbHa7kmHCE0kkp+7tAekL9YunWU9UR90iW4bClXNWsCu3dHDrnaip5GdBdHXCfR9h6w2GD
U6Lc1JGa1eoZ5L1W/RhT4wVlRfiiKM+HvspeHajDU+O92KHDuJK8Z/rYX3xvLK+xpj8vqpuqpioZ
FWT6TfWhc/jf/72yWJ8dA/9Dfy9RXbmmjZtDd4Txu9Vi6ozYi1wTTh/++kPf0fRWma+Rrum+SkSL
L0NGVFM9jTt7FncMDobwv/8Ixl/cHlLCCTGFbuuCRqD5m5zd8wE2xAj6Dxnebem3xoNLcv1G68No
w43sIzWYnyMIIMez6MKb5eFPNDJ9rS3AjMrMUMYFBN0hNhWdnj10MrgrmstHlqviNqtAl2rUP3zq
WXD924GTrhC4J9DhW6je/6cgGzdDasbFwIHzQGSkti6PQeffdHNC9l6k1t7uZLEZOv3YOSPhulOW
fEzmQbeSrxEpJWSoel8IhNBl+NUxxFtBMYfij/0DgYptMX4xBaYa89gUYIUz+Jynf/j8fzE3cNQ9
AxcBye58jUVw/ue89SbGM6M7BUNdztTd0ooN8Bm+hA3XBkH1EVVGvkby1GHpdz91TsTwYF3BLSgg
h4W1Rdt/6eVXO4nrw+TIT95cASGF9OO/2Duz5riR9dr+FYff0RdAYnTYfqgCai6SIimK4guClCjM
MxLTr78LUEdTLR+fa7/fCHV1zQWiUInM79t7bX55d8lYVXtsjMO2JdVn3yXGjUFuwv9nuv/PLGC0
TDGj/PcWMMhM7fKvquK/ucB+vu5PF5jj/KGpi7EJQbpm4QODqv4n1t3V/rBo1QvEeX/ZvwT2L1UV
mHhNPt3VXcxJf9q/hPqHZrs2zEb0SAvQ/X/Hc9e13+0kLqk47rJllhCuoZq/OW9iMClmWtGMyWg6
Hdyhe5GGdePm5HrgughOjgaqR+nnfT6mhEPHxTEcJwhMHY2zRtcRpyHNZHIKwkV0Z9edb90Azbul
VK/ZWCKm1OT7mKPRLQk8h5oOcg0AxY++1NGkT9UtJbSSjBkkIG2REHSZbKG9sMJppI8s7EYkz9i9
yUTRQb2OoC7Uxs72A22QTSd+NHo270YzPBvUIc/mnQyn2SfY8yWvQ4rIsrZ3E4pnD79IJL+FEaLW
zjEerGLsydShiy1wkjKLRYO1IGnzHuCarNI9lQXUDtB9D6sCPUnJ7ATEV+ySiEqqEmR0ls30bmSu
vMUM2+5j3LYbznMTIVXhN6XR3JORd+Kx6yjkdHXwNRJJfLMOqnByYno2CNDtMZguCYJlQl17laEn
Pxo59XK/aCvdbxKFcHCXcFzXDtVDOraS05zNxtUEKpuCEh9p4FCFsu6Kqu0K+aLFq9PD2kW7U6bV
Pg/i4S6L5gdGUGbaSZo+OOrb2Jco9Iv+vUGISvX+62AAI8vdedwqWiD3U1JrXj14iC7n3UB23IZC
OZVkS3+iYQ4VG5aMVhXT3m0b3qis4QEDTiqDPvAS5iMOQuO72eYLrXCh7MsxLY9zTawdfZ2Lq9Wb
suGNhaMIPy6bV4Gxa3321EU3JqTf8xjf5wGQ+sAgZACw6UblDZOcECwHvJk30ADFyJBgaK4U9zA1
6Slw9WZPegpdLqCnE64wWBikjg9d/K2PcPd2y4UaDX9erIHRHzfXR9fnrff9o5vrA/TS1P1oGpf1
lkLjZpvTqdk2icRe/dtnrO9XrY+sV+fccHd1aN1/fO66GUbCimUzyy+1aPPTx1Z8bIrJUb2ht0O/
Z/kL/tvNW1+7PmqkAiGGyrJxfcXHA+vNMAlJnlqv/rJ9P5+pzE+mlSE0DYnw/OWJv1xdn7h+zNxW
vhLQOR2pPgOXLtXLetFqegdb36E7ytntMoQpev8+p609EfeAji4FEzE+FvnFIobxlwtlMtILXF7u
U9CShhkYHXe5bxwMosICKq/D1/U1673SmZdVio7NPzRO5tB+adRsCdaB80PLjS7w1F8ipb7GY1n4
kcuhpKm5ciHCR7ms10SU4xIJVDpYQNjPmT2eBncghj7RB3hy6oYoA8Ip0Nvls7hgrBQXZbkgVE+/
sJ4PddQ6rcy+0FIU+/VxnWzGA4uBS2Ar2JIURIOqpYe7HsfBJQwt47Je6zLQle003dOeclsgBYgO
aCPpiXmhB9lvA5V9+HEf7UhfSAoz4/KMqQm+NW6EeSEVh1WWuipQowFpihal5c5Y9vs8RgJ0YuU0
l0hsAHrByqJGUQEI2OIlUC/rs9YL1cqYdi8vEk6Em2tIn3VLlAye2SsY5ZyCBhUr5ssFZUSMcYsc
ttX5b1LrQ07TCu6j2AVG8S0ljHoj6iTfFapWXXM7fSqqDttMzXqmrQkLncocb59Uib6by/FiW/Z4
mZLIAaFePjI1Gy/A1cbLmOisfbXGJZmQZ+jN3QDM4Zwz0p8GM7qJ7rALWRgxOm2j9iVGxBgq5VRE
l2S56MdEQAmPaN+SZJihTnVaUW9gFVPmjol6tuK0vIrixcJoepnpxQ0GGTotU7KhUPDKIDK5qEFD
KGGSA0yrglM0c9d6/zyE9UY1nGS33kyWI3+99lYbJ+E65WXKjoPiRDugo4xTNV9BQUOn26QVHlqD
+kPVUUpRnWanxaCDe1owLEfYknBWkkO/WIi7B/K96DXnxmVCg3yc8uFglB2qEtNl1VasS3TUdNiI
Uc4tB1YjlHFnLQ2qxgmya22UeKjbfpG9T81uvWkoZOpOBi1bJML5tSP7zBtscCpK026tNqA3n2CA
CnNMAMQ1lrZDVmIK+yEN2w6+ZZWRRT+1W1SXYDcgitzaZr5H+p59iRWifUWQ3OpWpB30hZ89mglF
VtZblJaXIvbKzJ6CZEA0PDDZRffs150IoVAvz8FCRyl7ufbzzo/b6wuTtbi8Pv7b09ebOl/PzhUQ
GpaPtvXOhhUYkz28vOHHC355659Xizz73AZ6tCs/tmT9vPXj5zUyuhmCBdUa19tfNuKX5zdFq9GI
gW7zE7+u1DQk1os1fvvjZrpw2X+7b31U9kZEe4einbPXFXg49MmtXRHaNwL5mzKR0FkGCT84660u
wrcuWGBDef1mzfaLNjb9VZJ7Rrc4hh05P5tLB5/9esxGix+QQUHEcE2QxAlMT13rD02Q2h56jqW/
TFWjMzJ/nONq12YZ9MBK+6K4zdHSISi2JOvMYHJ08HKkAlb3vVUcIlZQnTZAuh6Aj4RKdKvAb6Fc
ReiNiAkP1wgv6PMNGk5yX/BqoC8iE6ajr3vMM/NCT7Q70GhpbeIPNO3kJi0Oi8HB0U0nWTV6ggA7
3r60zA1S58o3Q/15wAPjKbTy8Ov5eUOj0dZrd1t37aMGebAIvkS9RMlnWd3BKsXkDUY9+uns3CQl
C600gseXKy95RbNTxlDxw9E51GgOvBbmhle2wJMcytc4NDnVMhBuwDNA9SNPi6/9qDQO6pK+dY/U
foHz2iRmmmVwTLEgMUUxAUnW4zGK6WrqmPWAGpMSKsJEZyIpjpFJFAD90tHXahJiypl8Lgci3qZ2
x9qL2+FLpjEDCzJz3KbC/qTwPTRxmxzABbEqRR3Db6RNN0MULev17LXq22M6mXsZUh5JCeU0y2iX
qw+WNiZgQavrpAh1r+ftsxW2gWcF5IjEVOXTyXVPAIOaI4H3BHYoCgF+ffpY6fa4HecEU8dsvYRz
H54jtWl3A4cnczHrbjJlfinS5qV4smVmeXNW7QelxJGryufWClLPHe23wVYbXycdNu2ACVSQmGCx
zBsHu7anDwqTijHc22pa89dXL7oKMtG94kO9ozpLzRvH31Gb9O08IFEcME4QqGdgJcDRFbwTsnkg
zLj2bEQVaiwp37HMZ4+Ja7Mo/tQzcMvs2nE4YkwBVAqmjM1EiFjiKctMqOml2nxGCR25ebjpyh/U
34AmBlI9T5gshuIVURzyG7U8NGa/2HS6Cxr4i1rJ6Er6895t2IPCIi67AIMOQ9XrReOeRUxBWbdm
lN/iZZyn6ZMl2g2pN801RuGmOha6hoWRjOMQiXGl3jZK/5DLk93HGjQwyBaETTcbM4CtBzuQMdn9
7EaENIPUQUIIMs0JBAjlLNlA8mg2qklcEl15BYksleU0HC8IEoHewliOTP7vOliFw89abT8ZCe1W
NQgPfaOKgxz0AwK6+GTTBzAL+0qtvPYwMDQ6ENlSKwFpso1mf2gLKoyaYyAYDRN5IEn6oKW+FFSs
1AxCvlAPfRJMT0iRP1sifh2Xwv2YpaGX4+LYZ/IGoZi1UTqGFTNOmYE4EZZxK1OAXJlYLBT3MxSA
pyQlnLSvMtcPSbLZV5sUwi++p6LZMgvbm4UQ2yBfRPy4EM9JemtpqIdqrPHbWC2ASRUKSaZ9yeIo
4WcZPgcyo+7Yjs/4kVAOD90NfX7nIkecq11xa6rQ1boME6c2dPrBGl3ldSQZeoe0G3wVJiF0mjSj
KuAXZo3wKHeHbZ5gWDfD9MnMbMXXI3wKehWhv3PZP3Ka/Ekkyt6luLxTVYrFsRPqxMi212WKk4XD
1jKzbA+4E29t11roZwBIhiEodXWaPVkp19n0YuwETQrNXOtK3DRDeB9YrnMuoYpXGej0iOjebT+Z
qmehR0Dk6twpzOSLccl3eXVCemGW4rgHkzFESXRyqwsX9KnKVL7Qq1MVNO7RUX/oAY7y2M6RB4Qh
/ssUYUwhk1sNAxmLcHatru2LNkMKYAPrVfg2EhO7KM3S7+HiaH9zBBRhg6QAr4jHF1asIANQKYKf
Y6yCKbJQpcrgMFduvDWCkiNY9NfGJkY4yVsykgmjVFpVXDWJe8a1+mMHkQTt4XAfzfbXom/MLWjx
RaXGiLf2bLs6edaKBmFCkAHp7o9zCNyuCA06jEaHFYCAtcB1hG82jr3rFeN7SOzLTDh1y07fhHfQ
o4JzMIVAfkPjR0QJY6Oj1wOiIbe0cMmGGwfEc1/pJR4bYNk3tmK86EqTnCbNZ4GMHCuriVbnpGR0
HXTnEG0KO5rwXTSA0bIcjfQBwmHUM+TEjw3ufp/Jw53ohwThef6NRPYYDQripgaZYm1iaBvwH6KU
8O3E/BS6CkYY4RnZgEKll17pwn+UE06bvEXEqRXqDUcBE/T8Vo2d+2JIr6F6Hw7yShhkVheYZkMU
Bt25yBhOVONrqGdPg8nXYBHz6FK0T7LwyZx7a19YQ7/vi/uKlSf8S2z7ZkUfCLpCCJk1IXNqO9hB
QuQUrK9cdtuyd/H5ECPgRt/0pCw9aQwdQejxOcBKi0jZxXNWYiUR1POtu7bttxLLyaZJ8IsRzFft
7iqnFL5TWw+Fo35Ki8VDHaEixkv8PSvCwxBTx+1G85s1R+q9obw7qFdlG7r3qDyRQ7EaQo60h5gD
lKx/bhImFs50N6B1Oo6kUhWSw4tcCzJBI0x3LHEoc2/0CmRCGfcEcTa5N1fx+1AbX2mxkWGRMown
dPXJZ+fpQbCEGaaILHW+RMU+uA4QUk6MhYdVJNlUZvna5c64La1FDZ1EX23yh8GSLjptClu6QCNc
ULQJP1f5/D2aYTnCupU7Sb0Wrah2QKN3CPT5tiz5XqNQ24YsG7axOb50RQ6H25mSQ9tRRhjv4xqW
alh8o/WEUGbv1BXvqhzA+b10JOF5ZqcwJvaILJLmpnfwMLRRPxP3Z9ibesF2AnCBFJqWLwU1mkJN
76ehABuIcxjXgjf1EylvU2NSiQs/O0k+ER7AlEtPF/UASDHsp6xOs2XtO5tI/GMCFe063BuasysG
8ypcOKJZrQAcN/sdkSA17bB456a0QwsVK3iZxvBLAVsXeJ56iyXQqLbbrKugOTjTBpuwOPd2eohF
CrV6cINN3SAWAm3gem0TAC8Yb6fhhym6ZjfCKd7i0TB2zlwnPj0fkIKh4aG+eCik+oTfUOydiCV8
Iq8aNlwUiCdTqMPxJU2hEbpWw25uUAMZzlkfB3SCukkkqlE/g7rN9rlpv+Ofew9x2dF+1d0Nkcja
NmrLBHyvXu6y4KZ0jeF2yil1KC5ywdJg9Rk58dFwjkblOATDpkwjHEKemPB2l+ZT0s6qB/lC8zKn
nO/kbEAwIVHbriHdlhX99rqKPh+EWr4smd1zhld7SO5iA8UBzbpxmzfLkt029yWlDnRmWQWEhQDC
lB+0bhvh7SCEl1ZgzPPGeoil8UMHw0AKM71fvaPDxlDcb91EbS/M68pUe4uYNOE+gU8LPXSXkKeC
uMwddpvYGOerDMWm5td/iukZBwp/+pSM+0HaX9IAT2uq570nZ3p8qUCinno57J9TOTekCedDTCMR
xKISfkaDKjbm7DQ4SbLIs638q2JODx1KOM60NfllbvOVYrh1tFoQKzsj1b9JKjOeqc/xsUP8NUw1
mZaT62mNIHVBvc00Q8NbiB0zkhhfJSdFJbx2YXXTtz2ZCUrDxNqkSyKq+qI75kEmRPiGuC6mkVjc
ocRDSueE47C+6/XoHt1C7jkovrco8x/V8GJpBdl87YxHBq9lrmvsfV1BPOZK1QuJ+t0aGMYDWEZw
GOSXNmh9rRuWr4IVTmBaN3ZLJRBb/q2Vw9WYs3abhuYdsq+zmXdX3Mbky0/yyn5C8B7c6pGh76zO
+TKNremB5MK/MZBnbDzV+Pr5lSDJLJT0PtNQEkTVZPqZr8UDncwX1EagN+ys99Kk3pcWzflM7Kdx
uCdPwzlUSnRFomsDVkksb1MZeUIG6n5K9Z0q2uIobX3YkekK1qgBkqn1yY2UxU3WQlZaRouqglUc
igDZPVX+CB+h/kyfO9kGA51VdALQjhaURpSSzlaGDloh/XtFojW68QikB8X/qmGWPJsYwatjM/J2
dlSdkf46h5wmLxxi96mndv2FiDEyvhdbFdaIgtL6d5E9yDqdKMmHzr5z0vtYr2J/amzHzzk5eFX4
nsM5v9ShhMsrtzKpRk+Fjus7lcPiq8lif0DHw7dY5Fj748OIr0ixMMlRTaSE1R0c6uQkemfWNmVO
bOSGiW+CJhsZU4cAZS+GfXEKaoLFAc0RVRPc4pi7ppg9EBXl5jEYh0c96e9wdjjbYFKSbeYqMELD
1rPUksU0ES74SN1ZMjvqcHfQp46ms1MSl9oj9eDUql/mzMJD3aJImdpGYwWtm0zzKZGGUF32LCvR
poQ/ArXPSDy0PUZyMNCFRDpvM90A1XGq5YwpExrXvudcSMcbdWztdjMFme4xaVv91EYsevC7a+e8
b470GmhTqArrQlsRiPV39ZQ8apYoOIV396MdI65aOvattKjFYcvfsK297eAzCji9S/vUy7ZAf0K8
CazucJNxQGl0sm0dwEHompNvx0buT0PFKbBKEL+bwZYgSX0rOVsCQyLyRDPfbVWPz3Ccv8bJASU3
1tXISHaRNF+QtDJ+IBTW4GJt4BS8TmGVoQGUzINtgBWwwVzqzduwxQI1lQlnrAzWzAw9KhCoiucB
XIP12ASF4mkS7UfVqTpxPeoWS+rXMByZqhTOExRbyT5GoY7jFUyWZPGsFgSPy6reh230qdJoZmcx
zSN1YebWL4KStdY+NRlidoPc9uscKxNf0XM6RaxmG+WtoUgBz1VcWq2ufVYkNlZzJ6/teyUzkcxG
5qkrxooy4BRQhjDe3Tl8IgmNZjpAA9pJuD91MbyWFVzXSE2e5vomTLrw2kRFeQe8BNUxc3O/aJ4K
XPucTyjkgJICYlzvzEzl/DEW2ibNE4e4KDXY90P+CLJM+uQ0lRtdLb60ghrwPOr+nM7fWQrOpq76
BU2jaso+RXxj1LjJe4jvxMAUGiT7Nh0BmUnXAgSQ/EhH47bP+8dGGWzftmh5aB1WNX6VhC+EvS9e
22DM90ptQfqNWZDO4OsJNosfM1ZmR81w7+UMgsAe97GjE5WBZJz+3xK3w1o1fqJoBJLHUJ+oipYb
w+gw6fMjpR7pTawXtwWEuqEL4zPwm/Rt7sHd4WbAUoVjBvlf4O7iDFC7VID+R8Z+VOYDrj1Jegzo
NZI2cp+wEXBm9rAbEuNpsEKTI7RlVRbNP+ZBgAJX0HPWjrqtvwUhybzR8OBgQwGL/d2c5bgHJ3Jq
nPo5GENJtFTlgglyFx+o+yOX9riravMFYp4GvAxOUJvhRafLcsth0fmYCo0NelJQWHkYbdvl7OhM
yh1AThcv0FvWwntwqkfRq/EuRkezkeBhmzb9BJnwccjwHWptm1Ozt7/UekoTElDbJtd8Ww1ZA89v
GhEb/lg352gRh6HWIu+5MQibJ/s0I/vgMkVyg7mZlc5Q3lYcIvyuXZsUqjCieozrX4jKjyqCujnZ
tujqqNpSYwEiA/TugAJf3ah5cArt6SgahLslGSSh8d1U7Mcmk7dEkCCiSsdXNPHFRpscxGYC9G/X
XilPekrYZgclf+jbt6QGyVEL8ZJDQ6sws8DjxycuMNkfrfE7c8zkwbboNpqQfGZ4dbLHOM3uZlE+
+H2U+KlpsmiLJdNnqmCIRft26Yq+zz1MC8swb3SbGXndtlReijvdpfEcGcrkRQ1UdI0Ru3J658YV
pXYwcUjsM1V8T0NZ7LQm+94RXH2Iahl4tmnRZJSw4IlrgKvN4LkZFQnfgAHNUzocosBdEOsgmF/y
TQFVNvDkmB9qg7OvnHDPD2ijLb46xO/xEaDRzomN+ACfl0Ojnj5PHbpLXdey3YRvs4vr5GT0iQe1
iB5U6dT7SLLFpTmb+ES0+GIoV6JT6ao0OTrN9jIVFA+J4Sv3NqXjk+ipvrTiSxkMEGIKk/6D1dzE
TF/NjPa4JNS8U4Y7JdYIJBLMSIoOpLFMOGcOTYMTrZMe9sFdnWgDIkW325eae9dl6lfLBI6mReWu
7wEUCQvZK5T2rF2WR4kzkpAtobb1+1wtXllZXWf1qOPyvR1q9wZFX0BZUHnpSGW59lQK9hMAMEDv
7RUkQLglvaz2J9Pqd2UEwswsbvriO0E58H6Go95y3myXsN5e6pxOjG+xBUEmKh9EdjeAlqFIrjCf
DaDjVAq4VQXN57Y2p2JLNq2hKPcOqWWtwTpUazMmgdBnRggdqgodsIz2heIWHFCkBLuZuMaG9Wjb
DR4lQm2aKWu8qp/tbR1n6kEijnbHi0U67raXpM6KSvtEaMXZXGw/1Wj3xzgbwcQQRVQZlB5NECaq
WlGN7pmiQ6kXcfFpTnXCHEDYQuEppxEap1GyDo2pQg8kXMfqWxO54T1j8w87Al5N5TTyk0QnVIqF
kt9ox9ixs7s4Ly8lpoh0wfoVMjy1gZIftTltDrro7+j8E9eVFETbJfht1IBI1imjUN3XuPbDwr2q
Y/8lqtlpc5eyg1Pp+Ij6LCrpEfJ8ahA6B7WuqtsI6OJxbimpTspLYLc7pFT9sz1ZexgEw12Mp3xr
QLvcTSoJBTiiYjAIttyXTjSfBgVfFu0BuecsTvmzHV9tjgQaEodOjXqOjxa9A0roraVfTDFAxJ7K
z/Ivs4NcjN/mmr+8mh/W2+u1ZvFCfNy3vsQJFbLT1uestz+e/XFfTBd7O5sxHKnlHfDek6aaz0m2
Uxz94Ze3+fmp//At4UMUIAlaSJ3rpq3vztmQJvTHB/18pZ0U567Ev0zDlzVlEBz61CF86rft+/k+
RaddMLS4u1/etmnkmTUTRLdlV/yyfevtn09c/5LWMV+jISB8cNl7EaUndsVy9ecLl1d/7Lj1vign
t9Eugmm73vzYo8jXin0MWA2HwGdMbBQbXGqVcVK9ZITKe5FqlR7iGgCwErZtnymsXHrOmKNOwpUB
J7DTNQJXehbFzJk/3VjCUj1n1F1wKcneUg2NRGsqYdMsPxODCPYJC60WkrDBlDUqcZFzih38xJoY
5vNsM7i07/UODbgE+zYtVK0CBwDhgJNAz2Im91n/1meFisAkJyFepjequrRMJtT3k2IXIFYuWjGd
+zr5trQwmgl/cQJAjcTO17TFNCbxEQ+6sXfRkmyYYtjmTimUG5ED1MlmclxEAqeihTezpUCBMDe4
UwUD6pIHSrITqVIB1FxnRr/KD7aY3VsrZIgs8N/OpYlQzz01dZT7sSADPbb2eKUS8PbRlXD6fmtZ
uHOrXD8PXf42N+zekhaXqGw/VGFFuKL93BVEDBCvmHn2AowQ2XjkxHZQKmdPIU3bRNb0KqjlTYPy
jE5H2Yb6eEGasxXUbDe9o0JpjZt9lRLzEEViZ7bTV2Q5rBy6XeAAcnWVZMn7DPx4IHxGNaqnPLO+
l4MYvb6evgPFJ+cqNRi4AUaS9Mg5UMNEQLzCcxTqj2XG9LZiJPP6viIk9oskRApODs5Jzdd1FR+2
EpsHwt0CwikTd+M0NNAhIwBRg0ZWg2X0tPQcBLHmNROVAUMUuHE6RlOE+QRw2pp27AbD3ZBU/lwP
5AODIHkkXPmgWFWypdnzdc4IXkFYTzuqeZu8UGZvEyc1fH65s+sKgBOxhWS50b3YMB9qSpz12ABF
sunK53NxwzDmuyPiBbNTlG2Sm2x87Z7UOfhUtYFJj2wu/bG1ngYBBtNB8l2QYLrrph2P0mZym3nj
yvK2m92ndia9Iu1e8zGGgEXX0ojkV3WUlm9qZAgtxt7dqnmyKvi1v6gP737KYv+lkPldGRdd+x//
qi+CvV/VsrSLdFMIwzEEUyV0fX9Xy0aBMWWxpDg1TTRd8l5xT3ZKZyHWsrtMRd0RG8GjWdXCV3IS
fKBZBhDsqArnskTpK45to+/pocBCCDH+AvhxPxkjwRmRnd+mHAil3T4wFIT/jw3/L/roZcPRReu0
Vk1hUff/+4bPMSFbEzXaI43g9KhYJnINynmb0aZzJlHDem1CeHmcRWAzIuLZBdH1/3znaf9g51H/
sIS2SCGRa/+2DXENL2+McqAwsptuq0w/phi6j8z8NFwZtnIoydzaBawOlJopg1RP1u0cFdXXf74d
4nfJMPsCqegSDKCrjmZZv7Ha03KajCa1w6OsAgiVTmMcZUd7XmUQHNrkuZ/Dcl9m1uNqDYe7Mx5i
ii19ZRwrbALX3u3qCxN68n2c4RoimOF8lXFG16LBN0KGaRSh2jWww3MAZNLphvZaKa0OsIZ+eKPQ
ky6yAB9WrL1aTt8fRnjEqVvaYF64iJeLLpuf//mf/Q+OXRvWPuhtW8Mi818w8BJ4ZtT1ZEhZmg7u
s61KP3HTyddCe1eZOvSLubn05G8bUz8fTL065uQG3SQZ1NJ6vBQ5doxcHYyDZub9MVggtDBL8ItU
QU9wSKQfpD48yKAUu3XL/8+38d/C9/LPn137n//O7W/ghxp8CN1vN//zscz59+/La/56zt9f8Z/X
+FtTtuWP7p8+a/9e3rzm7+3vT/rbO/Ppf26d99q9/u2GX5BxP32S7810/476rFu3gr9jeeb/9MF/
eV/f5XGq3v/jX18xwRWoEOjZf+t+lTlrfBH/NCHj/Fq0r+0/eMmfymjX+MN0XNum62qi7de1D2W0
pup/qLCaVawhxBWgkf5LIE0IBgJplTQDDhd3UU9/CKStP1yX3wxGZyj5mmVo/6t8DJbUfx9PVT5A
gGWjJm2iJbR+t23UQedkeJSssxYER5GQSrMIZi82+pTTTP0yVDmlF1O11wBV9ed4cRcbJC2AlDAB
RknbiaAixsRGW3F2XO9bLZPrtdUt+XGz5Kjvu8Y8rA8WwUsMmwf7MVM5bVE1rdfEcq2REs8SnN6/
7v54bL0vW73DHw93ZUtzXRCniMASOoJTDzvaDb6JjSlX4q99Xmq7jJTOoAZHbMJbStUUyZfVEJjT
RpwY15niz0kzWYP+bNXVgdwnRpUcXHcIRl4zFG+gBXrO9Hj0sXP86DtZ722tj1Cn5e3BkQ2I79xU
T+sFMT/oAZ3si5bDBZzEkj2vsr+PVeit+9EOip3SOcoeiVN10hdb9urN/u0mMZovM+Abv53HW0K1
ko0ZUZDOZoJjW2up3wU0eDXQBYsRdb3ITAOeswMrjHLTJQtsEyIPmiD6As1pvVBmrUOYttw2VVkB
eI0w+FHqDXoaih+bsW4LgarYrP+6YDs6Buvh0+oTX23jHxfrfR0xdOOQdYciqYNDTfF2dZMnMLis
MquPzqIYiHyCVQ0krvDDKGLbLZAeLlTQaFqZMCh3FIKJqQpZyWXKbu6jh9GNx1M5mvFphim6ICus
2K5PzGaggi2cYDLe9brSaOaIVfNFriL5lHvHbS/qUq6Ic7FDSlIexttQ6d2TWxOwIuDR+oUkv06U
KLbUtq8BO4PIqKOtli/GuRkJiVHpCWY6FtWr/XnQTLmtau3NLZ3L6qL+MDTrMlcPqoPOdTE1x2Xp
7Bw0NgkMTIKjkiA/rRerTX69Vk4mhcTsHk/jF3uaFA+RoR/PkZMhurGcI1REcoJ3ThTEhwLF2IFO
ke+yXkcTk03epMj2NBBVu0lLsCAK7RC82Enj47n84daUJJIYNUY+z9Dbfj67ysMJJ+ryTKN9H9uv
AUwxVAuoXoyAvSs/ERNHe9m2VV/r9W8KKl4O0Wb0Sg3aBHK84VRb2nAC+D95VQU0G7dc5eVBgxth
8Zdbk8MCtF4M7OtuMFMa5WpV3f/2t6+IAOA/WJuCRiFiGznex3puvbb+Nn9ZOi4hf8Sa0gxjQix6
92jEyvemr6Odguq6pS2qd0RLDK0LUTYiXrqtxwxILxXDOSCWNFOGdhv1dbexYKZ4gawerRE87Nzb
1slu+s+ZYk27VLrRLiqYGaTxATIE9Jkgp4k9gEYF6Haysj2ZedZxBQ7MC3/AoqNOxG1Y6lsHn8Jy
kOvbYWRd5BQoZYMpwEkooW/FSdR4dW8OB1vNvUYboD4YrGxY6BkbpIcNkD2gQhOt/w+ru07TcaeM
4Vs4cYAiWpj9rLPiQ0+JBWkkokIzpiXUt9ikshFUBSQbsVzEQv/z2nqfM2i9jwzp2/rrdxYxZ12n
jAZk6LHosZag3Qosb7DYseO2RzMjtMZXNTR2TlOTho6a/ESjaTzUPVL4ZQxa74Jq2G2MJaG2z141
CQJWLBepk/UnpHlGks/bomrLg12biBIWTMB6LPy8atQIO6TVH1bvPxyIF7cgQToVQXdK3btpCvUj
CHIdGZY7QFA2ab7rqTueKEXfRNCrdroqp1OKoTsWzp2r4TJZd6VBl2IyWIHGc7gBbv7Z0j/NuYI/
A+lQl8MYUzO6rOv4uw5yRaSeRyrLP8dlJyK9MsgpYdlNXBzQfSvgvIZPClmKQ0QUp1FV17jU2m1F
o3qLLYWuh01cJSkXAM3nOPSa0QbPlzQXRbeGPYw5eVLUBijZco2gm6XP21GJdquNscA+tIX9Qa+E
o2K5GejyO2gVLENQX2kP8VFdHDHs2eKdVZDGPBZ/0BCp6bnaleDaiHAGUzAmGTLM9ep6YS93/rym
twlAVIbNJkS/hBeTOvK0oB8NESzGBFI9dJGfZzXL4RHK/CwHq/JLBYJs3pmIXosO8vnE4DHWktTN
fITMtQwoePSTE6AWYq1YXaqMsCFHEY3w/L7A4YMmGQeD43zCU3toWNQCAOs6dkFbHm2UTAQCcS5Y
75ssEN9uptaYphnnW8ee9v+XvTNZblvbsu2/vD5uoC4arwOwJiWRqq0OQrZk1HWNr38DWz6HTue5
8fL2s2EEAII0KRLA3mvNOaYiG3uLHu3BqHoa1y1n/NZ3yrs8Hax9ZKY3/SiPOxw6MIclyAOYfbjj
6zh3yBd1fc0giypR9rZqkburB9uKo45xqfZHp3LcRU5LKV4ZS39jwrwjlnL5frIaMpVYE4uQgdCW
eKmD7nhZuxACgu6eyg1XYv22jfpg11V6mLl4o1I4QfAxOQXEgv5BTOUjf+50NNvRMuxBD/1rkS9r
kKzi/QJ9sHyZJoV4lHRZLgtem6Wf9TjcZVY5nNQlKgZyF7w2dUlDVe7jYsDmbvXvakhcZUe1vEz7
F8IG3idsaFsiiBJvkDqN4h4mHx3/zGQ9QFJWtgpZVKtmsg6RDw8K6klqUHPxCa3xkuFlSkimBlx1
qqWSnOwQ6oGznNIS15dQgyBoVC9Zbz4mSC/cEGwOWpXpu5GW64Z8xoGT0Z2n6Kb1DcJnqXd3tq5u
yX2uKdk4zxmV/3aYpx3uvU05aT8b1bwtJiIuO2KRx8X32irR/Fw7QUvyS7/RFnKWVVfPZh+hokuf
rXbMbjPGeNqE1ZhuosvkmbrAbN02CbzZqOhxKYRvVrFkAJCzoTF+orBDdzbKsx32tB7llZwvI8Zd
WtGoS622XRVjumKms9wH3suiwcFOC2zfFmritdVa2Y1Jq56r0HzC0XHgf7bCrLzDj9ZQX1nuPjSe
XaRobu6PQIsw/W4mP+lAg9LPsQakeKOePUYqfq8yGvD4zaPy3HBPsnv5p6ln1FpS6UeLw3nTp9Wq
riFV+zMJHLPP6G80P0jjRXbntI+KkmJP6fpgC92VClGvrOKZQYYzzuY6m6M16KFt0DecdEpwHMs9
JhmwS4FJPq2cvY2N9jpNg3LpSbD1StXtRrt0TZWmysK1po1wVI1670zRkuXdIPG1LDIitRwwKHYa
8AnvdmEc9DaGtwiZACgQKffa2cy6+J4IgIbWL/lCHZkpYErRgxrQl0Yw/KZBrWOMb0YTwqnPwGEj
GaTXTm3wpFYVjvhphnibV6jqF8hvgoYTJSKp5Ka2oetK9rBFrFSYf+sLaYMSaXEGU5y0kBzUlpHS
e5bTlS71MGxbfeOEMlpBsKGxeT8YJSSOwv6WTETAWYZ+m4eO5tLMU6lo6loSr62xGG46kyJBRzpX
OSkY7+x2Q4Lrt5R6g+TwTvvHLrgkZnQMTZAcXOkMFNG16kJyf9KBUaVlI+9mJqEkBBXnVlMSZEqU
TVEWUmDDqUATpXmz+DfEZetN9dpYIk7n2HoyZ79clXNM/lrKkLQpw1VJa4/m9bwr1P4yBWG8sogN
ims6kxAiPpqg5kKoDwSPF1ayNQmApYeB/6EYdqNv3kG+wifRoSxJM91GSOiTS1EhYO/GhjZ44vmg
kVN4a8xPLLqJgX8OBmISqfsOWf9QZMYHiKBtqfDB5cbeaGm8Jvr6hc789yDseNuD3Xkg7HDN8MW4
qhV+B6lKHbPvvmEdTr8rrfneE5kxMF3e2Er3Si+XOZRlxIjN4V4FhrVS0FRNJb2egoG2k43ZoaxM
5kzTMl3rR0LudW4bTLGM0ieyaTnguhAHXTdz8cxiUH4d88fD4sD/fF8W1TeOVEYjuP5WY3QULIQl
bbnjKqTdMFtetsUi+ntNbA5a8tfDJmPGDaboG9Qc9SGZGeyJtdaUy30gY9NKTBCfzBnEbrHIlqOu
h173iTXTbBi9/duHry8TF+SuiM3pIYFw8LUuXlwmCmE/hbIrHr4e+Nt/cH2dPvGX4aJuEt0sni0e
IuGx3/ppu5/jfskyr17i5R4XLd2ojhyZVVKTIpCK2bbYKRbXY677qA8uPKrlif90DAl+i6qq/Zaa
KECuh/1xbCJaWH+8fri8peu+vCuBKX4d+Y/vrHM00OE2gT2/vRz2wha2QXwp9Vqb18VgnalUDptc
YaDdN5RIrgtzGXWJzWqaSJjzW6QlYqzVl0sZ5fr41/Y/P6b//Sri+KTGqd2OBXNZMEWMyXl3BJxE
vUyRW0yF0zxOEHUus+KZUqzbjhVGggYLGmrgXyw0sSkW0cI0u27KVQ8DxaoJjOEJ10UuBYlnNuOA
BPC/PEE8/5/2ccbAj7u+/PUY2XEuZBjMQHRwNYdZz6LOPyUzm9Y4Buz/Dfn9H5UwNdNZwl//PeHh
BUcqoqXfa5i/nvOrhsn1mUIlfQPdkHktS6OE+IvuoCgKD1k4D7B90pC5Mh50GA8KBhhYEDQ9qXzS
irhG/DqLIEmGb06NE8LCf1LC/APwgJvFYOIJ4oy0Of4f0Wr4jT6izGqT1ISh3WrVK1BKy8B8IG0I
1DT0s5z9fxooorv0W/fpv/1vfzRQqkBD9TDwv/k300/6p+ZzQUGE0sIFGHidu8ZLkRyDG0C6QC5d
/bVcR5/BNtrjMiLqhYRwLzwNz8ppXFl72UVpxlBwltYtrYjjb1/iPzTKYO5QW/69VbZUiWk1KSrd
Msfgy/sj43dSGiU1oP3eWA13lbKam0O+LJxBoxqiL7U22gcWWkLVRoP5aFHX20sZUR1Lz7g+iMmz
WIsDh/H3yK03VA3wCXoO4reLkqNY9PgecUfLb6L0KPB3mkJOXRaXmCaWmmRO5q2rmFO5olvsrJKo
oalcVXhkbdSYosQjFl+V2Hzu47WuYFgWtWCyRtCuCjKf2O6Xa5LYLOX+nC+VXnFVMQ3KTQSFREy8
/6p8iDVuz/AzrdjcwOi4FeVoschq+MClEeyuu2qRfzBbCp1yjagQUQ4QxdBOoDM78BnrdrQwEi8X
QMPCb5ZXwNWXayrDTao/XzUgsUNecJSz3sM1T5njD3btb7UeMdDCg9ThCR0EI1KsOQstUmw29alo
FXVPG7s6ZFqItqcJKXKKRbWsEWFUrgYZX5KgGRJOUR+sXO+YP1NWgPrPdoGAdJ2O/ktFIARe/yWR
A61nVjPdnsm9l6PW34hd7SzJ6C7pNxDdF32z5ao5BG3y0+4RLzFYadAx/rW4bipYlowBSKFU0ZoX
H1fcWFB2jrMnPrn4VuiFn6wmA0C6fF7xKcWa39MEh5vATtlOyg1ClYfrJ1QTidKF2KYTUcMsBRqK
I63BhUpBxB5LfqTXDyvWFD3Foa2oa1ENFZVNsRaBYdv2+ry3xyrYYDp4Fo+lkR/sCXYiroLoRVMC
Ny8Ij2G+VE0ctUXl2hXPX5vaUtCctqJEZCx9j2uxSIVxsxt04CTLfvGD4Ru3vdbhNx84CX+ir+I4
0RIzSrNWwhtK6N0YSNahJQ+GCjXYZymsqCeJetkwWKwG+VRRAs4Dyl0UvUWxe9AtL8F18tVAET/b
a4uln7vLAj7f/PZ7LWMLH7J4UwQV2zTz6y/WK6Eqv4Cv4s1dqa9i029Q4kaYNneCaeHbXCpEUUZs
igUWs/Zw3fzjkFQvKUM0FLJFAYvo6voQZEuN0QCyvIVFvRU1LvEoxfVfJa/rJtod1XUcBo163Bur
ZtElaQQS4VZbKmKmMlu4BrvX68uLtRYx0K5LQRsvR4FW46wbp9irdb6bYRmYUZatvtbEvkmMwUD2
6h4IaN8VO2elC1yjctL118O/HdnKn1KPHi1exqaJGEsua6Mel/Wr2DkFuTKvxapYgLNHvVQN60Zo
uK4PiGdX153XVxPHSHZGUk0OXVH85ZOlTib+3qZO4KIrqfdA/wZsDrI8e5wjJZW2he6rZJWzG2bd
HcRHE0U/8cnFQtXohjiBfPx6VIc4D4pSDEe/Hg9Vex3VKC2nMV+bsXYi2g5/OmPYr2PFUWIbkd6v
v6TYFA+IfV8v99tzcqnLttOQAn9WoYfKBEBeS5N/vMz1pVWSTWZPrdsPCg/lCtGmFy6TKnugAKmk
1rvYipdd8vJ7BQVkrsS+QeHHLdauiz/3ZSM3FXqi0Vbir5FJEpgGcUw+hz+n5cP/43PF066PFOJ5
122x9ud/tbzD676g00PShLYa+QQecMmfBVezdb/ccDWaPtZYIvvJ5Vfdj4z1n3QHSE8WeuSx3Pao
hAxUjkz7CmkiPKima9dODVgACstiYRvyvRZn9UZb7kPXhby0Kq6bYi2Pqs8GCtga5T5/zxILAmkk
WAiX21yOdgtT8YDmXAu6ekV2IjO6ZSFgFNfN3/Ytd706qZg2iaZXTEVznev8kfOhoT03kVAEqWUX
D1XGZFjfo6KEg1W3b/w5QJMq8imG9bGNTAsNLndaOeupmfcP+p2eJMnX/47tChSGOIMqnVr7mEAe
tUenWEeoTN26ThDfVtYujyLiIdsKE9tyf+yzBm21WA0VLkxiUcP8QWkWzCS0F5txmPxd2f8QfxtD
A3O7K4j72jfqLRbKgqsIfyXqNCC/rOYuBveIvaIx1tlg/OxirToS5eVOo/0OzApQkxXsnKSZdk6+
6sgjPujBUxhz8jZLp4egp/rgWLQMEbj491QsK9ID2bf8HDRVT3f1GPOGCcUBvqyeBoVbSFMR4Ebb
+oLS6LllrEt7JDlEw7GolYTpZmZujQA6PWSJg7JMsMRi1rs7tDnAB9ppRxHavi3tHGfv/Fhlfr+J
J+osQ3mPihqogGLVK0MaloKAdYlBeXpqOyorEVYkFsvF9qsCc90nRyTNktxDCtDS5hSLr1+AWI3M
hEFwMmDzohjMbEO6tUJL9eRmhg1JG30gicEjxrJ327nZ9/YQ3GGbRTo9JIyXVcatZmfdmWAPtqVs
9NxQCW1rRjlbq6KHLnrUSyPdcOCdi3251pN9bCImLPSPclTOeUqkbGJLPflrrEHzQcse0pALl/JI
xif4VUz5bdshYu8AZVnUYZyQ9upyrM2lozfwhCV/7xJHfL1G1vUMyeiOOW6ztFma5SZULQsK+xqt
0WW10+PO9SP6aJbeMSKSBwdZqDi0TPgc4iCxNi53LrF2fUAc9/WUeYw+0lht1mKfVVXOFl3Vxixz
rOLLQp5znT/fssqPHb7wnONEmOmuiX04wnm4RIA0KcZe7BIPhniwl5pBeyikBA1WxdtLuzpwLUAD
kGPsfd4ZZ6qM+le9SlfDfVr7wxYfCuUhURnS2/ozIFt1rZaMzMUuI1MkMCRIRdulDHZ94Lo53FHS
xp2ppOslTgJHtIQVHAeGa20Vu79Nt0G8abWjQm3TXg8v+aetZDfDCvm/pG4xrT2mt0w77sn+c2C9
rPrsfsrccKRUTGfVVf1jZTI8JwHkvhlOdXS7zJKgBgekxjx36juOAOJtt6m9TtR1mICauFPibQYS
RDoW8Z0Vb1uVcwYByNEGQyT5nN+nPL5FqtWNJ3QF2H0z/9hKe3rRpnEJgAA4qyDaJ8S4ToDVwBLz
uTbmIT/ZgPa4Y3vtjzlYVevsJ9KDut12yJglglNdbBLDA/RfA6qdPN1NhDMkL8hmlwSoVfiEE7T6
rkhkGXo9uZUh1l5XR+LoguzXiIuXNtRRdW1ryRszQ3W3xs+MOL7S7/BEx091fG7k7+mNvCndk3Eo
30mOux3dJczHi7z5gOPYi9+mU7OKf04b/FCF268BtZzpw4NUGN+c7ejZe/UD28Ca6OdXeVU+kxW6
GncU3cM7VAW71qXlcLbWi4nqzKQTzMfeXmU3ON6/R0ws21v6zm2JrdxNo40v7ZvBNU9avyo7YB/E
RawKyfVX3xtXu8v3xmZ+NGdPXycX6Tb4JMTtufxZnKrTyMzfq9fZa46HhWk26uIVtpnH5lVffba7
+bjv3nzIKm60nbeRxxtmTHoozgdt3FlbApsngKQBbRM3tla4U7Rtnq3N6rXFXB7eD8GaqM263pjV
jhI0SoU0Ax1ZAzH0zIeZlkPryR96cQlDb/oWFBtJxiy0QiExYpyswQfs0IFDgRwtEBxrxvX0UeF6
zAoA19aV67f6eLIuDh8r36PBfTDHg40Hch3tlQEa2MvSAgi287TmCjnz43jqNrN/CnfORV3lN8EG
uz1Z5x8q0RcuMIrE2YFjxEk6PeBqNp1NO+5aZz34+5gei3mPQyN/18ojIO9vOPZi9UJ4XlncDhv5
RykRj7Jeh9xJl39IC6bv1geSpn7w0H0nKMnlo89QePC0O8Vxk2cwiEfjsZdc6ahsQEq/GB8h98Em
9nD+Oyf/PpBX1ree2HbfS9+cdoVdkwf1o67v+rfp0SlPqr6TT4y9Lumb8kkAGZUJ+TtB7+mhf5f5
VVYnpfAY/WxzWme480BAebHpEedB7BO0mSZ01Zd82/akHbrWs/m9v2Rn+7XajzeZ7C5OhfzE6S/1
e9BfwwMtugzG90fg1Z8Op49CijiindWIWAzOnL7lHfLyKbi80VNutIN2ybGCjKS37QY6cJ/yzfAu
/UjP+pquziF6VF+Dj+SRthVyj67zTBfpwG3yUr0UR7gQoDo24bo70kahz7lLIT+8pnv99nm6Nx6k
nXaOP3GcWsBICEpayT9RLZqHcUPLnDSSaVs/gay+qDv9KO+TyK2fCYnp35kdJ/tmhXl2Lb3K0EY3
/opG66p7xOfJtVDxmBUQwAP+H/RlG1LN3vOjly79W7YnWwAkAO1F/IbEh624pr7oCmqN4KGgbQ4P
f01Yeu+qzH7JDnbVjb3LL843cEjP9G9W8y55y7bGWiq9yL4DC0Sin+Nx0VyRJdF4w4rcW98tTpxu
8YYi3S6gQ/vC7/BEZ0xxKX0dMljaAfzO7XxLEqs9boztePnh74JTe/B3+Y7kvG2aePa53QG+4cpT
bxapPFdAMEmOq66qB/6m+/Y4ukmygvdF/3wKdhGfgSo2Xj5O67PziigBbkAReBUoPxOlF9QYt7q1
dqjfyT1v6Fy43TZYk+S7jb8NN0UNO2IV4zbgFTGuvMDJKvjtZZ52slfBvjr5m+xgPuu85y36e3rC
3p2VeRbsg02507ineDp3dZx8m5zgznj9Od0lJ+ddPydPwU2wDb/j0zVuxzQboO38dV9EKETBR9wi
NS4bGVFwO4pHB1nHvBVqcKFtBjbtMsPxC1Ja9GVu1A0DiZ2N2a0jlcy62GZsvdNNJAFaWXYr0aDq
l6eINdGQEmsDCIp897XqyJFM6nd/TPQGFf0yaUnF7ObfP1v0tKoGOr/VGvEK8Y6XtAU8LetnWCxg
miF0ugMAhF+LeFFSSBpqILEmHmjgZEmw6qkjkb7lDISOBPO8CYkQ2jdUruxBUrx5xjb4tUqvfnYb
BP7QF/RGXzfktXkEU8HTtPuRWFILQCD2n5jrLjWIWGz7Fg9Bw1hNSYLYoHYYTss5GSCOjXBOrLXh
Mim4btcUHWkwy0ezJ5q2FAKhJbVEXhZWxNhWrKl/71OcfthmdXfG206SBj9+c+ILZnpCOanKobhP
sSJt/eAuAKN9wOrGGMTMyVkO6+aXB0pYmRLSwCZJ2QjF63URCIbgUnEQ+1RiODdhL99dOypirYYW
wAXh7/aMbuIpsqI6XAuZmql2GGBmfSfKwe1SEhRrQnkZYYuDd+l4iqk8YB3FOeFQmipHkAETsY5H
hHLgK2SFFAGN63H3PFbTsB+ige79SCrUEhskCkjyEjUzJeZyMkYd0bRIQA8IBelitzVXdadiuq4y
8uz6aDUa6FLEpjxA9bAZKjm9/2gFjUxfaBwYs83KY4lBeSMSVegDjKTKjNpWQ/kWzMs3XuvGSzaV
WP3AMs+e0GPi9etR0tjlSgTMCFnZdXHdB5142qv+SQgRlR7Xqat3BapKvXqUm+bWYtajWb6565dC
nCjR5YQXko1NWN5vguiv4vG1mKyq/Zth0A6XpYKUj2LUDvnUHpn7hlxZq+8TjADOka4Fzoi3tV+y
dcVCRhORy0O3bmocRqKseu3BXTch60YHxG2NJDMmF1+viEKCV6wwMaocwyunASTUZFPkqZai89di
qSEbZc3OALFc5oQMSarW9740waLCKqSBX9s24bPr//UT/E/8BJqm6PTI/n0z7vFz/K92gl/P+MtO
oP0LJ4Fty+YSS/rVcPurFSeb/zI1VbVo+6igeFUaZcuvMPy//0cz/7XECji2IoPhk5XF9vOrF6ca
/7I1w8BNRTfOIrHC/E96cTSV/ohgIHcFSwOOB1VXZDw+6tKT+q0dJ+MuIwStkPdw+fqd2fQPVU9u
ZhvQ5yks88Z0NORRfnmfwaoAJTJh8XVWRKuu+4lD1JRkRn8uPAPEn2HX95qRvddNgKyVmO6lWxzK
/SO+IjiFDjgLw34YsJbWhUH1YCZpo4cFkM/6UyJx7UlktcF7W78vJm5JB+U9IUsn1gjAHOFYFEVi
+N54kHa1nW6srnmZ84R6fJifkpLIaL8yLnCrb416tJEeDdzFAY1xp9LOaWc2gMznLWauDSlwdMLa
YMWdy6ulH/S4AiZcquUOtQWxi2GTBWd+wBeapkq2ni3gl0gtrEgpESTO207pnjOZ0aCSDHywfCtJ
0WOzOFPp73OFQF01V4TUDXhFt3IweWWXEc7evKHq2mA6OHUWxLyRmbdp8fdAKmT1xGQeit6aDhFp
V8diID0SnFjglT0MsCyb5KPFOEFs6WOl3og1pTa1fSrLN7alK7cz0YoU3yJnS5Q5MTqqjoreUMZj
I2km/KFZWammIxFPWwRn0g2Dc1FJlFmG+TRDDFzXZKCuHKOSzwF5zWRVdcXXZlf41XmCuyRHzkZT
p5CCXaQ/Wj1wFyJIdRd/U3jTF/5LAPHkTnYCNGQB9wZLsv07sahhTNyVavHQa98hSjGMm61WJeDe
nG+JvuyOeaZuQQSxT65BzPp8y3EkgVfRstJ056TB5m4UWrCBIxOSs2jBdODnzVw5IY4ityystFQE
pbE8GiRknRyy21YprwMYpA/PY21Ft9GAqH7qUgTrIaN9qrnjFtfvmZ64dGMmU/fQTFG4nYKoWXWW
0T7ktaFfFLJEnH2oK/UTdwYW8lugzf6D2EBut9GHoj9bqHOVITafelwccS5Fr3JqpUdNpuiVmJjk
5lJmTEGuyDpGxQdoaXr0tfa5R2z/PR4ynMazrl9601cORACN69CXB2/siBdGtwsAMJA+IZrwAx5h
TeEYZYJgF2tZDijqUdJ5BJF965hxe2tyW17ltfowSsX0YVfZPhhKOiTQRGFOmOG3YuAUT51tneiA
R+3RvA+HJH5TfCoSg1LYDyRHU3KQrXDTDCb+2Lyf9ymdwh0hzuFl9gEFRoltvNlzsC8RF33vVeZN
0njnkPj01FgFBriQLGm70ZpXCt5wEk31zvDHjnoZfLRRMgAxTEPwDIpJ35QZvCzqwMFzlmgMCYxA
3ohHnUHdKqhvvVi30MyX3fRiNQoiV2KRG12j1QaXhJmhAQsYyt9H9i4plGSTGVjmaFdHgkSd22Yk
HT5QYJGmY2SfQoUgZp1Mg8fQ7LZGzH+dNoq0ruK5f7T9ujmYvfpE3sWNXqbI+aWIJPFAn8+FIk83
YYJoQc1GECqcbEwdNOsw2kxu0tQZHwppGB9yFV+fQWz20OTUaJf9qHrmdRvBbhRHWE3t7Oq+QeyM
LKi3sumS1NZ4MfR2uKH4fbju4rtMtni6jhFWMBeWVPkil1q2hUZCHMOyOU0qlZ8Qegds6CMga/Dv
JKz6RdJcgMUkT1OBiScZ3szKnklrDvNHXOa3Ud5AbVu2xmAIVmqYLn31zhupgj9yBaIHnk3BaYoS
+SUjk9SuDeMRtFd3roFmofFYWbKZ3tMNSi9tkW9pE+ieboIHk+M0u9HrMb2REqZgWhdj6FWpZ5Wj
BvZIfdTBCx2KCDJmYfnGQ6mbtTsRz/sZOtuuinsslRbRuRJYmzlN8htmWPUd35/EBLEnQX4iM152
iudAl5oHKVdQu3O7pHQH2tUiGGVXmtpdIPfRB/FDd3YqSz/GTQfkLbWC6UXSc+PQIVT3xOaqwA22
qrtK3deNbr2m/KrSUEledEQxR2sGvDtlmf06wHvyZH5ebjSUGtihoHjt1tzy61eZfLxjGlUVSabt
z17ifFJN5a5EivlsSpq0kSOFmXvvGxs6pLGrB5J/yRVQ/KD2i69gZbuv9HM9NbnXE7h4W+UQdTsn
w3He1f7O1MPy2UIX5GVWGxFJkd/6YGjuhrkDNhpYwYG3HD8hpAXRlk6vqu+ActeD6CHDhnCxIcNF
uhw+VIPOtdo3y51RFOlJjdtTUtn9WU9KpKB23L3UhrSJowI3kNRFT2NTMym28mZfkr/xpELEXUcy
n0g8CtbASiRGBNm8DwKZhHLTquezYXYXJZi749e+ZTNH0LouM/mZ3N32xl4WYm3IeT9Db4SUa5L+
SK5hfxRreFUQy88Yw7LQH9fkotBNyLk8yXVjruyILIlIVQkrSzJmj05WnVMFb07S/KS9qmydfiHX
6dQMcDNxGzTTQ5T7wUaxGXjP/BH4/dg7DZoekfUpkSbVNyzgFEKjYBemcrfPCjLLpJgb+0DtR60t
/1RSb1DyNr5VKerX50xqs4vEVXaJrlY2kvmpzAyIdG4KsGdIgkjUpjr2CdgwM5IfiAmJPcKdld2s
+ebKsmtnAxplr2nVt8DJtkrQLwL6ZNgZQ/2di/BMIKPk3AUTBCSzII/DSuKbXh/fdSDjeld2SKe4
P3QJtOZyeoj6tN6oeCdcrW35b+EUWVgJD5r1w4KuNoPTcuCJDhKNhKYeL4qBt6apq59ADqCi1fKq
MmXoK61yllqKUJraf2jjRGcAxXFmEeEGZKhyCz2uyHK2dM/Qm9fZIY0i7qjfyiDYIHFVmyEqIQOi
dy6d8kfQUEHjbH2WMP+4nDWOgSxgwrTkYCbQKvUHdv6b1pJvJdkn4Ff/ZpfhdlDsS1cwCY/T4dPq
rNCtqozs+Mh8CrrmOYFCCd/bxAxCu6KcPgHMmK4Bl6trxxfDL3/0hQlrcg6ODDUsSC4rPBSrlqIv
tPILkiIAjBuZ1MU1GTFvhSM1bv7RRYRsJkvYYV022wDUkifXCg0DfTOB9fKM1IC1EwU/1KQGT5YZ
lxJeXJX+gHn6OusGlF1qnFPdMebLTr6SHqoBQ8VsKC9FKz/4VnJfdMSoEbOgW/JPpCbDMD37pDSW
KjP2wADGKh2Cvr3zZ9heE7XsrFzPjP/m/jzC97NruKhqKN33mvSeDM1FDojmTToqXuaOBFZi3HBa
2er4iDIo8AoJ7E7S4f8JO2qslN4LkOREit7nFtTAaIY/ayvhkkuy4uynb2ObP8whCje2yilZx/tK
NSjdx7LHhJ4zWzNP8HRBuVdPhQUX1uFerx2ikhBpjB5o6ZsT4ycy1REXhT58BmW8VUlxXqX6ABML
XLRvoBCRfVBSjnVHkpCr1ZqXQ305qhVry7A7krnAZMErBhY4kE7/zcqqYzHnP/KWuOlGmh5lzsdV
Wy/KeUvbZep8GsrKp7POiejIisdEzKL8N51J1FvimxKcOLZPGZmvpw67hykhrF0mIgrub+1NuHtc
vybMBYU4XhczJIhSfpYL7TaRqZyPiInXlRF/myvMpg247LaxCaGL4vXsqCMDuf65ybRvzfI6imJ8
C+qUhAR/oLpNwXcKPyudc0STqh89xhG36Sifm09W5ryhs/we2x/cAc5+XfNWywj8IyjJxv5pZ9N3
HQyR2pJyQbWrRkjRnZPGIKUU1D3Ev/des58nRf/szeFziqqTXn42jY66u8hOeh4iRuMrx7L7IzSi
C7H2OD2M8l2hAnmywonb17Q4A2K3j8o3M+a3zH1gaxsjXODwhgHzqzL0L0Fn3DemeWuXziVVp3NR
aJBqs/GbbHc3BRozvZKODI3IFKjDj1ChCr78ADOdaMe0aDZ9F9fuXJp3KOSPHU0QaLAmHZbAwq1j
N2cffj+/NbK60xkdqKaxtVDBlPgcl/qbIUfngPuvKeVw9cAab/qmOwWNjo1RC9cNpBuZim+dnfve
L7c4GYjYpFJeZxk1u45LVrhBUxC6xG3SpBuwZdhv+lLDqeb5syNVHul+dWzMWymDMBv7vsegwXbn
mY67NkR3Taq2W1PpzzbQ1iKt33yn2xeShbGhVyovJbwkH6ObrurHddsqytbEO6jolbybKmPdSAUA
f7Pb6xSkqA9Jxi3z/Y0ekIRed1hOdZP5MeGLy7x6DG90uPoTjK2zVfuPZFH9JNlEc7tem9FVotfU
7R/Bffxgd9qDidPyMSm0F9/n1h40JYAxfzj0BshGRlnNHq4taUFON+5mNb/Tq/ZFIaPsNNRqT/N6
ShDDr0ccrUzldo403DRVLMOHfIyQ8LiqUeorItd1r+vvmPnpq2DiahL047SqHEpYU+hscDkDN+sx
8kijHXLtNp/DNiro7OZ3VjLFm97pGmiYwFj51o4Sn7Rpw/2k9cG6lNM7SRroBBiA2Qa72QVytjFj
MoEUvXZWpYzm3ubS7xEh82bC8EJuYu6NMCT91bYzXGwJ0M5CPdQZs/i8kT+Uls4InlKbrAI40aVG
Z5UQ2E2qtNUrUOJNW9uIS8b2Icnwy8+++a5q2kCzgGvfmyGpxDqA86B+zbzZ5MvHQyvPbhFZlxBO
JtNa26tq+94Em7sEpz/LqsntsgbzI9XoBlv7rjHyy+RzgbcIGG06CYs6FNyjIx0Hbq925rQHGvxM
0MtJIuJlguEDp7x2oldg/OmmNoabIZd/hpO2wIbQxZVJFqyVSmdiHTibpkN6WZtIgeKUXBauJX9t
i50aEeyJispO7B8yFERmM/3348TDsRwdmI1VW/FUoIl8UIoRf7ykeFDGuw2MCczE8pJi14DbYKys
2Z1tbrS+FuRHmThoN85QIelLBLOxH+riNp4oJOXDJ8gj8sgm+ZWCxw1wcEnGZia1+6Jp71AaEAKg
gohrezC65qsR9d+Tcv604umz0uiVdRN8SEfba8PwOSdEShdF+MhN7IgBDszsiNOSsYKhYlWZdfVz
mjzmlOGqLpWbYoJ7138QAm1t0pS7QG8op6o0V3qU53iXNdmzWgcGpl0qXDkR7F1Ve2JtTn2b9ilG
Z7UjaKob5K/QMKHrC9s2IzTIeKqSUVr3avSehal5kNt01w96xXTVctOxI8ZERVGCo2twZZ2OKrnE
DVX3DmmEvbQzxDZmyuZQdjskl5fCUORtQ8QcBauCliDVpMkJw0NCFNqarGDy2dT/R9eZ7SbOdV33
iiy5b06xMRACaUl3YiWVivt229vN1f/DlPTVq9Lzn0QJIUDA3l57rTnHLF8Lc0nANqFzbRcNeESS
fSwuIh1pxPpRlTDTrl/0//tujTOllIo5iacyRwKh5wcQuYzVsqeiZP5JyK7iWN+6TQ9Ofer1+AUk
51HAKexT7eRZJPeK6OKk0x6QjaVP59IOxry8xZC61RXylLRhJ7PlZGhM/WyTmbbSbk0kBzrkamRS
uxSOD1ECBSgwsg+QW8Bm58VGNUlFAvd3abLVd9IH2SDzmYdtbzvb3lM+Wi3myuBU53TyvpvZPaSC
ITAlgrVaXzv4mF7xMGjW0UGZ0rcPINtOTdWelRT9MEh8TQX5GI3BCnLKyZ62oIa1Q/KhLeqJRjrn
0hJLenQR3RTmBJkJkbHy2iB5rHI9Yt42nr0J466C7phwxkWYRxm6Nva7XGluTRWRyYRLc2jx8rj6
nU7qFBkorT9lcJK7atxhCiV9KEWOQ8RQsqna4rkeaFzWxY21ZlQUzwCW2Bjq0aum4MlSMvYXzEz0
O6aIzPaL/ityMRh3WUQuR1Pc69nBUIkaM43mJ29mH/vpjTu74qj3iH9sOgJuxeYHad25WcMpJ6oW
QlpAH4DOKhrZHIRVbvGObpV+uEVMdqkbwHiqmd+BYq/9urmbzcrddeb7TGqFUiTAmUVyU2f3g5VU
lEHQ5RILCR5d7Jtl6HdltVBfCobGdfkawXCcNMPyizShw5qkz425w1TKaBrQF00qMsld8hua7mmh
3N8wtiJrxAb6Lsz5klgs3qbs4kBp3xPaDu6yjdgxbcpO/MIwedMTErLNUoAIdekGNG7pTM5roM/J
zIuPKRrQ4qGoI42m25pjs+9t5B1lQzp4HSXf82wM59SkejSaDSmiaBtc7zXLCbKJhuE5S1e8NtJv
zItvECf9rC9+j7Z41cx5l+XLLzTg2CYVcu0s3De+Ho2HcnkCR4j9XR0U8OykS6rKxXVyD9QaytZ5
0PF4W0fYiUWRPpaOCswEmSTUJBk3ykHr30xT7JX+dXBSZITNdhzaA7E2j1mF7kh1tPOoQa4uWmzk
rrR+OsU4kY65rdvsrm5nTJ/RqYgE3m1jNuihnEUhf7dL+h5n94bWvhY4GIKqKUuqSQy5o82KZll9
KMfkltFd/D409S/Nzg+GUG4nRIdR/OJyIhqSKsQ1iJZ3owfNw2ARU4qArnlqhfpqkmJpTdVTrJcI
vkeu0fmRIClfdFjVsw4qdf2Zt0SbqCn40Bp+6KbPh/fE9JJds5hfUWaXqNJmqJdW/Zwk+VO5NEyi
5U5f2h8m7D70nYdCZc1xsOCA56GF+bWk01fEoqBp5Y/raad+aDCLOB8zTMhh8dhjdoEwKyb/Nb1/
qYHEHTHzkgCKQxGr63tnThkyp+WZ+d1T0cJVNzFSKJdaHR8K1/0ghCP1RYqIYhwAGDt0zVxoQt58
GcreDcGC3hACxMHSVD+90u9UfQCOGhmXjkvAQAad6S2kLJLBqc1VWC+EvqZsBTO4vFz6QrptD4UG
itX6pa8e7gjVSa6/G9p5oHpjBn2ul/HQT/FDJpdH26QoW+gUD7Q9rDawx/zerIGjp6lyN/XljbCQ
lHnmKQXuvEkN56nNbPTz8wGGaUDH16U7rb2PqvcIjAKoe6pvHWpDNdbRr7Uo0pyCf7cuFt7tPKMf
MlNBF6SkUfCQFvSwvsVD2Tx7hdf4iDIp5ZNQ75NfCvuyYG5qyhz+heQ9W5C/e6IK+hnFn8i8iz5p
p9Hmh1Vg3y0dq2cJKsAqUPiQhCqs+WSm4NAsS3kr0uKd6fC6tfICd8lfuhgjxngZK+J77DK9u55I
fcGh3/xQfFzA/NSQxosg61X2aO59a5P1MM4e3XZF131H1dh/dMpmVqdXx+af0iNqdgW3Px0pLpP5
ctI19kU2Gg9H57GgaxocMVzRW8LzItQbg/oVkZ6k5QnpjtpX4SC+G7z2PtZ6znvolXONe6nQeQO7
jA72ut2uZ3TdJBHe2g3Edi33znz6B8lYnTBy2iHKpCagEWgbrU6TmICImWuHbzt2B8DlYrX2x2S1
dHe0S5TQ4JDjDzXuy1A8WYOsw3Qm+2GEysmxhSbaGGcSRSAXixSx5TAhXu6s+SbqTBaFPP+xRptM
QxiB+TQ/xg3PXyByDZuBLMdR179K1243YsRga0UnDOeXEX1WCSXnvGCn2KMYZlytHkF0LZvCZqO9
KjHKYbZouVKXCppPqLwSqTF0I8YT606YFDqjw2rlHeja+6J9lmP2MjOCQQGJfNJbV8hWvCuT/LQN
yAfumGxt3KS3bkEdWriljlaIlzfVFiN7tQ+miGurnCr67rppsDsDStULUMiO5jP2Cu2BBJvOAnQu
i0Hb0tKO6bRB7W5QzSIJie8dJbFJm+vX1mvu3pCQF46Fo4H8TC7dYEysWF3Y9d7ros6gN/pfQ+ua
IB/Q87hWDMLLexA6XdLeeOrb6bUxvLOMmWWQOfNGx9ZSSVCaUNCQY0+L0k5SrrNc0NJ0/kqTeZ8u
hEOxzftZ7AXXIVjtjDkf6iZI+73DhWD0MkA9lneI0i/a9g6n0EIzvfcrQ3/Hfs0lu0i/J/S7Zunw
wSG2wa7ty1hzHje26GWY6DifzGGLEU1hqKA6qK4cekjesNXKOr5VLDcYPA5xrV6nm5K4RihTu9aU
Vthr3i/Km0u8sMsViwKsdJHUJBgmk/4XVOiwTx1qVy+F4a7ZbCCjUK2M+qz1w4vmsX8axB2SAz7e
oxPTT5rr8U6pEyMAcwHtZPA2RZdfnAX0ThJQLA3m2bHb6ShVnS5tXGu3SQl5Iouj5EVtdKSxYwz4
Y4mQYIpPc7FbP5ak00XyVE1mGpjuwhuXoNBcRMjyPAfWyD6dGdSNK+CEKNOzmjcnJ2bN82o2aHky
Hxyv+TR1xkngHPtyooklf7uNimGBfZOW6RvQA5dpzOcwbcGLAHcPLbs5VHDFtrU2n+da/K6UFhav
MEKTPr/WvGg9c2k7dWjmpelXc5wEpgeQIDvYC4m1BrDkcLFn9/cgXPr/zPUq2tWKsq4ApckIetzy
0sqwbEsSUGVpExtJsGIT45bXvVd74h3vYkma1JyCad16Gjjc3iAfm4n9VgjngQ3tcxKNn2QlOcA4
3K1Ruf0OEMl7V8LfifoBBfjUfYiC/hZw+yxIJjPfagNY/Vm7sxgUWpHaQFNh5TOU/AQsIZRTQsYP
x2TONGWrR1zSKdmbvXAAQDWdTQlakO6CM3UerAnJmyJC2/4eTZUdjEOi2GCApVM1G9UM8GUpsu+W
kZlPYuazU7Bt1ukE+F2lsLLTBOSZdSYCgWTMFZDk+mFFSbqZCLOCbqFvPcdF9tstL7EC470cdBVj
5pj6NsDzYFCnX8TIQFsu9XuQbRl6xJuYyUtAY4xbp8feGpatkyAzSOqj9MS+6RATR7ZLphXgq7k0
lE2jE3FMy/1xFiQeErUbB01bYUFx7TIYU3UVFVBMWq+RYzyYE2S2KKVLiJ83ILzjvQY07g0vQzZU
WBK8eV/ISDsa3U4D/RaaOrT47tlpdCeQLDDIqoozy0OYMta3z1HBmczkyYBtA8YfSrkaRoY0wmHi
ItPY3cz1R/udsvlDNcuF1rPCrq5ZsjcKKfMI0+fbZBTjviyWYku+wmHNr2I17A7U0g9o/BpMO8lJ
MZg2QIU/pLnHjI5MwpiIz/3iUobYpomHY/EnT0Q7ZQCynRlpWAlKBBPRuyuHmgtMTwKizYZ8Ecpb
3cEfaqM8bAicbtHKxs3kqzENFaNz8fzNmX4jC0mCYb6wFtUeMb/9/KUjnjgV6O2YnhWBWj6mq/m0
VZwT2fETQ1pODLiJdZ3lt0D7nqJhpPDAVUZ7dlVEAaFhVIuwOw+JCaO70A2P7GPDQVW9rZYxqZXI
GG9kVe+W9Ebo1b0F0Yfq1SVS2C0e4b97rzgj6OHUjaV8052DVWjvClA12sxlxvTEXaS7kphBiQXW
cj8TCUdJk4DEHXSfk9nUoSGrrzUptBZZHCyJwxqrGP12piNixtnZIsCFS+hj49gH6ayejX5YAUI1
EnWbehPnBQJoB7kvwxn0P9UeDvgapZq5W41rlF0LfVvrEUMHOjwj88jY0b5AOYgjnIW7NidZw3Eu
7ozcOoqK/A7WDJ6WsOFf2sc1LiK2JUfFLEzmB7RDkEYccuxbSI4Q2qnl/Twst4YD94fhDh40cV92
OaMOA1eN7iAdlm1KxgG0qgHuDJ/0Qk5L8mS4leG3cTXsirRRH9woZpSoGJfWqx9lQkjB0CZsOaVx
SSMiYsxFoFE21YPUcJV33rhd6PmHqigJEq+W+0I5m0pf7TjuTkaunBEVoPyYurO+SPoS7OEQ76To
3hbls02yi/tGQ/9YKC+jSexHzXZvjC0bZSKXHvW3MeI46UXxklfolekFMXEYPlU2X3aDQgh5wwPu
kGbj5XySizFRubqlvTVt+IVMo1+l7jJ+q4wQ4jMu3tXoNjcPco71TRLjAgM0TXRsbbv0kdxz4oG2
Ipa1QsSXnMqucM5K7hzjzEIEZeS01ob3FPXQDoEjoVBlRKOCPKHkne4gO5G+W0MGYIENZEr2buWb
qD2ZfJjnAqLRSJaUcAltL0vdLxkuk3tig6HqdTrZXG6PkiGd3wj5ZdemsrFMsOSGfGNtb5hPat+a
cMmFdsiZKg2VsCqPqK+dG8kAlvo+UuA+Tjn1bz5IAkJJJMXpOg8pWyqa8q1R6QEzyypgT+f5Xm5G
Wy1nxbYwRnWSxrdle1yfo2g+YwfHExGXQKo0CXsRvTZSk73piJ9Yy2hz5T9m3blBwyfiStvAlJHe
DEhiuA6ETmJ+wajC3Kbc6BpsuxWP76by0tfZU4YxnI8su4mW8UJ8i6/L/mNOP3sLu0mBDmWbqIRc
2k4FYKgiJnZWOdTluH5M2WNv4KUr0f9oGtpe6AUVnxrb/fIpJwVr0yzohGWNZr+v8289YcpDhsBz
FE17ZBPvA+N3MihYiLxWfC5ZsqeSVp3F2RexZN5d1z8Mql4WUAgquzuTru0miocXR5tOYnajMJpp
140Sc2BVl6SJFZ/2jKMns/Wjp6vfESS+YKL2p751n8GcJxJoWJ2NGALbs+f1hEelyR5hzbCN6Lj6
Y62LnZuL71wbczafVMCF6rQPQOuOqWN527LPw9ZRoptC05/6fi+ZqjAoVEkDS/CfNFUX0qzgs1kz
0SA1EQvWdD75juQcmLOfTuWH7Tpw1NfLkptMrPveTcZ13B+KbNeUsMgUrpjEGo9BY4MCq0vxm1Ec
eEwD4VVcMUSiT1fNXnETa8YNCbZhjcQYgC6KEFtywPHQrAyZMHfdkfxsOh2m96QkhYX4Qnwj7WIT
VeAv0O25382GgTdf2AnnsbKrU4pNTXtZVICh8WTeAOE+dKqXP7q37rM2JdVRxC6xeplNvzN+so3f
dpGJ+zpbHuKB4Mo6DaIpmc4TDqJh3XGBH0FvRxLWbC8kTbanaCnliRjcbucaDdmMmATJYesrvxU4
YlxVfbOF9dgZ1ldt5W+kh0c7MyN6jFVNOo8WDdadATaAbLMEQfxCwVlXvXWySxbIHHoXbaYuUB0C
SWPLPUzNa75yO4ifw7drtV+1kGAjmjUNcbjvG6NnYaDErNeosqZTum1HRmYcW7ukRyI5C/C6bWtu
wP2fyXzLD5qc5zvNycj17WFJpB3ZRYt6R+OAbna27IhvzqCIbNSEkIrehEWZpuPqDgZvInKi2ONR
UGCP4rYmte87KRmxTWScZ7a3U+yoQAEvmkDVle0AGTGgObKbrOiM1WBlbnAYwJ04z7P9pNWR8WgW
9WE1BeymWHtKmUXtMQBA8eyjm9qyCfJFjS8Z7N9orndSHD0K1Em7aHQILVMuYQ5H0c8Rdt/ohvuZ
NbQd584klIhcPQT19ob0c3Yt/bLVzIGA+bJZA/boZuOGeNEWAQTV7T9FYRI8zUpT2UqJXZAOWZT0
u9yYhE/iAZq1vJCQDTxxQAeispR8FEgq/HKslJDZewcZlDEQ38F/S9V70ZY5u258DUPxKa1WuyNt
ZDuWX5Fq5S9kAD+khQFE0d72TanQjMWI2EXbvPXCIRkfCw4FFLV9FyjX3a8SRI793Xf9q9IOWMXs
KoSmC+Wv1q0dAT+B2nTfxNRTmHoO6RN9czf2OldKSRQTFi/ZAuKXKrupKnkdMxKacwNpX+lFu2nd
cX6nBEufzTR9b2quyyXt6pRIQ0he+U3JQb03XPNGRZl0MFpq67GehqDbOgbl0xwvHwabYciUvt1k
+VatmWKk/Vukd+nWy/t3oXeRH9HCI42r/z12DWZaQXqL1/ci8CB6cTsF8jDO+ZZciVJZcdDjIBDd
ClaujherV4Tdp5CfkypjDOEcGxYbp8ZQKVv1VaW6DxwpycLscDyubWKzTvHMkCZYglAMe2HP9Jws
I7CSAW8pi5PM8uhmtirMQyK5VLpV+nptop0Fn+B3i1KFasLKh5ak3cbG/Nn15U+fTw1CKee+7lQT
wsVihQVzBx/hygshSFwvF8ifI++baQxLUDj1WaotPV59wTvZjM+qBPrfBqUWzIXBLW0krNxnRHUg
NmniHzWT45Vbp648vOt3/ziw/7+36VdTw98/vpLv/j5MQynk223SV0eicVv/esfrfZorRu/68xqp
Ovt/nzHKGzR415/TOeFX1z/4n2//Pv6f3xBKJ3T38P99FX9e5J9n5Honlu3/3hKbEdDDFsjN0e4M
jo8V/3d99j8v5PpsemLX5f7vEzdEJpf7613b3F66P+/fnwe/3vr3Ua7fqc7UcT5wkB48+RHbJtbp
EjRtVU76oV8NVP+4r/65zV0WzDd/75MhsqKrtvq0rve8fhevK/Xf20QEFjPKzP319j+PcP3tnz/+
r7/752EsZZX1aGQuazZ99C3xcRp1Q3z394W0usIE4vpY//MthNNO3f59tKqriIyZrMsf1J3M1RkG
jnr3l7B3BeddEXr/3Pb3x+t3Ve/cOjm2uX9uv/799bZ/OHwLVSh7n6r/g/P7537Xv/h72/XH/6H1
/fNYf5/znz8hNaTdaMJKfDogu7+//PPvXn++PtQfKOA/D/PnTv/1Sq5/k5Nc6omh2dm13d+IirKM
vAAIYeuPzsoRJol8uPnnRwIUIZf88+tRDWG4hpm3dlyumOj1Ma5/ef3yz21qLdeUbhKg/z7DP0/z
92//ear/up/mRbymv4+FvhDP/s1yvfn6B2YzriSB/3tV1wf9n9//8yT/+WvFK5v9DMX+P9+C/3pd
//kw1zv+fa3X+1xvS1CQbSH9/x5WKDc6X2SEGiO0DTATRh9aaXT9fdyPafhnuRiNF8USRbScEr25
XFeDeqWHJuTBH6DCOglXcLoPgCbyXKGlyJbNNpT1IpZvOeGITyezhulvd5yRIR2t9Tu6dZ3JFht2
Nqgta8f/fNZzWmeqWz6rUafuPRKL8kk+t0NKy1GhpekAa9lMAvXfYMchyS53QqtPINJRlg3UzKKc
7+dGfpsRGc0JegIj69l7MIelB9iuct05ICUZRZpOWGqpqd9kjz1rjZeHSYsoopxqxEWko89alG4J
vl7COD+VdQsMHNQa7pkmubVRQZ3IWPWTGk/vOMNYhlyFAghwu2dXCAKuGe5dszXzngipdjhM6owj
fFzUB9O19T1E2A0JJlMwOa+UJmxt+lxDwk6ho5PJFaYr85aQCkWWbPV5T4OavQo7vTtT12yfmQ/Y
BsIxKAeRguJ9UcflYpjFoWqaEypdnHfCfG/H9qau5yKkgEq3Ftd2KpTbJGYilSW03dix1wHR0HMy
3NKVYI+R0QZU1FoEcbZifZkCRL2ZhmPLe2f1xj5yk+Q5Zoa4NDrRieSHBQ0bc+Fi3pXTj3B4Y1zp
vTNTZzwqvdt4zonoKnicKlNvtKYhBRZ6jS7VBNFTxr6lS15b+ZNFFJCqSkUwLZa7IwfYUZp+3+uM
v5XOJbfK5p02aac3YjS31MYv1JJTKCC/k5otvp30vowZ2qMLXMNAaSXvDGWeH/UVXTSMCpU5ySdO
lH8I6SUAvhE2NQoNgmZIOtLltXFn9kXootHY6ib/OGGJ8z53H6bU6/au4EVPC5rPGCsAnlg+6CY0
EsfzmUEaxMy5sFsLzqVeZ2efKD99VC5Bh6+eI0jP7P4EgOk3I2zKZMF4oDU/CKglXF4ffrXEA/g6
p5+PDJAY9xmpXJI4jW+qgJAj3DWMKcagwxtiCjHh2i5Dw8yV3ZIT7mb3RF7SkGWGo/ev4PUR89t4
dYmARz1IsKLLc9koyYKqJ3FumORMgIyFjk4JSTSJHmbQCkvrfjUFUbUQdj9nqYTkrij+qFGXacaJ
fkJyTCqsXF7yrazK15r41q02LW9eO6uoT/aa8tvxCFrTUyM9GJparvHzD0sfub4xF0GUyOdZc/Gn
ebeDS/VdK3Rec0kAhZL/ylsNUENLYUzjEda1+5KsFbSVlREuqWoITFnRC1Hq24VT2h/7kaa4pt3F
E92JkunroH5aYOV9b3bIQeyeRN5eENMXPqGKW9tr3rVenpmhkWZj9GHRy5ea5GgfKzed8QgQJnp4
9hvapG68uAb/PDPuyJxkb5mKSp2sPdpEBxMD25rY1oqCPZIoWzWoMlBRoMO3qjbsNQPBZVHMr7En
P6O47Zga19/Z8rbo+YhMLfmlpgmze/3itslF4j44VmmPk/noaaFqS++znwY3oF01zYjxMuyLGzvS
fypc+r1qv2ejdUaX+SoL79bUuVupjSdDRX/XLybUdiQtfSNuI/QhtKbmXZ4kBFQsVbKfv2wYf1Hx
nFfDhzZUzIX6+d7MCOwZ8AzadBIxSbB2Y31GZUjeUDXQYO3GIOaY8Lt6QB2XfUrepE3XIITBZnFo
JixY2LRav2ePmKjU7A5+H1EfjSbsQO09oEbpgWl48DwYIdtTGRj4nrGs0XEoireRmL5A84pVGU87
QojytbGIIbb6OSgm8gTjfFwCu1NpyExMxFDZb4VSvNhwOOS0Nqdfpc3Ut01zrJQIIlL9GwgPaVb6
L9HCJabh6g+qtUYIljhmBsq1Msr9VENI4xZMtZI5ftNQKUwlus5xrp/UrD23UPHg1t82A41OQcNK
H3nBiR56Auud2uvddlJs+ppqc8fcChCgbWKAjtm3xtMBwHDCJ1LlNlkTLch3q7djP9MOHVN1RziY
h4r6XOY0tgzn0Lb2p0iJjpjMe9JsysBUi32iOeSqR3D2B0IOQ9sdb3om60DpzaDlqrsdDMgT5ihB
lijMbhD3zegbqikgtfmX2zLgi+SE+9tgMjCiUXLsHVPvZ1Nbdk5fmruakAFrGU95Ul2qSQ1NrUCI
niAPmdviPbU4zJT6zVPr7IYw6cTdwBN4RAP8TMrHy0zaUGB24jnpll/1ZL/qNboaWsOl3ZILMZ0W
N3DIofQ1gZRVs+0T0ea+C3CQthFDGdsUhzxCoUJw1pgquEtQqr0ztf/w4uLZbobbiUj1TB0RuBZ7
Qmbf84ljgjzpUB+oDQxJmDkiohmfm9rR1Mob/T5VusDoOD9z5LTFnl036kMIAmE62kjsa9JGYutj
7qePWDATBBJ3EW5NmyBl4lvmv0BKXox2epft8jtjSCtjY7fI9DCQQ8B8lYmcWj82uEqHVGE6nmt8
MZInc0GQUi8peTGaMQQlhlfTiz+FKw7xgC2H7uaWmCmkH73zW5hiCXqusJuhR8JQmYyfVOQWijkC
QFArwEx4hPrqIY8BjkKItbaYonZE5h7eS5GtDTL3QLgTGnWCI3xlhk6TpFybFf3Ygoc7E95FerOj
71cdddtE1aZx8mNv/VJLjEfq+Dbwog5q85o2ebtR5+LF65QjK99T2kUNPBaHtz4+aw1lgqWDgYKO
X0eh2AtayMRPWywSSCVSLFebkTHhRzIzGIT8ek7dVb3Qi60qZjuYvNu8rp+KwUDNoFeYVDh7Rzf6
XRSkU+Wj5VdT94oq5Fb3+vvBLXxnGB+aPv6wSsQExApVPkS3d8cjeGDB7ElqOk0tw6Q3vHBs5CY8
DBax15ZkICqaaQtJ+ZZTcmeSe3uAmRXV5RlvAGobzEB4ZjhdhlcbZNpmKdxpxY3dFRkNElw+vJsm
ek6jjJ9ru/jdrMaVsi9GpNfDJaURv+8SpioIehxcC3gM0J1XsTwi3Uo2aBg/sMEELLk65Kg2dIQ8
GZ136muSUNsILX2R4vlitG4o6AqwUEP5xPoVO8rGWMhEkAZvssPb6Dg4CEpUVsGgOxDR8LDTZ2Gy
Wj6hpyZQIUfMhIZ6Y4kufezlto/s/pkLHJXkg/dNvuhwq829D3nP2rtR/6yYM7s5b/hA8wvjQIEn
Mw4fnfDCWLpMNdKZ3yKZK2jSdExFippQMmTznDwUYS2awDZmfMasD0Fqme/LRboH4mdeHYr6hiv4
IBt04NTG88jpWUsuhmtQeb2T8Xg3eRmHS5s+aiw/gRg416IoZ0zY3sZp/eOIlPY4HFE/Ny6RcM8I
Tr60CVXK0glKb0xCUepCo61OQ9webYrFmCab9OIzJQjJDtZJT/MXau0X8jwb34o19NH69IuuFMMW
UCdn1+NSY89B7g6fMZHimWM/KHG2cp1apNstZ8fo2x29W0uWTJtswlFMlxrMLswwi9MfGXpmf7Rq
rdswdwdhM40Xq4atqVsThZXCtdUBjm8P99hQGfYq+b1Bb5yZ6xctsWrHmO2ubRemmEsid+hyDcF8
W3OrCwqiL3bKrW/lLbJXjYm/w0Gj/OiR/kns0iGymQ6CADw25rlsVNP3EsTERUkhulgxgrvc9T1M
OdlinbrBey6V4TejHcISb9OJlN0GOgdO6Q1Wo20v4/tMmiYikvZ96rKboVoeF4OWi2w+WlNZ86IQ
jUGRvjQmklHifS7uiIC2VWPqzjWs2cwwgLtoOVQQAohTGK8se2nPQK+sz2wok40cZ9+MbR3wyfys
q5iXMs7AhHc4N1NgsZby20JQEhS9s2GPmGg2SpDpY5lImBOXwuEsLcsRsJvG+2SO5jmeytOMlXnd
JBHtO4uTyK1XBcaAiY0Muap808URDIytTowBLOXJrM1QmmzHWKRqjIEuPtD5xV29u2O0bfKchU0x
jkYi3mVifOm2MoeRLp/UOdrOvZb5c1wUftpREVoeRz/YUG9LYQL0KYEFR41PqBRSq9z4MRhXQE8b
fjPUvq6bAFzIJ5119SFFXb9JWge0GLN7xeMocSz903Ld3ynzJayCa3bUCDhYhwOla4+t5SGd0jxE
xQbWubwmitDSt2lq9QECrP3k5gzG9dnXEEU6mnSpA7LG1zwkPIg73jKtPXRRf1QQKLY1oj9RNJes
qE6Jat/Irg2Wmvp57D1m8BBpN3axWv6yYFOL5Uwr4K0xv2ckSQ2EaWjEiMkMMTw41fjuiPFXWsKE
Y6ht69oH+k4raIwx96ul3URTh61vGRkIcPA05pPMnYeBYehmzsqTxLGkMKPc1Jn3nlnoT9A/PUf9
42CqDELZum+qzoUy5EQBQ6VTYZm3psbkMyeY3obVGHSqc9ew65CAJcDWqveeOV50qVxUb6jCOJkf
cbjJALTBQ0kst5RZdGCr9eZ6jy69dkQmJcGEzJH9vs8osCkwbQdfUqbXwTxaN8jGNrIbdj3BekqD
67m4tDhAb9QMTmEr/K5JjO2UaezEJII3/AbVlngyOs83IsZ0qQl8fnG6EKON97RytmOrvilFceN2
AwnK07yrpyisZYHppXUGJFX9r6QVwWwZ0PkknnAKDOLGLapKdl/jnZofqKQtoo9RnsgUylANfk0T
NsweT8H34b1VBM35rpt9z07yRsbldp4xJCtyIMDQ0xFdza+1mRbbiAwpMCSbSlblRuBqsTNGe+bw
lldM2COmnUEE8Uz17A4tjDfidoTe5Tl77kba2nm288s0cfW2agStzUjJIe3e91zRbBgCVIiEPKLX
vhsShDd50pz7OAmN3EoxvU7HJte/AEHsiTob2LShR277X+k4X3JUbKFSe0SJccZvPcVhb+hxKo2j
OFdz6BW4Vec0RuvZt0y+YkahdQSRLNqahWwAAdoMBiJ6IWn6XUfFreqgaWILZrGtt5rNkop9MtX9
Bh63Q5yA/j0amDqKi8bseofw7cNBzeIsE/0TD8ak0XzXzIBCpy6+swKr7yjHsNWT8xIjVG35QsQS
83t1uesSb+/cT1xNORXPOJU/Uz0KdUv+gGQ5w8+Um5Q1CibstpTOC/Sl49wpKDladvG10d3JzkRX
xvTPYXpFjNpOWVvhSTPfFhaZT0VaDeQ0sU9j2LxpmvGFcxQ1iNYgchlNe9vF846/I7lriIOcUGqt
UC94UJUgZfr3YupoR8B8PfTJtze9tq7xin7m2SkHqk2oKxY6C1+Q/7lB1IEiCS2lw26BgpdzE80u
+c5tZ4fGu2rr+D+Ml6kcFN7Q7rHmzaMpaDwoRT4HvWm8SbgfWjyS8Y5Wi0/Gi2+xEDzHi00eLQW6
GSeCUnhDBWBzZPFx6GjO2uH/UXZmu5UjWZb9lUI9N6tJo5FGNirzQXeeNLsk9xdCk3OejDO/vhc9
orsjlIWIaiDhgCI18N5Lmh07Z++1bSJZSlyPvbgFqXRXfbLwBiFivto+j1F/l0lOaq4WS7BSjYTA
fIH8Ja4mUV472fA4olPYTlF8m6j+TGovnHhmspIx7JpDIGRcCs/JfrBekVK/KpzLjcmNmTpPKnIf
hFus8edfIn/epS0WlGw6NpqnJcQ67Y37xjZfutZ5MxSSEF7XAVPVFjcuzZiE/V/NMdFwoj/U3XVa
u5eGBcCXcb7SrfU9WA6vnhGeZ6ivtVWeU+HONO6a96oeF63AU9ZBPKRDOjD8o/A2HcQiAXcLVUxX
lP5+NnFTOUyQy6B9I8jrroq6GT6Aw5mme1CZPCGyaFYMKaipkNp7TCy5MAN8fJ58UgBYDGUE2ZJJ
+U5Q2T5x0qPGW2ymECY9TZ9K62otMwsAZrwTU3Wduum40nV2qCC/zZ1ZberSeU2t5qgFk1jfiTdJ
iv82ae23KCjuNLBtLuHURTcKGkIzD+fCgH6Tukg3YvAXg30ftAbujODnXBiPYvGs4dh5NNIfPRoH
ZxYrQOIVNZdA25nDK2+td9W1B+HHDxBxwkNZpB9tsLzZUfZjsvrntMCqUtg4jWHzr7x4uJ5SuINJ
/ICF4pUS4tVcZM6KCDunmn50VThceSYbuZET2RXNpVzNQiFv7n51KsfdyJK5tidas2YsjqjW6SZE
P3wsQctM9ZyT6oYK+j73BnmlTOP7HA5ns/aPkV9cBEs4UJRdS0wAg2tiSxEsxkP8Emdarn7WTvXu
2NlbUFUBBXx5lxvkzqmcxcXFHRNg/nDr01wMmwDbq0tHLyPu9WRn+QNiyKtCoSEpUL9MAxamyAqe
kwRVrNNBfpkHdYpnYmvNCjG9Ad7UrYthZa7aGXqtUnG6nUN1ysri1ZX1D6TjN30eQKnnPuUJecbt
oDZGt/aLksh6L9wJnazU0IUbZRQrO5mvjaAA9dzPu9qxN04H6Yctz9g42coTPF2oKPu9syTqLXrq
0cNit7yoyvbvR+KWF0wTp3IqOu7i4mJnTxBk1lFW3uqofYl6tK/LLThPtSCB0MOR4XKj0Mu/xu63
oyP+Eqj2ms7tTdAEJqcEeIlZDdctqU6ZzB/aSHzPR1dy0Isoa4dq55HsGsmWjbGIH1AvsA+bNGVo
Hld7TmMP7ZS/VG3yzun3cfDa9qDwg9jFDPezzl6c6kwg/HfKg+4QRZQoAXa3s+HJjUZHtUJsn4Ji
EnttkI9tJpNNyVCH53wyzqWqjGvOms9jTm937tRWVzBIUVoMnOkR4mCooTMus3Rf6EtRGgwI+AUw
rIx3zr1XU9c/yjjw9uNsXFecyg9hntLE9MJjHw8cGg1g9BNJG9WSBF1Nzm5qcutoZGiZ65l0jjBV
HNS8yNzlZLNMk18fHMNDjj/53goHWH5vTA2aGsgcu19f/vbfiOVNeC4Z36xVFqdogSvBXtU6HOPz
cpdFADuL8cWT8YXBT7cFKj9h9pwOpcpTHAfqh0sf2cJAfaXsztjzerazRaHayYBOnwXzs3Gf5kw3
u54KXQ/sYb2mARm3D6QsvHYtCKiYeFDCfIaDtHp/p4KfSoGmnDJGQzV947mpe+SSqAgavClGN7VY
mCjt3cH6xA3MQ0OFnQfBm51IsDkEJK6hKpF4BP7QRIKlXZYljzDfYSnZIgPRprdXgXqPfIH5RYJ4
ZREOOlLc5/hsSjpWrS+e/fS6Q4qAR/hSL38uXiYwtmuRRBb9GHzvyZMQMbyCSMQZmfqUnGfTvSfN
skrAMKCseShCHO4YmQ66krQ01Q0exiutvA89OorNEJKXk90ly+jAN4g5Iiz8JM1wwAVh80T4BXle
ZnvsenSPdVjDYJ2QrCF047G2D0UvP33T4fQGPwWdeJ1GdELdoLuyVNVwZ9nqSkwY70BI3eikfxnz
hnJoTLA12vlPMn2bS5suGZfWihSrij4YMdjclMwHbLyBkfkST+rihz9RQSUnUy9eBA6cVewVLI/J
Qz48BTa2lN7jjBaFyGNLrN9jC0VyLFFm+AlnZ4UsD4bMLolN6zn1F4Y9MY5OSosFGpSzs+KT7Oi+
uL285oz96Jr5c5N72cbQGAx6CwRFaMAK88QuXqRwCYpMPkTYz8rcSzqHNKnQadL2xPhL8qXgM/7F
hJ0N93p00nSHMoifEiebWdjW9NzXGUNiPtCqDHqGK3245GUujLd25Axn2BCWiJRdpS4EyWDuH62s
pFC1a5zFkH6ubBpWTvWRJvWt9othn02LuyjDMyLkoc3bDukOg6lmpvmkVPra0eRjtykJWa3pmJEW
fwiTfimgxXfHxf9KtxIuNc2lWzNHszQI5G3L6Cn4UdNhwbhkULu2Z4wDmAYxVIYZND2KkbsAzAuQ
OZqdnWn4u/66NxYETd5VG79wNDU/Yw+3H7xDV9Pxi+duYF7GDePbYQqDQ68RzwG/02l3V+cMgRqn
4aMZyhN9+UvowFXo6NuMGXLkgbYmtVR1SHosNJymdlEtwQ50sXlpGbvjKGURU0LhsYkvhTRv/Apq
ujS7ettP5WGuEwwaKXxqIUHyhWwOYSgbopdp2nlYGpJ0fHILfKBm+42pGZ9/MQOboyMbxE1yzEra
6pxbc4yv7knb/bYwbajgdUEOrmJ+Wmua9pU9GifNXQwDDFhgi9yTA8SLvyTPO0v9WbbOae4PTspK
msXlU+HO9h7PWcISVk5H2SwzIW0aV52V49tSqaauzZyrsqOtJiNuC2MgD5t5Y97yoHHMcp2nPMM2
pixQxZ5cFQJKhDNU+GZ5RJsKCrcb3IBWpQE98QjbmXZWcFhtVHT1GX/tc+vy3gZW60LZS9HQ8Niv
8/FJu7zi2uFPihSD2Ri6LGuMZFyvf3YIdUMKnp89mpKnsLwzaaFwRzHo5lOBuN9AeQSJQFJ1cGNV
gOeJDFtZS5VFAiSeQg8lOOHfe8nBHcgqkd6ik8WOYbEdOcXWR4YZRT1/r341Xdne5yLY9Mn0DI7h
XPWqh5qQlOgpsVYUEyOiGYDAGM98k/FT5gbvgBO+VbbbrZXXHcmDmmkc+sLXACxom7vVh2gz3qIp
ue0Xp64XeE9Z1Ht7fEr9Jqwrss3QoK5FXe+74qQL7mQnwDXFgwSZpbpI8m6ZNBbioATOTsoKh3tO
VtbHGDqvZMP04/zRFfWdXyUbx6lv58Y1j02MsbwJXtHu8dNSuBi6HwPIUuuxYsnMqHhcY+ivB2bM
Lv6pJOrBJBvffS09pAraXLHeISmQhtpks/cepUQFRIy9VihjqTVmapGJipVz7U6UrJU5YU9rtu1D
YgcTUdgmsw2OPrLoKGbDctwaRKIT6vzQGpm51d6tkAaFoTk99SOAqsakKzwCLyejfucO+O5C6Mjj
QIK3O2YEQGbhJWra75nLiMz+Kfr41uO0zyGYXbHvx2cpOA6QTMz67BvU7HtdOtFNWOJKKG3GBtQq
Q4Oet+y/A49A0x1c0g5Avuw+Bo+GfpXQgu9D47GlKVCKzL8KReHS/LC/9QHHwyRr8w1akFeDo7uO
1AQ5LJaHPEnuDFkBoXGg26i5Kq9Kn/41iOD2Cmoczf+q+DTt4a3tTSoWd9hbrD27tChhfWZvOMoD
fhZzieFxMhZK3/OKEu4qfEW6IhE7ssF4zvU6NZJ9bsIW0oF9Wzd+cizRJUOBh4+EF3Cq/BP3UbGy
YPpuonYYyG3Z2FIjZBlBZ0Xd6zSVN+ywCVWwfYWpJIaJWqADqbZTUjZnnGV0/f2kujXn6iNp0IK0
UfIgCHBeRTWt16h0IPTVNE4w0HU3UPDj3Hin1z78MMI901dk7Ia87hvGbPNYvCsFH1RJjka6ua4X
Z05imfMuhGp3Ey//OHTfcsNXx1//CZ/Ke+/QeahSl1fbeI+AC8Z9jkD8iijtBW+abj2DfGRX99O6
qlmHg8p6TLo44T4wnwlBHtaWEODU7b3n4hmTs/8cxhFQGU1Pu2zyYaMDDjL5kn2VXOmxrA/12Dz2
qpp3AgPSpgemNKbECrLI4bDWWb3j4cFF7GFRaj28vxaTOEo41lgXlT0nr7Tc2LrprvvKu88K3tBi
xq9aWfq69dvqKo1BUvLzCOCNlvFGPSQ3Opho8tNmxFH4NnQWTFLFWD7prCfbrRXqjh9VXQS7aMRg
XYIu0+omZyJG4jMhchStm6Aytj0jViszGsIlh88E01bg9ljDyRvS3bjN8xp4WHANlOwSupxVOJah
g63gxRop/RgLPbRfVRQ54ydLLjA25d1atr6ru5Q2jAuJY2L+KdmXQvjy2sCbGfS3SYBrPHbI3GiL
PNwaGfi32vJ+KqfHe9g+jS1KM6kpN9SEwrbBim/b84ccvb22obMmP5XLDTrn2Xs9QtIwVUvtZ6D6
L6bwNNjVN50ipmi5uUTzOKbNydcofPBpbtCZf7NSuAbKl++y1/jkbQu0nC/sVSDUWRDnQKQtH2Lo
HnwkP8cqGb9ZMxa+sDKYtpe8AUp+wA0gNMVY4RTJtmMAwZ+MwkcIEcxNFU5+ZOQo6aab3mZ64Mjg
e3SLAoVVZRUM86YTZFL0+gJ4LNshyzhMfXBTNQyIFb2I1BqR6ih+Jzao57xwPvU8XiR4A6pUwpii
E4bk4oq700AQ1GxTiU8rXaoz5ig3bhJh6U4bDJu9va+d9mBBTOry8cGYZuvSoQUSlcM2EO/hUjgU
7/anSG1wxrAijLKd6XOlbAa8b6Je5TWiJ+1Fp5ZZGj23VyHb9oz+k9Xem7ZG2/rrBo6yLyPulvgu
K+Hyhaz1pd410jq4fcZWDiB5k1nVj8yNsdaN2JWE8Rk63Wsq07cWojJ3v9gNNZ+LJAEeH1S6decG
XC1NyCTJN4aRMEGz8fOJEiSIxMVGh4GJrcPb3KNZRvjECntM2uQbn/+9etP4Jdch/QLatDT9G9/E
d8ixygk/x2a8b4T6rLL22ZuaB6YQUEgTI+RNb5k74y6rA44D0lrUO8xRDTzXrgRvZEa+d9Xlc82R
32TqrAL7VNXWmxUMYJYKdGLLNKtoQ4QvmQcsrKgO/eieenJB7WmneIIK1Hs5C3fgGi92F//UAic2
LOtxVwJqHgLc8/qzUM2zX4V0o4vyppZbK2DnZE3P4Nftc9lfRoASeGcHhiebzouR1Jmy2oYUqjVB
BBtnsbmw+Hwo8clA09tEs38ZkaStC0u+Z3l4h1k4OsIQOo7O/MtQfqkAhFG452cXUGBa1PmunRxz
g2zOobqA2Fi4O2sYw3PTVvU2bOp7fGAb0yl5/FNJ2BJ8qbY2MMqDHsj9umWFx0iWfEYQ1zAttAe7
MHjd4BSlSxeH8pZDmBtujGnAAhH5JzobJEcTTOI5sbUZVfEYVfrW7uz1CNSBy4jXAz7atUe3fKXp
+bkAc69qxuWreIKhp+yUMLf6LoR1eyXGionVyBBjzBOaVdmubg0AJdVNO5sW1OZ+i2sCvFpKUVY1
xK6B+ujoCccF5J2WXD4vmi8x/OpVENXFxqzaY+glhyA0U+zdKNgBMG7g1zzHHBazEb9L31ACtCEc
OIp+ABAfIQO9OgGs4IdGvDYm8eq29Y00233uZ9Omtah3sxZ3CHW1sSpIggH5d9uG9lslT6HNqjnG
g2Ic9tNH41BKB2Jl73+qqX2l+SVr74kJym4sQmYl6cnmUBqFlBFjKAiNGm+iAUn10KH2sA5VmOVb
i/aAm7u3o8AMR3tK76raPMKVAW2mxXMzwrupaZg6OZiVtk9WfuFeF7P9ENjJvWRN2Xqq26V63vmV
dQzYyaWXrDpSNY4uyKQkoRu5ZMBgkRD1aK+RUfKVF1LsVOhiSGflvJIf4hJUdW9tVdtSldBs9IsR
CYCRneWoP4Kk/0gbZhXJfGXV91nddTw0E1aY8gXd/Uc8Op9dX24CSOe2mVU70xiZl02ADGtO7W70
RkuWgT0GMppnxo1dzo+Ro54SNe5NYR8wZdZroxXneDAWvCwanW5JVW3w2p5/oqXe1GbFhtHoVe/L
rVOzw5rDG5L12yx9k/YCOEgPNHXvsIQJPr/yeSaAS4M+wOpkffNLjRrJ/x51uM6ZdJ4NMAlXCO06
hLPj2cm9B7xWNLhz75up+3MXlDe/UP7/8338X+Fn+Xsmc/PP/+Tr97KadBxG7Zcv//lY5vzvP5ef
+b/f8+ef+Oclftco73+2f/ldu8/y+jX/bL5+059+M3/996tbv7avf/pi8yuv4K771NP9Z9Nl7a+r
4HUs3/nf/T//7fO/k3pg+cKzf71Vv71Ty1/4/SeXl/CPfz+XHYnPr8XrH0PIf/+p35MPPO8/PMsV
vi8xEynXcckT/z35wCeeXEIR9QTmZsINxP9LIbft/zBx2jLnQ3KsOJmRhP5/kg/4hb70TFgswqdz
6lv/P8kHlsnf/2PYNknopB3Y0nKUY0kG2ISk/zH4IJ700LHH6kPhYK6No2aJ35se6xk24oQrymUe
vymi1N9NiPacMR+2IvOqFXMEk7obELjYMvW0wK+kZ89ypl1RX8a2c+50kH+zkozKHvRsKT2D1Q1v
VNt6qIir2r7iKT3kFiwWiSqqKzEZCP09kwRrNpqM0bgy6nWnQd7qZ6iCUZ3ulGYmi3P6qipf2Pvn
bZFwsi1Yj5Le8Fejs/RYAnWefZYpMPK4kZYwsRrxJn6QHSwwnzQzLqLOX2usbgCl9aOuSfnSEIFW
pUkIWS898MWWoDPncKDHucsy1322qjcPXVjtsyimQ78kv1QIFZIcCCxZy69Vzi/Q1XQca9RtE25w
wCbAPSx4XfhmKt8bbuBa702rBCXLlGwT98M+ccePxvseWYyBfND2VCIUYV4p7G1asurkMQophL5E
NDBR8SGEb3OLEOYiFsREGd6879xgg2oJbIgnf0ypY+//cEf//uz/GwPO2zIu2uYf/2796w0iYaxK
h7uEe852vkTHJ5On+7KvqgNzhUezZR7965/MW4gvLoPncOoWQHl3YyKHv5IZ/MFY/f5m/vW1fAmG
516V9I1N9GQmVlzLJCrkj/eqMGA7MfytDoOhyY2qiu+M3aXe08+/DUX+zfCLz1hmf/cOLI9AmU1h
WRw+/vHvzvJnlS0sSLSe41vC/vIOzB2pzU3kZofGoEFdp9MVN3Ywh8wQNJYEoXcgsuN1srQeKo2D
wUCXtwuGFnOh5x7qcn766/dB/EtaCVckfdBN9NZZC0xWjj++EYkpmiEvGiLYIt4IQhYkBWnLSBb+
ywid9sroKLqwvrooDNLTUNCtYEyMKWSmRW+jAQ0H/7MfIcu77gwnvMx2v36VG6Sb0QYbRYfp4a8v
2l4u6uvb6KAV8aTlSVd5Xz69kCcgLvKEi/b1vI2JlW0Tj6qlp07UiYvGRjnx2h7q765lInQLeQ7j
AEWhRPC60eKjppWAxbilP2iUdy405iiuv2WBjelA0CDB9CpSHzpc8obML7nKBEZPtJdkzBnTGxjW
axp6vBEi/hiNsd0GiMaQTYh7gSl802X+49+84uXG+PKKfeXwSpVtku0iv7ziMQ2zKCcr5FC0w8E2
MnmlCUvfhcO3iJM2s3KPVjHicFPI5GjJ2VwZ0OyustmlmUr47paOKkrEPmdYic3FRNgTU70SpkKk
3eg/9rULli+47oK037gVi4BfdQDusuCVggq8d1cDYUgtkzlv91ojUefIjPqpNItNHahVHMqN7IO/
e17YnL68bGdJ5VHSVD7/qi/PS2Y1asqZCRxa7T+WfkfKlkCpEWRvBt7uXf0TmN+6EEwyx2bC0EIi
7QbfbRPOKLmhHXLAaZvQRXTpyOu/+Uj+q2vDaCKEh7JLSmH++cnRtZ+R5OWC9Z72pk7VEUv+S+lp
toTGfawMtfRRHFQdrOZYYeA0V3jMQ1rONsSw1dBvjHZ5zDvxo1HRG2isdNOG7h23JVEpfU3eTutA
uJ/1T1qijMnF4+xP0C1Pnufc1qGl94bAdl5iVFqjK79FvivXBuScyqryY5zEP2IZuJe/ftnWvy5h
jqmADPnIun3lml92+TRMhjjEyHyYXVIinSy5RfPsr0zODys0FHcImNZYa2hB2yc/4IuZMpECOLpP
cpkTRN0lV39zSV/2Fek7XIZP6UMp41im/HJJMjYwsUR+fIiYd+CInm/MyIWMkBekPCp5iFov3Yc9
0DXfc9at0tcIHI0Vc9e/u5LlMfzDY/rrShxLcDt4ypSO9eV+TfLWNbTBY9rGAayZj4bIlgOiAzpO
yUD3gHUI71t4nEW0CitzDXgXlmZejUey4d2V3apvmUeLHm2Iu3WEsyld8TfXaC/35b9cI5JK32Xn
YzVZ3s331/u4CJc9+390btZoF6EfQw3n2m8t/6iNdC398snAlvaDjivA9vykgBHtq+hN9TOKsEGY
106co7iVTMzI0/OYnDl+8jBa7srUKPETL78VRobsLBbA8n3JMRUMxCkRxreui+pVOYnmko1Ue55O
1oaq/vbd/7ItLO++5Xvs6eiVhGt+fSJJbQZF67TxwZQT/kTMFVHdT6fY88J1ixqPIAcQoQwsrloL
IE/JVGwT2CR+07LG1aSG41Ds8Ssbf/PMOF+qjeXCBLusC33Pphb3vtygNOz6cg5UfBgSxuLtBA8l
KRP2+unRMdH4jgnmIWZG9x7tx+UNxHTDv1sJNkB0OUVoyMamMKQ1I7HADiO+kpicgxQTwwX6bDMx
i64ashuzXxTqvRuu+9izkCy5+ziLu0d7ZGLRzYnxijDnQH+zwV3RftALxr84W8ioZXceJMy20skh
oZTRdiohjkB0AZYjIqSr5aDPkdd+BH0+n9Kuuy5Eat0UPZ9jm9LNq9pXb04uo8D6C0GmjbK9zyEb
Rh7UixTlaVuimQqW3MiAC7n760VA/ReLgMPN7KNL9NnG3S/LMeUq7Ut6lHtJ+bEfeqxBNU2OmZYK
hEbHvbXz/i7wXYZ7AU6zuqY7OucElbqWgQgvJC5bL7kl6egcFFIcJ8qT2wmUxcS0+MAo4bO0Je4X
GT4HQDkhgNFYC33trAVlJsBBFGVei7YhSAN/y0H9pkIQ+L0ixRHaNienc4khaqtn/yUJI0BusE1R
rAQBHVaU2hCQKTsEBkMDKW6QLuvDeBqWPI5u+Dk0qgXJR8swpJxDDEfPEL8m56dGv0bNdDNnqLMJ
BMM0SAxa2Pjhvk0JD4iNCJdjAKcIX+7e8ghBqVwDx1/m/2AeL+4KOsFcMVgIXW5nAzuQRLHtVY6/
+usPyPqyX/IQeCb3Pww3h1rV/foBmX7RlvSm44MREwrSFs1NGhTmvhqhGeJ13SEh3pDRhirTA9ll
jsUjcv30SnlESWMZ22RKXEipylZ2SoBL0TTt5m+u8EuR9esK2cepN4THv18PBbEhuImMJv6tFq6H
/iEPQoKwTfZ2EgmvwFcw9oun7RAQM5Bp6p+wLuEoUSYr2DwQ0MK9nEGcqJkD2N9cHf2CL+u2Z+Ku
wyPqEP2H8fXP6/bkMdWHs8tdpoUkndYE+dENPzIgCYjcK9Ac4zABKWsnWojxYqfCzwGF8bdNL6rD
9V9fkP3bif7PW4ln26YyfYejFJf2pSrNdGWIvobnPdqZWDt2k94z5SSwgXjlvjBe+L9IjIgL/CBk
wOXVpw/J9NUuv1vJgG6cqfN75y2lakSWNKj1kyw/KWe6U6BAT8WBm22jmDSPfB43Q1SDAmNZXGVQ
GVa9NdurPnsiV6Y89lG76dMxvCWRjiMVT/WBj/KC/eejrMrk4iYLa7GdbwNR8pyHfXBEPhNvozAE
yeuDG3J1/IYtIDpDisWyXmoSxxOqYMd3j3aibjsqDESCXGcP4bAhOMKcrkQPyURXR2mP/h5Gy6nL
+FWJT06HI9FHJWZ477szjq6IzR940ULMzWPmNsSZ0PwbQVU1P/m46Skm8AnF5H3Yuio2WaZ5UXlC
0AqRiEU093sTsr7IPecEGpGgsEgmj8LD6xFGF7sY7gMTmZYiEBcPDZpmlwM0m5y3MHNbZxNkIRIf
lW27ppEHn/ZjvHND2tVMlU9sqD8MNHp39gg/XdGScOYJoQ6KjiOELuSoUxLvrBKzlmWMpzhjpEMi
D/Vsjqhw7uX3HJ8btV6MIUKtK3InL/PojafcA3FWs/vuMQOwY3XoT3xmRLtSB+7LLHYpHkUd9RNq
G/FzmlNxDx/rVc3TQB9oMnYeuMWrEZ9zR3eLsbkt1y8sghjxDf9iJc6hGdrgmvk93Uzy9FbJOPBJ
ev1W+InY2wESVB0B+awUrLyxBR+PmS+6rURe0wAuyAeS1o7TDT44wVM9F51xYM5Lq9gIQBiV6im0
TFIeK2RnA9l7sUtsfW2CPDId97vXojdK0Ooep9jvwEgzWpI4mwlSSM8U/Uwva+xpecK8mGMzIOou
he3rLO1go/S2eFyYNxdle3D18EFcJdHbhov43wFuJRkXrhuY8TQvLtJpaP6r5mSPKSyXafgmZzAe
FFXh2p27Nd5lgjNoPqCcUs46q9wT1EXaQkPjrnWjdkLqCxly0SV16fyKJN12bmGsLaxdK5B/nIur
fNy7sbwTdt9uVYGAKu2wwpHsZKyTRVuSBXl4HEkFm7vlT7jATbLSvDNr6xRhuw5asfmt6NZFALcD
vE9twR32XKUY2Vg7jjjiUGZVviYcaBMaM5037VAjqk5sNL475ILpQpXLngMgn5umwcWbEudxC8fM
WaSD7Z6AnhKS4p22mHkynwTxUpr9BWsTg+WABzIS30ABjE+iQYknG0yZgoJpbUQgBcY+ZLLoNrs0
CINzh1fOrTx3m9k159rxoS8m90INVOFHJ7/FmXfuKG/w9oQXM3/vTeKlZklUwJj64UUtFx03/o0F
wBovsEXegbIowTglQ46aI2C38ID9SDKBGne1HYXXYnpHYbme6tq6pP2MBQrU/kpLFIt4DZyzCdyO
w6AV7mK0ahJ1alQmybkfbbkxDbZy34z2LbFVWeGa5x44XoCQhEjryLwzcNVbywsvdT7sMBAB6U+6
8QlVUbphWrG4CM7Uj8Y+ygt9g+QXwUUYB89ROz8Zs+kz3AVKPi9KEdJlD51A0IeKwH6qFF4pyMM9
yV+cctkNIYVm5A8E24p0lrNr41FHnyyfCxG6a9tOitMkGA+WRmN+rwPJkDR1bxufEQRHd94nj/6E
JRvC6YmPtSzGd9bovZcDI/cihL5oQB9f0fS516HlP7iGpNUB+/RkOckPxqLhjkqtpZS8nvCXUGhw
9K/nF6lZeuoO99mCYNXBZ97TNeDU+CGY8W1rx+4WEn9/E8+atzD37/oU242nGO9wzOaEU4R7om2t
dTHJmsdy7yi80MOob8yybNcyRmVTtna1Q5+uArQAVnawBv2m/NGh22tVh6xjHeqZbF/TJnmxKGRy
p22OQxQDtCwy4gzFbs7qOyfiGSy1baxt3xlZ6xuAWknTHLMBGG3c7Ww9vBalfEKOV1zSpIIfqaHe
VhLlK5TDis749a/fOjYqQefuwUUbB70xPTvC5/2DURVr1eAUK4L3sALgtuwLs7rMjSAcL5dr5HRX
+JzyYyX8I2A3bvEeGadn4QGuotOcJMgkJg8OXWMfZzJMd23XP+jcTbZZSHQBHkV3O1nJiPHMvWcM
ZN0A6UUq7HXIyfE4DDOz+tiGm2f5pbkPw77BBz1sjAHJo+eiuMnc7IQfnNEpTdeglCA2inq6DGTB
ZthpgtRmctktRBl3xYnFvtJeeo2LrMMXygccA4MccgRY9KCIZWTJvdJZElNVkt6gnXMBVfE8RDCg
IfMJ6L/wYcs0YldjE6zz0n6IflJGWif0NhvfrPUhMcrNUOTeuen3hWWrvaxhRHDHHohlf5l9heNe
gSFJoyOajnphgM9b22ePrvwSwYrdtXu/SE+V94iRc+34U3vMDfIjCMaBVWjiaU4S5ngcQdWmr6Dj
2nmnT6ZbEGaoAb1EAp/TVNl7q2HcP6TK2vqz9y0ln0V12OeQMRznnCYXVFJ0sphtwzSYTvPQ6J3R
JxszjTpO4Y7LOaZblbj0bzJZkEg/NMg8fzatmdyms3GfSdCoCHONzZRG9RrHz6pSPWaSxhGQcWaM
A8l8wPJT7hQznCumKQxIc6SzljkABUv0Ez6NH4OBQt4dQzTftIiRkhMZ+wCbEZVYkB54ClCD+1SG
jg6+YRHV1tqAmosJh+8VobTOIt94XvwQd7QZeeQaNl3siyQZLmOdGWY8HKm0fTXj8jiyE49TfoPp
c0aFadJ20tvSyOrt5CHTGkn8nBCnhwMK2roJHHpmwZ3C1ZHm4CuwImCtG9GqTWO47drq2saUgjpK
Q/a3JNk0zgMl9VrE7nDumEOHce5tp37uaMNkb9MmKLq3KtQKgxx98cb+HipUoWOQ7T2ZPmpaIygv
u5dukHgU2QYOQ+aFVz2Sd0riAk3yhLHHIBVyLdKTNqt4nc8K4TyUapMUSZa3wl8IsgFi7NjZ28LE
Km5tTDzFVz1k5+p56BerOd2NdZWxNceheMRTQd52vknDDny7jfzYSiURvSoHx1FPH9Vgj7Rv3Q9L
Vk/JAOUcWiBmLCNBikc5EXTtdkLblXnm9ziytzX0mc2i7k9iTCF0WCvU8SVIjPFs+qOBRcV4kW35
v9k7j+3GlW3L/kv1cQveNKpDgt6I8srsYEjKTHgfAQTw9W+C59Z9551Rn1CN5EhJFEUDBHbsvdZc
fNzTJ3t7kDOk2yU9220A2H6FOQ6EfhHKCkZNZPWvCRs4ygoPDai/HQbkFViFvwzXOnkuxrGJixwN
GBKuK1p2mbvLLOD8fZuUmy4LjlWANhgoQDrH8ypT2gOC42BuPFS7mFE8UltzD1uHLnNnrcroBoBk
JQaBW3qx9eczGk7EeMOKq9eDFe+Ut4qmLgeeQ2ZOgjFnaQYFDUZs2VzaCVm6yOtzpxXfZjWdMLtN
LlymaiHoApOmUpA5/sdOcLlGOppEXznka9crnxu327tD8yroN5CARpMDeSImreraEVOKNxW8VczC
F9CWWUUksLJrz75zYaJbr+hNyNdE4L6ml2iEFt75PtaCg5vHRvizr8vqsfSDfcJSQCJPzdK3dAP1
wSR3sUmemw6R3hQ53YURIKdEq7RwmrufFEdcsgcHckgSvAJH4NJpVDuptdWxX27gAlRHvyIuDbsy
pcry5f0H97vcv/zrZpqrY+rRPF0N9/+OEUgC3/m834/YNq5j9zuiIfm/97l/PbXE8rAKLQSC6vjX
HQ0oPduA0LO/vvzbn1oeesz9GO1gEkVAhgbWnBHFHJnt/3xkUzQmyuq/PSxAxZBGPEkVyzfvz/P+
v79+868/9rdHiQPzuZqzYlujsZ3RT/F+4NXDjhBncP2X53L/9X88v7895D/u84837p9vzV+Pszxs
LKvXoKcZNSFYdNiu20IvCZXshwemwvshQx0weuozKOSeWlWS6B3j0UDqc9Q6tC3TQGd/1sGcOKxo
2wxqyjo2hvFm+RT4WTl+lIncJnkKwgezNYbFQ984xFeKLRF5VtiJ5A1nBJaYfBFHYRjB0Y4T21Ck
UiZVcPFKaNX6GB2IEqi4tNnAD4hRAHPTEG1gDehm847SSiN4OUqOvd9U55rZu+s1Z9cvy5sVHJTr
55vKYgvGBgQAV4LK1DX1Pz38zqdM/+pGhz0wLFDMU6BNosBWW/8AvoiCRM2fXVo85irZxCMid50Y
DJe0uZZuX2j5rKYYeHGRZ+OhMOpp1QEvzzrrsZuWOURUA6BRZ5Eg10kLfV8PZFeiEGQr5UNsdT3C
Z2z3JeJYuegT8k1wFpveJvza127SlG3Iqw4rayAip8EOFFj72NG0p3jTsWMj1HAxSWiex7SLN62P
NKabEgWWXdwK/Tml1R12s/ftD0QTCCvALYXSyx1RGdIs98xfBTWbafFuiGTcGsB2NhnGOkZu4oJw
wiIsQIMCjJwcMRxc7nKIwrrUrqVqgwfNP6AGvtDX+NSB9da6BJsE46Ts2QclIz4yT7wiTIfMFIDD
6Xj3rGD6AXHg5jBN2nUZDBVRIqkdhQwpFbtNhCGEHm3+2FiE33kxxnAVTTdsbQ4vKT6RfrId3O46
Vg68uQhOTWe9Y82HeThQiABVqXm2C8E96/HameWDX4/buL16egQhZLLwD3PUL0judheVNhESfR6q
ecr4XRw2LKBbWMbR2prwOBMrufZnLd3PJWk3VcskZwGP5gX8EnoPkTH6u6pr1rM7dQcyKS5WwiRz
wk3lVZm7KiXXwEmTi60JPtC9XnQ1d1hpk9GHhVlHIdnMhJgb6a9cVdW21K1fC1UcuO9o7HFsAKC3
8rUx8IzRmcyh6aG0m2Rz46X10E/w/DBXxhQOxzoF81MgcCEelGM5lcY6cxySDJNsU4xwOQIzjDTJ
O9O2ByNVpwrWTei3cfbsqV+23usHfilBxwcBuZQ1iUfuz2Fox1PnfWXzczfPwI0ALA2p1V8mf90M
aUfsAB5625w/HZtKsoLzXlTRSx7bv5gi2Z03E38wHXIAIWCZeZJlEe0Hz9fWCbCAVROj0Q7g+4J1
CMCF5PWHAq4DnZt8KFG5EV2j9sHKTIKzdNwwZZ4TuFxvko6JAJYULsQduV1T251MuzY22fzl67TO
KmNjlYgYOpwteBi8d7PvyzU+Iz593X7pezICGA9MciQ7G07P1kr7l7yPz47zpVvwKOny3LoZXUtS
xgkqSbiPxQShTgeJuUnj4aErIHUVZommWG+Mfds6PyvpsWjYMSJ2J4bzlKIZMVFfbqxGfBAshR7Y
UDuJKlvHt0bJ/Gw24y79IyPwsEpBzJBBv3E94w8HIHZtVVBDQH4zvHELst8g4sUu0Wx70Aosk5SK
edpHlskBiBSFmFAihGjws01GQTmBjajMotwUX9QYSsTpqS7s4+ySnZ2iP1bL8Dk2u6egyjBoyemt
cDA85OlboC/8CvI/ez3KdmlGtKandsNsHk07oItqY26a0heQHx1GWnqqXhstdni73HW/nHTcuDUC
R2RKM0wes8YQbXkbWQ4vGW0Lq83+lJr/6AtycURkq/U825v0CZ5duy1aQooBRj6WOfwVx9Q3DAss
z/glLAu7NBrqMm7fg6nEQxijBpBj+dLMgDSzMvNDbaQHHkQ4c9XcbEdPK2ArzNQzAFM78HmzAdzD
4M8QtVvfUKzFF02/pnr2hjGH6YQ1fkbIJlZmYeTrSU6Mruf4Lcvt32ZLKmy/tJ5ICz5mFSVFX5je
k0XmMH5lXcGOcVrPOvecAUmnffUZ68PofWhdxYYFqMBlEAKEJTgAQx719uek6+3aMqOBxW86xL12
09u03fmGfoQpTWtu9sgO8ZidJRGYEK2CSRir9NTq5Q+XQq8VuolEFZxjD9AuHJX7Ms84XCILmw5n
aE6iFx8OHJkUI3oSjOxnS+akdYaeMyOSpRDQZmT0mYDOW+WWGPayWBzazk9JA3cbCGgPk7ejKfox
QC85AY347SruK8E7zzWbxDQKyPFEYT6P9IX9lCOTuJpp45uIkRHkNfsSKlXFfsNHaLwdZV9tB+8o
orZaz1FSh5T5rY8LK0/zCYDCPGIBrONN1IonSCc4h+zipZdbbeGpWKyebFVTSYu9OxSZaZy6ZNni
9b15FLV4aQL29VhFQO41zuKhJZgptan4uVQd9T5QCGwn9oMdvL2s8kJNH4q9I+I/kTcfEKp4O0oR
lmWskZu5x+EQC4y+Ot3E1dKhGu2o3AY1F049wYCUlfs6Hg5NhY0JVCMLp1uQ2VflCPGcPH2NaGRi
01MY61KF4Wp6qaqBprCVjluEvxeb5XskTldrByJCYuuo9UTeDKreQ9kUG6dEuZwPSTgsJyk2oGLD
X5yiDHF2QF5UADLS9uM9JA7yDiVwNmlo1DSTmYKCjIElOHRAaFZ0jGGwssnx3Ma/q7Swwxlv8CYz
mxQFfP5EiJG/k7j3Qk8hsLWqX/TFizYBOG4YzRFISPoe5/G7xO9Ok6CnODLak6YYoyPSj2aHGqgr
dk4UzA8FXq3W1bwTJ9Evp4595iK5dZwqnDStZV61scRJErcsDYP5ERu4c47xXNp7djs06vrmZ9kr
tTFrgG6Bk11bzz10GAhXVPPjtvf06kDo39bP9qIZsmPIxg2HVal7RG1klykpg/2kT08q2qGe0zZ9
1+0A5Q5sZxIuEj/NdISav0nxtcN5kosNl5GQCIaws0gDKBr7rQ3Gp6nu3wiVc8I2cd9lo8ytNj9g
NF8AHOKiJ5QkdinwlQQnEpBuGoLnFsf5ahTJg8vpv2bgfs1genGyt1HoL/3Ovicj1V2s1V5oK0wJ
rCS4ftiPcYwYIILUvMGRtcQAVsPRgHulxAtzAvKtADGH9P2fZuMmunKRbKJ4agVKdGLXQ6hD9Uo2
3n7WujP6QHszqIGSKyDrwnHbK2FfycUpxydpDPQ+a/qRTN6NJUsyeC57uNVVmskjrVua0hXOo03W
0E3565tyYLzeIQ4yvZrBUqHGValpDZfYxnqNTWZUkpAuTIEZzvhxJKYP1lMoST5iA8tmfu8mHjkj
gX6833iEoCK/o3TKxPjXjRvNdZh4i5lV6kS+LTe9WR+9Wbf2faWRryjlB0q/aNVUnnkcC41iUTRG
KMY+PY3uK0px5gRaMf9AnbvBj+PtCWFUx4aUxR0+mHOk6fivlhtND/79Py5X2E2WsI779yAjOKrN
jrmZdaQFerQyl/9FYmSIaowxiEXDOdj91B7xSLTH8f4K//trS5ZeOMXgpOISPsHJkRgLh0ZYdH4E
kUQzU8AqZf+ArVsAnMcc827mBeHmFFhZEx3uf7OCDMbP/vPnyYlABRQF+wzn4pGWdUY+XjUT7zID
G5NqPPY/GDR3x2T5+f1OivCNjTIBA84WtnPSADR/jXwDV3XlEPDA/iP2YK0URscYvcJA3tl0Izoi
RVZaQkaKlVbrqsVxVeHjXlf6AAW6WtLHCYpq6C1yg0OqOM5Xf3lRJdB/AsKwQqdNlB6CyJt2tIOI
s1l+uOzf+SAZFKqvmawVZmBOXh9bYQFEFiWvhGH3o1r2n/ebjEtFqGhbrcxOaxlcSYJSsixE7XvN
3BINaiOykCrOWA1x3R3VcoNZEckM43JsctkclmIyjymci9Wo+eaP3JkFWNZ8j5bbOXp5/Nm6WOyt
iuNXEOctpxzywXJDPzs05D30m7DcaQkCz5aE8PsP7/8rli87n+hwFwMQamyGnomG98ZaemveoN4g
nzHKAZ1qLB0cM2koLl9r1yJ2ZhY/uMb9YAX8rsaFKYeIZsDyzbQfuUDuYTrT/8Q13wbKRSwtVjX9
jUgvppnRQJdXf5vZ166QrN5MZb0bpvHmDKQDiwjHc+k+RaQYT7NKaJ3LAzXx7zqmbv4ZO/KjLRmH
WkA7GCNUD542PqLAfOuHcYVc51W5VCDe8KnDpF7NBvYjrf3ybPsT8eWj6ojlCRpd4aFGKuZXUN6g
afsjLXPTtMqTJRCwU5oBieoZ9QGYO7Iq1cfam855MrOpW7713zc9/SiGDjI5VPA17t8vvLbdaRl7
9uVn/7hrWiwH3/0h7z/WpfA2nbLf/3G/IRjQ19+/eb/f3BPNpbf2pc6hjyHHrfbxhBGNUQOoHHKj
C9QuEKk/IoZ4IZZQ4qIn7dWjAlh5ZSAA1+mhr53KLPJPndSQnRb6RZHntWYu+IhB9iHqyPruCuBA
rSVWY8wHUpIzlw7RExBAxjiOBi4lYA+rs7phaWe6xGhjSEmnUaLxnjnlDP0PlhzxQJheWqmRoPLu
YrB4nF3vaI8kw/h5Ek7BkD1ZJdb+dqK4qeo8I3QpO5E+qa5OwmnVLb07QMnMMRrx1SLz3NVIPglh
3NNIMPda3b6w7feo6dqd44B7dQQsTzTKYZlW88aVxrORtWpvy5iiG+KZ51NjTFyud5Z7hSe6V6Dj
bmrGDdbDCkki89A5iRc6ftDtMvhVCVsWSkUU1wki8x2dSPb6woCxojhH7QliJJOkzMo+4LHQorEJ
aeSaP43vuuEPR5y8n0ZaiK3put994V88t38ElnNzRfzLJujlpCcElcbnhkv565ibOz3vnUPmW+tR
p/id+p1w/OHAdva17AA2zjWDOugKv+ref2tNK962yyCgr70rZ8drGiToDYxYrErL3/oi+cr68YPV
npe4xAmY7CWS5MUO1M1zEDkx758LogvLnPNMjA3+33Zk5jLLHZKv3yQLmsV4znz3xXDjcYMI1Qvx
TrzgOBFHxwZXr4kCTEbs/WnqMdr18yXCY4/nyToyxywDDV1wF22dfH622ayUjmnsjPLdcu1vAgdi
Tl1mH8zVps2ihRZMY5XH87GidNFSkUosGSLJIWp2aVfeaPVS5bI5t5INdN697OW5UnO9dbSKJcIe
ALunN80CSGcltzHGWowYwCnYUI52EoRRFANLDlpa1yAPNH2j2ctOc4Pv8DQ17sNsMbzKUZKYjmSf
bKqX2GAIXHXA2a3ZpLugnaq2R5gkL6pUP+ycchX82C2vvUeQE1dNOE/6OLwnxfBRJcnFc9Q+o2fv
ZLBPsqn86Xvoz2aYe5bGaWGP9bmuqk8+fUyEdvwIRPKbWguuXEX84ZSfWehJSXV/uX19lu74Wxn2
b8lIngX6UxUI2npnZHYib3NVdmtD9GKNPeDsldNX2ft/GoTmDUKCoOt0zk7jZvW/0MB8DYb703wR
ss9o77BQzm39PcEHIf73N2BMmmeRA19RZdektH6QPkErwGRm0Q9vU2Aq9kQZYgG8sB0ss6nFHIvA
/QfHJXgzHbI3Bfd1ivU34btJmKETpg+vb9vlcdCLEIloQL2aFCZFv3s2fFwPPdNEWicloIqeEAV8
j8gAsR26Oqj5iiyyDr9AYS6JjxZDep543uvkednjS9aKZlfNFaP+9pRI8UMUesXo/z31l4wMLquQ
lGj2DVFw6hSBhVB/heY8JMpqyTaFy0bak1JoyI1qDMLRUFdrgbAiMMhwZO+Grj27isEGm+uHJDa5
qj80i23IbjGWW6EbO2cx0bvC8b/uTAdSapQcdKBCLjMpWmv296gjwzExGk6+kYRmLKl9dfni99nT
2EOppvOqGsYnS/J2pdH6xcnDasUBmBkUsLywPVkNe87SRSd8yMb+UVraZxT4QDnRiTLfXE/DbSKQ
ZyobLLRuKJPoqEnxQPjlsY6dfW3S+RpJ5CzHNxpMlqf/QfxcyYAJgZc/YW1/HsT83owwvQKD8NG0
PHcFAxCNj2dw0D8aNLCM9BthSF5Yj1aORcUTwZfh6BhuB5msk9Ha9qmOosYhf6pK+x1gSlSuPVKS
zxgt3SoYop/zqA8bg+dBTPaYaDcnalekEyOoYV4prS9aE6fZwadkR823EGA46OtkTU9o2vS7kcjQ
OjdiduU5O030b0nqvjK1oIkm6SCnYAtE3XLNNPxHPY13sv0R6WSnssu66qV2yYz520+DNxUzCmVS
iCBuEwmSLVRUvWkdV9s6aL7jJKMVCIxQwxC0HfzI2PY09he85cq2+w+GSfZ6zPxmj1UBm9cwoGsz
daoHNR1Mc/gVCfYvuZxvnatjOU9KHQo5yZKq+qPTFuXiOjzGBCSw3AHIzVrimJOXuf/WUmxHEiD/
yhTiZAyQEJjc0z8qn8vOwDjWImqrk4J8zYESuBw+p9hLLyRpvMcV8Ca314MHIueJOQ/qL4OhwB73
U7pJy7o8JKwltsYgAmFCGWo43cJZ4/3MIiDPxAUX+9m0zvVMn1X3pjYkgPsaLDJ6vYkwOztXX7n2
czs9W0OOUq9GXmGgxnMikTGncDe8SnQ/S3tJeu53RFFzaueet3jEKyKjcQdjs91bbMQ2Xo5JvbBi
A9wG8vUassZa13WD8XP/h4jIPQii9pYSuIK+yGxCDy0jeepIq/DCiWMqfHur/AbSsxG8RH7RPIss
p4ViE2BDuQkEVUoa0PDgT7CLHlvmeWeo097ZTVtzi7eEDNLWqc9GGZBKaJiXwCy+4sGbzxE+ioNi
JjYGXnuWy41fp2KjDD5evHvu0Vx8J5MqTrWiRQ49sDqlFhvEPF86S6glj10hg+1iw5yK0tjTP4PC
gHrufuNjqNZM8OMAine5403HtLfQBNHWj92ReBzJRZRUQHIT8p7+GJeS6/3GmFDuaQFKc3u++Qzu
XVLsF1cios+VIYJzVERoRVyFszADVjmg+jXb2j4rLobrhiRaCE5qWivZ68/UqsOzd2gSfX72Haz3
he5AZpKkPsJNmKlXx+5FGKrc4oqgSswyc+dnHHKxcLRHq36NZe2RY8QXbmxM5ODwJAg3WA22M9qc
BkgKbBNFd94DZEnmhOuqSzXT6NBvA8Hb45qVfU6GCny/SHeW2bnngpzUxOjSvcuEbk2m2AxhAfEP
WIVr4ClkczLSNm6OLYLw5QRuJIE18wiU3zTZ7okM5tU4dDalpcZwvRQ8GoQYe66Z8k86PRcRXJW/
gwgxPfMooZmJ/cRF/QEemUEWilEjwxvU2h1dHnMXpalBzg6XuJ6gkWUD2vAhQyxnTsKWIZkP8yT1
fTRYBy3AYpRQThSZkZ2IguGCBZIqaJ/EbEHjSI1tsvgsMdExxJi1CyA6GfoJtbsrUd4hjxEhpxmA
TBHtNZXNHKTthGB0I1quTGnPL1t6vHV5y3aNSyNea+gr9r3ww3FAfYF4ABOlTXImgsre6qkVgeAU
9q0esoNB448KChaaZr75OnuPu6FXNnZK3HW/Hmd2fqMl8edxAd1g498YdgyncOwupGh6lyRTcJVF
9wAt5jz3ZUW0YvcjH7Rf4KMXchvY+niRt9QFG4KSNwK9DlvXKD8VFeZjisByBepmz/j9y56m6zxU
z3U15Mw8FTzePvZDYiDJJuayWWFqST1AmV2cbvwlILsY7D95NHZ7QTcPiZO6ell0Wv7NDlffzBvX
URu07wkiMcaaCQk1Jz8yX5opnR78EQriwPpvwVdQU/JDK+qnutdWyogjhCw5Cq+p4DOiTLGZnQH+
Yam2IVyFCKDW2lTNzI2lHQ5+/EUoK4LaJS80ner5kqXfReUEBzb7NFDdniCEbmp2doUMEyBlutZc
55JXLTviDkt2HNAE6/IjjdcerRYJWvSaDVZQnRkZiR9gveA9jB8tmQZGIuW+itmwzWN2DrK+3Ayl
fZqUXCzTgcJwDO/DEPU+zq2YakYke+LYqCJKwMcSkI7ZjtER/j5npV6IJ8sw95n9K8qDhBocxbVi
tHqKsuQmnUE7RMykRUzqDDN9fEqJceoz5YfwVRBgFUO5KekRLse4vpEWreE5yNvTRMxOW3HBmJR/
SGTTHXTMV5ljM+wZ5sfCKG5JW7p7MkoJmvCM9Fw5jbbKlffA9fBVV80PTiH9kGhoPckoCA6eEUOF
opNnmvWbyRRq50rgvVk2HqWTPqEqXtwm6jxl9sWVKTxWLFWrvhrfurwjxgKAE3DPrYJfv3Kh9yS1
IAM0Y0Iyzz9byOS0FZ0zqdcLr4odlQmjYMUUGRY2vVeOL/LSk+bmdDPhOhLzj9fgPq/sg5yR0sSP
VTPY+Medk7/wfxAtM5Vw3gsUEZYz+DhMBgzdlf1lzIa2rXKfHjoTiU2qmjAKxNfdGn9/x8oKKl6e
PpB000c9ttD5tXH2uk7XrvG9U89bG1YdiWG1TYkILgckOJUVCnPcnyhE6APTpPDt7NwHzuMggX7e
PcB3s58+wupzOcDXkaPkynOIAndQ9F8b++l+r050KDQDPK1gChB7V9QgQ9KjgEragA8dfIsjECKY
PihZN9hhw6AqyPyrYfV1GJDc29pVdvF05iati3Ak9411gDjuUgc9YRqsZolot3drph5rXwu5jr0+
M7M52TN7OeVGTrGJm6bOv5Ix1veGSzO4n40NvPOvykbEiqQl+ctrbwz2dhwZ4FakZawjzoAmRV3l
ziSvJxtWh2RdLigBDOCYNJHpaTY0kuKn1YzYvJGNEq4NhjJiwOlXmOdi70dBM27NDvMls3nIwmpI
5GmjQ2HxjqOLOpYYrVY9DljpoplNixe7VfzpHKsxPZO93Qw3aVFxFT2/noCxWUXE0vVBRM7rck+i
esikXZbU3Gnhk8N8yoboJRYTKx0zJORr7HYlEV5joP2xhiEArlSV62FmQpNjoO6whqCzWs9IjLTW
/MV6uljY8pvR0IszR4Brhs/fyNssTBKkECME/jQbzpC0Pj2D9SjXu2udUFHrDTZdk3U+YX6MnJFz
wXmAxciHZDpPLQfJxLPye+1FFXjKm2z6ISR7Mbdh6qOlfNh2o2+SKaMw0lCZ9X24vDMMI0ED+RR3
vdLStULhQYNz5yEutMrCD6WRfN2vJ3PrHYqYODyAhabzDcYHRW3Ar9zbd52FJoi7KmpJVQ0fycxn
Z9SQr2qASWGFCCXl47uaZPQZVrVzG1WesiAz9h0Ggl4KtS0TNrm+STnvF6NGDohQx9Gw962uX+fe
7S9dK8WlZuZeMjM9EBGqyOspGRaO7a2wWDTTyf4h49G+DZSRujI7DH9gNC1zuOVimfDMIbO2KhxH
le2JSPzRk4Nzut9og/wJGDc+TlrjbCBenbVY6tGaztwQGmxCTtXsvSejhnzWmczLpPR0T7KNxW5H
PTFsH3azqT81BFptWUuckyWjE2IU6iFFCiBb/H3rtz8DgtGJKjIeE8khKsgpHF0ukstBpS9Yh0Ta
H5rHMDETy/tHe+3oTDjT7Og42zRBeZVnFRwY9gS7Zc8/KeGtEDjpBwHQty0C0uaZsaJFYHBHBFsx
6t1hynE83WW3JB1aa8OEjiD59CgMwBhRJozLTs3szHjTM4ARNaM/TkSo43r6kQ0oQXMPNwP146OT
N1dPxVjKiO/D3dOXHmrTLuVYGrVrTSWDxIGiqXDzZ1s4FTKc3zjs/NC1EGAb7NZXHtohnlszwVlr
N+3ovonG79gGUS5BOtpUffvWURmvAfBZbOSWmwquex9YAQA8LsdRoTmc7F9ztexGpcfeP00fRMvZ
7zGXYHZPcduuWpWyubWqQ+kx9aezNmy88qHUQZaM0dTudSgRVIroRQCy7pgCU++RVbCW/fBuaBiu
I8oyGy4MpT4jY9GsRQHZ25CobQcuqvf3yXU/tBFtmm3gmTdxDN2fcDMT8R5Tbelj/AqJfA4pXbnW
w0AxygIObR5tEw4BhCnG72lKVMg5GWq1jRtLIpYglIWiVdHIxFVHR4FzNYXKBd8+o2fAgmWCiWbR
wC4tBiI2iOBAJMrM1DvUOWO8tEmOnZeAYQteRF98wZujiomwpXaGFprTYjv3h+fYEG8ThxUeJUgq
/z4E9Y6hd4bnO7blixEOOStWPrE+Vtuuaq95MHF99A9wzT9w0fdhNWJEgwpBWcKdauHtCEhn6xt1
wZre2m8dAzvdMj/UO5b86FrOE2uyO5LNg2HTAwezJs5l5cSITNAHkG1E23vtY3Uxyif28VctxiDo
GQjmlvVq6LcDogg0+6zP/cSGL+fudkfJh0GEVqWZfQX9dLm31LGRWKQJoMfI7ZoWXDaFmu2evaVP
ydI+b6NmoVzk5a3x5CVlkVlp5ZcwJFmogI/XjQ5Dl4y/1p73hBIkoUP7HEQcn+Nfa6Icj5D+xy15
Q18FQ6t1a2GWKYwwNQfrVGQIKJwxWAO/7UNSQNmTJNeWKRQcSDm9D0PS4hap423hxVAB8Rzqo7+0
M+TvlIbOvlWOfvNr/bdSz3FQmz9pVKB4rub5nNputnesuYPM51mhRoOq1nVSEtr6kDqmvFhqIPOF
zV9g2OZloMYpixmddT1Fu8ANOE8iCCkV8k20/RzODcgDMr8KHnAsCM7oW+a71ZdTGQA8Cs7H5Qjp
DPktgunVNKsLTIHrWIMDibqBoD+uu3pnH+h9s8mRAH1pKIfjcvQ4OujKiSpRX1YCFeRcZllUrEKz
OKU44+zY/znL6egV+JxdO39f1kPOE1QH3qZJ0q/Ei17qvH2sZvtDTMmvonD3yUh0O142EFy+s0Y0
M/CRes8t5bU10iG00qWzX1Du2stJ1Cr+UF/T2JuJ/MXI0jzEMC+x+nJ4N5Qd+G5J+pxovumsyEHR
pWQ27u8X7Ii9rW6eMM1lMJudIswYeMjsNJzMzv9qdP+Q2wHuQPOQGMAQG9F8E9vFMcvBpUvnRfnM
yeF44meuAqjKVcsSPSECnisuvv7AoW0zSOHil325mKnB6Ab75dw1s37eljwdpfkvSrDcdTo0Sk0T
V6lTK8qlnFBWtLVb3Mp+/RA1nAx6hVu6p9XtxPa1Roe3uj/zbsClnbnTQ+trz3IAigZhl5fssB8M
iBbGGwxMEgWkh31TBCxyCV4r5V3bnMP/DqK6ny5xFqwwSFw0tNP0Fvl8Y0wIUmbZ2mlYliLE8Rg2
3tzl25wPCty9FWIsYXXAXxuWgD9qI1hPk33VWoLFZtvrWMD06E9qzxXkfvuqT0itKF39sBiQCiEZ
6qKWT9JmYjpd7DGS4f1vLfftWeDAI63quIGZs2x3Gk8316bFmSTTC46opUvPRSepgEITcYqGinZI
pTEtcVlsG8lB4eNpKlzYvFRLy8ar+DJL69jlPvaxhZOVpdW+8OgoRvEisHN52XOQTZupPDk+fKpk
2duDfb6QUfXtNOxUopLrc0IL2kuaYFdouruh8nkbggiw+5Jqg26oKLAM3K25viA0pTKXTiGYQuJ9
Vm3PVrwsKBE8Pwg94EcMdzBkaKP13JqkpCBvW7CO3dKugMKvsRVYLpscHDWe9HmHRUPbzC3usxzX
RtX+rPnkSC4JXnuMNUaqPaY9AKUUtC87EMmWEfJW1Nn6zmgh50Z9/2yP8k0su6yi805isAg1i7lM
+zrj8mS8ZXi7Q6JCv0aTk76z3Z0MZnZsZBmhAkFIVZfdPkbij8ZyRlIyk8VyPx7HOx+pHmye7Z/7
2o2XjkaDgYJd1ftBAACvaz4yZVnPfttkV0juv4vyC4yZ+mAMSl70GRcdQvwCTS9O5oOVp9OxNTry
jyI7CB0vI+W5I30lo/ewLrKGJozrgS4qYZ4atf/MOGddjYkZ8hBbjMLIg3DfGZxBBzsrNmOgXnM5
JWHQ5Yhwpp4Rvy7SNc3DMUTSs9FHI7poMyuW6U0vvoUmipMft8bAaKUNyIDr+5vBczxlHkK2CRw9
HNR2200PPR2vGd2Sn0VvQWV0hwZbDjocl3RAXINzA08DZgThqzlW06DbCktyjY0pgDA3ECCQVPNW
teIG9ghTy5QXT4aF8qZm+cZIMyDqM2V26dnBE2lQhpWmVzfFbvFpRsAp0ZP8hfT5/3TCl6mBMfhJ
Ki77k150TEb+J2fQt6EJ/O+/8w//B53w8plWv/8fv/FvMqHr/iuwXMd2LRO0g0V03n/IhJ7xLx2W
Ak5zzzUhH1vwxypCjZP/879s71+244Na8AIdOiKUjP+QCf+LtDPrbVuJsvUvIsCpOLxKombZlm3Z
iV8IO3Y4T8WhSP76/qjTaPQ9F7gXjX44QZIT2xJFVu3ae61v2UALhesCGtINX1+K0/8RmfDfXAc0
LrDe+EbAYXzHcP6FX+ncVNe6UYNwN63EaqkLDWYaG5TO5h/jKD/6V+0QbWa2gAP2ov92oZ7+gSH8
H9C7fwHWAAFBbRTCMyCTwGY0/vXDq1JUDbyOmYbYuMLZNXenXD2gc6evi7kfU7rn/KDP/1/+2IWV
898pP3iVBwmGfC9/9fhZi8de2wEmg9i6CtuTAHtS/H9+5L/ZR/9+o/9iH2Etl6E38BMRZfXz1XDR
jQbghqdk06Vv/++3h6Dh//pxngH8DfGOqbsI8v5Nm2xzrUa32NxX5vCIOGIHtWXR3FGSlV5DGZzF
gVVRbDg+CUcTJ7eLX6hsFbuCaHIzw/CCMCMl3x5JhO+vy4nJrGqAzs+yEDAsAE9brU5ouau/hy6x
2BWesu1U4Imkd8mGvhr54BGcuSXN0cViYxUd6HuuMHGwQZyqx5BuCZUCahjHoLic23SDDa/cOHdT
3EAwA/3GrtIPpDI+95hMcPiMq3GcsJ3MHD8sp3gI0d8dQ9SBpS0JXmHz15LxZnmcE7XJfSGfKXy5
9InJYaVO9krNehC6OphHek8GbbS9Iz/baeTOs1i/sWBX5XQTOjDIsu8we4hFFkQsPW4DV0GxFuJY
xv2BWcYfq6KiCmfGJKX1IwrOFnXzQR/ipqZ607btRRPqfTIBAbsdV3ZOGQu2dDYyg7m6ovPutGO0
npEK584XANSaExYcunmwISn36ja27F51LT/0qOGDQcZeJtqWIFt6aBUADQeMxMaq9k32h+H4j6Xx
dRjFeXqxQjom38qMspq4xGJtlPO1MqpdrcAXS0K1Ay7bXmumX6UG7jwrwCvOjKKJ1SxynLaJQUp3
lQS2XX0Q4LAmsoNW6vSTzeMtdjDwRgiG5Hgj/jhe54g+hhJxaebOP1iob1H9XRbtZ982OXP0pbpK
CSIh/2LK0iJwVf2xYNA119maJeNByxluoi5+dFUFSUdgzfJ9Cmu86ZN4nKonp6GyzoCS08AFVkru
kUf1wzj9GacYgWoSp3Wp8U+qKrDN9jwnYbnGr6U2vQZVGR9uxgSTFk/RctU8HOPKwXSF7HV1GD3E
pkVl/4BtN3eozNc2OQurTAOGomDMp8lfomb5Ji0Tn1gjRdoycI1ZABrMXP6i/4iqu2q//QrxpRa7
UL2z7Fhk/Gtttn70PMGzEXHPmbOzhjKPKh3uduPxQhob2tJczsTdDKhe9dS85BiN0AeS3dbwmt22
vPqGfAY5RHFjGGeiRHHhabS7yLxHJK3FBxQUAQJemq4N90+TdWoVEyJZ0Ym4Ix3jrJHcMnzB0Ozu
H7Tvseg04ScMnSe+FzCyjjU+5GIoAJs1UwN+ercxYnWh1r7CEfjn9i2JqgbTWv0xUodoOy+/Qj5J
KenbedXZ3nOGKxZzC+8u1AykzXMGyk/MWFCc7LDcN+NUvmYFGXamiOgndh9GQy481IGgqpjY264P
3sCX02owsfWOSMeBKf7k2pJvEev7gexxHt+Ta7rpodcZqdUWYUiZfEK5BkGjby8AHW5aKfGS91y+
+52nk5XJuktYbVRzsOYxzBMI6WkaBokMo0AsT1yFsHvt7mhiEAmDJwTfE+4420z3A/2Y3qzxESMC
B2nC05lFhFZr+k9hdC+mSh+IsF0vWJS1sfxiYWBZtz1rvC3l1nfUbXC5xq2QH8QGyo3r91jyCH9N
/QlMbkRYrIYsZHgLB2lStSHjLiDe0eEmt4P1kzQbDFdhXxyW28mrgFNNJotZ1CWI65Nbbr3JxiQc
y6vJWiqcq6hwPzo8kHHGiLqaaLyhLQp1HnG6HVBcWPLvyxFygqldXCZIyXvRZ6s+xyJfhLwpv2FC
xg9JI/sHBa+9GiY+EWDEFaEsACXDZ4/m1yrlQ7Vn80eCZlhZvr+fLec5Bpfv8MK6kb8s/eqa2CBJ
BrXrZXnTzExu6QVjHwA1vnz9OHdb4VbvvqluzTDdpL80ssNHJnT4vxPUMlE63pYZGeqJlx6AP4sq
8nCFI6bidfZqWWNk8SETcYP2PkS1i4jKApREA0NwN7KWMeqyrsrOr4ZeXCHc//VndzNg6I/M5Tm2
+UTnkcvVatnWHlDS6Mwy1wwD6LcjKLa1hcnWXnqdS1GMfDo9oxyinVdIVN31qLEGweHissbo5EBS
rCLlLHCxyV3LabzIXGPX9FG00X79YV7K2pkmr3n3CNSmmWnPZXhaWT81n7cWeSmZYdp0aH3JGGy6
TSCieZG0DrAqrApsf5Bf5vsbNDQUvE1PfMJyw8OY+8C9hD2cfi0JgYAnaXQY7KNJJXZu2/1mR47W
hRkHMuUD90PyR/W2uLp2e2Fr/4it6JfMcK8nro0ndM7O4JXhzUMi8RMaSmOcbzrTCnqZf82GU6/T
ZVVjJlqtFPldK0PODVBV0tbJhQzCRQCjVHb1lJz2VY1SoKtDRIRue00nch0rH9aNJ0kniAUuyZJH
KJbT2lDFVZY8FOaonuwqBp/TXpqSWOxFDZ8vO1/c5Rdmsley1ns0q/ELe/SJjzDcpEPFgR5hp6du
NXb/rS3MeZWlVYn0yv/bReWuwLW4QQFTb4xSRxPLW4DChQtAoMeaaTNpPLFHD80uOuvp5rvxOsUn
HrDKaru6LgBDJcQoJ/ixpvYk1euMQkl3s8fOxIiWO81M6I73SzYgTnvTt1Zkf5mNO2D5wD7rwvtc
d1Gbk8DAt2JT/W7FHNSF/YR0w2ADHM8Z/1UdEu4p7Pa1OZjvyK82nih2+UBZE6b9SaVdfyIzgbuU
LGWG2OeZ2GQCjQCrJAmMFiV+Oy63clMpftRofigyX1oS18q4bunKz/1hcBqQcpH/OMvxivIDm3WP
7DrsBnRjEVl/qgVFQqoN/RTeVFx6XM7cKQAYZa/DTPedmNeQkTO82Srr2ZFn9gqU8au413QWbbAR
jQ0MoiosdK2RvTgroHCo7pA2pbX2GSUz4LtC1v6ypxygUad9APin1tEmrsY07BN3XdFhYrqmPHJw
zWdtIGbQp2efmsyRUHqhwhu3hCYArFQR+RUSF4jez95es+XZnJtHSznlqZ2zNwI25XZAGxJYcxrU
jOzEoO8934A9ZdQbZHCIC0GCUpaF2IUMQg8MBlz7wVN/Zrcuj6kl6eMRSTYIbz11wyvWaZt+3qIL
HipuIt0ju80jMYQ9XdqKxkz7zWqnTs4wniOLiWk3Ym7yVI9akEiURJDR1bAB/fMikgbcwCT29vRo
avPZH5MPVE/JYjvHD2+Ro23EMbVBhZnbAh+CsS7appr+rkUh+oSu3juALPdzja/O1+tlRhejZewQ
Y3MIJabafp2s5NmK3WLjdkN0lKZd4nyHjGX5YbkxKsofJLtyN44eucKA4xPaY+y9aUPzJUmZPgj3
AG/kK/RsMFdaYe6gcRnz+E2IEsbe2KgvCeBpFmCKgi4kJqLD7Ea4hb7vzOq5zJHtaU37p+XRpEv0
jdoNQ+0Q/7HxyNKZBA6Y5vpCSZk3PhUv0X1dGDCRz8T4PeuDEYzktFJoVazbc8bTwpLbaES7QxtO
/rmjWCgS10t4XsJLwjiAhPRt6EoMWKwe0XQ2VO0gJihpjtsmRFNaXstJwiB1FrBbGuHQHrXwKRff
Uc6H3ToV0WpleUEanQfYXpJ1i1mKFJskmLywCawk+cq6IQ8IeuQEkiI89OEu+YIgSQ63VDYe0dRh
2UE8buDKu1HLTm8gJNBM/ZZYULYjMwtyTl9rn1RqGErisyiGDcXWAffv8FQkE8uAQHIbhbuQLXyb
LlMMS3V/RxKGVmrMvjgVoU01acrVjU0tXMC9sWhX1nXEjo7+m9sYyKhVlwsHelvq5tuiiFx3BvPf
O4XZqB5AVWlrK6Y/nNwnI3H2XOtYq5dWPYiNeOcbTb+SiANBhzV44FPWo85c+4QT4IMbUpJgrbOd
IBQomTs084HBXbHul/7/aNsPTiW+ew6sjAaZYjI3X6b8bPq2+11E5t/SniHtCEpbsIQEZpOMzKSA
oITRaQ5IzUgj12lA0+p8z53h2a3pYRuVu0iRSZv0ACnnZthdJSm5g2uoIHZTBkv9XyHHMBB1y8F2
Sm9kj8SAspU6UKM+CProZg6CJvHIZjfMoTm1lBaoZTS96ThsZmlATekgf2zxsrc9hw2LW9rp8S4s
aUcT6tnIDbeWHFEntN6vLjPERtraS1K7z2ZNhH2mFe0utxbRG6xxRCtUzcz3kItRxE51uwvTvT+I
5GKJ8CW8oFMSzy2URdQK2C/w46Up4SV6JWi7D3wtAStpBWcOb1FJyub85c7kOhuas1U+mpcIl8UG
DQCrzbCz7HekbB0adP8FI1B3oLJiEDg6BCmGC2jVd1nClThTCBe7YeS59pX/CGKfEzktg7hXEFdb
WTJF8bwtnt9X5A5AF8YvW+aYNpl193n0kOKQPJR0ZsPcUcAsx68F1MmiyHNmIOIJVFhydveYr3F1
ud07FUBwczauHfmHTuGn9mzJTMIZOcW13XkEIBjYqVR7B1srrGSPmFdmmpw2uT19XEBjJLFYC43I
3eVOy20MVELfWY2JYJiMqZgTozT8lkNxwniBM4aeaNYRzd9h1qj1QWZOWz6quIo2dCD2pafjUXMB
8rT0G8os0MhjgLjmAgHQ573vZadK1Zcux1jtO9POZOboJrCHYnsGYhVva+xvG6e0fpdGTZYy2KiB
GYNLxLZKERD9kfp8tKlqVrVoPisbCGo7GkjM7GOjA92D+TR7I7iqBiBPVlz1ufnJpgnaFNfQl7j/
41SfWP+5f+kX7p22/K2TwsrExThMVX2tEu2zxgHILJvDV4G9e5iI6hwM9jTKHAay/nMHVHPzaFQO
igMpv3WVwTCBm7QySzA4YK23M/AgcJSjv66q515wkg27Kia/K/tKrahd6aWt1pONhJ4f81LadA6z
BQJAKiYk+I3D7PocuriWSh05+ptGHtRudkS8DY3iwSS6ep8gWYY8mQdFmYgATT/xL/PWrvufoq2f
hyJ+ccvw7T61JBeQI3tcOtiLWFRd7WTpQtsUsS2ZgFbv8DvNDcy/akvgt0k/atUoxo7MVdfMdeZT
DQc1j3gFXN3zKK1rm9gXy5FAnHQY02ltbPvcGg+2zavJHW9vC/vsz4iwGKRctJBOSsrHRlVrPRF0
xKuMwF0shms5afbO5oSycbNiW+TNTS/pn4yoxMJFFYrdyN5EdfHkLFoIg25SMNUc7zqYTpuewh7+
CYtgWCOUbYanzhol3aFl3qc7b8TZdoDbtHUhe7l27d7BgKEfsMww0t9PqGYgZ/Z/nXjJc9vd5+tl
zZDXbCNqpGV0DfcTHV8ORlsWDCgbIzzmqKpWiK3zIiv3TlW5a7rPN5SX/nY536F+ksHUvJt0MNDh
4RIoWd7Asu2ARzLmX/SmTf3QuzyO8ZTH5zyl/Jls7Vjp5nNOAK1bduA2JoxCQzE9ZK4krXeE+GIR
6zm52byNcSf0hlGuVdtOmylhCVuQtVlpAziLM4ZK40CmzYjJLIkxG9AS3E/FAjw1qnGvWXKNoBP7
el5b733qnntE9luMx+XORjt8qrIRATTzb0uvtcMg0mccv8WhMsXVaizrVFIEhctSn8Es1sNqi3y3
5ZkDPsHw2UBpQOfXiqJi3WgYMSwdVc80W19xC6O0rR9NF8eZtWge/GlCUq/k1nRdm8fZv6A7kode
5YfBNB/zphKnEe4D4ddqd0+sWfLI5BDTcML6gs3jn73a6f18rTimpTGnJt9nwxZtTKkbktqXuXq8
UXPzXs3FruhBPXoo9cDEcIQ3Fp2F6XhUcm745FsVlpHWWt+FL7WZYwihkwlQ5nFU6p0QW0bupo4n
cIqPdz1X5VqkXan7upjeYJbLg28gQnVauq6SpGZcn916MIs8kDat1ka8Q3W2AhMojXTkd11ov3NQ
SdjqRty4GbsC2dCIjLiAJlMwAw8dBaW3rRk8RtlkI55L/F3ppqRzsfYacSjAWfhvnkDfC+aQDjMK
9EB42bbwiGwe7WM+yZMDbz3W6Bq2PjumGisqlmyT0mnjypTbu7CKu2ZlTISj3mU5tq45S+j8dhr6
dmMv91fXW8mOiCikukXD1I87J9cYpU7tHye0adcJ8w37xCXJSfwmMnSTyYij0W9HGuocbThxj7tR
ykNVwMboFM1HzHA8K0b+9z7xzuK03wpBWQ43DrmnwT3PzT2e6Ph+kw1CUzBH4SQ1+5Jb2uOQyq0z
jueyNBbRoJk92bX2VTLUJN1+Y+r1py8xMSl0a8wXK+MYfTjaX3NmwgwUCdMSilPUsrGPWw3EizUw
VHCxa0HQzNEZXQwJGmLRUPFWqLJ6dQXPedZsDhD+bIh142ff5cj6PvlNuitvoJYDJF5E6Qpdrhq3
gaiwCCkyLMgjg8S1tQiRWrc4Cz+mPSe4/0Dn42NcZuZmqb3eFVaJpQil1OM4mEPoVS4BEyvp0Any
QdXpTaTo0iJGXb6z3nmvrTfh1YDRm5nZH6VG8MhTcU2mz5l42x1dlIujYVWIEREsu2gChoBYO7XS
UJ7CNBI+I9mlCUgwLCK35lGZjEk57HWQAKqb6oClRpJxAKSed/RcS21NELI0nEel0YDu9APGm3Ux
FK/atwjRp8+du0Y9466nWAD4TLZdbaGl0uytGOJtQzBTbzefjThMMkOr2nAkb0X45YTJNkRuS3G1
9W1YRD5qFTcxmEA73rs1WiciJRjYTjP5ksYZhvGqhblatDzvinfhVfIzk2QagAVG4yuiftUGlRy+
CU1DRWbkDw64e5FFFO5pOwXV8+icLWdCq2eOWtCJghLRZc/rsG/WTnuO6pDpcW+8ajVQbA+aIawk
LqRG8I+IrxGGRSErg84ABEM9s95DVHt203x65sTQpteuVKifNQJCADTvaeSdmRNcW4PFTmnHOmH8
PJvyc8ymeq3qau8kvDU5Vp80Bt+T0XqdNftVZRCsOnXRmDmuMstH7lKDjuaO/8Q1+WJr5W9b8heZ
Jk9+25MjICDbaeCXHK1+zmtgpC2bZTYLrAooWOhj/brLdOrEPxMbTClvVX8sDVVeJxFE3MWE01th
GB+wWbkstkmADPvdXfLiVqzkxH+umwYpBqiif/QYBPThAHKJSCejBjvRzm5SJFwFuIJojC+LisPg
WAtkadwUqLfWwn6uHNt/sUKiBhIOgcjt1mUIa3FsPbLmCeHuBGMWJ5XOeuhMnN2HiUdy7YfhsNN1
6a2UR0ZjjUj+Cqx5jzv5w0xRDCXWY0t/KUhtD6ydMz5xkHTpnyNQLOg1mc4la3ExTK37Pgvnl+4M
ycYsKJ3iuFIBREVCn/9TVj6knNz1qKfoBLJ412nEi5TlfsjLI7oI9kBJp6fbWAPrnk3jQytY9hOs
9asiSnkNqOLI9ES76ro1GLrqxRgsD10oHb0Jryk6nwmGvEmcqBN2/lUVO734UYP/VXrwSPALQYZv
fo8Dq0WHh3PwXjU58vNSpCy5T8CHiJD+UBiReKET/Y5dmWliOtFTXg62nbUXoYQQzmOVWwZy0uLq
LZF2fcoCOcbV0Vs0235PWeIa7utgRM/ohmmgDgq7en28FywNAhrgGUN+wvvUlqlEnO0+EaZanZGm
1FdHPwyW/lYoMDCtJApTjMl72jcRar8lnHeytlqlx6eKWR2RUM5NNMre49OhLZDsgLSHp4LaxWbE
1DS1uZdF9owuo3kgLvpQISPdzW2U7oCop9Db0AxZr/E0frcaKm2Y/tOJYk+eBJYvbSx89BuMYEJO
8/04s5u0FZtuxAdhhg4rFdfMcyskRgM5euJWaEl0QI0S7bX3BjIK5pLDLD1inulfNUudet8LAYmj
8jWfUQCwG4zOQyTYskEUPVgaDWAUo1qQi0tjedgBBfALrXZf7/JHOcbgGrCcJmHLbHRkjKjz4d0X
ehQL5apV4bUTKNsapHv3WxfSE0d8PRfAnJYgQCK5LCAYf3OkiRvb8s964T3pyN03RTY8wC7F+IUM
i+jcHtj48LGo0LwBNd39Oee88teSfO7I5WRi0Fdu6r99FAdeyLcFnwjNtK6sTTgh613uhoFYMX95
jdUSENhk86bzaF00FUcLFq11k1YVub6Vs4onGqHIoJyacS/Cjf2YoH66K8Bi7KuYCmas+Z6zTsi3
Opqp/+krxqRIjoI696Z9mlEBpC7xKbqB+6+C6r0Jbfod+RBee/vForEIUGCmQZcHKO6QkuV4CekO
xyhyA5/IXG4N8nBpVnJk1/6mg5qOBriRTVnOG5jwPINWMVOf8CJNzhsmfNl9B4zGXzRHnL3gSupa
4I3638QAh+PH5KgP7tHonG8S9Pyj1Ub6ClUAqdNuNz7cf4fk2dhwoxoM9MdkSyIBQFqSGhGuos7V
2SK6iKREglLJuaE6XteI6wi/rW+4M7ODke3d8WpqPLNpV5B7ELc1yZITgH+P1Toy3s0kPDGvzI/G
oPEkk4G3WFaMR6yEyMzVEK3pNWzilMSbkP1xL7XxiVQUILh+kTx2ev6T2+wyoyMhOFM+OqGZ/2pS
ayd1f2fl9m8Y1eN1FhNHyeQppjOzjeb0u9RdxqSmx9TGIFyrDz8wSbmM+y3ogMXHpKKeVnZO1ehe
yniDr81faU6XPviLn6aZBzwfSfNeEvMSeBymYHWB9ML6kf6aeOU8k6hAheRsV0f+BqcryFsPHICg
s2A2FkLCpk52buX8UQzghZnzzNaQOQWW8pJw8d9u1TypZUNDhWnVUmfDS7FOWSkpGomEqZhMf/uO
LKgOAyK6iKeBc8RKJNB1ymZH6/87rJOL1pXGJrd0Wm8xwsDCZ66RREiD3Sh8j6A4f7jD1rU6JPzz
a9WgGB/d9ocg4HGjAf+06ffWHRpMBvRI0tOBApnR6sZOEzSHrgBOZc5HPatmXhTH/ZLWuZE057qM
GSIVQ3to6uyhqBtQfyYgfEGocGUxwDLC4RPsHbHjPa1Yn1x0+lo3WN3VQSUoNKlYF+seiDp/Sdaw
9GPYQvWnMfbgZtMib46mHdXN0gUfh7Nd2zFQPUiRdngzOZ7h4iKwO4xfDVuGGzY+jzJwsg8h/1Wy
fGA6fgwdHXawCxo5Kr0LBunuVBfGZ96hiRxh3u8UdyOoS2o5VJdzULmD3BUaw0+7zM5WNv01GYhs
eui1R5Pe0s7Oyl9lzLDTxyDL4gWINR63A5kCJ8TZhzaqwp0jOqoj09yNqcbNN88tcyICeIxoYLyr
4TdVKgGAHi3aCQN1qkujdCrVS60Ty+cItlAKGySVzPo8d26eXRukdoO+svKflEmj05lHDuEepjzN
yrZdOjxmtjKO9VwQq5CZQQlTeZ9wHooaaDOkLUA7iAyOHX7cHu+/VOziR8uAIIvEff6v35o6N5iB
n1enP2w726ZsH/75UuaH/K/7v206OVu/7t8h0V/TkMhkxAqcLCAJdzZEZ8nnSD+eb0uyW7K10vCm
R7UAWHt5LRNPPuaKPFWjjKwdJ5tiDRDKR4Ey+1efJ2Bt1cYExqL294a/zbQygjMZPfqwCz+fnbmS
WGb9kBwDbpbS/Co79ye7TpFmHJKOuJB6Ch/rVp2y2J+feA/JUa8xdKUCJW3Sr5D8+4+6WdcYeaNg
ikyi9xKmx8SzZAhgfoRgHSt020XYljHf5+e9GGzoM7LpED5SlvvkP9uHUnTVNq3r31mcdXQS1O+0
MNbFGA4XHYfvTnkwBwmLwCPvW5dI2nDDcz5DC5PgWKt+y1y/RCqfZKeiGHd+whUpwK2szEIMl6aC
mwdnc19XnPVMSqYiLbeJb51kEmZU1uDhikputay6jSbCjJR4sBndF2vzyCdY9O9dBawnq18mOFSB
YXZPjoRdrByiD8NWnuhJQeabscV0+SCO2oLmio3MPhCmh5QbDyh/rFgQOpjh1V9aixTpIn/3K4zv
ibtVIqz5eI9Q/OiUNkSBpSe9WJ50AC7Ya8fkGXTEw6BcdxXTOQwM0rWOTPEPjc50GafbFo07Rx8V
bdICr22kO0j6wCDGKKFJylHe1nWt9qGfqaCitnuwdBPE4OwDSh/Jg2sZq9F9EP0NlU7KwXsi9Mis
DzQAcWTq/l6BJ+dECp9s+pnAYr4jqFjhHTwSMjIeyhbtRxIzbW5KXG+ToJdXDvg5Hd/st1nJzY5a
a9XkEEn6Nmb0VWdRALbCXPUaz39W199zbLnbOvae61rRmaiZ4jYTo+l0kSENsUhP9igAP0jnOJEb
gcZU/TVTRQoB9gaf2Z07V39TS7wJNf0hlgZZUWKfhStOzN42NIZoRkKvWTpL78jyADz35Ss3sXiw
J1JKO5ljp45n+8V58rSkv/YJ3BUzomGpGylR6nNJFk7owP1Q7qGEEKW5BcxVplvQwizBozK4F2DS
aifcnKYZB/K97ArvhP8YlnCr+ccB5Mqhgcp8VIK3we1fHCIfHH2lVy1nEN88O30478bMtC5pWHvk
uAwEsIdM2NP40jZ2+IAeiqwaM9WfXCMsA5Iuy/3MtAeFC9r5Duf4s0EfciMMMTzTge03ShPas4Vd
ZNAo4LyoGF86m9G61LrktbEJ29Vko7/2fjNhy3SLG5IdWIduRQFMTDAu1m48GCEHKpsnbO2UoXxT
HGOwmGbyDZQOd7hI6rcIFOB61PvyrWsYItWEJr0ZHo5xQlyyN13W+Zr2ZfqG/D5fkwgSv92doIaR
RW/hxHypo0i9jSUigjz1vRsLEw35tnZvyKuqNZ5X+YRZO8BobtLhRh7lSRSJ9z+m8Ww+wN/WgzH5
1eekCdWK2Xroa4wWG+0pToU4JE6rHsLIHh66LlFgpWvr3MfMMZe/7xpFSJNfDMypXHFpje6EK29v
9I731mXerVPoIsv5CzpisoE+Sk8Eu1JQeNHvdO4w0cWS8XHUuhtnBPzolOm4rRTU5LYHu+8NfBDa
WJGahUWeeeW0TaTEvDw4dtBUzEalbkwXk7qExkhmBVlXfGrTfIYBUj2lTgospH5Qyqp2eZO5TzOv
WEudcxmlRz9t8udCsBwzAS7ovfqsZ0OJLorXH2bYDTJlhmxETATtGqWEjed8ETl2kFMkDXAtkEns
oAtwh4uwB6YnKvSOiHawmsj+uYvSUyerede0immNyJ6ATu17qdLjuGi+wplFfhiYJ5PAdg4rT627
+Rg2roP5IqGyo5xiE+g+Sr2a9wzZ2qCY5LcXpjTcsLEuq3ZE+jhYn14S3gCKpZaC2ehyrmVKsobU
KljcWURw1p8bydbgxA1TP2c3RwixEILVCARMujyxhS2DVB/ACXi3/XzQuas8KEnCcS4pxSaHJlAk
1tSfDEANq5IW8KNbpWcmXydAogDuQq/a1l6CYTCX457bbwkZe9SGsUHEit9xSGieu0AYygmOow0b
bC3yWOx7x+FMP5YbDBVGgAuCk0PKYNFOb61jNE/RNIIZoinGsk20SNXgsbDQjiZv8zzMzxFtBNx0
aFtKSw8vbazitYWnuyez4IgkDiAc0WNhnLOURHKd9Q0sypGeAG9yhhxIsJw7GyaduounG9lDS67U
pHr7nBPMHhB74h3tgSDmPokL6CYT/ghtOZeZj0wFEapa1ruW1j9TLm8xQmbuLDx2NcPyURjWYs4o
MOYMxNWzau3zSNC0rOjVYn4962FLUyCdgE/76hGhxeiyHPvws47s/WEwOXG5xmP1Xo3MRybdx2vS
l+BXRludQEtaO9N9BMJbbdqYgU1fm8VRiwedVb8/j8jLMCqBMUy9qjlTmT1Eczhse+43RusZFJC4
euVYZ6A2IrBj9MdjN9qS3v0AX8UGyT11/ZaTSX4UriYDNaHEq6Lfmu4je6dlvJv65mkalzw2fD57
9tBfpskxKLa8pfmzl6588E3cynabp9uy8fId0UBN4IeLR9OJjr1XsHnW8tpanIAHCgKY6ooeakkI
zzyOzGJD/UxlA5jKHc6u220BfkvIfs7j/eDIlVzJwtF2cTPv3RyUYS5QEAxihybVuWqOxOncizzo
eT9beNQX4SLHzcvBCTKdc3SjmyjDtehhLsz63M4cLzRrAlHh2LR1yBug2qHlqgp040OavllRmB+z
Gc6ubjon3+nAR4hub6fpk6gmuiR5RBBwY/cH/L6chbooN05R1RuneWA+CEORRujyd/dfhuV34ewj
SxNyolldtGJTOIDJpNOSYOCS/kHOmbbGY7W1w6Y4WOOkn5Llf9x/Z5aM+Ut/YQyPHSjdi4eH5zp0
O2GuZ2hI3KfHZF6hEvWuwy+F3P012jSHZGM8lb+8j+GPfyY/1Y7xGm81Gr/AtDb2G8cF+9pwI9iB
umJ1Cz8tjHDq2jY7Hy2htlraKrAC7W3sr4zf0bCtd+le3+e7MnD+8BeP1YvDlyKjNzhvVKvizcTn
9TD/dlNgRGtEduKJ1ByCh+XNPSfb+aLpW23/JjHQ4QSlwH8kmsl/ZUSof7kH8yG11tZL9uW4W7va
zCAPduOmyTbld/2a0WhrLm79CAvauUZvpFS3zddQX1gQFlQI+wijzPJktAFsFsvc9DhdcU5eUEYX
UCFLGnYb39slNSeGfJtCP9ohhTGfm68KJMW+yC+e+6ppf3jriPO21i3r1kh76DGp7+aAsKRjFPkJ
Y3V8sJFpyXV9rHdN9lq8UHXbsApAYSBXZO244iHpD+Vb+qZ9ICWglYTtIah2vQisN/srN0+mvrLA
vcc/3cW6+ceUW3Xf/wdp57HcOrpl6XepOSLgzaAndACtRJESJU0QsvDe4+nrw7kd0Zk8DCmqepJx
bmbeJAn8du+1vpWgPXY8momzdgtALoEBPwtf27eknSlHf2He8+OGufrR292FLGq4B+fmSVoRS4HU
dk+kQg6U68SuhoTI5sYpLZGLtAfVmEG/jlFhzNJHUplQkwjnEJgNbs522dYLtz6Md1W3gBmT0s+h
4UO5cgZvvwvnoAtPnYP9JVvR7BHCJd2tLdg03s2wSXfJk3SnndNururHRnZiFL57dQOArm2A3q2s
k3g0zvKwkBk4wpokFY6Xz80Gb8BIbTicC7tka+4pHHORPIfruJ9GgMeNY3C8Cw27dpV+lfviRTj2
RKCtFDtZj0t1+4hwckleGz/mAvsVQQ3V5I+KI+8bSSIH8SB99pT7Z6CrsTncAYmvX7FDXFiAE2Wd
5UspsDvVRolRs6kerLWP+LqaG+shmYnKOnw0xXnDTbbfGBSZmaqL5lys0gP3cLQEA7Dkjf9EpJml
L3gjFS2WclHt5Fm48U79o2CHB80O1sZjmd5rwZqYZ9dbXKSjfO+uOZtGACIvNbSNr3KbzFkGK4ol
1FZXHjQolKAvEFyey62LYvPSrAiLf5g47ejYZrXjT9lxM//Qv8Wbcm/c5/Zb78+rnWLnS1S5xQLP
8yV6xRByMo5oXLLnKbAYJvNSjVaEhvokSXyH3xBsEE9UxQwR4kFU7mtH2lL06V5ZypR3+nyToB4F
uE31O0aWd1B4MCg1nfRkvWvRHH/nozCnZQK56FxvzQ65gyO9V6/ixHmbW0thX6zFZo4K1Jr3c/O5
WJsnCWLUB1C+RWk3d8lpcvQgxSUrzIlOcecIZ2pFYc0rpRwkngG9fFTP4Ru4nGJp2NpxNGblJQcF
e+KeOH4DW6xjJ9mJJ+VoHf1wTRnMXY8UkA88IS7rYKzNWfUukKRnc9xIl7SJ9I2/ye70525lvLq7
cuvZqZN/VyvfnYfvmLOHZmYRqk73hP/4LFdnjThzM4c+3bYxHuIjmLxg1Qqz+JG6/bOozLF8qgtt
cnUvKge3NWJkpHXdtyfuQcyEDVvizPhExzmQnWIeOqQ1+NBZgc54Fgr2GgYNrMoBugnSPJLIQKqT
zLXmyc/yJ/9NMPAazasPbqz9sh4I6ZzRjI1nhMM50j0RK2hHiJDaNrug5GUzmMhJmLamSfswM+/y
I0ZzM4MkRG9nK3Q2FFcE0Mjr9GW1cR+JvlShMpcPCCL78V44yfQdH8JH9NwCpeBZnNgYSKX94GC8
Ux16pvWcVffDO5j7HOThQlzWO+HU31u78U6gicqJYW/tPG3vfnXwBndkHFIBpiN6ZkeEW5E+a2fj
3njxTmwJL8Za+RR2lcP8C7nUUzBI8KPNfad8KjeIgQKUonPxzlpiZpj7L/q3t0Um7tF8ncnEE88h
+NKRgKXIAIY8OAtsGrnWpvLQKZAGxGReWNbSPJXk/nyL3lLYhK8AiNwHaS3dFc1buEsucMao2hE8
NwWpz7m1IZOBi9Pxde5ilrLBdQrWQ7Gz1XVVLLx1MqzCb6smRWNmLrSOLVMlDmhOo1ewFp62YGaR
IQzN5iVZV7lDSwlNhcE4Xwt7WrCorIeFgliGBogzHv3UFuVZuvQguc/9pYE0+6gMM3lVP1l7SbTz
LSZIzZgVdr/TbYtpIt0Jz9Gydji6y/fBl7cPs4X5KbZrnTX1HuAF2oVmYSQ2OmEOQepH6tRbepwJ
P7F4hG83dHM5nffbKQB1mR3SF+uZM7q0KwQw3MAdF8IbdX7kuO6ndoggwt5HxHu6I3qWWf1uiej0
EBjvS5dlYQHP7+S1R73fjNt4UdnV3MMAZBd7wvXe04t8Hp4TmkbvlH78jbmF0qIuqxf/KR+W1QdT
DnpXvVXehQee7koiGGfBAzO6Ox7EWMyBvQTnyHcs6xh2s0Zay7TRSCsVeEvM6ZlyEYONbi77tRbt
wKE7kj0i0niunRrlrjmDkap/urDa+gWAQHFLYrCxb79rIHzUvmRqQXb6VCEYnLePwsvIk26XhF4T
lASikX7TMh0eoFamW+JmufvPip3vqO+qdWyAZqJsGeYAhT7ctSLMLVIAHkLNEUhoeCQcEv9iDdMH
zxYPb4tBcViSqOLlTnenNTvdt3FjAN79Jl+W8CkN4Nuenrx2BNmuCKeB80Yw157KY4dM/h1qPVZ+
nB73wLSR1KCsNVAmA2hcMjEB/Nmmk4DPI3sCAsN9kq+ldOGLcxpWyB+abVyD0J4N6UZ+4N83SErC
bdAuyYhotySTT9rKCHT5jD6S7q+UdAUlnjt7oB85KYTZo67u63pRmWcukkKz58CWf5UPtQVF03E5
hr6GyVo6skAhf5KDR4qC6UN1F9yleCo3XbH0Ts0lKmzIjMwY2jUzonLWpA6s8g+gvT6b/pN21yv4
VFbcilEG6I6XAYPYUJzjOIcKKTh4b+arvGeRiL/CY/tqULtziDd5zXbF2t802/pFfchje6AjjKb0
BBmQiDpCWub+SKLuIl8WhmO91oltoihKthmpBOkd+SdYAH0AJXfeeMo+89cJZ4N7E82DydH8iwgR
7B7pN96uRP3CWzY8413EhhXrwJDQzmNhnHNmJJD5roSpsqFMek7toNlWJ7qd7kUAJrgfv7Odfsqe
Q3PuOubZ4/i1SZ/woM6Vet7jzdvn2iLnZWEd0ecFk5W3xGA7FtK8RIEyjx85x9Xpm0cSLqXRfU9d
78L3xByKeYDtawPpBIOO+UDHzc0vWnsU7pMTTpketCLTjFsHUtF3xJ7jFxtbgTFiC02VGqW7FS/o
Vk4Vt44NoAiNXvvBdMiI4vER2K0dtT06+vBpWLmcUd8Z+AKUlg3nVgw/5AHP09egWJRfzQ4iMlOG
7QlVHYL8J4DdZF05nFsWyRF4c7nQVtkmXoH02Zu7HC+YySl4Di7yjpOD98qcibdttsmxwKg2EVn5
SR9JYl9NftsIBfsSUAnRoajpJG2jHQwA1Fvq6tQpVLCaSPlXAEHoeOYn2r/eq8SCxYkqXGAsSbeR
acdPrkQe7ueL8Jr3r2J2bInTe6bq7MEzXHGCCmwkCgipOZ6RCN6rBBE9NDlhLRzra3z7nH3EmfXJ
y2BXjTjGc6FZA4XaJ+f+0Qxm7SsRx+UGQBhV9s9Bm2lnDC10JyUCZ+5LWn6r4kLYLoDrB1KDuLUH
1dbn4CeTYbQyyZN+ZIJmKMdXIOWOno3I1mT93BBxu8veWnPmbeOzd8i5QlmclRoEO18UAh7Ud/oz
XEQ5sJpLbDLWDsUyBEDE4pvgPn3ga0v34iu4qjPFDD4WdxR3hBe8PtBAOYuL22zByxW28Su1Oy4K
8VflbhGQTF32s/fJakx+EIqq+mBeMOy+h9+lE9LSW+dL9cPdmZg1Xe58nJFn2d56wMtIXS/fdZuk
moNFXPqfSUgPi/uQQ6oh86jchEv2KMZLQ/7AtF83z5Q+6mJO+jOXhoV3pz4IL8lK/BCHFThD0MDC
fcR6iPCTR16/EbqhfpTA9bGEL+pxDvmoW/vtAkTzh7utLl65DRHzruWdsDA2CTY3f1HA/TDXwMVf
LLJPemYoD/sbCb0A9nyDD8RAK7Fw+5VmW8fyWD8i5ryYMELwPyL8ZK6iCF0NOx+S8jL8ZvWT4oUO
wOd9oMDnzb7afM4RgWMT+mx2+frSHH1lF39qz4zOh+DNtYmHdxd9sLC2xkHCX/hJbwHRhTU+QcTO
loaCFH6mvgo70Skwyi8tWCgLVn99S+tk4RNNgNBnGa6rjY8F/l46TYvNJBLjDmespft8usSadBhs
6nneYXiUnp8Libb8grIPTVs852yMxWuMln3er9QDA4eX5B/lrf+F/dV8AAEafIfn9oNNQDhJq/Ql
PQ+JTa6lfnTtfm2cWKOYFMYnXbedshs2oIKMF1LmgMyMBOrM+5faWzTQQYgfVTilzf01J2L3C+U4
13W0t+GXyhWDk5EKoXfm77FXiQ+s8t6sx26xD/HAnLND9oYc3SKKbo4wgFA798E7+cynmXuJvxjD
7TNH6AES1Vw8BncsRzJLDpazGe2u6lJdtJfqwvLoPxBDOQvui1V34e6q7tOdtDK26+goLo3nktlW
ICjNViyeLJbaC2frx/a1c+jGXPJHBGqktqIj3bQcpVfDMxd2eJfVLkcnWSyqlUjLj2bfk7VhNL2X
x4IoXm8OD5Ilozubz0O/tRbtwf3o+ktYrYTE1kQ7I12GXX9eO8aBtHaufpPDh0tch41xJr5ME6iH
4LXNvwlEkJ1RXSWcABryPBzP5l/MbG07HPI7VkE0h9Zm4MuWdvmgbXqbJyDulGVFQ/ARj7E/I5qY
kgSZfxl1ITZKmluH6fiMl/A95VjmL/ul+En0QFQtWcAvAgv5JFyY5Y6xz9+qZ+wUMhdP6Sg8Btrc
0+qWqdSotoEIurNi4PG0ZjZ//gSatsWBmluLitibhVEypRHvY2h6neKwM/qapEDTdZOgbS+hhkfb
4M/fjxBhJVFdMFSsaFtJLQFdJfs4nicXVCWGKWWMn4VYqVZGrfG79UqQiYZN+aNnwuVVqZ0VIe6S
gLMXKmUUol1zH4lhYceEPi78vMXqPDAZuukvIbKbeUNnA4/3qCCDq3aq1HNc6rP/+5feLPeNmut2
pPvxpicPWK1VDpRxGRcb68v6yiqr3VlA0oHTZxlFWPQJyyQXuKn8+Ys+kpUueDbNBYqYCIxJdiwD
jg++eUFkWTp+zsEc3SMWRArPKt5TlByUaAeiEbXwLET3HhWLLvdMRAMS1ufy0KnypxyBF0/DiXtt
Hl1+7yaA4IaWqVlkBXcukp6auYW7u/CGLyV39xDmZY6wXoN57DnU5YqpIuI/5kU0quygV07IfBvZ
HvujURFjMGK1oDJD48zNn9TqMqioV6c/B2YPozCoPoUwPFug1Mu+eqiFMWKNVOdZH791ek4JdbgM
uaDYtQr9tNVX0mDcR4Pn5IJ8ULh4wvZ/SCX1ZJA7NzNkUgIIDiVKRiGkyD26NHeWXW0+5c2orSIP
NZDbj4/dKN/xOjjAkPVKnSj/NAVwSkbbLKA8f5gy4ZqW6+Po88mDLHdV2lfrBpcV60wcr4l8Y9Hq
nU4c/EMpYDrBjDHYbtHYregF8wkKBjPD2Jux1W/blEMmqdArBToYbaBRtS1L/iB3WiHbz3BnAeIM
aPAu/tHL2GjfalcqiESYdVETr7SY48KU5IWB/RAWPrdhyZz/1/9D/Nwi14AAyv8DtFl//p//0lTT
RLxkaLql4s7kQ6+ALnofy2krmKXTqfAhMgtMQct+IRNDVSXEuiSFXarhJlfgShJG/fjzx//Nd5k+
3ZIU0dTpEKlX3Byj1/pay4wS7lf37fbqQqw8SgchVQxhEigRDkS1S8Qr/fPnSmCH/vrZkqwYlqnR
3FLl6Yv9g5wjVkBd5V4q6bSQ81HiFCt1OzC6+0HHCz+KqOmTco8Nb69b6DlpJ3OzzZS1anWbX77K
9Buv34AkE7BB0p3FN7p6A1KkiQPy0NJxRbAIYSGAhRC+fDjYjnDnQ/6jPzkBYRi+Pd2z9pEAi5Fw
vFXWesMvw8G48V1k+FuKYqqabF1/Fy1wJVnIAnrloIFZHtjgJ6xAPORvPl40VzDVX96EcmsAylg8
DCwmoq7qV28iomM35rlAxHpKuc/okkdD0dBJctJqRlib0+M3pPo1z0k8T1K7wola9BztkQPgMok3
CjEESIxDYgW5wIDZ5ylp/J/caIXtFsdVWT6ZaEDyAWVqnfB6c2JPkFZS1k1JSyqWgVkff36pt96p
rCgGFllzol5djevBU0k6iLzKMRM2QvLYoOQU3S+T588gvR45iszc0UT4W4Yh/3sQ9zidh9qSS6ct
tTNsmmObGNvOoPhdM2NySrBGlx7HvAXHYPGHzlz3obbH/wHnsIuPus+Iiqv8viOFwiQMGB+0qX5Z
9cQsyV/jotyPAwCNXC9ssXLvxcb/zsqkXP38sOS/6FmsQYqsa7JomRKIz2mI/GMyWpoKOFxWuA5Y
HE09I4NWAOKwodUyJLzTsQwSB1jwuof2JE5lZXOVlvGTJ8F09SMII3r/Rej7lxmVAANhLigetIKx
8+7dBF7vz1/35tqhqDTu2LwMWf/zz//xdZXK0jMj4OsysuaNBNUGw9V8nLBTUtI+RrTUJ0//a69t
Q4XapYcAjprMLDbF+rfvcmv2KCzcooqiHmHo1RDwEJZIgjmUTqTRPTGKaFhMtJHBpyZUyIXtacyn
uqXF7tHG6Pzk8+eHcXP6KpYmqyKcN52BePXu8Jv8Zwz2CIoWpSRTZG4DRKLDowlmcyYr2ayaZh6+
rAggyPRyWvkUmtSVJpxMj00OG3v/RQAUbxqx/7wOpa/aiCi4evs8zmH3xNyyCXMl7/zc+u47nIgt
NkoKpmG7mShL9YSh+vmHSbefrKkb7Mayav61LqFBZQCJpVNlW62hxK4ruAJRra16UDOkv0TrUbLW
MYXzEPLLz59+a19khE3EMxHgnnK1J6i9qzZqwp4wTJwegdJEN7HP2y60Jc94DLWUAklX//Kbb61a
qggxSYXvA8nuCicXERfeDnFXOmPPu0Rw86qb2evPv+y3z7j6ZeCTZXyiDFhEfvtRL23VTH5ZfG+O
SSaDpFjMC5rc12PSCmG1yDWTopBWSkcLYGAVsXoGmJalR/K0KXypwVIrmj1+mSOmJprx6IfjeBe7
xTYo230r4g81ZYlMvJgulUHFwB/81yD3VvXEJCUSboAFNjzCIaEyOgGjPOMhD9z3CThmuqg0fn5w
0jSV/73aK6KomQp4TtFCsn+1p6ha3igCsCDHQ5w+q9nGZyqh5DIiKIjkTDOjih9xd9NyAHfjCQVd
k5yjbw5F/uevYt36JpBcOaxqsmRcLzqFbojmkCuFU6Tfgkez3ZepXxu1RB93IOyydrcKwApf2f78
uX+fTlBNmgjrDB22vvnnCf1j4bU8qR7LKC4IdfEXhsycrHjY8yxv8aOx6E75kz9/4jTir545v8/U
DIzzmqJen46tKghGogpwh6kQekOU2Rxln/MyfPpffI4qixIvmNVcnX75P34ZuQeYy0ojc0xqN6NL
7hIkbjDVv5w1TeXW7/nH51wdtgQl1sne5HNAUtSCpS7QfHPL12dCjyxAylT6ig9xkK0JvOtZt/MX
NVwbRXjm51NraJt2JViT5kpJCAbXl5Lii6uQk9BsJDWa8E1iHVRKUIRuBk6hArhpPGpG5D9iv89F
shRk5C2QwlH0QvdpLBNRheudPFjLsuxyzQ+VtVZU3mpsV1niJ8SF06EjBiubW56KAD6rl342fuAz
F9YdF0o8kx3ySHr5efPRmiLygsgn07lIce300VtnLLie0mqbWMhWbL5IBkoJsI855qauXmRrZEjS
GR/jxvT8ly7RRYSr0HW0Xj1C3f4WYeItIpcOtqGZ1DBHyViVmvZM8Gc43nNpLmyXCmtm0QBvdew2
YYR4wOz9p2Acz15w9/NIkW5sTBwoDY3FQEQZpl2fluJ4FBSuaRl5xgABZL87tXF6VDr5ZJbWO9WI
diYO0RE7z8VKwvvK8lUgTR1W/10WaJshVU+Y1581qVhKfv44CvGrpJOVKSs1Ge+xbI+DT2Gn0OH4
e09lqxOv6LvNHFOi3RMcVFb4q43oiK2NLpXqP2UtrVMBIKhivcddd9JIvRrr5iRDhq5agN9hSkMk
sQ5l4S9VbIS1yv8hjInj6JuF3+HlDI+JrO7wkhzluj1hmfPKz3BI14oifQ6eZLsCaG+VQodSym9N
Ktl5T+sx4LG7pPmqQRBTalpCkkZcgWdhPn1PWe2iRWU0J1+XPv/8/1p9V2XVEfXtomohVMjI+erY
2kAldzTagk0pvlVh67g9a5qkPityusZnsYmDdD/68r2nqXdeBBvCLx+FMdvjdoG54/uPfhe9lCTI
7mofJo/rCQ91Wu3Vxvgkw5xqvlleMuyI91FL1E0K33hssgfuoIypCWz/ywi5sVHIFrRUik8aqkzj
ajFxE6ilcjmgjgZDlnnlsKkhl851izpkUmorKNqfAQJ2JBklchaR1x5VPU1QV+mcX77LtJ1fLaCK
bKjgJixYHtb1FYUqS9t2eZI54ECQpxMzLQSTUY0wRPRyjS61G4T34lzIu7feqD+kTDxVJcoa3zfV
ZdbmdBNNwVt3df/LJib9fetQuKGJui5LJlTM67W99IZW8BudRGMsA9S7chOpLI0XxOXe1u3LFzcZ
oRMacuxUBpwtX+jWDTkrv2xqExz5+hHBt2U/M01yADmx/Hvtr4eICI2hAS9rPkIESGz8f4mw/MMN
wdQx68N+2KYx4kSFxN+JplFPnnO1tZAVx/DQRf1DS7YxdgLK8v09vL9xn7kC8ieMJbIazWUL5axb
1otRF+6VNua3BLUMcQ62lpqRLNHoMywb8S+b562VivsR+a+iRm1Dlq/OYVVU53GEpwpCa3OoZYvW
e/kGg2rWxuW56NJz3AxIf5QRWEz29vPI+/sErU67qWSAhDYsTbs6Z0ZtjrtJCrGjmLSb8Cst+mE4
U61bBXqx6+TkYRQQD/38oTfGFKd2cNeGwcFIEfWrX5xXWdZ4bRM7WYTkEy1hHlVvo94A/QjvNBed
dIpHrn9LQuOIivrz54//cwT892xTRYWfLUuqpOva9cHMC+I8VeOC1DutVukttowOXUZ6R6bvqN6F
sX5sMQfQ3tboSQugLTqqE0WrznrRvJSNcm6mf0zQ+91Q4eXPe5OKSfY2DA9KswfjtwkzLPpG+dvb
+nuZ4Itz6eDQrml8/WlJ+8f5p9CoW+tNwhfHdO8ruIFH8zPEhA+C8pfbwa2BoVD003lMnIS0q4/y
kQq7Zm1FThTBNTBweHiGnWjN3kDnjWWMG2VtXX5+MX8fmPl5ENMVIOfTYnN97FJzwJqCSUgK611k
5W/ZIJ1BMizEXHr888gjN1mqsvHLePz7+KqKXMkVcTqs88FXk0CrKGLUrhE5QtNshrglyC66C3Rx
9/PPk249U02k3KWQ38JjvVrCOHb1QcB/2/FS7ai33OEJ5J4KbmyV2UshKLtIlVehqK1M2AJqxSpb
KjitmmEdIAoEUkWshUJoleD+NrJuLEI8A0nk/G7Kos6N8N9DqxfknjA/bL8lPqAx8E+K1rMGuLs6
qLdN+yIRSDjTQxhR0m9DTZt22uv5OC19hgYkjJ3m6rPZQAig8evIsTTgEipGPyogsBZEI2Ndz7p1
DdNthkETXAMkkpQMZn4BquKEfMUp4q1r3ZGQqGD/B3hrShgBTSa1IuE97pMIYg07ARHzTHsKZpJc
LnDGIQrJm3TlVulDrGIi7yeCzB/oWD3lb3q4SfCJxZOj7fyHZSAU5lLrgBf9+dcB4lmwk4A+YSKn
1AoOrute60rb/EllGTNxMsWTM20qxRz2MUiO4J26Hsq3HrifkLUOIC5rLkvFG4DnVT5dA34ZcNMk
/evBmtZUmpFMS70ecGMIw9VXWeiGTnh1Q/RyvrbUh01SokYrAKK4WrPJUkgkmKY+cecslby6//lL
3JxcRA7QvrBk+P9XC0miFhwevCx28HQiqeJni5F0No36l0vbjXojI9jSufeyqOvU+v49gnG7KWle
pLHTKTSd0CaaDcgO1umqaDccoc4wD9CDg8uoFY20NnlXuu2uM8ffvsjfJ5WpQi/RJjIpfvL0//1F
xlDERgya1ZEquBcNf1n0pV15b1EyPGuTlfNPvk2hHSYjfGK+/88fOE9BZUNXTVG8rsgxDfQ28lnN
hsj9nJ53ib4sKd1fFmv570syRTBWRvoMlO/l61nbV1EqjRkrhh7RYrDg/M/iPEadZRyjgegSnTUr
VGonaHVr1tWMcsjzRJ4OK5koI87SKM0hco4WR96pfReo1iWBmSO7hA30yAMrCYHT78vwrdWGGApV
ou1woyxj6qUJwq+NUHY2G4FcbyHP33iUcyLnd4P466p/8znJCqw7sBfmX52bmIdk6FS/nKG/E6QG
JHKUvzWUTUFCmihr4uC9id9VwC+dAK6q40SqF5sgRQDz88AwphlwvRzwomjyqpJCOMnVPmc1MoAn
r4gcTMa4dAD9m4AfIFASXhUFaL8wSWV1de9zmuBIcLTMyhbNF8NUzwnamuyr97CuBEnrVByXQjZI
UNNkNI78pbVILOp6ba9Z7n6o5bPZU8zIGQyikr+pdfRkKfUpybM3qxd3OaB6ssDwMpUvpaktC4/k
KWyUb5SqKUFa51EqHhRoTYRfTeDhryCj2e6bibLMZH2Hx/ihVUDA5Ea59RsFvAWBPwRHuoYB8FS/
pAHXXIa9iOK0F8Fayjuf4TAjwxTWzuufPxt6QkgtTzkvqKj42Xso/rarqjffvUGFlfUPb9/10b50
q6mkkLCzFeUmBbZkRu2mo8m5mCZE2XXog/zB0SRSwHuSwnjSoSWdwzJ9C73yo/Gr9SiqZyHglFl3
LNhFWZxgcdyPatlxLLXmUel/hO+SBXKk8REl6MM9Di8ng0UWTZwpI9ZRRgv6Z8vgMnOtmrcKusdp
LVYM/pEIAR+8VI5bp8VJkHkPdUU/yxB+2QZuHTAkUeUaicHbmq5x/14VY6PpwwCAiCPU0kzq0wev
dzek/kle8ZiVw5uYo9Vx46OVDb/cceQbW5DEYjgdmmnWKtfnfVliVqvYt53RlT7BtT0D+38yJH9Z
WOkpzF8bSXEUZ/jSJ2OZhnDHfxYzY5e5ypvZ1qe0AKhn5nT98qlSZVc9AgrZTVfUe7BUWfXJL+P1
z3P11upKTUvSOe9zHvvr2t1CW+1LL8ucLkTRZqTroqG+k3SnMkrXYx5txM5YKT4OLVSaQ8qXQ0cy
68TmFNeoIwwf64x/R6jnR9irz4kpfo6w4ELzUUqGt6gSf7lT3Xy9kkRbkl4Md7rr3VcVrDAozSpz
sNMdCr0rEQ09eXW+FcXg6HHYSuN+OYSePZjar7lCNw7WfPZUeZYlzWKt/vfYYsnr6kotGFuEp8zJ
g2eAqTtmja1lC00ITzjrN/4ofuax+EmdegWxzU4796DJzQlr/iyqTWTMwKcVMd3//CZvXXb5clxn
FM5g3NyuVt2E/DWA87zJsc6ewY2thlF7DjWWS883ZtxPd2JKbcnTtIPuWRu1955++QY37lW8GdFS
TJ0Llnl9DMwNNaiTlOpSMbSn6f10uuV4FRDz+lm12hPh1k9Zou/6yDwQ3Wuh88hC5Zmkws/a8I4E
UT6nQPYFImvxFP8yO29sx5KCqsZSVPakv7rzLXxLMiCLFCV0w706+9K04hxXDKDAK45mk/7WDL41
WBRitmRNkmWue1eDhZHhZnI1pg7VgVVJQFwJz2QGeXWR6/4p9Af+Zv/LdJ7e8dXOS79e1BSFDrQq
W9MK9Y+Lez52fSm6FK9wLF9GdIw93nCj3ntZ+lvh27j1tv/5WVfjzRLCKFTVqVBmwceqAheDqQSp
ixuOFLwVfQaAzUTWqCq2LxaHMc8MTDjm1hwsJq2+wLJ+noi+iWqsPPp5ZT6sxUy9AKpP6OSTTgJu
KR7tfIrN7QxxXQn5GUusD0JfqSnWQpHYGtu8Kc9/yMdINBPaj7D58i81lRzil51Qa8GuhOO68qV1
kRrLNGvvhuDTk42lVaUo6YyNiQebkotMemCdDbZYWNu8bA9WAvRFGOxyrMh/Ls4RAJ9GwGqKATRu
90k7rJUGl1rRfIdhfW4rvqWXHvoUgknijictplMiW0QaZZi054EBwiYm2zd/N9f+FDybqRbMF1d8
JsrmJap0QgybmTAowxyQttUvWpGQHAUizarAj/aHcGnxU1YqKknceOpGRxNkhF6xSnqU0mLyliPN
orJYkYNVb0dviGGhpuwjekGST8YIBC9gqwrxnqblBRtmME5QWi126HUIN+sONh2gqG4ICYhooocm
4ZCoWCpgkFiM+U9M1H1kibAStIPfG74NWQjJOBXsGSEMz+Rs9sQ4KHZKLJAp5Ecwenh0GPWjmR5B
nS+UnPOYIfbrKmUr1KDGRfiFW7KDrOjLwh5kBNXZdM0pGfOrDbKjV6ZHoarRUrhonlQs7dlHZUoX
Oca3mEbZU9ivYRnODB3cLY2DiwEcyc0xeQMptnzH1/hvRe5eJNSqARyg+NqqFtbTkOj14mgNxtbU
B0ykfMlpHQCSbqNvtZUI7qHr77qgec4Mr1+kzWD/vFzenD+SYUgsDgqylasLq15URT3oLEhy5S5K
nRWZXMwhJ/EClZA66MtmtLb8xF/WwVuHFOof3F4RU6BVuvpYzR9gqHiELte0fyTROqRRQj0//WUl
urkdaZwwFTq2tBGtq89REQcBr7dSpxssp+kaPFGQ4BPculRTMuR0szzwj1Yp7wNicQrp95PCrRWf
TdXQecZUYa8vjlaeFEneaXQU8HDEBYrTBv17J+g7/vYBoQCXPnPmeuMDi//SJ1p7ARJxJ5YAkk2K
j+TS7uq6vI9kIrVMfesmMh0sDViySxBNBzlzlkgpU7ByHS9OPzOvfmh8bwNXfGsNLTAF0qZajaT0
JqWa7xEU4mEgTrpmMWT6WWnAwEUsl80w9QhjYS6X0Er9YXI6icObko4Occ2Ivo25RGBy4osI+T/l
KkKY02LAJ9eLkPLgociPpZmhYVcxDYj1+Da9zQwyGP6vPlqYof7EVSpKyGjOB/BZ4bGEtwS5l5PI
q0so7H86dj7rhgJHbyF5AYWaNtybHFLJKgjBKVCFqhKjXshhS1p5CcZRAiEcE29M5AcpBAjU6zj/
wkgFmFSEzd23YPkRRnSeSqRBrZ7zngTTAc2/kdceeAcLh7YEh4Leo9Hqm0rERBmX3qzp8di24dMY
5dA3kkkkjuczcPmACSv48xy8tV/qCld0C70bQ3Wao//YLwOx0pI0alPoh/SY5MdEj7dDJ9qRRFzN
/9dHXV/R2hzecAby0fENSIopfOGUGjuYxHlXC7/8rJunZJ17FboU5Ghc5/79u8RCzrNCLfldkVP5
pOl56dLvs9V0bg+l4UUiMX3EyQ5u+JefeevUQ5WGkhRHLe5hV6cevURWkMYsLz1tXwjoSYLlpa4P
hm9tpZz3y//++cHe/kSNSv4UbPpXtQE4NeoWOIZOGZYYwMozVJk3yR0u/83emS23jWzb9ld21Dvq
om9OnNoP7BuRVGvZfkHItoy+z0w0X38HaN9ylbajfM77jXAgSMuWRBJArlxrzjGrvH0VrCFQndb/
/COvt463ddasj6XXiVrZeyv+mboaqj8JCrt0yOOlTcihQuOI2TIgaFRvF5NwHzrYTGTB9fmD7z8S
hI0gZqRGaPt51FfhMRd3GgtVh9kVn2khqEiTaRuMSBscrYI6QfKIVzjHDNEbja4QU9y0d2vPXU5E
NEdhLZaez/XW40oja4De9lHB0V1xrRyTBL4Uw9uOVOKHNscYJ2DCFYG1qwrzaQia21Irx0VIJxZB
8yoWMTThQMtWJvkJ9GZ7XMez+7zpgCYhACQkrFqy+yyXcPw/pD7UCQc43j+/qz89azlnLUZBjKbR
oP79rO2HkKy0OCh2fVO/5iMBx3RSwmkPvu5s2mshVyl+x+lXjcyfnUDwgGhk0tC1/2Nn0CltjGvT
LXYQql/TiY8vmLqXMRcvxazBGNr6Du7P4z+/2J+t/kyeULzr8+FaXf/lzqMHbYYgGfJhxhJSgatZ
Bui05qW/rZxD6huXvGoe5/rkn3/uz+54f/m5b/fP6WTnqnL0AmPzsPWJqocz1J1703huK/Ut2/nz
8F/Ra3X77Xr4VymL2yopRffHb8FPOtSkELuIxNiWcld40yoXvU+gB6FMO6tM74dB9asE2XpEN9Zs
c0GMS/3VIcyN6dO0HfUYL7sPM4O+ocEHHYadt3C6nRV9ySvoR647XNLIuoNVORQhgFMrR+SnGV8i
Fy9WZwPLC50PKRrJtWkiyxuI3etgDMYp4BxnehISpMmUPXBvhN0LeWoTl3tqWmzRuE063Noktz1f
zSWun+rEPmG7C85ZhRup0dhvGOCvF+y8aBhX1Ppa+UjMRoclhL5zaGwj5ZBxJzrS9AiGREq1Lp3+
g5rsnhA4tj2GcLbIvc6hG0Fy7oFfkmnCEixgTGTLyIQhnFnDnZ3Hh7lublrr2aciHjrODSIV1lE8
PNvRRAyWeEwreSbuoV57mXYcMmfdg59NtPirNrXj2onFgYxZcXbamLQozK8k9P5iifnZRRPMAdQM
Hrha34o687zu0F3W9NVrdleV9azAUQjdfnZq58jA91kQUfaLO735s5M3QJOBG8JjVPz2fGJ/GZFb
yA3Czb2zCfAe2W1oroxu2UDCTeZ0KGMewXVJsHPDlEjDIjwPSZruorR4aCVjzdpk7FuQ2mGmX8uw
fo/ennArNc1oiewIixdeggSoDjZrnSsswIYDDeKfr8GfOAVsPBboPExuN/Qq31wXkTbmaCpzmEdh
sUE/hcNdp+M9tMbZLnhV5G8Rzo6pTxvhr2daTNheECDMHis65BFGRC0QWyW5C4vygVQ99FtYnbak
FuDEhd9OpEf+Tlmb0LWAx9cQL4VGAEWuz9HQOrmviYp3//yirv2lN2si1b5jzMWUT/tnPmP+ckcL
3NEvhGnlu4GI+4amOig1/1FUrlq25rAxgrBeVQXo8MI0HmP4CuzhS+y9Edkgosy2ScY2AGqlH/u/
uA/9TIiBaJvR0VwleP/RmI0GZ6pDxc229uMbmeQvWt7cxRXGaMfGiCzIOGnheHfO8Aj88RIP4uQw
+lqokJ2n6Lx3/aaIy1eR8UFBqUfmVryOpBV4Pd9Clv6R0BrUPrb29Rfvqf6TOyjaCKQCCNwY7Lyd
auppGLm0jQr02S1BShl+Pzly2wj1A8nPaER4d4epSvZ9fAh60ANVmk2nQIfd0Mdf9LExLwzQmG7n
EIOscM7nlA2qN2N8iSYulzH/RD5kue5LcYGOCveEZMWgpsdRulwtTqK0VQpXldxOLrYR6rjjJ/fc
rABUlpW3y7PAJm23ZC/lW4fKJCHHiukLz5MvuCnxAYAakL6cBoVSM9c0fMWneP/cNVaM1jDQ1npT
ozzVrHvfSZ5LZEgLS9rGoq+plXzNv8mCz17PLdhN5ZfI0VehQzVTqh1CtlXjfoRY+hqF0WGIYD9F
qbOKrOpuXk+U90QM5se5KBS59dy17aMh5ReTWZ/iuUpMg+k/39jSxWNMzd/3ah/UggF5fIRar1ZR
0n89hbp1DlgNIjvNtnQLsaS3DZEpgXdHHDLbR4iA3GIVzK9a7KZ85o6O+seyGj//4lz42amAIM3S
Ea2wqX07VRsZJuSdsIrdkFY5WEhrAd73voi6Yct+jvcnCe6UrRHiOd+/8NlkhfELZclPihYMgj46
c2de0d82eIm7bppiLtCCio+vz+t3rgdiWAUN7w1y0l0wNusJH+kigbX8q6v4J3d/WiXMdGjjUiG+
7b6XzNhlXyTlLpOESNZlurMrGGYeoPuV1WCvqjAj3fjOg8M1sCnCGHhotwvritznWPhbs0zPoWzM
vTXOEYAqAEJILpfu7JUcwhO0zBWBSY+JT3AotcWWqoaasG2/rWL/529lUffv/+b556omeDWKxZun
/36sCv789/x//vw3f/8f/z6R3FZ11Vfxj/9q+1qdX4rX7u0/+tt35qd//+1WL+Llb0/WJbqa8U6+
tuP9aydzcf0tKO/mf/k//eK/Xq/f5XGsX//47eULHwE0YmzPn8Vv3780m1tNG5HXX875+Sd8//L8
Ev747dK+0of+yX95fenEH79pjDR+Z7EMdPr3uNMwaP72r/7125dM+3fuyA4dLWp43Zj1hWXViviP
32z3d/b2rjPP40x02nOR2lXy+iXjd0wTLMHzwIJ1WA9++38v/3t1++1z+3m1a3xTXPxlCURXyfAV
rSGaOZqX+tv6JOvklFGJAegIP/o6kPSygWPu5uBMu37cjXm0CSv5LrawEkwB4Bq7zZ78gX60Hs99
VBsAsFGUhx8Hv1LlARX+zcB6tMoH6zZxsupwPbRWdhRNlW9Tz4lREU5hdRhE7W2MATQVqvnD9VB5
MFCmIgVBVLXrQLWkXpIXvxYx7SI0iO7WJfxrUTAl2nQZ8FQiLbOdtBTMOvtzmpNa2nDibIQVvCt9
GB3zgM8NvVs3IOKzH29l0yR3mV/sQ2GfjcH3b8yuOOHqafelsj4lLulg4aQdI7unBQXVf9OwStPE
oiN4aLWmPFwfyQ4EPOlD72pCHVZN5V4sVdZbJ4dapWAKaDFbWNV18NfCz3psuYeB3AwgMcwjk8Lt
0XUPrBsqcZd00jel0TvHej4EarCwpb70BQCRJox0cjThSUS8Gi09gHKuDtZ86AgZ/vb0+siY0wcy
kfGR8RmUkUtYhodTs4miYzZB+ZskiBByEFdlbwBQn19NgGJoN042IF8/moDw8+J0ftpCAwe9Vr1I
1kiUHnsrvUljnV7TaM7NQN8kxyNjFCEhgEjdvCQ2vB1yBTKjHQ6GNkIiikz6aF2cz9IWRVSbclmK
oH/KqGoPiXD3UYiMoiSHCIS7gCrkSFbeoUe5EE4ANL2MllMBdgA1G6n0njL2+Bb+8ta/+SR+fDpV
ktlrrZVfLcKMdAYSoPVZ9Ax/II9SlPJwPSDDaNd+5byipoPxJPvuEJFYtJWN0x7c+WK4PvpxwHzY
HcyczAN7dIiN1JrD9XB9QW+eJvjdDy0JYJSSZGDFNE4mmMBAG749JO/sdkbeEq5ifrCDpD5MbNsP
10c/nhrz301ea+MDJrFp/swrxj7fPvPr0x8nw/XRNA4Ne8dOLa5X5PVi9KYyAHDiW98v0+vZMQ/P
rSLBuzOfxNe37sfhx98RkqzvsxRaxVQeovlCzqcRVp2V++WByNzy21fyqYcKW/cso1Rah+zPw9AJ
ftv5Oi8SxOYLuO6wxrw4WZvKrg+tlUJhNTxVH/7yPJ/jZMWd3XX9NDdSi0NM3vAEB+slypAmCQW6
JCF6dQGrY2IqZEwHZz5cn14PZpB2CzuCIVuwwzaoRo1wW6sShWkNNdsf6GexKSD4ZhgzcfABS0Oz
L8dyWw5wxfvwmf70WlYmvLZEagffsh5Hfyo2vTABmV1/Kfo7+EYO+nyxXf/CmO+E14P156Pr04D0
um3Q6lsmD+VhnP+DGXbmtkiTEwvEKm9ILs1EVB3JX64Wmq6BCrSqidfNQde08RAQUriZ7OF9UrTB
gY1zfLCnJ95ZAEs0rNUhtDioOECnywW/CWPEEZ2Ijq1nP/qpVWyuv2Izf9qEviNpcs1iNcy3gOsX
VJIWzXvE8M1+7BvXOBt9+jiOggBPQ+9W2XTXBQ0TzN6u11J153QaPpE4ZoPFoR2iq5skou6YV7ol
PqwvSWDk+6khVrQp6MGH7QPm5QSnhHyn2w0ZspgqzTJ4KWpCgqe+uAs2MiAyJyn0GyqmHIoz/6JJ
xI4+3rSSfcrAboRS5nvlFgHVh6GfYH1lHyK7CvbWkFqrroA4NNQT+SbzqTAMFwtFyNKQ+oeQZuS6
MgpgQ1KeE7OKNlUKrgWssbtI1JxczKsDmFzb63aky1yaZIzE5U1Oxgi3CJXc2IwuJ/CtTlQApwZY
RU8GQLK2GjI72SPrOhnN8ODHhCOTFZEv9AJmHIWtuR4l65vjD7vG6Y9T2stD7VfEkA1xdwyy8R2z
iXI5plq7It/1S4YYgDmE/Ixgwz5MteGtLR9O0tB1xLapu9DX4rUZqCdSPLJtnY4XjfyFfcS2e5MM
pcHOBbyiq8UXy0qto8e4YF9mPshCi+hYWGdlUbhrJ6T8nVOrUtMWh3GsjloLd74qG7V0hq7Zwl8p
llZHFBDYekBY/YUcWNrAdiOWFo4QWr1MmIY54tShuJKWBBFHD5B7eMXW1LasjcW4aOkX2Ss5NPo2
CsZHmTPMad3+MUeWC4hU24jK8ogQF9YGh+1idIlfDQxT7siCq4ka5JuCcL8VE/pUPvjhaJaZdh5G
ohXpsRG+6p79XMPbHdZyS0IcUSNiWGdeamywIn6sUsy2/aThEIJ8HbsiusWLe7SEr28mwgA0rdXO
0s0gtfU+bbECm7tysuGhT9tu49hyXEWYEj1fGicEYojDjBkdRZ30KXfZhRMiSaiGBWkFE525ZCf0
DHM0lscqoPs3lea+ggWGzOdLFsXgeRiyE7CqnaQyl8YI2Vqxnu/EwAWkyvhDV6h6pU8YDlXdGHut
7Efus8HazFwNL9j4xZutjMokDsCwloTGfTFK69Yrwruy9k5Zznvq6tVHEXQffBhO4RCc+qo42B7X
bWYis2NUdkYC7MO38XYUlwbpOVydcYzaxgmh5xWG8zR5ocbUK1wQwajt3bJ+Ip1oL8HayHYwNq6t
yVVOaJ6Zps2qj3tCi2cLnxt8zs2U5USPjBUB0hoOvrUsyBb2Rpdr0iB1kD1rTqtvWOpylLfBhElS
4W+jMug/R/hOmC2SAD7Ng3Kxx3T33OM/WNWa/WFwWWjo4izc4Ukk+bQaNPsrwQnOXdk+tmN8UyNb
WHuRyPYtFJ8Vdal5QDnBr5uGu84iqTx0smJd+7sWPf+tmYGGjozbhMA9mgF9c0rJn0vGCGaN+5qO
1vupjsyl28Cwwu2xtnXVLiPkgUlsn6VBbUmTIMDaIjW2ZDr0vbAH9ZQnR91qvtYVS0SrSMKuoAws
UoPEMgt3J+z3Zt223qfBCS+pFjSbQW9ORMynGNXIdxgy40bI4WyNZM3JMrszvey+1XPy3pV4tOXK
6hCuiQRlJ83d1kNuEjnVsO8zgNaZ0U2cKqCxWr8HdycAmYV+Y6ybGoiyGrrnPpvkqr4kFW0r1y1j
MotHY+d2OdoBqZ18x3pxnI/WyDSmDZty4eDi1HSuetFA0imy7Lb3KGV0OxJLPKxd2X1SknxLb9Je
phKIsSzfx6Q87eRkg6MDqknj7Tn2GwBPCZ7PyQ5XddzLnaz1ozbMAFGcD+tMa76UUyD2vBE57stL
jZMyAOhyOyHGYcgcezBHcpJRXDq3JCQl3kLLGpg64E9XVo4yTEFsM60a2Awr9nEk8p7bkzyzlkaw
Wm5bn6AuI0y0lVmS0l7i1u9doyXyIql2yC/Y5uhqnTFtxMpBgdZbIAGduT65Pr8+ijK+cn1KQsqy
I/R6589lzfVAbVp/e3R9ypJIJG8H7cyuKb+LMl1zcBZ6T0JeOhdR10M/10ZvnpI37uwj2JwkDi8t
VpNVM40PltWCWExrgmT7Ljl60vNXdYP+F69EeYDTkrNLAs3cubLdxnZERkv+ZFUIyrWAqFR6rBQ3
zDLJ+I4/R4bVHZL5MGny+yEdBipgnzJoV/IpIUPoDp7tpCuzS0wGoKbgHop7K58P5NbQ+4yTm9au
m0M5qpeM/vDaMot90iu1vf51a2AU8Uy1K/CJXrM03GgasUhzSHQH0K0FTI6IB2zTvvllzKdu7Ze2
pBpMyM5S+kEaffuXg5ircpNU93lbd3LnUvh6qOd6uKhhxQVuAPylcdkczfW0AOKDFXt+Dh1u3GSF
d6FBUlMlsqNZXB9auU6s01yVX58ac64UfuO5su8zkQA4nh9y70IhoFMYyn4Lmm06jx0o38Q2Hhyr
ehfmmULqTwSrGvToFKnmNNmF/WhHYFEt/1YrKk7uytAuqZd8kbGVbZu+8o5jJyv8TOAtQ5EOZ38+
hLF4nXI33+SON6LBL/S10bI/mmIZ9KtcGURQhPrHpKR8MtzPSTQCvxxn4iNyraUznyJIKpvtiA/9
Yiji6EvqBeb2L7KynZtGhYc8TqJzGdRsTQvLXGRazvDH7btNhzV6YMvlIRS5Jw2jqB80Yn0KrX02
RBo9ur6GpKEmrZzdOGkOTuk8EQWXsQVm6GCrr2MeVidhCHPR5XW0zub9og4bZW07UJ9pErbozaP2
0rskaQ96JbdtSj74SMZhEnPLdBOD0JGiYjiduA55c1o8nMxgvBvy7lS71ZkPIthVuZPe2sar1bXZ
2W72aQnLv49r9HmEmxJjlZNjRRoK0cIeGhAafKhIkvGSTnG/MRDGqMyQJEUNw10hmY2ZQ3NSSNFP
DifMwulJ3akh3yylB5BQn4qjFhXtfiC7KSxtgkZGEiYkQbqkaSK5iRnWnDo39jd63746I02DIAq3
UBWbCcpLZ027YbRvu8SvjlbeF6Cj2ckUHb+6g1vLDrgFRwHnMvX9su706chdYd/hiHscPUisTm6a
e7fqvjTmhJTPzJDy9uEG5hzuZjJHSY+fkQrGeNsH3ns6oLexHIz9CDFI6x3nDqMTANdseGmD6CMT
dFj7iHfOJfy70iu1E2OccEvi8pdETDlISJ0oe/ZYd5Y+sB46BP5StWwpH87KKPNj6SjqORwhuqjW
o4e1v7eQ4xgZd6qUi2vJhLC5kCTpejh4EnHjjBL2nKkddZmNO3soIC9Y7npE7caWNE3JicoB+Mp8
uMuaqNwpFumeA7vm8cYbgCtSUawV01xEBIZB5s/70Ue1aRDIR0YEIbyxRKgge6ZqcUdsseAVLfy0
8zi5arXFBh4siobfJpmBZNxmtqCFILpkIa+0Dap1xobVpOmwk036XLlsZCe8t+RTaVl4Z9P6b+jS
7Pi2JWYMCZkpLzkzW29bVhh7+NzWRjZkFzOBMJuEcGjDwVqPhc1MtLvL9KG/aUuvv7k+YotiMh1L
9ZXrMh1B84qohjKVfQ8jrll3xq7vpMVRvhrze4Jg0DaFenoEkKCvtIoZM4uRcahG6LxVIk8kS6Fr
QuQNqWwdpr1iOBEQ9jxr84rGfcgyGd8b0bB4bjJwsqL6nPs5YqF5j6NF6UUGl0H0+kk31FMM8wBo
7gckZ+ltVRH1rQr9rNwqXHN3RbvYfjL0qQPRQiRViccqXprFtO87tJSmktRkvZFfOnh4F7+Os3Pe
fer1KF8Owmr3MXLpx3oiUzhv/H3T8i3ytPrSGzeMLKEXlkjGilaoTR611RkozzZVkOTjthHHSogX
Lzesm0CmiA5kC3UEsfuiyEO0eU4nd06lfZG1N26k7eXwgt13GdqAnWOnD1IE7dmIiShiRvN4vdF2
U3c/Z97stcjpz0YKVdgfs+3ghROgg3apV8V4sPWcE0HGc3yucWsnfXSSjrlBAlzcxpZ+ZjX60IUG
3hUfXCVMllNScQYKFLGyxvXjAIqDC00XomXiDd9nqDfEDz9xo8n3xmju2QJ/rp02P40R0lnhesMm
zIW33U9B2axTr/ZXVW8eTD8mUAgaGNUKKEyTeyRnzPvMZrPbKnFKOtO4JFlAunKmrBVdYxIuCs3Y
aG5WQGgnqa8228sw9eSE0U0ddrlMvc8Cmqro3DXXVLdL3AbZW5XM53C1jcpPdq/rXA4KBnqMdsH4
RInR77ISj4ruOIsiRYcwuX6CxrQjl4TQhUFLhi12kF2Qe68pZfuTTXUvG3aRsaa5J2jZcV00u7Ec
X1KPbJfQ5VJyFVmENvGZLCtm+JSdisDZE8San1VWOXeU12rZt1m6TnpwqpqOQhsS3NduIje2dNEh
YFhLlp7reMgqQkZbFQW2NMpH9KKLcRo1RrPkADmD6W8EUUvom+a4FpMCdnKp5t25HGhgZm7APZ2v
pZgugIGSdgnMo+reidx3V3FbGYfAsZ7whR5sIYnJqKRHqyGCPSCjbMVSdqOiJLpx+uGYJSPNGIp1
hJjN3iGsbOVOzmlCdE/TR1tlyVRsI5l/HlpynIpR3XvCfJe7JikEmn0MUikOcQ4ss5gQHnt5vfed
NHzEBzgwfnyx+yk+9kRrwi80FLexpLioqUYCGdingAQQpm4+NWfcrggZmw4eily9ak9Gd65VBafa
JZrLQUH+EFkerN2039GKQkweeGpddXiL4ySPzzmTpIVnT9kmYPs681xbI9aWsi6+tnoKgd0P+hen
re+TDG6K02SKAVpI1McQPk5jZtHWJBAos9P4FHiw+HA3M8aewrXuafF+ovxZJknArtV8YCf1VU36
cON1SJrZMcLXrkwCLkzaJqa176dyrY9asiI71WbNQJBpCRod0nSsNX7k4SilhjUDpR4+k/Kp1fXh
Iq3w4tovIk3lsy1TVrYpb9Fjdp/hW8XkswTirImYThT66WPZjRv8CequacFDXxPAU8MOt07Waiu7
bmlydsZ9yUIXNUVwE6n4ecwDasTGQeivcfDCqjkWOMY6BpoEteaTfmJzxHo45NU6NiEKVTLXbpgH
qwU0znZXGP2uNmw6XfMJa7XmKrNBHoMVPdlBp22zsn6vNz7MnT6NjwhN59lvBfGkMFeIkg2UQeFL
gcf6aeRCTJTPTdYJhnutmZMIteghDVEydw7nWMn8w0ix1UydD7MZTGsSIE3ri97Gsc3Wp9AjoohY
aNZx2A6MLCBjZ72ydn1QqmPc4k5lmddIarIQP88/paNzu8DlykJaUcyT17fICoKcW+EYjxYDRkIW
u37pz0GPRdzgYU3vK7cM1iU/FAt6B2g+oUIlN/LsR+chb0kBzVpSPhsouSLL7wwt6TdBzwfgBcJZ
9ZHGFkjOqjO22Et/1OQ+MQGRRHF+ojFBnlKg7VRjdkcLaQBCKlJqVDykjII8Yy/c6rPpUBQZyhfQ
gJzw7JLyt8wbI9pRFUF5i3hHpi5ZJ/huFrap6r1TEfydVm0LsX9SK6/XyBFHhri9vtFGTLSdYYxn
rQkXrhXqRw/eJERpT7ESTWUCt6jxd2hGbsLEa+/QEC57LPG7BP3j6H7UbOLtSr961PN02jmRRThM
FCzUaAoIm+iw8sngLos5H64tHcWCaNgNtTIN0i57j69+gsE9WTdhUQTbZiw+iSJrF/oYeLtA6Tn9
yJLJiVXeJC7FRUh7dWUPbXqs+mpjaDUBEwMTy33m1fre0Rk6VemFNTk6+iLMTy4xKcgrq7PQxcbi
lUFMStgYOtF9SG/zhGmEu/L7pEz6Gz8TiN1CEvfwErqHHKkBnT3t3klT73g9+K1K+XaoNXTLLi5O
XSN16wtu5xElJHDjdpsQnXsyExdSkrH3ZaJd7NT9QOBtsA/nZ8JLP5Be2B7Z1BMsOnAv6C33ufC0
8txIvSK5y7yvowHifiIUAEtToDUb1rU59vflfBgCyOKlvA8UO9VySNtLY7+rvUAebadqVmwewPR7
An58U2F8y9MG3IOR7qsg6wncM27NWBse9AnnTzZOKZzMydpilSIQmg9uGZNEudckCRuJbm9qh4Gl
Ajy6BQ7bEdFa2EjIQ2IyigmBC9dvVQ2fbNUkO5MP9Vxiz9OKMTkFkfSXdmwYfFcJr92x71JOw4Al
+UGF9SLO9TMOZYMMchZhOF83jUsyhZoozvO9XTndBWtXvmlrT1+UnYTODpGwj5KR/radHd2SstGh
cZuPAUEq7Qq6BosBW1NM6kTdZU67rwtuwkWuiVMwsGOh43TrC04iS7UZZeaNbEui8GgdJk5vIiOx
HnvHxIMEvV1Lo2Qf+YQamY1geEIS+iUb1WXyInXIaQd2WdDDc0MAVBQlfRq8TL2NgSBlvtoZJGkw
wAxINgHNNhSMeISZJmujKq2141aK+0fAda3cr0navuopYNmg9D/Fo3foO1WcK4FtuU87ucS6LNdO
O51bgliWU2CRbkRzGstXrm3HYRBbGw/oImXbtOkLa264NfUm0VBRNB5RlWYk3xVOeyM119pbHvPm
afTq7VgYCdaHHsVNLu51X2KYqAS/60CZXvvysQ4D/4YG7mNksJbkIeiyJDGCtSu9vacR89bUe3d0
rD17bk6OGYg3OhKADL1dY8JsJIm0ZPfo3wkwV7veyeKFpoF6GTvsoaWko9QY3asVDdWxbLx1pDtY
S9NyTcwmuDTZPZdu9YFodbEMx/5FAlIf/CFdX1+H9BtnO3NS+rjkBE4imBCGfIp9JaHiLTXGbpcp
fEdAbkTMWDNxC3RpEAdMbj0GT4dKYIvIjjj6hvewwxKkRXZBcIX8NuO7Tvuuw78fc78ffxeF8jFu
ynJDN5dmbzH3kup5Giu7ai1DmjBVTISvr+Ilw6dypQUy505A7pemgFKidS2WuTdrEK7PZ/Q8Q6to
T/NQP4wYFRYWsBq83zHlu20Ph1QE+Tqxgd37enQXSYwbYtbWXuf2Yp50U0ORG9fGK33OuBU40grL
l7RltV3QXkD/59uI0fGhnztl+mxfCaM6WCK97Q+IgotVY4UGWEfRH66HOEewQ3bxVqNVc+hGQqLs
gZMbolZ1JOmXnbJj3nGxEBzhNu+cqTfZsyQxoR6ofo5pbkRLhv7FCtAxbQwXXstx5Arx4mzc55Yc
aEKja0/NtD14mt4egomV1yTZc0Ef9MlIMfgiHO1IJGf5CxughEkc2Uu2IOHi+kquh2D+r/nc5Pvx
d5plpptsrJ7ezKFDiyopYzfiDGF/uL7y66OqLoe/PL1+wavHdNXi+V+wPaQKbrP+cH3k//no+jSe
37DKNB8n0ZxjxK3Logb+wY09X49OTIrDfAhKYkFyS3NWym4JbZwPiK+r/UR+pw9t6QBMF7e+Oz+s
cyaf18P16QR5nc+lChZ2MdwoPxuPXTTp1AG8GfPvBo6Ps291lWFkV5FCxt2ZrjpDY6YVFLyp1bLv
8+NtV+vvjdHS1vHcNNV0Dtm1X0oN0h0Cz3kngzTGG1uLQ2EOgpB4HmXzo7jMnU0n0sv1rxgkDvvY
eyfmVwJ88PtB1ESK9kj8FmruCF+VMpHrH4pqxAGhkcw3uWTe+TTNShe/Ui5GhDJ/HpRV3UjTaLeK
WOqD5ahZKTZ3hBkOkrBspdCbFKTNuZOZDPat7WfG5qp6+v8CsV8JxHQI3v8kEDu9tGP+Un75m0Ts
23/6LhHznN919Fwz2wlrMu5rdGDfJWJe8DsOD/RfEM1mPBC+yO8KMSv4HZ8iumU8S5YL8PyHQszy
fsejgYWRTa/Nmaxb/yuF2FtHYjBjcmY4PCZ5HGdv9ZOlLtO2iLNpV0+yn/2oqIftDrM7IXyjViyr
AYchYzsEVk3ggBTpaTBnnr9g8sQW3P0SgGC1SwHm0kt/4Wn6D8Mmv5xneQwTTV7mf/JjIG/GpH6Q
1ap18mB6NsQ6mpRLR/QXBvIAZIr23WhjIC7U1ig8cHSu1f1K4f/Wncov4eP9QdvnIHn+D4W/gJGm
Goaau1E0yVZHSku7uYehXPOmeOFjDSmviKwzSRSvn9KqrNeOYu+kPesZv2IezsWQ8VB5JEqmwl7q
eJOXtZ5/zMVHW6vDZdDxO2ux/yu44qyARd/+F/Hf1T6ELBUetG/y5K3hVUp2jmr0xM6xPBI65bOi
3bA2LWuXh1GxTFHwMcBnQxPTsIRk7qyIZ1Xu9CHReZVCy29Rk1Nqz+/1hOKNRN2WDhUVND8PoDzc
W4s4BmXoj4MZsxQFaKBU+IE3yQI+K45eyY8RcXInAsVuGCnBggHENtLpDRXSHJdm4ye7BBflYtoZ
XmsvigFFBc4D+hyAGBA7oJv163sTQcEytA2EQ9OcwZ7Se/No5Ac0Ui2d5DByYfwyOw1Ju2b70sMM
1kiMVsRk+WZK6l+IeNop97asH6JIu9WGiDzbin+TFy6fTMnOIXP8pZeYu6zlxeehjyYjrz96BKGJ
wWlWniq2aaED1p6cbOUQ8+HKmMRyBCNEWvKvW2a2bnpbB4xtxSQTEokjjC51SyKqDXjayKJj7Vlr
g6EYrWxCJa38fVR6yS6maqKSRJSnzOhrEFXpvi9UsZC+E2/NUH6Mevt9RWt50cwneEhLfQFyVicP
1FLLAI5Ln1S8d9kR3NLnXLezlYX8ZTVq7Ddj58J/H9G/O2rJ3KMnuXNEoZ+US1pk/5ew89puW9nW
9As1xkAOtwSYREqiJEq2eIMhyRZyKGTg6fsreO/2Pqu7z7lYXgoUY6Fqzn/+Ydkl6ZvZRyJIHIXM
SqaEZmWcHQYRm3apLwIBIWmoOTF+qb0vPVhUIQeP3940tPOx+2iaykaIdt53Y01wHfwIqyY6F7JT
sWlr/bftkALeKfS3GLKT7oO71XqVKoP6jV/DpnV5EC6HyLWuwlTkwT/+aO30ZpXxA7g0VWJ2a2D/
G8Jw/LDwrkwg8DiILb92TNBXAuPmSD3M3Al4f3QaSQJK2pQBlJH+mKzstv6m0PiYhnHc0W+9YF1M
BdWTP7gg2Gqzhcxk4pWGeMCMxFZIjBvbV1MlsnpOzTclyrawS/Od5PhnZoldE7SjTvDeOTWXtVji
b6eOzqiSX8kJ2NiKRZB3zwjSdullqibZZa5HaKCOjJjI11HBWcJh82hgeW0YOz+EGguxHOHIazYx
cya+CHmpYglAjuVYaWzLlGfrK4gSwmmrcn4xR2z34NxQxjQkEaoD7k7yc18G83u08XFsxrORjtdx
Yc6saPRMER9dlSHVbJEk1WxLjdJmzyP+T+EE3SJ2juWIDjwkXrg0iCV2jfrS4vGwRagYeFZ4PyTc
w+yaTEcyUNhKLozBibYerLWNExXIgqinA2tc3sH2iYBVZQhsTGuYEJTaTtw+2vbzIvaQoutdyNgl
8JQZdDN/Sy0AZH00PnH+JJdinrNdVFSvDemA7By/ibGqt3WuEJ09jm/lbLV+rVjQWxaS6FXSq9JQ
OuwZrN7Ew8kVE6xX8HnIlzl/WJQzrJAOGlHLjHV2AcPXbbxS0ZO0SOh3KviL343VGbu3FsIYS4mP
2YkBgNfNTyCe95VQf4yUN6zhvnqL/gYvxHMDnypuNB9UYWd5/VuvyQFSiln2+tnUPeuj8vLbvKio
uNx9RZ6yaKUPLyQT8slgveXQaOEuQTfSao1BjfnZFBwRWT7rW9QmGyi9DVs1l3P6OOD246cdx6+Z
SShJfiJ4TKuIw6BMTcpva4qfm4k9YibQ1WVw7E95WvjJwdVqlN0Rr67EMBL6W8fuxr0Dn++ZAAJ7
8RlVKNCqel2m2BDQa2GaXYHDOE0w0Tcg3zFnGcGR3TRDwLSVD0SVwhU93Vk99CTBYt/navLWuuLR
IPyMhE8+ds4GfRuN0fMC3cAvFy6NobU2mveRIhKqRPRzXSLLyG6Wq9F3W5HSlscq/mrRztUGokqT
Z6Q57sapy5uXNwTKatm3rnIA1S2HRw+/YaPpDCMGRlSWhSp/IDi1jTIUNfL0MmxsHpogq7zHMBvQ
AUEqYOASYKQ8BsAyQafpXxGO6hsMQKX7e30xQrID6WOBZCtep6tO/LLryc4zf7Q5eSXdFB7XhRnO
HN5JlH0rYcwUjyTw2UDqWS3tZ5eA6OC1HYihf1lXkeGxrSCa/DDi7LFp3K0TckqoOh+nkAu8JacF
+XZxnnXg/17EjM2reeP2C/F9DWu7SdnJFLu66bnH8C3Kds1gv0vxoKezqRRyi66ahbku+lF1hicu
LJfnwO/qooa6K74Yxnk4YjGhJWSNZkxs3YKteMH5YTWzVzp5RwP5EGXyZstHnquaRIzsEbjxVnOs
okObN+kQXgcaWZKIaUur2hg4G9iSiTBw2eT54DE43HX5smyiiHMnFSkU8uVRM8uazj79hZ0Ji7gW
ry3vbegaje8AqW+FxbedHmFD1t/suIYcz8BBnVrVZ6QQrCe2hpls0Hvx7zSG2GDxKeY0XL5VGDsz
hLbAqw8Gt7itdYAyse4nlWOSz0SytNjvy4c5qno/dEaKmOlHB+aySTP0B3ObfWd1/16bzqWwFN+q
MGquBh+TAqqgNPsupytiM0ZiIrwpE4sL2EiWzuehmqotRy3HoL0vMHljUshGpi+gkUBFMVVLIN8z
Q40+hoRkMVl6KPU2EwpAksIptKgU0qJxv0jhS7ze/9dlwXua6PreYbfZ1C1v7p8SREuIvhRFUHrs
Y7hZU2oB98217aFAeqyZ+9u6sYtjLvNoFC9Dt7x5SBS4oEm7ezCycptgr7YxwRh9B6awj2oK2mAc
tC2GrCtjug+VLaYFuKVm943xMAvlF00JgsmcS6UPu2yfuwCDwH20DdOPKIdFUcttFbfmltqHd6ep
6hvBHBCUsJv29Qe7RR1hxFibyPei7dUsqAtmexU+u77ijJuooL4yLJ5COt3h6TP46yWrjyAcqSWw
DOJaViLuzHTmX5GLpxQsQMh6tCI+hRiTDkv57ZkMNbJ+OmSLQAAXylLXV5eIGAMNP7bIVN6qMf92
XIl8eKyfKlEIG/e+6Td2Vu3FQcMRPJf6T2JiyH8hxB1DsDZuEUarzbxfZB0/me2u6PIrYPuyM2Ze
ZFlFhxjX4lZnV1YQzZHhW+262TwwjaAsitlAhzlBHZvhOWPDDdILFkzZFl9t3z/rApGiSLjMDYf3
NbV+SHfIwVhwnn9v5X6LU/EJronjmxP+P/34hvQMDcvwDUuJktYUTMkImOQSzH0gkMeOQm8T5vG3
Kx+/GMBeM7zX1HHc5nZx6Zv8lqblpVY+8ynBQS6UDmjrOVpduihWDw65Jqad3fIeGk8J8zFQGnCQ
lGlhWqn6tujN05w4vmpO6i7SWKutUaBIrygRs+q2Lj9vMNGyKkEBwGsv4qNY4L9P7j2+SywjWc9V
U3FZy6BEf89Hcn7XzTjV3Otag6ybOKgvsZCp+hQaHX8Gb32jZg16S7jffJR93756DdhYiS/Hxijd
a10kl6lsb2lNV6PvB2d6mOJXo9aCaKHM8CJO50KVKYJt9rXWvo6N7X2ocIYbyqkYqMFrk6E3+wF5
t0n+jVUjVzcFd95m7x7tDfMmSkhbDe+SPvlOtOzGhI390i6eBNoQkGpcte60GYB9CXdVP3P+uXTa
acrEHy0PxuqUqIvc/pcM8YKwSzkmoNpwGQg62ns4sME2zXCIW+uWFRykGDG95F72VKa810OS35zW
JLq38QlZoXfXfHV0r33iXafSYI/s7FM3W7f1dFwUGlfdhjk5JneCEpyGIukg9lxMM78lLVVN5Sy/
KFACR1bxeRFeEcdSDPLapzE+e9FwGWTd4BUm9SdRe1Ddv6kSaUM49ywTMHvmBcGH5zZZdQb5oAgQ
5wYuAvgiTOzE+tDL333CJrFUNjMN/QLPXcl+r2vfWUHzMPGglHKLPCFR2IHS1VPFQEZ4KYicc0p5
vmQLRUvyU9YLZEtcc5eme0gkrGdnpJvz3rjjcp/ABt5Y0/BZdbdMcGCuH/MSP2U9GmIvjRayWuJL
pLkH7IfOY8zeI/ryprc810ZP9wmGbPs28bCpbr8Qq2tzorFZp9+yRUKhLze0l3Fht1vXsTyHhWke
1JmnVfSU7VlxGUb3PGpPswqN1U0pkdBY/abUvKEt7HctqvjCyr87A9exYZi3cyP73DFGwcwkmtEj
dE5leh7jzDyO3blWi+SeAduJGR+FYOXuhL0oB0UR70ZivXaq+xF73oOTV5fc5vqqtHYkTD7/VVrO
sEexm+0eM5UtRgzXZLFrNqVx2JtHRTZ/mAdy2CCL8cPRX8ZAt7rttCBO1Z3S3Hgh9uMehAhZVEoM
QGtp1ysLZx1Ti/40nWgvbBS5lHkUhFqdvGVW+BMB1rk3auZ6CqUF7lWvzCyJfHMUdIgZh+SCfUZV
VMlemIZfCX3e14l27muvD9QQN3ihKd4hjozHMve+h9BhRDfmQZpZEBg+9Uow8x24avoo3E2DiuFf
X545rM+RSyXWLvlRl4ZyXrNIorhN+HQ5IZpHc642fEhynTvOcBRDSqyxDSKLccDLSi21VqqpU+eM
U1GGBRUC341aFjCIp8WpgtQlhduTCHVmANqPlzKPKxU+sKvtPCzb/xJZ/7JZ1RJ38s2oL6g5oioJ
/nCMR9iChWMdsDaJd6YYXleW6/okQp1i5YBnwb+or32Iv23laKispIAsH5JH1MY2IosejRCF2J0j
GS4wQHqUPVLP1ctpyPqPqunbJHfjw98f/bmJW4zIyHSp+Vp/pbQxf6jqCR1wSCS5mP7zbtab/L3x
3zsbpJJskv+sP1u/Xb/6+zNvvee/P/x7m//vz/5xr0nB6GAAqfnXyyvWFzlYKQmhfx9nfXqt44Rw
dTLMLP7PMwvVHLHEXIEaKk17Wu886zyz+M83xftVecl0XLnNmopxlGErZMOrhYl1b4MXmt9IeaYx
jGF7yqT6bv0+cuynvnbFLlx1s1IGNubTXshBmBrf+s7pdryX413YR7U/teHk53Fu3/XkN0PUlQN2
nrcFjZcfrv8IQdapEaXKZiURgIIxJwwzfNjaybmLkOXcrV+xnTp3SQ2peeq0g6W1l64OzV01R/od
ak/9jgm2fhfOw5M+e4wlbTrMthFfKAs2dUjDcYwGZl8T8+nCKba2VhAAlRfkaKvpnuuWF6jSihSw
ljchsTiVRxJSjLGBXWYZycZwkx3PfM0V2/vVz1tUFncEDIkgws/Hj8LB13TJJbLRJ5kI44aKVv7I
qFoloQa9ktCxjgoxpIZFVe+YMZld/GC1hLrCyTA4o/U7rlWDiz6hgGjpOgfrCinuSfKeNlpbPihu
3kJj9B5ClZD75DVSo7sxx8sMmwk8GEe3CFptCQ8EBu1mJb7P7PGctAkme4791YbZpTZM1Cqu1vsd
nCuyroA7s6j0e0uOh8PoccLS1+ijy6Lg1adU/WHp9ZfezTIoW0nEQeeW6KLc3/psfrmlY/qKUBxw
p+KX1/aYx4nuS+A5OA3TdhK5SYVY76uku1hp/wBngCqYaRbWo7QrNhsvijJSy0z3yJjgvuzGYGjJ
+C6NcQrG/leuQS5r29bYGiZpPnXhbDGdQaTHgnBRAFUhGr3JQmeH1RYu10b1OBWOYKumApwj51A0
kA27GiP7Qvqx2C2aEGTQYDtOGehN/DwVtk3Rkpkn1WpcSI4YnUZm329g4pb+6L5Y0oAEVtpPPcZd
BW11zZwg2iTwGeVIHsf3yATzLeaHAc7iwUlnJMJkLgqSP32zQ5bkRu9CkFQEn+fkQWD1q8GYj5im
BW2N7hD0dhMaw00zGwiCoLij96JDDdiM1Mf6OGjgtuO57gwXUxlXZYgsDrUBt61A2eTXYfeLZ0C/
ooXePjNqnDcR/w1EIwjUKEAZsYvB6d5UY1JXVDeI4qbjaaTbIiG9M0rwNfL06iFbnPPQBbjzUOHj
fwkep/qp6W4HtbOOnnACY4DA2Lf1F60hElT9ZnI07jMqMYSOKtNvqGIhWpohbXgoQQBkasc7jHNO
seq6DwhX71lAcH0blcwMkex0FX4rwipnrMyd1XZQoC3t5lp5tGki81GFI162Sse61wpiHcY3u4sv
wAivdujue4PNwo7FBdnWfaE51zAEEmlcTLu15BE91HxVWvWTxhVIxU5PvVL90OIexzWnv9TtBJal
jX5u1oNfwTw7lh6KuDE9YLsOyWwmpQAI9cHpvNSHRsbV0qBIwjqYTuUTaOgzXtL7QTNOSk76R1I+
2A9mnPZMUJmTaGPCYQwLow3PSk7Ol43/fjkpT2j8P7SeAJO2jVi2IaCN9lBODEQ7G7gqskeImyo+
cNTlh0Y4P+bJyR91y91JdK60l/YoKvG78IrtIHveRZ/PWQmKUCzTNpRu+mhaoXqF9qUx6uYgcM+f
9fja1QU86yndzL3EHj3tEZHL/SyFnNjj7o0ka3yAby7UPNxYqXt022i7hLUOKX1Jtn0dI9+C1wC2
AEOv3YcZSQplDjNSH+djCnP2CHPrMnYZHF9iELYV8XCnJ2MwrRcloTtL7QE5L+nJHTb3fUSQVzfb
b6gVkPn4bkj3UrXDVoGJ0unj2zx7Fyq5wBug3iWWNW9Kd78k7Ue43FtFeiVRbc9Wd03G0cdgyE8q
LGgZ7vmOtMAawHuFdehs484b0NXoE6QfxUMLRnNawXWNDPFSo9ypGQWF8wG3wh3uGkw46BFl3GKc
6L5eD+Q92sGiOxc1pMXJOMQYXz/lbfxlwIlIwuphxlbR7eeNShUvpgI/1TzIEA0JN9+PZKmqZv+V
xhPYhKh0v4N2iRD/05RYhgLCCLTOpEQJumzLlOxhafX7uqqvna3dSPd9ZLZlb9ruGA7Fp8eE0JJL
WovSHVwAJT6jO90qmNiOSHSaoTh3dcVp+a6F+XbC4D+pm0cybu9jkV1nhW3Dq6r7dAjMQf+MoWvB
bUIopWpvY6Q/ObbYRR0fPR61wFqW2JgaZTkmlg8oaU9ZGjEH6A/m0N3J97xooOss+k9tqi9aHp31
ZHzUbfADywFoXyr9rjIhVuXFk6Pm5wbWlNNxxKZ+lGZis2gltNoYmMpMl6DNnWeDnmszcF3i2bFJ
4mmbNs0bJIVTAR5Rmuab/GjkXRFOfxDsbC7ImN7cp+5PkwRzOnaMu5rhPXTtr0k4VyJ7PIyMpsl5
hQbh91P9PnMNjfi6uhrR8fGnhfOz50ZBmMPSL9Dza7lzjBb7rlbwk0Bbo2U5Sk1zvAeD35h4ibtA
4P3UHZXpNs1DFRhAp7krUAgh8pmiD/CU5/l5jnJ6RjU1AxBPM4SDmuPUGi/es1IwoWBb6vZ5LmhV
T4tSLsHIG0/a8JudOE+tW3yUyAu66uIC6uRtg0eluCkp6Q9GrHy07GRdCrJEWrAZLBr2Q0zu7yGX
7Jv7btLPo4J+rknR7Woie56s+TeY2A9KlUDU9VeTnNyUZVhyXPngB0dsYbOtWZymojhMOKKqXnta
FhHubA0qtJe5TzMAhwOPhQ57PKBZMLZllgo/15yLOZeqj3FGBigKOZR4VNAR62QDr0mykcLFPJqn
LnVx/84fqKujYLbbJbCS8EZc6O96an27az2/0SIbmvdWFIrUUakH9F/sBmUnp0w1yoXps83EJxJP
CVWzCNWMEasFqFyfyXDfaqDcLvZSMZkO0HW/4wEHN8zd/NbSw01Y1rRRVvQ+Kqy1cdEYrFIeQMLc
jgqGJ4VrLRCnOjLMnbjd8HEcFSd9NWb6I1HgbjDBgkdFXwfKREtVELhujoZzsjWQ41R5BuF+shXD
8NOcg96ewGj1jE9+Hu9gKz/PFEkSeckC+A8AyrSDiESquR8PqaKe0ikz9+x+Xzg7vCFVTvbwaN57
IrB24EvTppn6W8UANZ74SBMELcu7OpWYo5Wc6fU8nOGf7i2FE9s090pV/Rh01siYFj+ww8k2GU6C
O8itkGmA2zhc7/XZYM2P/fuMoqpXc4ZaCLAgiwqa2UR5jXKT9yQXr8owo0+MXwu1I2QYA5Z5wRqh
G/tTqlv70db9YtYfsxDcxFGjWiovtoxBkg0OZN8exgmbwGLWtanc+Cos7zIW7qsJJmdkn+ZCfU2t
ZzugUmiMDCyzEjReYj+G5sHU6/ehf9Q6HzeMT7EweeW/GV4E9brfI1HPmnFnW8OLyvSd4A70cB0x
9wR6MqYsAbssExjWRKiaoV0xN9AC0fj8+V0y6b5Jed+QGMkpx/C58FsWiMpD2Ny9vLcEqpuoNZhI
Hw02bP/+Uz2u2Y0gi8ibeMyuJvwpebjK8g7yLnq0yFkY+rPTb2fujkpefqsbZWAkrwshudxvJCC6
8X9545DH6GPkMCHCMyCOmWFuif9y7yfZFcFFUwHMgZ15ZbbTOJDq2A5qvjYw31q/lr/jvxpff4+V
Q9zZZv05RaoGbbRJASzUz/HQVMrGMOL1/zXjXboK6Dj7RmExKhFxPA34tbLBpWEnv5aXo8djpaV3
3wwYgVbw0EnQxKMBATKI3dCp3/KJlYR2MqIE5k3GpzrVweaGXcdfYHPt8e1QeEA4UCCnfW1acFZ1
zD3xH4/ru7gqUVHbgdWKfLsU4c3AOlI+eN30WyybMbzAuSGbjsySJwFxmL+Vz0s+rCJfDjK49bVz
H5BBI7ot+dexq0JSy/A6BzHhplig+PLtkS9PvoX/fqnoRgN9opoDNxMoVGyUNgmDtWoyt+zfO5Gy
2vhZywRsdopAfi1vUzHvV+1PlbbFrCq4lIO0blpvTpTsXsVOIuTuMi/cuDr6cnAsEAqBw5P8UcSv
q9Y9yJtgfI8wiw4F21tTy7/kXamw2QsU3Tag+9w0n2NVXuRdytt41UO+PMpbyOdUVr/jh38/qYgf
yiccVdZRPhQPcT/CVC9pntNWWx9O3p2NaJ27MRrEsen87C2HMS6oXtKtXVbnovmpVgyxXBnMqwMs
NkT+opRooJQjkugbEQw6k47ISL7xSb0aXFWpNEJaFLvex5GqcNzPl3WAX3fpN8ftVZlYroUlSNIp
rlFK9KlaIMliYq6POuPgFDFEBxatlixFN+7u0zCc9tARvmuvPcBuzikl1ARtFtqE0RIHq4GnLtKz
iD5SAD0OG/2JbuGzGKaCgbvzuNIgTMFChUbNIQlYJocipriaVYuRZ+G0eM7OFY18W8K5PcR6ER+N
qHxBg34NFxe2DvlFghoHuCG/a6vhSf5XeELf1pImJqlgLaQhnfiU3bDTHFjaC4eIP8akZIdDtUuc
L2xChd9Y848ubAYmNUDUagLyvVCxYRqtb43GeTWW9N0oHReDhgbZZIKXJCdEfZut7iWLqIcWC5Dd
1pk2GTNnhjnQxqlHZyqt4ywPrEaqYSIBSonehr0rUq8r3O2aoOlKlTiBEjRFcSbhnFmVnMAA2OX4
mjCPSYwD6v8EgjC8cjBWljeg8FzMlw43BPzJqvuIXFqsKhiZqR0MirbMvswGfSh++ydPH3n+5e/K
rRjWGvk7/ImtqiCaxpADALfRDmrBAElP1MxXw63o6h9lrZUEmWdpECIxaQxzt2gMWjq3r3yzV1/w
9mZKpuc3vNoYQooSKRxDiioKCVE36HXW4SS186F0wA7KGKBbh9e36UJjv4Qdk9icY5gkGsy5571h
V0hHpuGk1rl5rBv11HiAEfOYGP4oh5mWXp1XCD8/FhVPc2VeVVDFNmo9wv+TVjRYIashWLYmx9Cj
Bu8tr16ikCJ1XeiuE09BX9rbRvMsSNL4nxV0MrMzJPuyZehXFnVLhcXcuZdLvlYQNi6jle4scbYl
f35W+FT7wSU1jrpRcd1Dac3jPY6jAWMV61F17rxKeVvC6StxF22beOlufWgxwb+w8ZHYTnoZ+4MZ
lUeV+toqZbiICYlkMqqHX7SCsq904DFysUJzk3SwsrxPl2QM2ogYmIR1Mar2Wz65jV+PAKc9dN/B
o25ZksewIpslkSI9/Ct8S6WighF2NSQzY2SPTvGTnRQCVWAy4IImrkUJ1ByPiAT0ObwzTOzTMPjM
MagJkh9WWLkbAbphY7WLVVxc7sfpi4oTGXY6E+dUVqeO8EAyAX6qGsOJeMzP9IGWP0+o+PqxvBhx
9cW8O97AvPG2MfYWfSgufRufNTv9dvN7z6M0Enlj4sgL6iyvhbBnbSvF9ArXpfdrdAAMH4goH2gi
NLU7e9oRh2N9O8Wwt6THBYmWsCzWcaocKK4sqaLi+VDk+e2S3OzRuNeo950cikg3Uh512BBBIcM0
nWPIi1WkN5RGpj0y6hoo9PLkrnfxeGVctA4Nmpy5HOXHLaNg8nGEZ4LEd6pZXazFei5gEDLsYXDD
BdzX+kPXG29WSgNXKnuVkWM2INe0xZbjYIeChJnP2OOZ5zARqPpy01W7LLxMag+Ai6fqssCLKw2q
MvkgI5PoMtR+5HV1a3PrJYvhAUmWF0cH1SPDsqUrQYe4gAubZYbcehcW6m85P1uJOcvAPsyDniwD
3gRY8X00h8xp6dHMmOiL5EzvAYok+9wpAn8zBvck0uyma8XFqFkLpRe/K+g3Ni1DbR0x7y4fUT3r
Exk6vRpYIQd+t3jY+XR0oOr0I47ad5xE6DAHmDxJbDVo2OHIQEK5agsYEaJ+v5nqiZ7EyPw0xjnG
jiBWErnzC4IYooUUy/cIiEyJcO+lAncDuxkPY4+3HyGq3rlQXBRP+tnMhueF0TfQIQvEHngRifyQ
TGwo2EcbLAsqfD4q46XGcOuOIVuQYHmC0AGmR5Va+RELy0ejsm6prX/VffuppsyQjYUaAMsBPxn4
CDyT/iLCXMb5M2bE4PUuDvUGUh2+qnB6OplcEm3wUOCNlGOmvqF7MHt3Ry7CoWA410TtWzZ5+5Rs
VL9xmGk73XeZutc/5Kmx/Sjrb2V8SqojniSnDPPw7TryyxMbKa92p0paZyuZngSKBl2igZvUuPCo
bQNpJCpvcmJnyyH7hEvMdp6TbzkUtN36rdXHl0zzAGvoN4aZ1QsQjKd7bT+xbp7LRtmoCt7H6+ys
hyVSV97PZlx+jhMbUJUy+xTougNLqyOMgdP/IeRndeX9JysYywAdajXJbPDO/6srdqNzocGB7fCh
hUMx9+tQlMmv66LJ4QR9WSCHHooWGNFEVZIunr9yF7BRqbelwtRd0qPUjo1v4mCXXCWRsBqqproo
ksnoRJRFoYdYTn5nhSg/SjhwvCd470T2Xo87+3426HCkOUve078NjCM9OcATvbijAX1eIt63/2Dm
/z+8/61/2hXLNAX5sg3H0njtnnTz/fp4TsqIpADtf0Hjqoo6Fd2BNu2Qs3FMi4Z6GfKowtG8WZr7
rP6u5skNyNqzNsLVjA33BOcCM7nAppODFUC5UsG/myXNJ4YJsGWy9E0R8iFaWYAt3qcrBggn7g5L
LcbFchAOwOZnEAqGnGNNj4uXoQm5EKAgh0ryLcumWK5T8nDYEww+jz9ce0lwKEugoFDMF6qs97Fh
x5Y7XGHrtETxcHRV9IVZfKp/i2R5bJTc/B/eNOOfBsvyTeOF6obtEnbr/fNNcx03cwbFaA9KYkCA
q5F/M6Mk8pO9TM5yp+al0xmLrWTKlR7B1OVYmcBx8mihYTk7lWezBymvQ6k8RELfreSYhTzpzbKw
eTj2jGI1yU9Z1/LO2SyaWI2fgEnf/7DZTON10JnjLrRIktwQjclhyZqnbpg4VONjUxHXBigtr8D/
fs04//eaMSw2DVQYLkxG85/hMfiBZLqXRO1BVVt9l+QBNgSR78QcE4USMd8aEpjb7BWqTkp46yan
laSnGHyUSSFJ4JJNHs4hmtjlbKDnY/M7LDZbXTEc2xqK5VowTAIXHJgGlTxUIrO4YUbJsUQebJkj
zCSya1/AgWD/UUh9GpkRIQlbqUNWGkOZo63Ia5Usm7Hdjg6uu5ELkyqdYHjk08FRyYVZ5pWHlI6m
uLNaRIouXkC2PNtQo3p7KzGPlSRiuRF2Q1rOGMgAPkpowbG2hP2Z3dQQ7lE0v2ZQExantdEDcLoy
rsIMz8IkYi2U9dTDPqUCADOPAiZW8N9/IrrqyOv0v25gjqEjWjEQZhDjpP7D1t/Cml2aIDaHtCI6
eKBY3XduOgU6VuNFOT7Yi03SdedwlCJMt22hB80Qf3Mm1z3EZr2LXme5+GrJsypFecI/HHe0yCYE
lj9SkvJHo9P8l8yv/mxKrXY0SYxtB5FuFU3/UMfll5NEOCr3Owy7rrqXf+PBA9tDeQH44EBtdGYo
sMqyxlb9tnLuU7O/LUVdb2cR8nnY70LyOAlkTLZ4/STbeM63aJ1fwy4mxKvux0cPf6Ju6U4KOttd
NuikBJdYGWijdbKgu2YZxusNY5KYuz4PxXQXekPDT7AaDVHtJoV4bMHqDsRuoxunQAgpYlTY5HBn
gxp7TStXiy1bG+KN6iY5+I6wATvZ8CQzbKWzGR0MdMv4JXf8JqdGkkWa3eTfuRftOpe9yTKpAlcm
1fp7nUIOp9wndYi+yyLfKCnG6Hr7ay0oo6K+2AoTzKbsMSCQV4YkbmHzd13C5iz74qhOfjppc/Sq
8JWd8iZbU7pow58lNhTn3c/Rs36Gah1kVg+ldwiRjnjNXpp5ioWKy1OoEZZqkPlA75IYRMWPoDSm
TLOyb3OYnkRRnHQ1xpM5hUOfGFThi/drLqO3qMkPK1O1iz+qqP9UdHlfMT0EkQJOiSTCKgrSE018
DTNWyoI5wUbtq62S0Ykmojw3tnPNFBi8ktUlK842b3VJBsl9SOVnN4+PbmSRlfCH39bLvqMcuOjU
oqePbMQhgUPqAiJgoQvUw15vxoydMiIczZKnq7fFsmP2BPferK+9Bp9ftANcHJ4Aley2hRi5a3vj
iXzrn6HchVA2Y5nTibdE6D/XCzxu6jiwyukpTgcYAHWEAEbolzollhgHc425iqRrW0HiNj/caLxY
hsJmQ9+De1a6t+jJXYXcX/IoaZ7x89xqjvo8ieq5TqrLLHUTHaPkjvbYazn81TAnZscMrwrgeRBq
mt8YwvvTdncKwMmgAQUslPeapD9WCn9IiGKM80AffYD0K8q6bOP4pGkNpwczo9xwT7UNwz/tjOTU
8CabmKSAVpQ/x2LZChchWzYyuGYy/tpnlXbqoadZChGgY5ZcUn08zrM7HirdA+hxSKIblyHcIUgD
suiz56ocOE9Uz9qbS3yx6C2PSmbnQR2qDADd8Yxh8qeVzfpLRqC7kQ1nJUYLtiBi6ZxXNxZsR02h
IgwAcUKHvVHjImicugPeKgFku8TclXGLY4RuDFs6dDfIEFb0fb63O8Vi/N8XQeVNEiXt6FRNBndd
DbEHkmZ5cFrrj/Fdh6xnJjCJT2I7rZpadKVGVgtsFHF9XhI7aCbVwFpkuddBzffxoEBkKctjIfWl
i7fcx6WZbZHAXJRew32AeCS/WLL9Yi4qhK6f9SwEhzeOw6PVfk86P7UUMIaKKOQ7KGnGneO0//qK
saGW4bCn6OrTohGUDn3tUKtYfce2cbU9vI697m0UiQ2+9L/ZO6/lyJEsTT8R2iAdjtvQZFCLyEze
wJhJElprPP187rk7W1VdVm0713NRXdUpGAgA7n7Of34BFWVaGg/PLvWfPcOgAV11FWczfMXGONt+
e4bygK2ucmpP/NTHbvtL/59O/Yr+LxR1DEFbF5ptuaR7znEPAqC8XSGvn1wXc5xwWNOjLJ1vCU4F
N3M0E/62YpxkFR6jqcU8R111O9D/nKppvYt8Pz3lyLRRjgzQzdFQn3OjNLZYBBPtVOElE4/2AyQ6
76ivUl+F4xOxVDrdVxXCYQkrPKagzDFSkYu1DWlDt9XkeMdCjkc7WuIrkefMd5rsBjvUANdvPs6s
Enx8TFJOc4Bzi+Hh3rHg8XYwBM+yuOBDtHNwbMXOoxXnWhUhoUWMhJwJ20BshpFZ358mTx59C0gl
o+5k0DJfCAo5rMmym237w5nSbI9jcXt2m749z7H1C9M5fPTmajjH9YyDrSxwThYLXpmYsftuyTAH
lPA82a6/TSPGhuzFz2EkLxmuyojsTOgs2GiNhcBegR7ScdLztDx6/XJXdiyXOLAebIPWAsQE/qDR
paf5OSpXC1NqJNrWr2GNSoAhwqogOY3Hzsqvo2Hpj2Yh6JIbFVbgGT5O7SHq6ZUhyhbR80OptNcQ
7NOrtMJ7ZYtyAYzQwuibtjBDZILdY8EjsVN/p39GBJWX2E9n3to+JkR5Et8lMMQJjwQCpRnD0YfS
rOysa80AzjqUKBUOC3lslNu2i4DV/fikJVy4lYEAZ+NXJODrQFi70btWqbQZ0Ks/8li8usX6qquL
YlyqHXOy42Qzzov67vsYwXaUjPtgcudvkkSqbJ37nan0DF4F0J66PSjPXlOj83lOjjGCqsUjKbHN
fi44/Wt6dmnnYutTSDOua1mMiNYmgdmxdA76KjVhWkFEa1g8zPgfiPrairHVc5WhHPX6OgSMv7oX
XSe1C8fHFBXHOIVulYdBuzUGujNgGkLPu61Xro/q+NQccsQvsPpb9n6+BTHL6dMagv5iefg2KWqw
Ce2cMr19WZviTfFhFftcODDQETYp10W8Geu3BBFkWK2VRs2naNlx6lNKC35SPUHNIVCmC6kue0SI
TsYcrm62WZNfp+CKGwyhGPdCfc4aSGfG0NBa8StaJLNGtbl509x+ZPd94icHX1knF9l0tIYJS4Jk
vCpxu8XZOb5tc9xyzO6gNVuaIIxdd7HFJmpEQkRwm9+gLINI+eXUEZySDpyzcOhvseeRG5x3rq0e
5WtaKQ1qYJ9mo7lrzeAl8lZmlfYD3S3aEDG9eDB3izz5WpuctcoIajBeshncTBDGcWiXN5K9cCg3
m729NA+N7+JaJBCaeCfdQPuKbTx0/j1sifup6JzD2MHi6v32KtdomtIDBsZVG7YPuJdQiUYLkggB
ukqMRFDv1tx5zhWgWSt1jZGCx2AleJ7igaLFufFseFN0+mOH8oV/JxNY5eKXIV4o8zY1m+zQkNUE
anzthE7GQAYVVRR+jvj94gbKG7HGDlgkZSSe4/UdRTRRHkqpNof0J/6Yf/MJCEuT9jvStKuI+Qq6
Ynx3zBQX7JSL7q4wQKIinqmeyoi6iFDpnTOseDgVxVtnGIcuN77pD4i8EEIP+4ODmf8m9boXJdrB
Iidmt22+qdpT4wchQXc9jkY7VZ93TfucMbpGJEPtWwDapCltfWxUN0lr1Fs5+U/54tw1uOIkPizo
sIXp3LXBi0ky9VirgJ6AW4f1N8KZ9M6zBdGAXJo5eNjjELoZzd9MCz607XM7+onHQ7iuDQ+BP2iB
Pm/Nxf8A3ILPPykRWIF7RS/EpxxxqRxFEtz0SoqaKCkSIU9cmsucTreIBj8i8ONbOUYfRnRboTkH
rX7F2/OrNtYM3mR2rJDv7Ga/oiaf1oep5FrDBSM9GftYqozVfc68ld0HqcuMbYoR/bRK7qGqUjmw
92Lx39apeTtVS/DDLIovy0YsoNZtb8WPguChsa8/szC7shQAUoD8ouslPGJpP0aQU0dd40z9W5Pu
skuDtecSA5hDJd1HsVb4Q7f1VeHY0MWEa9JonCaDpROErrczDCIJRwdx49C4Ry+GrYvn/5dGRCRM
B9z/COcFCNy5DN31LxvxsglH61lm8l3OwR0Y1F7VSzFWN+YoQ8W14g4otV8VvZWei0JyIEO7W8+Z
ath/72URD3qq0rdgzt5lFH/ipNuARtcoqfEBDP0QNxvrsMR08pDE2Q47dBML01DshhBrHetqoMFR
mruOkKnt2PgHJVpR/bhqSbyF9hqmPx+SxdsG/sxSLbQKSl+fOu8EzCEYVAoP3R/VMad2FNeIZ/p8
44/BixZOaQWGpV6qZjFeSxtqEnJqDcBp3NpWVbPfIUrpJ9Q3GCrAK42Q/FL4YbhIfz+VWJmxUDOA
yBP2scjsMxKl1auo9Tmm8usJYX+R1AGVVnUduAxuk4543qtWeNS9VPYj+S9onx9FcDes/bGobCIv
4Z5cJZ0FGUtIpjjkZSRLXHK0vA6u4GF459SNrizX9ogb8HG4FTi0YAtuINI17sZVPPV1GW6x62TG
04+g3s6vRe2yGT3o1OMYZ7QQz+nX0JMJTI2BMtz5UBO9szET4e9dZ2f3PEWtiDWThZMIGzrktHNO
CqNV0ugXE92evgQ3ZcedwuaHG5vo01ncxuzedzN23mrbTwvl4uWi2vcBaM2O4iCb3H0TLg/WYkHA
QHVBBnp55dSmv6kWhESINa61QHSKTq430Br1O6SeRnmvB5y6ybVHdHuOj9VUxpwd9L0tqh9Obxwi
rKa7iYWqVbehz7zSa+bh4PwcgvklMDqMQ10EagQ/uFepSU5vJj4qZBC4Xfo3dQmBdvEB8uvFdK4q
QsKqGOwBH7o8Ck/apmMZjOXWdi840ZrbYhoRlijEx4tcNH+dLG/Apq/9AO3BzBbaLtNXlRnwP/2M
RVdhIpY/pDiLZZKqqVISQ61Z1sqTeG2u2NFeArf5oUduy8JZJ/vlxxpYN6m5Po4FBsdQ4QHGgkyx
FMpdE6Q/NGyFUpRzNR5+4sp6P8PbxjLypW/mCxnG+LqJlykcb9vKO0rVvw5AFbDG0GwpX4cwMqp9
oVReatwsGsSyXLwe4xomfg0T1rebuMqAfJIKwnmzQXEQ/D750rp96Aamx0wzD0qBqFdX5iwHt+nO
srShLmWvmASxTabNVTDAocNqKFflXdOzPeslV6iJjB5qqEHRMP70hVWBgJvNkZTg3KV373m5nJRw
LPOjHFiXhhEfRsHOGRS4HSjkWPpwXU1Mq/SRLLPop5Fix62cCn6PpK12Ik9iK5QmaliNG2wNn/Wk
Vz9DqBbM6lNA55Zhflu3V4PPbKLzXxg0cbKoGqky2ZkGiVwO/vXVPBcpTtrxFwE0n6M7fu/D6RE4
jIFDFmG0jFEsy6MGwNBvg9Em9V6vC40hGAxYGPnwA8EnCcf1n1TNDGkz2+nJhR5g9d57KPtnrSUK
kDYrJ39ywPBtnmW0ACSul3g2oDSE8aGkHgZ75FoJEkQIj2sso0Z+fAYE1eQ4WphxiHqA9QGQiI2B
gjPm9UZZ3aHIo3dWtfTg4KdAD3pltOVDQA44rMPyxsrZfDtqpiQyYDzA9qYQmk+OOvHwlqSS6/MH
VY85xNQXWNcovSDeEAr7UpWWRemp73Iau98m6k45A/hoiZf16q8i5SpN5pKdwSmWbSKqHSsczosb
falZXxLDT1kbLFnTo/5ZnprqrjWT1LRtXmj8v0qMPHdYfmKPn5EhrYTFKopU7frAduQEJkeNAc2w
TjTePEcWhFNmEmrqAv9MbE2qPSa49SFFe9hMZPmoESZUM2ZeksdStA/Im793NLdrg3vYCtC0gGXA
qLfJE4m/6zXUWNZ08OcWwYpfEQa27GWPwkR51ChJnJgrXn8ZPWghrVQCfKXm9Y2PHJACFVNwRFtC
maFWphzzN4Ajc6UP1jvFwEDbWshsoVCaU1vdjIsecawFpgS1eF7i1wFbdaKGZ5ezJ/Tv0OW8lbTU
mwDoAn8Gxktl/uX45VtSTA9JQLiFGWEdTXPj+gcM2uat1k8akkPVrjk5i668WZSZQOFn5aGejy56
gMqlb1Av64KB77ZX6JQqW5iR4bHe9QetKlT1XKKsEJwC+atSIGraiEe8Uq68nuuGoTb0KdSaxsnB
rlWgCtqXSQhsnPLWqoXF2Ofam91HckBriB/LdMBmdzfVLrnR1ZcmDECxZ2Za9rvJifrdW9saFozy
4iFZBwqUSLyhhTmpW8ZO990MloNqZxKlrXWVPbVPdayG32rXS+thD9u/pDmKnM005x8Kg5wGakit
4Ob8uER46eDkwHstM6TBJlofVafXQL8DOtE19K4m3J63+ivEI+nCQblumioW8MKf9QRDv5uzDF+0
r0WGzJozEvZvH50qPAGy2hy2mWe/EQ/OUJx1lVTg6aRBPM0Gg7MG9yJ+H78G2pDaRq8adYaADIym
xUVtTgvR4F/XPBH509Dx0vwNPJagRh87ENpjICTmtdDFCkqoh5I4iFLGX+qOqk+LnZaOTCk6Otv8
jUkXrr1jelZvPC+7KUGQCRnKDxrmN2lMychri48hT25V5bRmlGjUtpiWJ6iKS94dxioX0wKGCdGI
YuY7YcP3rRkQ4PoAHUIVEp7t4uIZrWe9Z3RKl56mEJoy9JMbdCxnzHYPwOJ7LpdGj2H6b1k8lc08
+LTOEizXwmGpFcCk1bwuW6qNDEkF3S4mgcr5ApiI8Y5SOGCf/mky8DCwMdnaIxtJ8QV1FHA39K8G
KwBPoQNzleDW68cdXDIiWLH2go0x/hJpelSvu94TszTh44b0oOchwkT1n/uMlCjBdJlpxhIqv/dL
VkgghuImdeOY9KMyvGamuZ0aQ+wUBq4tC2TiHeij7rRVgaVE8fECylt5iKUKaki9fmLHR8ABzLsp
8sLZt2t0o2ov12ceWkfr3Txl4bZLWlh8/uvSdDU07lcNJmgcw+iWCCaQ/azNMdp8gW2bdbA90QON
GduoDGJ6aMfHWLt6dGLenJXDhhT46NC9rC5Hd5ahzCokWcX11+JigJQZSE8bz3uOmYBvSoMYB9yj
mbdysJvBaB0qcm6UzUvhV7fG4OJBIpZ3OX1qlXrYZNBLAu75AFYjaVK9OrmJUepKOXIUrOi6gomQ
CUUMIABzAIavt/nIBl+FwJAx+5CDgek2TEjMJv/OGpijlTs1fTd90EeyFElKrC89W7JCVooKPMaq
Tw2dkR9A+oM8/KUb6H7tnoniuozT7G5tnk+W5Zj5ohpG9t9/N5jaToODef8c055DviVKg++SfWZ1
dUUwDiWgWDcu1o6/gXrYZT+WpHi3SfeASYT9wrSa7HVQtmwfcoaBSCfBCbiGyDXl4pyE5gKlzn0s
FOMjn8a7prVX5jXJnSvhYLUrPLhCkafqiOLdY1UCzu5HjpZoEe4mX0HfGlDSnUnSuaZc9CSRbwgI
uREUKdsmYD8O10+fwhZuDqoXgi1KHLqok4jv+F40qDG8Fheg1ufnzSQus0IhdmVir8lDsYBLt+C4
uOnIriYDOv8+e2RIMNPqrPE9xb53SLhkv31zbAayHpTcrTrJ1UxMO+8kggFI4/FDDRK1DdfcawCF
R42pr/NNm6skWXNrVOOzOjcbOOgA98MZhypk5KqFT5kO+RbLvIvyX9XwTW+hej8r07dE0BQ4NVxK
91seJMcwAR8Q49xs5ra99Zm9Hmjz34zY21tF/Rg3n6Mc3uuGuTrxp4pXT8mWwKrbzj4CTCe76VxF
TmKj0VYhFOP1Bjc/8Nc31d2VUXCSCalkEHWcUgDyRMdmvbHHWNkDdOA18JcPbh2cDSM8Flb2U5ty
FAY7XKGgaTQEm1aRPoj4fAl6KrDQoQKTbOcK/fIxBdCcDszsryeZfIdxCLg3ky3F36kZ9WzREx6D
0U9O2hhKM72mZuNEnAOaOKCGf5mARCuj7BPKE5VROIQbt8k+tbGQyt7dEvq84wT+NqQuoQT5qzIw
UsemWaWINKr2Q1bdLSTKDz2ug+13XLr62yqpg3DdqfF2Ub4NoJyKMzT2sC1JpPyI1eJr++oFieaV
HgBbPhM7AJqNGwQPeAHeh9D99ogy2GojOO99+Kzap3mmvCfoF36qkpuNvnKwojosFMVvcItbkQX2
di2NTw0O20LJiecReGrYMiGByOrx3K0OJnzZSjjWylyH4AFE2I2NqGg4jJDftvolZTBKlN8otkVH
oiSD+Kchhj2r7j4vN7weBpBFX98AE94orhLqhZOu/XTvVhl3SRHuV8lMk+QtD82Ij/6rhfgIMdvB
oAmKbnKc3ezYp+KbZbMlwzb9GStKbWwR2tvZjEipQ5xWPkl62utkrL/1lmx2jHeIaurv4JpBhFdW
YqpLm5UlEno/d+MmPxRTeixyrAMMwE8Fr1fdS+fCudbtTa98rfQYdRjsD88tCSD0PgiDQVGo7CRU
Z6PQ0YQTsOzwY3BmH1kiLVvOb/tKPquoIC7UkHSU98tg3sbVClXAoT9zveYat0620dJ/VwsiLaCm
2ehqVBWtCXBZR6Xlr8mPBotgGopCfdFYVQD9cG+cRIuxdThjsy+t7lH7d2Urx3UiD/DmJR2gjXcf
49a9gBreqWByMRK6VxLa9NsEsh4QbtriRaHja+V/lEb7rhytVM/I4OMVTcupyZsH5SlSJd7NCugB
iEzNOLtMT4NnbEu/oyJEh8lOznbHvvJQrOaL9j7M1eUHxs1sGuaeXBgeqnKjw0mkOIYONF1yKc36
XaMsBDN7OJuvNKLtawXOj/AUd+MocXbqFi5rVnPJ45NUZJ6qComl8iHB0Go5eXnJTT1V1xRK1Xjq
lbsqdz3Vg2nsCYzi2qF6yd3il6PwU3WXZb3eFrW89mvGdav4VUwNMhkoumbxtSi3ON/9sJP5UT0e
8q2zQ8x4k+2eYQDpJ+ppGIBMzGwaYjoGnqnbPCHh40BnjKd+26ZEm1FpbBpVWanbrCtiBafr/nr2
WfTarUj96QV3ONjilMy6A+yxV0B5nJ0XtVGoExzNUUbAzWaYU0gSxGoOC5F/KHjZCo29V9AP0zW8
oUv+4XVsvEYrKLjxqeFOrKrUlgq+x+vyXszo1RTLcx1gXLeNfNInyQjLB7sjk1Ke+X5aU4nwiv4Q
GBYWKxGPIRFKfIlxuM3K4Yfaa/TZ74XrHbbO8R6eqLsclBXbAB1nY0fJV4gPxsYzk7NV422YkDbR
V8+L471oBylV9ApnfcvL4IwCT9kPkqG4RtG3/s7s4h+14XzUj8Q9Yzi/a2seqKoq9GFjSNSgy3KA
EilDVaqqgYJ912GWsHHHkbyu6QqZ1D0U/Us3BfMGdf1LOT3FBZNkJBEvjW07DBJTtq7sTde3Ruka
2yLcJJ33WrXN9BuNsyzAAM9D2WhHzm8W5P86Gv9HR2MS4f/AuNr9NfL+9r3r3n/FQ/fJHPPPtsb6
b/4fW2MR/Au7YAnGRuCQJ5R38f91NXb+5bF/QrL0Hdu1+RP/bWvs2v+SmBf7UkhBsovr8Fv/L/je
dmQQmFBSleExNsn/H8H3f3U1ljBkzAASouXhKvpvxreBs2DVURv1yWynOzLPdiHWsn5cOwdDknya
SGTkf7hJf0Mu/btPtE3TdaCrOVAf/kKqzUu3dNeZAn3ad/gVbFZZv9oCTQfdwBTGw3+gZf6VAqe+
IB8UEFoDO9GVyvn3D1TWCENVpilZfbLyAxaFEOn95VKv2bto1ss/f7O/+ShYwrZrYlbGt7PdP38U
lsEWldRanxTakOXZl+Kskiuu8Mp//qS/2hXzpfgkT7qWzzvwb0+tF8ieY4+jLzSmYB9ItosuBofL
5uQ/3T+Ld/5PHEL1WcIKOCcDD+9tS33rP97AGhuXKuZbOVmLHM8xL7IhSUuKM8IAaJENMT6VvLLa
HhHv0hyYi9w5UYOLa3n7z9/6rwRbfSW2Hdg8TUu48i/314ccZvTBVKPxMw6k1t2KQUml54tlLBdI
+0+d63+GmIv888fqb/hHFqX+XEcIIGcbXq/3lztgWF7l+FbFK2RkzBb6K9snuaianpp+fmI6DSUi
uiF78ZJK8m8qI3lv3ZZJAzZ8iduCQkrxkors5X9yWa6DK7rvuwKV2p8fjGirwc7RFJ96twMSyr2T
8Pm03pkYAsn+g1oOwR2/kNJUKQi8r/LHJSsaLFXHZ+lhHE2dPIno/Z8v7G8fE1RgtidqA7aXP1/X
OqR4t8EfP8E2aLGytlGhDuNuWSgLJ5cVwZDVt/sftV01/2Fvsf5KQtaP6g+frX7/Dy+rlIE7GrDv
T1T295jxUH+AkW+iGSVRO19mk/PbTOfTJMTPJHkt27D/D2/L320CGM7/97f/y1OZsiJGBcgVEKuA
R5Q/X8ScvmsD7ZQt4Z9vtW1a/363A+lKyXuJY5BtawrwH75xFRaeLBDPnyqTWL0GGhLTnMlUk24T
bMbFRAfp65gzZcSrdLPEeIHncnryWufUE5W7GczlLPk7S76cg5B3xzGC63kKDkRwXuooQW003uFD
/uQ6w1OVYgtdfVNlVZCk78KCwduN84VAzgD9Zx0dB1EUOHzwc9SfH4RycaQUnqpjtTjPy4KWtgJB
6OQN5KZzI3hBM2zNNh6KnY0z3JVr22zAS3lXPBCgEf4cC2oepyfXFVejzaTUik/4MRSw8+D0mEF5
q9F/w2Wu1CzvUzc/JA1+QpFzHRIJXWEbj2IG+mdWPvT+PDErgaZWkHiqQL+roolOS+gcunS99I15
cruPbEjfc988Zw7+0mNwoH2HjUikpB2kX6pFVN2zep/sgFcYIx2HqvHR8YhUU1uxujNmhsY8tolG
ncCQZvuX4eNZZypydZwcbd+/xY4o3Ex8L2sWJzgpL3lPSo+HrIz7qTePXswkjuFngyWVsZ2X4t3i
M92WG2Sz400BI99pWZ6shNrbHN4ngy8nSba2UzL7xj5mRsB7MPVBv60sRsOFz2OpZlx3iwqeGBuY
uv2hR82fZXu7Ml48zMjhdhNtV3QEycFo8KNbG0YXFDmyeNKYsN+x/kXawMad+arGxNaDL9VlTMa7
NPicZY0SRE6XeOKcsFdMBgL2xTq4bmLrHgrAtAldriSU6+PsoELiEA7k+BQgJC4KKIPZyN8PumD/
mCn3U8ye3wOPW1CGxFIRvzfOZ/Io39VHlCuVMhxV2uThoD4vWZq3DhpHYOTvSMrOnrpTFD93c40F
T2Ze8HTcKVgqq/DPSYv30Ycd4syXpoFcBjQmq+jRqWycbVvrKcUhFgoF71TkESAUDY9ZUfHDnQ4+
DqY/DBjCghbxZiRVcBPI+OyKvIEIsVwI/R62ZdwfSNs1tl2TKqExzMiluSe15FMmfJzt8LBaESzH
JrurPgtrbz14PtZIfSmuWVc3+up9mLmb2Rqf1LmbNh0qg3cllsJq4Z3QOh6/exP0ALEzYzy8mp0N
EsqLepUndTg7priDrNriyFWcUotnk3DaH7E+xTpsvDjkwh66tuqusnR5tZKyvYHoicVDHpPdCbDA
hiXCtj40Zjjzfjg2/K70Xr+OkIW+UrVwV9WsoKf57tjRo98TKx76fLTeSpQZ5iTgVuaslerEdss0
Y7o4MecUNoXId0IsZw30FlEVgsEH8Xs/Uke4WcXiDLLjsjx3BD6TYca2NaqjPlbTzJlXqCbMZ55z
AXdquSDArHawV8xfTDZGXFDMlW6WKe/Tdsgwna9q8nOQFjNrjrD8yF79Nns3GvfUJP2bB2lpYQ2M
vC5WBLvFgHxsQgEWA0cWcWMTRziiQeB8Us7UHwiGIzbNLDJ/vNDZZdB7uCyMyLjlDh9l8Skh59Cu
NZw7HL4NUvpwJQEwgq5H1FbruwiX2/lstkSxI+u/NRHmbQJiyI+TefKCcT+3Pvivk8yHiUwR8gui
5OC1M+qLodots32BDMfqElXNDyI/tB8W4FhW+m9WnoUNT90TtgXitquaMN+Ft6sXeTdwFphngb3v
Ad9k5U7X2JjDFYmna8dprvyeXbSr1TFZIbgzYHQdhGm8sLZQ6AjlBkdXa/fdLQwbjEPjkoTj2n0G
CYTyOtfBPq/TV6yo0FiWbrEPcm5cbpn71GBd5ZioI8JfLpp4p19IXbyIIf1Sx4FZ5F+oS06Gya1h
i+t7zAuX3vxoQvOZqFWkAdbjFAbnhZEMAHqFCT8pWL8f0dLjV1Ic5wIrO/XyD8WEI/C1ozAwI+GF
KtPy3bKyBas+QJ4O3HZpUNZ6vNbxPFZ7DFU+B7CfPVFfiFOC5WqCN2sFTnlIgIw2OYbRgCgh85So
fW0G7kjUJQcJq6IPDH/XNtZPMXTeLlwz+E9B1oMRMtkQKboaaJ4kv0TGkRR2pi4z40uPXFgI9SzK
esWZYxYxgvbo2p+4eJjj7DBhvyO/CLPadK12dVXv7GVFnoR5AyKrZddYsoctHFwlZelsYjghDOiJ
DEtYhK2obstaMI0aKdvl8tnIHmtk9q2FMxOI61OYgHMF+etMhjD9yJ14O0iyeR2PDxvZzJvUAbhL
xj2KJQbb6tlVJOHhlYVC1L2g77yfZ16XvmixdQvsdzybIeebiQEBuYHVz8SN/NYJzoH1zl+8s11G
9SRAwzcHyNQ1Efbyv4KU+FIZoIZaDJxmM8htdQ4fpvKIcfOYtTHBdiAB9qSuqlo2HOJ0O3zOJgoT
UjQqhD6b1K2eyl5cypklEIfD81pC2FB7uSfuVtNLth4GrNtocr77JXYaegvyBnT6qVXs4xrSg28z
TKp/1Z13AZ3+zGeWrSPNV3/yzd1apgQorFhGVkkARkeEBxez5juchW4a2gNmAMU1jWa/c9wIexnA
7n4YcFW1vV0fldhx1QkO9oSNihT1r8u5uFsXUZ3UhM+3LVY4hcHAWkZoNXs3Q5nEm/LZ7uX4XDbM
YmwAenuVv5ZierR8Of1MI7mNM3EdMRx6Iy/C9MnXMqaXtHJvxtGpTzTfyS6dku+yG81zEaTTjSE9
Ynnz8OhU6dluxmODjcJt1MwY/OO6uu3tyN25ebxslUQeBgE4FJLrY2nszcS6BLCFBLDj1p7z14Sj
FEcKCBHQm5aGJLLAzI9mszZ7XugE1/8yOXaFrKDdGMR8J82yW+xlT7TGVRs7t8gEn8tJYP3zpnty
l9ce+t2+H3xleWeRazHjaeHclAljt9azH6CGlDurqu4zgQDCM+SpxvOeiW+5j/O42CeLvFjJUl1h
ILdrsn7dRsXwYFrM3zyfHB27i86EgZ8bd2gOg4CbIfqFIEUsvDaoXT+MSdwNJb4fs90fEtxkjnNd
nD1oWyyK7CnA9d8rLhL6N/QG1idKcapXs8NREkoHPCqxL0IkrZiefXkkS88cH+YwWQcormRKVPet
Y2Fy5ZbbxGgrgmh3pqTeGmf3u2swN1sidnJCVCi0IhqTxulZ+oL1vwTuaSwyWKNVfPQdPjDADgmN
qad8fjgCRntAfkY80Db1eS8XUoZblIdLgMphSWr4f8MuajMTC64KzFAgJsHhyzvFkFkmf2luYuia
2J8OnEjzYVi68SiJ/WO+TmZ0VS+7snd3Vp/5+85fPOrY8UdHcu52XSdS2MaWMkrmu1ImKCBtVDey
JvDSj9uT8pBR07amm2oyiHDBmAaMew1MjVpOmF0fh8tO1CaKByZYyEeDvWWEP5nF8DopnoyrPl30
/bH38IL0BEyGFu/WYMyP+qQrnYomE9U4ppxISObIJRQPVU4ETsB2FhzDsnyyG9c+rojjExk5pyGA
McypcIRwgRejTTAz9BzYC6952BSHZex+5o0RHpYIFi2hJ5hn9YGKIMJyHEW6PR7wgaUo6pPo6CK0
lb14kX6WHOjexCFMxluxdK8BNmnbhWyITZwoawQs7Uyb2mAd5EnOEQViSZluDQ4uarwEMAEp3i17
PI5DgPkmRh9EqV+Q0mEDtFCmG5TJXqJiF+r8XR2Yv9ElJBBRtc0S6p8UQHjDWocN5n5D7AmDFraR
UEVB5q8js3bjXBkN57tNnSVMOjMc63G4YhNM4gAhE2VrFjv7qF6UXeY3kvU4Yelm0rGvDy2copn8
y63pY39gzVypwwOaDORjYt7qe7I68qUqqwf2pG8Vaca61O1T2kysjOZNR4SSjc80sQr9k4Wjkv3Z
L3xv2IDvQX1UlTLCoEuZY3phMwQXpTkeE7MtN4nxw2PvYBMM4clH5X51EAfzD5EhOC63TIdahp4j
ZFfMl8J7I4/hD5b8Uj3BpSma4WBTubUlhYZKTbAYMZxgzcu2vYnl3qUxPdQJ8TEuw//RHfj5VBcM
RNk2SHYIUZ6HPlI9AoJgc/AYU9VsDQprGdRdiCW6kCHxX8Mu/YnfEDYbrYF0MXu3Xe4/ccp0nPRp
2Oil1w1PrFehIjkdydEuublV/uCP8x2K8edCijusuL5qF2pu2u9H2dxVoVpi3nrxOKe3ddJAuaw7
LAmaZ3x/i/2EgUVt4uhqEBp9sCQWeaRHnJ0RxrpPLmlEhNA+TOAruNDx6S99QmUQoGk0NJK0po66
s7g2Y3anS6q+fIRku4E5SwXWQFyoOxLYVg5U1ZaKPnize4zgE54p1B79hkZDl23aYD2nRb6TdYjz
HOxpfdmDxD29ItJztOgWEHiebMe8xwCFSHjyK5kYK0aa8J+TPFAZAlBgi/HJKYJpU8TWKXKmJ2da
zklLcTz43Hgqexo0DDcZRAYBVo/D+JQ11D1FHl1HRXUrKiIQPKxyEflc9DMY1BwXM2pSJ9Q1qH21
rFRvofpjM16+udBWhkIF47YJ1L4wsDa+A4NGd8lODu/FN+5Mj1JLmIDVK+uQTANeLnURdlftAtXa
lqK4VcUU9wmetGpW63Q9D96rn6I/MqrlurTtG9GwJjpveYT/fOP7yznP+nsbGGKx1mtGdljDlfwJ
9aMV/uFFI05ery7ZBfWwYOfOO1I68UMApOfY4lQN8q1WoXG1Nd9YOEQx7kzeHdWiTxElWfhNw2/6
4i115tQu76tdAFSkHFLYmn31otxNFX/TyApw3mC4AnlW/S6y4Y4XPkvEXYicZmPNyOysx9lKBBDM
fIvGZyAp/t4YIR4TRaU2jIEhWk4woslu489w3hOn5SXl9hgNjY7MuxsKDYpger1BUlk1zxpNbiJ2
utZ7M6QAPLNpLzN3OatzGfItYS7lZzuyplVTP1aU7IPFtALXhBsXIkqPsS/Z7XjgNZHcU2IE+55O
mDdY0TachOn00TLxdlGrdlXoGAPHD8zVvK1+56XToBfUC+0g52tCFN6ymQZEbbQ4TyXjR9uMmOoM
B/VU43U4icp7n/P4PbV+Id4g5YH86Twv2WaM+wXmKBlBy25N+NoKghg7Vk80z0+e/5IN8S/cndcS
VKUVdsSpTrg3Wwa8Rvbl8HFe5+/qawqVqa42xboXd54EzPTxytfA5dDZdJNYcZbpq83qaARAxQRv
ZI8XZ7zTswGnZ/Ab9vBjQlLJyTdbL42BOrXOnxqSGtaJZLGY5Y/NPs19XF4hTja2mi5pQSVDLnyd
moBeY/l9EekKJYi+QwE+XgSrygXVEATTMxc3rhj1HC2KRF+92vp/8P4BnNokipLVmAl5R0t8Evl/
sXdmzW0jW7b+L/2OuokEEkNEdz+IBCdR1GTJsl8Qsi1jHhPzr+8PrOp7TlWdqLodcR/7haHBligS
yMy991rfci7TOqLWDQMmBhaBM04PrpPPwbWxEH/KFZgEovv0phm58KKEArzzC5LMuMBNJJ6SiIH1
JND3psnJjD57RtejgORz7XhYPgTUtr8MudwN9E4ctdbWXJUSwBtiyj2aIar1a/uM2ArfymD+hXcj
MpdZs6r7vDip5M/kT5za8RvNw6BpSYHpyfLuTQ5+hVm8dYN5d70futDmLWyp7GHtByimt3Dbf6iF
WJ6smfnNWbeLJkIVvc+WIw9et3CJX28/dABWCK7gWmqH6GDAcZ1MeoxDRc02T5hfARiFa3nPfj80
0U8nYuFW+RL0I2URaq1jO/ZP+QjwrpaAfGn+38ymHWEnmQhkWQtJurDXSitaW2X5xMpQ1piuusLb
euv+yMDl5tojLQx23YSmW6lgwFKtpjGrgRNxeitx9Q81hOAu5g1ROZdks0gWUjp3BVP0OKkPlKcG
TtuxojMY7xtEiMgv4Kk1c/KsnQbC0HG08Lu0WW7AxUU7alWPMfwyEJBYrUN9kSk/u2F5HdKXLsKd
NWiWmFyRx9EO5uVae5aLg6XMi7e55iXq3OKl7ebzmKKImsPe2ORdQcacct9ds+DEcIks+2JPxc9r
l8Yw+KNbklKaGvqvA04clofYqJitDefBr5sdR0VSDBsuW0Vp7CsAYWnK8RRHmhujNvDXllwR2lw0
qfdBnDI/ErkXREoQpGtDrK6RdrYWr13mo9Ei1GvE9/RQpYW7W5eSKz2t9pkhxWb52Z6cn/0EhNMj
Gaqii4DXEqnyQzGzhaQLHaWletNLd18blN5hlVFE5YoFle0NzDIsKVz915oZ2D0t53VvyxyO0Z3r
fDSQglHscDhaW1NScWOSdIPbrrqny3DDsJogTt1v28jfwR1L+Seoluy+eF9pLd68gw7e313vZW1I
atR6ub+e5q5/KEeveVsrm7WZIo/ObOGvb7rV8UNtYz9EMnmMUCprr/7mM2Dc582dOYsvxIrQb2AI
EEaQNBJcO1ZshbQcIAshc9o4NqfrsTlWZQQMgqt+yp6aDCixQYLIlitkr8v5Cz43Dnducln8x9FF
5l7HYXdr5dShnSPJ1LjT7KUspS2CsLI4pfxpJ3s6Cq+mKGjnH6HlfjYIWNtRnu9VBOTM9uceEWXx
VjeYpmuU7HBKV/XSvAqiixJpU/OdcEVnR1QolMYjHpovS+S58FqpdcNOoyaM6mOZucBmnXTYAjDD
Ep7Iu0kM/fMsipciG9AXKtK2Vvmk4e8WNT0RomUELu27TSIIiCPIEO1WZbSv4CGXSZ2qENxPtVg4
qK08hadn34KU2/aT7HdiaC6Ewo83BK3Xu0zCU3IwN6Mh7dco4lzvcpNjQ9pP9xow0VmiCI0HVMAk
BtBUCsPhEKXjp7a3nGOR4C7iuE159I7MhfxY70Xh71IFKi9dG1+7yl97pFF6WGqSOmuRfUZnh2kb
0dPZBKaCaKx8IKAzMsGciyen6bvd1YNeaIck8PUBMl2D2gxfiFxDOdaH0OSh/wJKwjxxLTi/PajK
PXXpzPFf+AaNDrwOu2GuH/NmDfxYHxyYgCfFnTNGUXXUEWnjKi/vYZNFwTwYhJXi5IxNePhtTL/Y
WaEOZhN1dAhZ7UJEhlunwtSs8/y7FoY89YX4UtYMFJC3m0EB0eSmGs3idH1IsvCL385+IK1GnSYv
/ueH69dSrM9B3GTfEhJK5ryaj7ya9omETft0/egPn1pxb+0jRSBwBV3HtvspcHzAlkaZitM/Huox
ymko1mkwNCEtnGZKNOoh7OwhIcrG0B/AbQHljpuxKW5cVgErOWeR9YyfD2C53+8ma5oCESfnK83i
+tCvSIpWr/cVDf/gH99IQ35RntHRMA3LPF0faPfLXz/qV5wO6iS+445rb1JIm7s1aR58QzDcq8WT
zkzxVIHt2WUlrcE4dI4xcvFzJpMXy2mbs91BHh2NpDgYpFKdeJeeqi7aFCQPPgunPfPt6eKYxCxY
WZ4e/RzEiJeUyYacWED/ZWs9KtOQj0ks6sBJgQL5PtLHzlR6Z3MiWO0RPo57/FxcUOunNNobTJLR
5vrZNCozoMNvEJJBJkDf83Sica6fFquon+A9u7TG6VNcv0ZiLceP3nmwjfuJjLpH3Eo0xRCRoXu0
RZXfJ9uJ0nDlUcUD3f3Fzmw2Iqghujcc2t/rh6qMf5hThNJxhYCUKxPk+tE1qv6fviYcvRsi+w3r
dYylMuy3o3S/GIIsnMnPmltIE9FtAfYEEdlpWB+uH01D/EzjbLnRNTu4q8V0ipz8Z8qgPcgYG56u
X7o+iMz/7dO6BThJ0HWObaIg+Ik5g6QneVIxNALzMRu4ymXVYQzJ7cv86HfhwLSJB2+ev7Md2TeO
u4TPMDersX1WSAPDtpoP5AUEcr2L3fXu7GZf7HEFnJtCR1x+mACMstvRccfza/IVGUnO/0oE3XRx
+zZbeZBgoFvQCglLzTZu1vNpG8ydCUZsvcXxP8Ca7WpS4xIBcCoBF5j2pyFzCBshqKE75etCU4XV
Psl6f28B8zUhIYYxaFisOoKacp9P8hJ7acAoUR7Cble7mbdDmw1i0oR45Aw+fAx+lCMUvo3Cu+/T
LoZ/aC6bZJmITV0M5IpO+b2BFHya93YveAp225+I1+xZ14DgcCTkQ+HZBNp4URrQipg2ZZhgJF2E
fbp+dH0g0fq3TxNVy13he+yc/ZHYEfxtZTOcYsfml4zxbx9dv6aiF1IbliPdY8JBw4n2eJws+IKx
IN9IzIUBYncb1rP+itHkViUuW/Q8PNRx8pbHjUYM3G7jup0PZtS9yMzlnZ9u4nkWmGetnMbDGJ3D
xDtJ+GYbQm7rc+0rmnROdLQpeUjuwDVYi2+hZ+9T91an4hBX01e/qV8X1X3OJk6MJgHnI+dSKl+Z
nmbJET6arReVYpnvkzZlJYnvRUkPA3ABfQ/7q5AtfYJB/2g4lHdt3u8RDtfBTwvAcGKCSRtHTx3j
WTqB6SIjw0PjOW69rTI8fr6r31JVfNOO943CBCoh9jjVR9/IIH2f7RbZv34qI8WyvijmIdMuMuLj
+gcIOe5J8fW4JaYYFvDqc0pnDrd43DkYSTy3oCZpsmzqIdolLMhQsVjbYN6blnvJY1a71vma5NaX
duGHtIRdexPb3NiDtIxpNZqq+BwRY8ZMw/sk/egbXp9vGAToez0mmYP8M+IEpxTl9wJJG7fkebFO
SyMZxknmvU7R7tSygibmTp6JgHtjFbrLRAz3yWQ8hd52L/v+QTY1pv2pnw9L3t0UrWEHBOZhrE/Y
4BbsBczihpv2EYLlGHCabc+LQwecUdRP3APTr10e2+jJsIR3zJ8Rr4VAnn4a3BbKKTNle0Imz7wu
9DtJtuWhCNtHUwzYaimfrh291I9+rq0goDsUVIIOi1cQBS5DMh1WdIsaX1ufTE8lVjU5bYgupIC0
NopCRxrULXYKc0+77QOupcBysvfEF88Wh0V6h9TMpM5tEiJZvYG+AJJ8To1ICXraQnmSv8vGM24O
duOf/lpvY68Ss99JwXxBVYCsyWcqaJn2H/RFelkiu9e0r1Y2YTlTq9SmiAMTGPvEjMSti2+c9EhA
aXK2s4L+xNpq8hmo9Sjd/TiFO8apmwYFPNtirQyuL2VEm9FeHX/jMVrTWznyrG1hfZlShymzorjs
Q+ptRODjMP90LC6CPuVMKNxDUikU4XR7qtQxd7r5Al3gfSLfbWOMa+sg3wEknznyp9uiN85o44O/
flHMVdD1pxcFDanp2mrVP/5RlxeBavJoiRzawnztkRO1GSXr+pQSkktN93YZD5FPMvaELfqvf7f8
F7/bFI7kl5oIoAie+r3gS9uDKmj154d6nXgXIfUXv8iMXxVtBkOqSyXnJwe1yDyZr54rjz5Q9rUK
Yyz6FPrk1LRIwTlHMFLuYNz4x8mm5fPXz9L5kygMNqhwle95wrcshoa/f5ZlC8OeZFguG49nGXcU
iJ7W4w3LMMUkThsELiYxCA4GOwzv76tkrBmzn6uYI0l4FwtosigyvF1FRYzW4N1aazkvR/3pVuU7
Bsd3wE4/uSZ2tuRQFqUxQMCEw+3DVYIYibVuX9uBXWNfmrd0Bhk8RRSFV50GZQKu6MrZujlM7IFC
XmZ5vU/ZcKNluoWSzy+zYtJQBkZxU5vfTakNJQqreaGGJwKMPqDY3H/xnfxpLdjo87w77fiUt3p1
YnyWa5MxcZqjKjnfggxcGD221vycT/Hhr19r0/qTOJYXW5kSt4MLHfJPgtV6SirDo/WBRz/D+CTs
AI0q1e+qN2nXlczWqyqqqI/0aIYbcGgYCvClXszB3hEDWrEd0FH2XAKnjLzWsNWS8aAHY5+vO/c8
0s9ZitzFixjRP2n94ckOGQDXZnVetF/sBrH8LBZjYHGDoO00MzSD9T2J6VhYUbwp4vdIGwjhTPrV
OHPe14FimdAkS0fWfvJCSFAmRdwqOHVJGqJWKg+1S/eNNkOFT2rjsIUGafcwxgymMnLCMG3nb+5C
RcxM+72QoB0wQW3qmZWnDV14Jy6nwvX7cc7Ddd7aGx95OtY7eg6G2WHILbvvGHzWKUNRSE4KGGDA
KcSifO8l48jCEnvyFRh5AcMso4FcN8tdRyMJxLtSvHDQo19Fx8emNZfJ9mzQ5ELDwF+t/O7p2muv
jepiu9kxro2PSq78IgBG2ypUX8yB415oLwxGMgosga5MR3rTMu4l83ncG4UkvDlt6h3jkhQsU32s
36WVzqcR2dQmy9Wr4ptMCE5RNX6zx5gMjHIX2v0dubTHehUJEI/EJeA7B7ibX6M1GHN9qs0xquIP
Y5yeoB8O97OTAyFakXZDP71aoUKsgecmG7v2hCHo5W8u13+xo5gAkEyBE0D5MI5/vzREPRoT29DZ
wVr/5HU3cPkaZzj/h9Hdlm5K0YrbC0VOAi9vHd6tA7NqVdLZq4yq6fK/0e/+WfHtW4B2pOI+AmYs
5R+eEpFqo1MnZnLISTyqi/SB4/NxbX3nI/7Vdj6Gq+KsGofXVXqFr/o9FM1ny1N/89r8i8Xd8tFb
SywSNpLIP0rP+6QHn19WyaFbo4umnrsKb29KYiLKlm6DUvx7S6k2LOq70zJ/iZCc67W/4az6MfQU
G02QKQQr75Pok0/SjueATlgIYXz6GyWu/yeZvG8L1hwU8r5pWvYfdbgcsG3G4GN8mLI03ELigT2a
bMWgU7w/ch1mU9YvORgexdsGwfA2luF4coXdBpL/SIP6PGfJGPSJVwToJ9yNXLtRCWhYz7KTLX1W
C6gxwryq918x6CJ4EGNBGVkSTFMPvj6O2fRSzGkFVQJVrCxA/IWZvfUN5b/61EJSPMn22cjyNrj2
xCMjYfdpl4PMrC2dPj8YRhpr+edaddkhb0pidPok3nFbbDqUlS9OIYks9i9OPC93/rDcJDNzC8OC
NW/XziltuW0sQHO4ykzQnb7xua11DpRnoLnqi7c5R6xrWIe153iVipb01Dzf+BQzwCVo/SaW8cPg
sCAvZfkM7ptV0ypmonOMoy/UAzDcn6oS/d6xDmGatweyBmhoV1NKsnMbb5ylOTd+XT/lMwxFJ2O1
KuZuOrRJ8tGNSfXr6eN/rVF/Z43i4Iuu/f/8t+/oz9YoBGcfoLdYeT7YHbv5+OM//k3++r9+s0V5
/i8wRvE+Kfvq5sDG9N++KN/9ReJwEnifBO0Y5fC7SnC68X/8m+3/YtE+ADCucIFIbrd/+KKsX/AU
W+RtWsJTPj/5f+KL4tf8/lQrfERUQrqcCXl+Ql5Pvf8krCeSzS86m/u0FEYVAyCo3YEblwQd2huz
5iB369Sd9RFOZHjih3HJVb9p0aa5n5pUFhEBR9aofoDjqowXO3Qa73Wk4aJ/RjM+pPfFtQbjx5B6
FK3potvTYi2ElkzAAjKA+lhyGqTarpFuK4YV+rlV7sykSGn9mkhGwwHLYNwfpqZrMuK+2Sd3vpcP
4XcV91O04iEjeVvHQ36fGZ5VE9dmEOs0VAbdeVv0U3zufb+pbpsyoRQRZN/V9zDcScFh/1OSQnII
GaSmGCS3os/Lr9RFhgFGMcog5TKBqDY+GxopaWsSoNij7zM/5Dxh1NbamCcSD4BY34D37RxSUKia
GPL32jnPOWy5+L4vkf4Zwdjlvtb8thQa8jGG/QeAJs1VYr4jH8qiI3JJXBxC58K94UicMUWKi7Hd
h7H9ZI8O3lJraZicVC5hF9Ysa2PXAo74RkYFAn/D9vP4rkOOil8gd4nGOGCsz4t9scSQwTlD+uGX
stDIOEWosf5rZRUgtBNzPvnjZKVbrMBqjWBxCRPtl9glsmj0GuuZf+jXP5x4il8ifyR7iywIvddZ
o7Nt2rZ1susU5RLucqv7is+gR3vgj+GlWJN7JZP+T6WpYjpcqoyCJqWXCBdWVB5i1onQN1vajyWn
xvnGZIbecFasGDDrJnRfercOx1051N306GMBMjcxQL10K+UszFMLOrTAf2tlGfGTWto1vGfEhw/L
pFUSJERZk+4IOMTZMqFmiIRgpWLQ02Mpm5HZDKChUD95CNhGS6NKBKnA3ttlfskh0y/I+ktalwPr
kEQJFPnIsVifJaChjV3XmPm2pTNwIOt9PbI1S5e5T+qNDdFteW6oIBS6iC4RKgZ5SBO9bijS0eJS
1xAKU7uW6X7EiN3c5Z2Oojtjiib3lUgEiKFzQ4F1CllRLHvTR06/ZEEiat4VBCGZBmc/0j8HCkoY
mRySE1Zz460GYfI8EHXxZEKnDYwwURud2eODcOfozB2A/RjC0b2Jzy3m78yTHzkTwE+knY/7sZTx
Xskx+dYMToReTKrbggES+44d4rsryr2spy5wQYyDCECMfYMBvUWN2Fm3dms2d0nUCDgGpXVvZIux
9RNj+pQz8N8j1quIAmyIm4wFqrlwRD1h0oILG7s4tsASnp0mCrdtp+ZNkZrpIeoteRRhpF4FZHwQ
736iLnqxPuxiRLhCsuXFNgb7kaNh+DgO9FBL0ywfCeuLeD10TLjYoB/xOPTfhtysj71IrOcY+WJy
kxFbeeflE/8wb5w9PRvzrYAXcLAQfx6dmVslZ1yws/ykOmReyjioAHJz0EmUHQxGIkFrONEZET8S
p6YyUzZg7d23S1p+LSdS4Jvejx4cp3X3fZuC7OXIvqOf7wXLPLUHRrn6YPd1+cgs3tliEGvvLC7F
/WAwAIMJpR4G6OTvMoGP1fRVjd2k7h48nGY7pBbzLnfT4X5Jo/xIHFzO2sDpUBHT8CBUJ0GexHZx
yWg7b+M0FT8LkZbPbV/oi8kMx79xVpMtc4xCHikNjc+iXvRdh52TYdg8OwOGoax+iK3cffSHEIHg
PAFKtQqXCGCU+sWA6p1IVHu5MQZLB5YgK0um3Oa9iUFwYQa2c0LLRCkRonLq5no+hBHAH0n5vs8I
sQw8rdZQoMZKmeu67makzfe9N2XKFSJYbkUfP6MJcC7tpPSFrM0qCHl/DjKp1TEsiDiUNZBEYtEM
eI+WdWoSc50wAhjz6IffGanM2a3mcu91EHXDwneJ6Eai2o7QicCVJWdBKbUrMBoFrrTq/ejRDUAB
i3PdddqL13Zyy4AkRt+Wz3dx76HFk4Jj1zJNgC9Ik/QrzqJ40SCTFtxjju3Ibc6tRDyl7d7lBdpc
T/fpfvJSdcuBvrnrskHsJRKUR3Kh2guvARFYFkmBpIFX1Z5WHPLl2sQdNUMT9ENP7ucWHD7+sXon
ijQBTGXHOyMyy2MjUdqYTthd3JkIS5XP/SnOMMrHuUKJzboZTJFrIbUYTEJFhvCuN6NhN1voZ9gQ
0IJyR+/saAn3pNxW5LiJ7K6bW/mDpmx7UalmtuUqJvleVew9JmmbOiOf1yhQ9kG5n4Deg1VNcT+i
v7WawHJ73vF5Ho6xMdIrLPo17x79L6McAcA39T+7wPRfyEOQ9waWmS0bprsf/ZRJc9fZNKnIe+X2
ZhHt5jDIO3aLWsXzrsEt/jO2RXRrEoy3MxajffLgZN8I1ZtBOmqUusjs0GIt1jZb4J8Xs+PcFAjA
T0CC2206kJnh0doIjL4YLiYrB9F3EM/BD4SbZSJqOAWKA6zNxSAgMIkqI8ZXVeFGOSQRrjuCgtLT
oGt9t9al28K0+m2ckPky+aG1taqFy6EfkOMs+bjcRpWTrxsuiA3Xn7aFg3BLmc5y7NMxDBzsDBu3
y9Ot66dtMJncGYVdzsxckDBPxH8RBda2uy5NSwShI22ylAogplXCBjJWtyCY6K1HMAan2uQqLdJo
m0/wNzICmZKbUXVpkA6CPbQVEBLmvn8yDNqjqlig/ZmVc+zmpNsZiqFO2CzhJmpZZrTlGwfXJz5A
+ZifktLpmQmsUyF7zvR71dbNNhWDvS8h3MJmmvrR3RhNHT/S7KmPuefFSCk93X6u+2rZWeNSX2z6
LTmgCIrdbYoeh3yfDBfg3ZTYHVAnZgoY2UzHU4fJnMbl7PEiYe1qqFk/TaQ2xDvOl223tdt6vGNT
z6uNZcYc4hwb9+ZN0cgeUqftmw34p3aYVViTwAnXVJx717O/RctgSwri69H+/3cVtP+oLu/Fh/73
9Qd/R7XdJlHc/efvP9W/fh59VGtN8btPgmsh8dh/IBr70H3Of+UH/fYv/1+/+Vs58rf1Df3Dv65v
NDSGNvl9eXP9T/8ob5gR+DAHfs988NUv5GlJ+ivUJ/+3qhG/0Kc0nbXcsKSw1l/+G+3Bcn6BlbBG
+5im8Cy8vv+TqkayBv+xrHEZB4IooNNkuZb6Y8O8JeAQ51IUnyD0bDw7eqQL2e2zSFanHBz9aaaT
tldZuL9+dn1wYhNakkgPYs7q42D+UEldna4PXjVDxLl+KFqv3ohuuWRJsQ1tsnmSLncOqVd97QSs
fD/CXgjubRtbxQfi5E2E3/BONKQ/Df64mwt/whJA7m1SpGd0/Ksyfzs4vXkfFk2CuS5qzgI5Rtni
JCh9EmdnM6Qt3S/PA92Xfb2gsu2ZKjqZ4x9DQ6y5ZOQKYVBqdEw30THhs/igBVsSsu4xvDqje2oY
Un1mWF7i5+DMmp+rjP9cht84IDtwfcPz4gNaRhDiaPCrNBgIG0kyHM3eXG49k6ak1U/jScKeR2JZ
Y9wz2MUhxVqH+Di0JhbdFfPkgWqRBlwsCzldopk35z7naiyNe1OG91MUv5s4OW44HpWsY+LDkp98
jdgxnUuSZ4wZih4YIwRaFs4pjwFZhYszyNMCJc7wsh5eUQqqNvDkvOur29qqs30akbOXugijpcQT
E20TwiqDznIfmFY+ePV87ExmmGviQZQ1BKjC9TUp/CAJBxAX4/sop2IIhFvJbTFfa8V668A1uBtD
fACxjMIgbdwH13BNVHxUln6myVYD2pOYNGmHjGfsLrweACM/YaGCrmOOwylh9yiqp9Tsl3eywqZm
/EDEEB7BhldwsoF9zm2+peRT+GvzZzX61Neco6uSva3p+vjGB8GIvK6aggVP1Y3HoZJdsx0oYNiK
YyM/LdPj7JU4xWtmoECqP/lF257Czjjag3e3HnQ4K7q3LqfV20hZH8OCnbYPWYcZKFvomY2HZOBp
KvhIs7mfBH9dm+fDwW21s/NxfsK1HdJDaLuw4mtBTkRU4his5iTIWvNxWUwoZamMP3kGeRlzqTe0
8idovYKZbNcZ97hBtk5GiavE8AV257zFruthzp8YBjllMM5bOWqCS2yLyEmAYPuhmeJTqcsfCSCH
OGdWlIn5nng4oGiGehkqn2cv1QlNNzHUloDjNXVHhHubzrLaJydKLd408hk77jOPXOtjodT8tPZS
e8/+kYdm8TXWR92oWxhsJ3sGh2QO2dk2F3njEjm1lF/MsjfxhCT2IU5CiGTVU1TPya6y9QGjJPxh
o5+PErqgBM2LMqfYwai39hyWfW/k3YsNYk7xwSM7Rv5rzHKHpfd2SGg2JHl9qeAud02Len7Wxn5E
ZtFiioserMnZSeXskEGQujPY/IPS5g6HvbjvipTxiIRptRayNcEQpZOVm7GNdnWOvapnqkA36Ujy
QHYnzeReTnUV2JsEN82lmF86bSx7Vbe4IbyDJKzumdmvf5d66YVp8Bd38I40E5qtabhnMrIeYEP3
63FquK2l+oY0bZssVb13NO/xOQFkvEn4+Ab9m3+MkpdkXJu2WRtjaNOPodlvOwdnWhQz114qrAfl
UG7y3qBuKeAMFOphHpblftD6jbyzz6mNA0iT7B4sKKaJrWAIyM+oVfWtTR3aAw4T3twLZLTMQcQx
hZpdvEcMCYxmExYJzYtwjALdFT/jfDj1dC3CbA4v0ltW/kAsb1SGHKKdXGedF8VbKTDMhjNM+qZF
4oPnfOjJA7ZtelFd7WHJc8e7zkgOwKpdmDrm7bI491YS1vvKIbYtI6vULoxqV/n+BySGt74hpkyu
fsZE1vcIQpJNjGdwG0tR760RwaZtp9uSpW07E3gUpz0243lGrjFbG7deDuHgEitYVAMmxPgOKMPt
OEQWO9F0rhK8Ik05djsvK06yJZg+T+QD7NnWCg+pK6p93UX0deZoh6NovuDc6ZZXd7IR05LxBpHU
+zFCXaskWwRg6nM8NoSKRA2ZeTm8gQRlv5dCPcASXxnlsMMo4nYZ/oLZS7cKW007M9O11fLeJi33
S+uhWzAdf18bSLRrmSn4j/l4yMT4c56qKmBScDdqUMVJJ7Z5OjWboVyMoJxaJK9J9ijs56aq1A93
fHWS/I3JXfY8JghvfMWuaaN03ORi/EARPzyWAOeQ0yLl9idQiJZ/qxdpbGxTfE3a8+hlRP2Gp9Vo
N3UV73GxbPsQSZ8TkZGV1ysa1AeKB/nUr3mVumH4XqjPURFFz1AyaHNoVpXiMsPk2YuFjKbJF6+W
fuytNg+cBD184hMuN0XzcuN/M70FlSIx45E3DvuZ9oKoiuwi45iFmTZlV0/ubk1nsCdGewy2TSDa
zVdjnhfsdaA9fDpkCFprXBQhKeexM72AOnpL6CzRPUy25qjI50v7r5WH2r0S3RcAqN5mcSLnpjPd
cUMZsYPyuHMtggrqHKicMhcCcmNip+ZEYxU3QWy6FNbKMX4oryPQSwkdtHQRtyCQMGX7TXNJZgPd
Dpnhd6OfB4rsaepa66Eyx+IY4UnD3iBp15EBPafAzp0aWV+mh5OyqXzcgcCFrFbOHoTvTd4g+I20
CPfstfeqiU8eXWBgBFV8EjI/Gj3Tkyny0Va5qCYSpQ9NGwGp7nNn52Ik68XwZiWCLUSXgbCwxpFI
Adsvs77H87B1WnUxNPRnAJV70tEZwTqs53XpHt3eeHK84WHkMsL+jLVTcxsn2sBxvbHs0fjki/Se
ei66W3R3IS4k75bu5Ce4n+KEXBCmZ29Zzc1ry8En7y/FBVbqt5XnDqKxDZnhsJm5Cn9GKxaaw8zV
Ab+3uNO96L4Cx6mpxVff3ImBGLbRyjyVXT6SiVOicnTqYzvpr+EqSWrxK51aZX5gZFwDy0jhNBoS
9Nxo11iViTHDE0eShhcYghDQG6+sNq5tmg/myu0nR/Blgve6W9wM+b8U4aUdyyUgLI5EUCAoZzoj
UN45K2ziN8O03niW80b7C2u1aUSvWtHDcv29TY9g3w8cIltQYbWLticrVHri9spv8KFANaiWo8jX
HA52660uClYwzzrbRZjceFnCLlhHCPGSjBPpKLNH8ipOCo0t4w5/lxXmrljMiHOo4+zLLui1qZAW
WOYBSQMAlUTeiglYw6jsHy2OACZl5GgrTixE53B9wgGFaoS2HMawXZEfBxOLsIrePLJ5c2VY3baR
UYeb3is5mh2sQcS3PjFukFVRBreG/FgzA4iEcL7anU0KzrXGzsZjs1pUygHK5Agfsc6qHXtODHY/
UitqUVMBL8GMKaOP1qUzd/0bQ+h7q7a/TpJrBZnJ7eIXiIwy9bX08i4g0GX41IlYbCUtu/3102Yo
Tewd3I0dhiBAF/5D2nM4nZU6YvCNt7T08DDn1bNobTDUbrKcR7Gu37nvYVqrhz3tKFrNY/XUkGDX
oVMh8XNoXotInyanplxvupnDsU5vhSjv0o4Du8LhAdF52zSPhhjrbV668U5l+HASyhTMKemtU7oP
gHjIiiPLIbB4y4uUlbuok5CLsHodmsK5W8Lk3iqWz7VhazZhw741mXxKcJW6OiAjHQPXUQYh99le
hz2nYaAm50Vm36aUtkIep8AvJvq8uS9vbbNzzhxE7rFf6cD0C2cLDGZj9ZDX8XbcOXCW73Vzjiby
2UlZ29tr2LfjDjtqDv15ySdO1UV+O9OSPbaieqYNEQZmbHUEKpW3YDxg6hGYFuis3dsuP1yhgfHk
E56B1btNurL7Za6qeCOw/OI2gPOMXXiTjiyjE6Hc6JCIziL/crGSmGd61xKfdBEmf4i3kL4SLVxm
WgdL9DWu5/nU0vgLqWAoHN5az073WrKtym7YszR+R+ZiP8ICuW1pQ6FNqY5WN2GTqaHd2Ko+RKdY
u+E+jobv/8XdmfQ2rmxb+q8Uas6DCHZBDmpi9ZTkPp3pnBDZsg/27a+vj8rzTlcP9+IBrwZVwAWv
ZJ+0ZYkMxt57rW8x9EM1xo19E8YpEkw7fDHS4Ttzohr4FLnyifE8RE33FjsuNNH4e2tMYg9rbLos
S0oIoXk252CBT0Rf+913ClrDSEzpBeFkGcknxBPD3pUpSDNAXV8+DXxqX+YULcWU6Z/RTqTDlc98
TU+Q/cGvl4eqU6u4FieIOZjmPif2e7v4+x5PmFbOSQlcTzlJuCQAJUcgohGNwJCGXOR9M12yrUfD
tPHVsjLWQ/shqgj3c0iNkVyksW58sB6cR4v/rMgY00zl71Li/I618oiHlkiLvfbZENjJ/cm3vxSI
CMu0xAZl6O9miih+gLFCPwp5FRAgPhyuZGrgXTRm99M8XaIoeaB/m8OgYLYImJ5hvDSawJoGokLM
8JQblrNrtGCvzPsCGihX20Xc9AqyPGRq44i5fSBE9AU1ALfIBM6XEMMlzCbr2BbcVueye6Bj9W5V
APuFScquPRACbULaKFrE8KVeN1ZwZkJbcznKZRcJIKhxOz+ZAwFRWuRvhWrQX1HcT7bp7qEqdzut
htM0VC4ELmc69Cj9dq5rfiTINNvF4TiejBUv4stvLfnyXKcIWLN6j5ggucpheMBjnLHLzAzEkmZ7
GsLh1c+ke24IDtzGGff4yaKJz77gos2RzVhREzJNattpKKNrVbU/Ktdwd2Xc7Zwcb3LPm53i9sZW
IsWWPr7e+rqqr3Uab6axeWMuhhOBdWA/2a61RxErrx4Zvp0Q+Jh8TN+Ax6ZcEb+1ig7b5CO+wWSz
GDDzDWG+xGsKXTuoYDYUcbpKsddB8pUoo72LeG18bMOPNpEf2gnMAZRdq4nOIlzhB0DPD2IHCNvA
GkfI5Lbye+fQm9mzPdtn0wbMODJt29GD6DZuOBNtOOnyLLI2UHOPGS8TFOclpFojm7nzdead6+gP
Zpn8WEx+XGFhe+wtLv4p/8rO94uJVYyOQ3eJRs5tmqA1snoc0/Qm7XuSeiTL0ZGkNBj0bN5q1XM5
KP4EHZFDXNXiI1zpIa4iNvczePG6eTC814TR3y4NPUzZsn/UaJOCenXlsE4pJHLr86UvsU+sj26H
qiDWRfeB57bD3Ww8gSFJEbzEMrgdaqeWQbkebk9ZvAkQJa1tQ+KyGVTrIc5Hm9tRE99DgEwPiIQw
xeX+oxtm4en2227GoNuhsuo2GEjR/ONFiA6PtJObUJeJZ+J7HG6P/rOn7YhjRxvtSa0vUDBYDlr1
pRTkUN+e3L48mTh1sqH5IRqpt2xBKL3nhY3T+mJvj6whecjZ5u97utzYfdbvGsmy4bSPTgz+zaCI
+t/fHyvV9kaaiEvtPvUCMFEEhyGeYBQQPzJmoD/TmTbgHdEd+0bvbhmgJatPcHvk05/79Yh2MkAN
/ouODQDJfU2IunS0CTJrui6gZ9IFVhv1ePvLcWv0AwawJR37wFr/3TS1FKB8THboi2MzRNtyNTUs
q5/hdpiYL+OW+OOLA3cUzhJ47dS6j0aTIdoVamAbySN/Pfz5Nc1u/ahthHITgqrOlb8fcmNo9pmX
vE6MhRgRyucIMUFA968MhnjEMNiTzGpOTRX8eZC5qAI22VVQ+yD6PRGtqXduAgYKsF8HK/c4c3sO
8j6vA8UenRMa257dGDWfkNYbNl79r6dGRhaz36O5xdY1BmnhjkHGlXiS7nsfRWMgiPk61HiyJqsc
g2E93L4OjZH5OrmxwN69BQpip9cd8NwPga8o4evc7zmfM5w9S/Eu0+u4uk4y4iDbY7UaTgxFtvg4
jmAWo9Uu88chXw0tGfPcPRTAp9vX+f1p4Psbgg9Gsral1QZQyNqg0iKmizcir5pldYiw4sHAqTYp
qpPNzcz350Gvv7S1OwxQty8+WutPuPnskvUH1usLAFuAX+b2vDFQtulcNRv8Qq+lw1nF1KKAH5Zs
I6KCOoWi1RKUSRrvNbkGU7mPuzd/rNiu+4zFYml/JvOBRMtspC8CF92s6c6q1EIDZ1yhRp68Bmih
Ec7T3ZJ1+AwYvxOchullcMJ3T5VPyHEPgxicPZHGL7Xlf5wLPTIa3RtJGh9wrz2SfjRRStfdNe5s
jEWu+z01XmzfrDHYx/7Gdby3mewNK7Xzfb/6d/0YbmYxfy+SKT94XMfFQJeO4et9bti4iAi3Po6I
dwC7jd4xtUPsh15gwGHYlVb+FnmTvrM7uqh5AT3K76kvooElNX8pK89iotf9ZEvXn3qHXamRvSWZ
jTc8Zb0UhyGfyWl2OAXdtV3OZAA3bTigClL9A0wouqQgnelSlldrIgUJ8le2TxuNw3pkxN2taDPr
+2ogh3ZDPQF+j1du4HDjvChnV3Fp6Q0ZUjh1R0TJru9+MfK3tlDL1mlc487Hlt6ZHvZVNzPIYVKn
FrJX4KWNhCTYuFelG0CDw5uvh+uAUSyoQcSgGkE3lbd1/9ji92sN60NN6AyZO7isR+MjmUmvBhM0
JtdrlamHA3wgB3w6QSeoyct3BDrgvJTa50Ghm4+Jk/cBvXt6G4Z5UlK+Y2xF++yaalfqySRQ9S3t
yNylk4UBejxkPkJpn3Bbys78aYoctW11uncU97fal9NOyf7T4Hhs92oaUJ37hYFN/tUd+net4LlL
FX/tFgV6YzH8u3nkwzAiaEzGqL/yhn8083Tn5WqPVQYSqFUeosH8PhTDSzKS+TYQ6xuFjwvYSHAY
9D19SV62TwOEtgQhoVNyaBR8g8L2WMER/fZp6e9ovz/o8RiKyd06QygOVqnQkNgEAzRRE+Nti36g
pICrwYac2cLaXRvwLZLdI81ss9Q9lZ2o1J0kPHjGarO1Wv8DFcIEHY4Ss2OPkLSf6RV8Hiem3NE6
Gx3pMDIK4VYSJ4TXM66jy9ESeOMxDSGcbGi0uTp2aFTRX920Oj4X8rF5Xkz+8Mwbr2zB3wEEdXuU
CLhfYAJ3br0lNW28WlaGE88c+k1z5dLi7MJWns5FTzCs824jaTpq6LPF6j4A2ClkYe+joft8gywa
jsip7TnNWgD/rGdsfEpjH8f6PeKDoQ53tmUU2/u0I/Cxp2JsPQTNGo+/nhmwynodQhXh64J8DByq
V+6lQnSGPuvKxXW3jjJy1Xc725sxpBfqZFl5tc8TZDCKSf6z/VgVDL8ttHFrawuQqGkFova+RF4p
LiE8YMpz56FaZflOGg4buMwnwOsRXsPPM9k/QVhh4pGYUaIETVicyycZik9umn2msa2JYCnBT6J4
92R0Zm3d6bI7sInbxU3n7oyJ0i52K4mZb018Zn7vdNAkZrN5jRmsUJp8Nwz+P4zRkw3kWGAlIW5D
WO7ey41vDiHcd2oQP5sRxcuCUaZMxmUfm6T6sjd6JVshZqo2MI0Ps36nbChXRTiJzTzQf/ZZhtlP
r4SNsYWoW1QP0JZzPQcV+d6YJcxHcWzrXUuq2iasaudUEo9JqpT7RbflBz3l20x1RNXWRMdFXn2s
iTHZ6MwZtslMmMfCwm7mmCc11mrA4vTIRlbwPh72JGhe0GTfs2CZIKwobkxoj4Sq7VyKy/s4f3OG
VYrS1G/mkmI9s4Z97Ucd/dkEQurgwS4MyamcF+fUmO49hGJatOa+svBEghi+2In/lq1YqM5DyCKh
3tIPIdFxTq5DBnKgYftpo6MgSOVrhFbpkIawXvKB5AaHdOXYMmhjTQdUD2NQxs1u6DpwaUV0TZKm
3Qn/Y0/u8Mbpcsk1M77FuLlphAVitChGKl8e1KxeRpvIu1kcbBMBeMo8hoKP0Kw4Kr+U+UDQ2mrU
jnG0qOFLUsINaxr53E4YQTvTQBQQNhvAteNlEP1DW+Q/aAbapOEg4db4VemLMbck4RXt1ildv3b7
xu2QGLUOitzTAdKqN/qa6T4G7RzcDnXN5rRn0fUK/AnOrCMMN/b9SKSM8JvnokA/FzkbMioCAHFI
tkssubdDKNiu3B7NYUdcUCyTcA/wb1vhukHfk1Qmo5XeGM5zaEcHBEgbT6IWSUS0S+hJMqazwy3j
T8SLjPwiu1wCZbfTMQ+za5Fz4/H96iGeuI37RAxLEjswQFe5fcqEmNnh30zTEEPoF6FRIqY+4CbZ
skNhE+sqgp3Stjzdvl4vuXlAbkpR7z3VtO9JRmY8mWTPY9i5ewGhKoDQz8YaFHUHSLbCUsouCGMf
eqj0pDw2Qm5bR9xUMVtqAyyAKTCtzyIvzhaBredF9sXZjkY6IpRXEbS+/G50V3BKVGJfcpnNoN5L
dzbq3MBdD7dHt8OYQkG4uz1EGl8G5X5ATHjWmAbOU2ZJ5sPyR9XbVTB7XNu5zQZuliB36JZ9j0Ta
BJ1BirNToj++PaXUq+5cozuSb0v/Y/3IVJj8/mmpYRkPdtpc6knVW8/0oRU1WIDJsZhp2CdE9lL8
bZL1V9mTpnce6buVw4vW5UkUiYER24VDHDo7zEVt8OfBIuA0aM01zOj28Pad2a33oUm9kGVxcY67
aGFQktzruHrP1nNyFihjIN81V0OPav+Xr3Vuex3kknKhUvm5SxftJ2IAx/Xslus/vT1iHt2dev02
pq4VsHJaQTFEXAkwqlZ9g+0n1a+DXEuEZbEz/P0QWX2roDezVhF+RT1xe3Q7OOlk3gHAqbbt2CZn
E8dYqulTE3aDh4t+XmC0Bx22JED5Db08spg2ZlV7dJvXbb3dEQJrqoZzbN3q3w4q6X3Adeq+WMu6
LvF+AJGOt9zWT4rRfG/FARGeFCEJ587NbK6iVlG2TLQNVk0HAzsSDKe2A/hdoSyULkIxLDLUPH8c
fA/vpowoYXUMWYn3tdgtifETpXsVELpT/zr4fzyyap+MasU56nTwJWA43WdWiOt+FZC4PYS8zK2O
2zlelNhA+DSPHVHWw1ojEs3I1eaghgR2GaGv5COJnAzxyUIy+13bKHfrMb6m89GNDPHZklflxB21
0WAvLHnuGAHRoCwm47BglQ6idKGf6lfHWHVM3qKqHA79bB/7NmHtqkJMnj6Z1evvGYsC1/aINZZf
1IY2bv/xqfMgIyqFcHgNurccu+PFDvbRI319vBVChqN2QwaEZ+AKw4FcBiJx2Lf6atmk8EWgzA86
qNfv3p7auukOlt+durXIG1YCSWgRojQuNgultdaCfoyvh7KQCqRFcdjFDJ68gaaw1X91zfk5JQZ4
b65VqHK8KsizCGDx7flKVj4kTcJ7MZT9WeV1cqpoK9wkOJOeYshY60ss1/Ozaa3myPRge3vpcQ3C
K29Ot1da5jSHN5bZEerJRzhkZsoY5XY+o+Jban8Pq/Ncitk6xe7x9iPnHoXfr59+ey6y5NfvZlRV
B7eD2U680D+fg6FtN8S9POHo/kwY98GFR3Joh5nTzFzPLs4QeArxYhzDaV1c1q81NjHUiinE9vYX
26rXhOiu70NqtJ8WW3rkP0FAXt+eGDgsFJNfoIm23ZA7YP26Nm8vcZhrKEfEZG7RgrC3LLyv4Vx+
yNf2CNlx0cFdWynrs3BOvg9TMewAWpRByPhwY8chqehq4FJZX9bterk9vR2W9RtjH/c4BOi53175
NBuQYi3zgmzwPrJz1CV8uqly1k9lRr5p7bOEInAY+9NQFFngAh1lI8w8vJo/cQcz7lK3yA9V1jwZ
+T6vqxer96yjn/X3UkvKhyi809Q024leC1CS5jok4pEdBM1IVi4z70COgz1j2oqz2YKgcqhlzDVo
wPHgXTXJN63oawL8Kp69yvyUdu47fo/7upL+lorSPvgVzilcO5c8XZZDlabczkUXOFV5blX17iBC
3wLreIYsgQhcocqZYzQGbUFSN0infjCB4lcJ+Hts7AmdxcHyskOd2B/6+WzV4bWEC4j1c9wmZn+P
HhKfcs46a1/7sdBEUZbfaMe3zwO9yoEcxGaK5+c8FMeO/ZgX1dj+Z31StdFt8e+gj8/dK236Ry8N
QeM9kT847So7m7m5Jw9Tzs4YqbjeeTMQBJPCmE0qG5VuPFVN+Y0rcgHvx6bMTAgwM0ULozQ1iaZv
kT8wLdDnuXbcu9HSp1nX/ddSPDoqtL/FAKQYTawjnpI96oAC1RvFWwQixqdxsUtlhm5+7H4C7QE4
FA9PU91am7YE+HS7GGk698fVtTHpRhxG1zvcVhG/MbH53h5CzzBP9XxChsC6BvzkQeaLsfdjTTwH
svDT/xUV5zX5Rh5A+bP7u27zpsX8U9T5/5DWU1oINP+V1vP4ZfyS/E3p+fs/+V3pKR37Nw+fOYY0
ezWd/YeLTbriN9N2bVxvnu0oVJ1/6D1NE4ObxFjmCED/rukR6vK73lN6v0HDcDy8pKTX8h35X9F7
Yjz9m9zT9j1st7bvuBhwCCD7P+KvGDpDUofd9CKq1DjmmK+OKMk4d7W8ZklmfMw1hULFiS673v7g
LQIAAIaOgIhm/8Am6g03l9zmITdibF6olBmsBZ0otl1WG4xYwaW6keRG5gPRmzpg6lXXnfBe0a8H
GvU8Yru4WFn7CrpjL7rkqOzOQGUaI0sJCWQ1XNRpvkENhcccXkbErWBAkRGN7XFmIvuZxOKYBAH2
LrlPeYvW3uL6BRsys+s7QsLQO5+7KP6mlRPmlt22jAnQzLz+qY7QYi2iM5nU5YQ0tKl3pX2NkMr9
QPDs1vRbpDbT0XYpvBajc84R84epj44LepCjHylijtUdW8PyLG2E+ZxLzUYkIekODbqPkKL5LrZH
+6Edxm9tQ3LsXNkHUjX6Q1GNZDkY7lf8Ox89bTf3Y6SeTMYjD0OHLz6fy91YZ8XTTPl38lq4jmWK
na4kS/2ZRif1jeo+tl74s6ZPTfkNWGCyaLPRfKrY+aHOKuQWegsuEL+fd0K2+jil6L+5u9w7dnQt
ppCIQXbqMnftgMzHnyW3x4exNz4Z3DWox5dnQHQzHZE2etEJEnsFxzmu7Yr2HNWtuZZMqRY/R/7G
M4yMb2nnu/cNkIhtOKUMMEXXHetleaUgiJgZxfpQlap+LKIs+XexSkig/wIZuZ3ILqJpLg7gK4SU
/IO8UixoxED+ucDw0w1A2/7oWL2ziye4oSE9sJMjKxri3EqLPP0M6HbrVEUJIsNO4VmZ7cPgszE3
SskonDCiMRvkk9KTg8VisB7ru9L1o1dCvtZ4VC8ib3OAySOGwxJDU0fdvycoc4WXy/tcooKu4M36
eCkDBqygw2p18JoF8Wqtkq0FJvGCpllyle2E0eLYKdpDPBvA3XJu9m6Xf4Pv8IV6qv3YQrL3F/U2
5L3zHFdyR5H12Sw02s2WU9UnhrlvrfKBuNfn1ibswupxuiimbq9NDjZGW2JN/yj8l78sco+/8C3/
Q/fFY5norsWduxpw//6O20KtixDQEjyRjv0PDAAJb14Uikq/qBorYTwTT9phoEcyaKHBKzZ+6HzU
URw95Jcpq4ZzOhuP2Fc/d8Ig0wSLPWlMVsSUpfnm9LDqqHH00ZJFc2FfYALXuiYySfepZ9JeWw8R
VJyNjBCDtdUogxRK2wbDw8bAUPMo0/LUx60XJNPXSNtZkFfDxxZv6zHNk8caHxuQe4VawSvemnXk
Hk3JBxpu8sy7BAUbARtzeRXkVA90kaZHxwu5X0/mocECG9A9G0Euj4QnJwscSrY6o2gveV7pQ9Ev
BjP4S1st3XbGqAwubUo3g1e9J6L1HhmDBQj+i6NYrO8IMC9jY8qjYnGjyk0OBWYcJIpp+TbThbEx
yDiFULvOZgtjQVfuPUI34rRSGysV8caOSvJN5mID4hUd9QosyYvYDlJTnrgP3eeCbAU5O/7W6pxD
bBIhCitADiUz8wr0UJv6n5TTfysXEICxFV4q+0PRlsmLYw+nrMPHlGPlX9Hkh7iMnzumAptFAu40
xtTfiT4Sx4J8m5RBPSO75qJFi2UoN+6HeHUKpotzrlz5wdXLQ2+P9V602bQiMkya+MnI/sSDvJLA
svBjVXA2z2exgAAxE+A/VUV7L8/s+z7aKloMZyP2uJMMXNILI79zzU7SIhcuUG7FhirqT7aBKQfl
8GbIxbSvleEFEEyTu0iiLFtw2L54Xn+shn4O5jm6DuCADlzo35mk0wijBL/rTT/ZhF72TcdtewQS
bAYJ3bWuIx4PPbQHDN40UYjVDjC0VFRnjM8ns1roX4yzhsct92EdIUODGvMwzU9WjAQ47BN6lKFz
mBIHGO9MP871VXW9HRQJyRUmi2DmL7uLNDNDXTiMXZ3uaufkHSyjR3462BRSf7K9rFaXhJkde11s
/dlpD0bIHlyP5nRMheVvhjTKGK46awceHdBiU84sittTFiGq4O7I0OWRnsc35gfj8V8vA0Ca/7YM
OEj1cKtIYVmS2EVgwCv44i8+eDMawjAalPEMbwH8FP4k+gd06XxFYMvgLKfFt5unrPaCeRph4are
Zz6OIF0lJy4W2pyZT/hRsjhE1XB5gVF9ixoYHpLb+wkDxPcF79ZLUgR4Wqu+ny6tE0L9rQNPw2qG
CU27qGKAaGBYKdA33dde9QkhDDHB6yxsdDiTDfpmmxHO4sVfPQuuOqD46ZRCFY1emctxFQqTKNO2
3a4wpbFDU/8DU2Z/huHjgZ2Q3V1ZhTdaPPA/U8+bSF9qXIr7sqEKoRbk508JQwpBLBMkfDP8OhVW
dCyEjagJX0JfTvCdaAWKXJnXGhHobjSg6DqWM18qfj3NEsPczVxYF4tya4MrBqFP3zH3dnP70Bmq
gOjaMfljGEIfzKDhMYu3oYg/D1XylXGBfzCHCKKRCwESLREcOrnDN+BQmY2I+t1lr/3ao0HvmBsf
IBMNAFoUVYormQv47PomjO+BJngSMkxLZIcQWVvVnTcXYlf4M/syJ4vOeJb9u25KR2YzecoCgJyt
4RM1VwySX+GLnPB2NiViI/rKGVVZ9h37vXuo5+fE8OO9rVDBCcton02sehcsxa/WKv0pi4sEt1nC
p7v0i4ow1HM4TkP/b2gs7j9oLJy0mKg8JTzkQFid1BpC+5eTdiSh2oiWJnxuw8nf+kPkn0OCMM5L
h9MYv9Ubav8jkSvT8+B8wyY4XxnPQhTFUJcs9RcBBsHQebYD8cgu2JxaqtXS3MeZOV0KZhp3xvJs
zG0aTJ1rHPBwPiFBnd89jRbK80X8XBWKlBefhHCb6jKpkd44nrlGQDc+GoFm2Nq6mK51yVpmqQbM
LyPjixkBAEMnQD5Psnx1k5F+FzrF3dQyWm2t6zA96VB5l2m137i6V3dAOMWzE+aMKHw+NJckaT8O
0Q4t8jhaCzZoO3IvtJ47rpzHtJiwLyHvOiiCBusEof2/Xi7sf1IzeONJmZN82vjYFJL9v7/xesna
RmJkfc5pu+6mVE70Flg9P+HbCB9JZ0KmZMfoPzxnz5iRrL74DKisv1SOtDczHoPnoqTH6xg7yEbz
fgaMuO2z6k2EwjnDFgOXbw/+vQGVlPsKmkVPOuDwBWzIOD9LdgansIzyjceSsSEuRB3BxVMTOEN1
zmcre5XCecgz773RcRksQxxvtBnqi0u6jsft/KWLQpJzRB4hBBAnlJ7hv4EISv+fHrz1TVI2fRqo
kb4JBeLvb9JY4BRY7NF5Zo/IHTPNzIdEPrULANEmxhPN7/zkmuk66Jn6QPTLRLmSDpt6kPapGFjq
DN/Rh6xlJhk607iZQ/w1LhMRRjIV9pcMI1CXyrMb+QshBHpNtykwj2ntnrwqGYKsW8WQ6ceyFzYq
/0tcDBehKkS/VSxPo0kujBf1+w7Yz8Fv1dc5Lpwjq+LyiiWWngxumsoS58VrE7Kmiq2sPIaXIl32
FTvGremhQZReOt/nNoscUhZxNpJ2b4iZCscv7aDutHcpRIlEPKQbNmvkZV52nzL/RJ/tYJhOPpLk
2lyS3t7PZPhdlWtF236O7VchUYxZ2eKei5YAJjYSLCTEYCXDJk0YPw4mkvt4GMeDOe1tlE2kD0ki
kypmuV3tfHJHLsuRWmc3jRp3hhfbdzYzyeNYuHKbaleey5MpUatEvmscEdq0j9Iekx2kg2ZrdHlx
HVGPY2tIti0y27LP++dkEXujC4GUdDWJY2WIxTcR8cV3kk+91bJstNPGKgGTTFP3xcsgv9F6vqud
0AOfaW0Z+anHcLC+D0iVJzphmL5JVCowOcm+sQ+3O5Ad60ePBepSCkwKlfGQjxLMQm00ey/O8TSZ
gJPy9t52EHQLkNk4wjalQnYPjrJ0EJaaqTLWwewJTEX0ZiFupz+azE8JxoTGRW9LEMvHovPkh3Hy
T8g22q2ejJmq06BlbybtbhjQ7neGp8+ppx676kOBfOWBETqoxS7egxUDcQuwnuwtiFODdW4RtRT1
0J8J//UBtY0/UFQonPgu/ix4bcypi+zVSoI4MeJL7UXlHmhUgkaXp17UHlSRfrPKojxBl/mmuaQo
e02EPB6SLC/jbbdz88JuiTnH2L1Y1lxg0oGiqXBhomeIxJU317v71ysdixlX6V+wl5Shlk05Kj1n
5bYJ8x8VqadlQeDNUD87LpuDCV0zpqxeBS0dlXtuSpAfWPoRN9kPKjNezHjFKwNegao31Yc5rEnq
S112FFR3k+U0Z3RE/S4JH41CP9lmql9h5bpmtzwJM42PiTX7NBtik2QpJLWJ51rQT4U+lGb12qWe
cxAt9+3bOms1HfOfvB1PxGvxSUSr4T8Lvw9kSInc8l+jSO9LPmbI8eRumjJt9iENlA33TG9Hr7fa
mIM3MaxyxJbuDJ6ykvx0xlrZlviR8BjKCslrjBzDN/BfMnPdI+ryzsbiefdhXUbHvsBvULm15hdH
+oG+8dmYk5DSyV+Ihoz6d5xdpzTNlldXIqzJI7wW9WQ6G109DbpzaMiU8QdrqesjtopsmxtT+lqE
L66//tdiMa5T6OUn325zRsMIAOqQ1U2o6Ak5tLgiNFy2hbAuaUgy5eg1dD4c62NL6hujbzNbE3jC
0wAZZBvNYuUVqG+MyfVz1JMV3AI1PCukvncVsaW+NZ7lup2JUnumcwM9o0J+duewZXruGGB09BAO
rT91+He4cyW6P1kZBd0kYQIZjNH3OEcP+F+RQ6sC711drvYJ19nEIu2gKsLVxRKq79spo68xGm/J
gNtNh5U4NLNkjQN2s+vZdJS0zs/afBUirs9OiV8jDHFEhiWi8N5FsWfFRIwVo4tpz4/2IYwVlCMu
48a4rhHsV3Ax83UuG0fpR6AOBaJ3YW3zvvVRMkoPXqxPDduGlyF15yfeh63TZt9GJ5cvTIOzg1MS
UZlgA3pwGeKoskMFDHT+m7QfuOOGX4ySgJiw44rEgpifsjKxaCiG59DGCZZ4SVAinfyQS+crDRt5
rddnXe2f/Wh5BkNqBaClzNdc48yKJCmpbvJWkD3x0IrWekTAojYVCSJ7rwUeHIrC4yP0s2fPBB0C
9O879/+fYTN+BbflPqVvpmWszgLULNOxSwkcSYzvCTPLTdc03jnOneguUto6zAi8thL80gd7gQ5F
F7HeGdhQIJFQd3EbeDNaVNBxx70Srr67DbUgtYL779QWM9T0InnNUQ9tukmnJyhWH+A894deaBFU
4nVAqL0t4We8e0OBv+vaIcO7LJHj7buy+y6t1DvPhdnsVUfy2kKUXCTj5F6gsXoao+7kGIO7Z7ig
WV6r+S0LOe3YHMVxt3yqCYa+A6UC5xCv8mZmFb8Uuc6Otn6vGBRsYFepo5k6aPKr8lFN5cqpmfLH
ym5e+s6LcKLX6PUcP78uSNwgFdKeHJKJPZnRzkHUp2Qfmc7OYw+FT5iIVYSSgrOFxGTHlPGnQqoa
uemgHlOnoufQfKdPYd7HUeVvp1WVozPiJpCuuuuAr910iYSf3XmvqHYd65ndysnQi7x4dvwhxaFN
dMUxT7vmiCcfAFfrFCu7hm0g9dNdb9jhsTC8dk/IbrO1EMQ8y2pfCKdEnNeiftdA0O+KJnycHBqn
NmHsJ1SU3ba3rTCws6LhjUqiO7ViU2Ecmaw6I1K0enxhyppfTW+eDtYwB0VBestt2zw7X7q8wgaX
hy8LiGG0uH5KJuZs3mNKzMlwrvr02w3uIXKPiI0a7aVBEOSoAB8gd9pE7hxe4DEv9yQqRpgtEVAO
ts1mVkgPCIn1rrQ6yrZ9Zx5q4nWdp5Mv2SRkXeqicVDjvUzrzwvNYjyABVM1b3xmhuDzpvmPXCwN
MU39eJ9XE6lJ2vqZ19GyyyY5f7Rn/YAm0Lyzq5o1zc6aZzjle99/k36rP3n0zrcdakOo5317dNm7
/7pT/nfzQf6/myyZUq2DnX9BSSx190X/g5F4+zf/MVoS9m98iK6yBbWCJWzK2PFH2/2v/2lAC/lN
OFIyV4LnwmaU3/QnI1GwORHChBTj2Bhg/5gu2fZvlms7voIy4jguw6n/ynRprev+sQdyXCZfFv+z
qF49GzrJ3+rsaikzM0SI+EDiJdZ26jGRMRDVdGbuyJM6LbpU+zS3zkVP1EI+JJ89yIk4j1yJgzXG
9xGfWSQxtS1Ruu31T2/VWgJkeze97tmumnSj1iWD9RlQANlAiE6Yt9YKx2b5VIwO9jkyLtGPeOI1
m7uvy5LvSpUuO5mA7s8a6z3OJjaN+uASIEzhN4unGMc+JIm7zKDmy0P6P46LMDa3JwR6toXQUqKw
eWSw8WY4xUdrNpJD+ROFFgqi5tB4q3mmx50In/B/s3cey40DWRb9IkzAmy0B0IgU5UoqSRuETAne
e3z9nIS6mzUV1TPR+9kwQNATLvO9e89ddjW9ATcMsl3Iy9DhIbrFhvHM9Z5oVmv+nHQG1fx7rt3o
9JUGm6F0i8jG4cw6vE2LnN7lHUF2DrDWdmmSk6VaR3z/KFiWgJpqP4fUC3V4zk78Wff2sRgyUI+G
DIHPU9RW3sl2uSsnJPxYsf1cb1NqpeUEmI6QLoN8YDmixRA5jEXpVeJY55frU9+fEiTLoUAqSFTM
woporH5MfdXA9Un62W2UbYtsMm5qqpJqlZJirBM4HGvOgxRDxl4a+bYbaED0pHm4SxrRB6weUPE1
PvO3ZaPq2TPEPXhtKjGJPVgCbITkJjgwtKIKAEJg21staV8AXuE1WrTSL3r5SnXK8VTV0ZamKl10
PE5UbMttbKIgDPkHmBfgupusVyUb7k2aQls1yWU0JugdUNDgRFvITSnt+aaGAH2MbTJQUknaTLlN
sPF8iDqidOeB91jS5smqBG7Syh0vytQ39HbTHrA6ZYtoOGRpVHhyVgZ7apFiw05nSauZYi74tWO0
StAusEGTDL+LLSgXpnydL3jgwwStY2q9FktHfQyi5WaYOyzR56gOcWVo1VvegTuQECVgoE3OtdII
B/li0t47aap5JYUV6sEmYUKMusfN1C8KStUhyvtnOUZj30zICW0is6cSBJrWqDg+qQh25r4tP1LR
k0pIjUWJWxY7XRQfZZlQ8DhS75wyBYHXDMV9FD0FkZMdIb7QfiXpjO8TeVKSQ5lviRevp00yxfdc
TGQmhX6tfxj1rohIr5abGwtpOwMUohg62JM5x7eleLg2MaQqRGQ1lGBmhO/o5CjoUl4HB0far1Ok
nqRbb1yZPztOYK68MClvAIAI2V87T/FGn41f9OSuNbngvROg83nd95sp5vqM7pX495YRjrC4bBWj
2wyQfgk8LenJMFUvqEsoCPmU5LkGy3CwKm25bUbYlX3RoYqBlqPnYBtiTGpBVDb+ApPN67M9W42Z
Ch1MsqsbIu1t2Am4TEvSJWZb23IGdgPL+OQfLzZZpyrHdLztOky3zAxhs+HIlUJUMIV+mNhnm3Cv
BSb8LblUidoe3zBkbcu2n/ZGH5N2Yra5C/aWtk+co/IfyvEAJOa5cqIzw09aEAJCMGBZ28QpIcp6
1mvk9C0eRZPIzbB9znAxt7JeTLvKgVjSwwJ1JIoyAOBDyIvuWEzaru6DGwYhgEH9vmnnw6RstEzH
CQabcKvq0put5fcpyZVGEd8UuUZ6pwWubQywmyMdukt6IH+PcexnmQJXL8EQMGEPRTu9q8e23Mpm
bO/USKFK0Qf7Rp/dkX6fJJwpWXMTJWqKWwR9YNEPPZ4/nDQZQXijyLki7CpzovYKHV+2c0L5eFm1
PqNlWK9iplpf8/2YeOFv9ym8NHRAEAMktkQtS0iS1yXcSreLZH5q4KuSSFN2q4BMEfJN5uNIuIRk
bL1hBERBNtS/OtqtC/bElgTF1rlRdKo+XVoiaJoMjgV6UDft0h5MUVIagtFx60iH8g9Fz4xABzLv
kM4Mw6lFymDxUN5BmMiLKxsjDNkKYnG9aZm0uAs/yV1Fi+tNMZIrBnm2uLqsAxipeEWECVaaFtRM
XEbJtmsxPHEmTJbmXotLbIvYekJ1+VFSpkMKap8Xg1TbNs72s97fyCKaa72pRGiXHkaHnsnLrmiU
9Aq0D/tVeoV3+tYMw59dkN/hJu0wI6M+w/Vqd7Zz0HA0k29Thfm+SVW/U8SWM5R623Thw2SWheyu
6yAFsTVp5B3G7jHHdULPxrPTdt6HebwnhQ/h7WS/degGmX3VR4CUX+U8Gz75rgnCuPbGEHK7VZ66
Ishk64wsdTnomlSUFBzRqVrqhzNQcrDmckvy0AIAKjLo/zlIlsWNI8kNsW0tX3hdVDpOj01Y0qXV
ZmsvASqpCbveWJPDBTzN0XPoJWfcUGILrSrRTsjc4eWmV/qdZUwPupwP8KnIXGJSGZsRYB5FPmGp
BgNiDa8y88Rt3pmHmHnvVs6UPS0tgofHVvFyHYXpEKRwZdY9QIO07HY6baBVd7x+0uXmj3VU/xuk
wypwobGjI7MKePM2mdylAlO7/ktNDGEnj+tfF/nuurTKEf9Yx5WRGSVavUH4A9ebBawSkB1U8wlR
i7NLyRgTHc6ZSh/NqdqJwOVBiIVjocldbzSIuT5SpecipcEldodF4vANda3ya1n9UmfaGiTHB4Q4
7UZ7jqP3KIs+pCmyZwqv7N6T0OnawGKuLneJQSzy/frIZE3N4q8P5bWJV2sZENdga03LfzxjfYwY
o60+tFHitsh7L+80FNSfTRW01vpuCAz+8Ynfb/P9EeIbrEu/fcx6v8/7R+jE7Kf/esq6tL7N99e5
fNTlOes6Yit8nbzXcJcn1usfD/7bu+sDf7zn91f9/rj18e8V63/228/4bXF9FkZpWn6kKk+nrJHK
77/z8ta/Pf2vv+Tvj//1qX/70lau91DBSEPOGJjXWhsdQf3SzqGvS7tcVkjZXJjEiwcCPKQolsRi
HsaY0kqxuN438kcOEg75yHiw2qzehgsmVRtFCBf1vy6iw4hAbSYCcEzxUcG852mTcJ9awrAgqRmy
8/Wl6/31RomKYd/gMZmUQcHOkdmdV7VTv9HrI3GV/Aj4mpuqVWVP5jLq68NAdTkzcwpQyKnnVVmt
cyECF1DdWHl9FSXs0GsspC12ufXuFMvsuZf760pJ7Pnr0h8vKces2w8dwyIhIF9vGqEiX5fUFDKf
njAOgLkN6EW8CTVwECHr4hBQ2UXuzCUkX9eui7+tBUrzXBgMSMx2RokAOZ8CTv1iKgsn4wj1cJ9I
2aEbCCdHxe5I/pSqj/FANI1KY2QQx+1604mlhMHwxgicxFfn7L0gzhA4COe+hWwgkN2b1un3kThj
KLDLu8FxK7vqvKhEJyf+G637xMqZH9Y3ZGKaf781fTZ8VdbBjMfPZXRua4I6vtM2g9R8CIQ/tVhP
COtvW/8Gzr3Wgdddvp8qrpgDgABK1P/8F2m+Mj4X2Z/CnWR4gZGv1EccG5LzPCB2IGADA/X3U3Sx
gRste64mxfDlJqNpPotzoCyJOr1tHeZAu58a0MWGMnkdNEcI9dN+Ep4CCOoFgYAKqW60/fF7i41F
4vO50VLU3uIrrN+LIvR06NSbRSP7UNa1u+8n/mvTrneLvv9ItDnegAlD8ltSHHfXT+nFFWoQnye1
ET9tvZ+ujgkl35P4OJMv1I6yr+R4dCkSFeN1j/Z0v9rUbTH2GWMEKewLX1VELtllS7TrW4uNfNkw
sa39yoaZ8TipXeD76CrUluYmMKsIIxkC0G1cSyv+snXLrLt1KA+ktzG9IJz2e5ddH1tvoPv841C5
bMnvHVrsv+tP/+Pu+rx13frov32rrhgmxh7X6yG37mvrl1nvEonEFf5yf136XrnECMTl0Mq+t1co
9SbiLeP7yevHMtfkSF4Xp/VQ+15cj+/12zDy++cBmK4fdPnKYVXYNEf0k+T0P2BLc/yIYyOSAmnx
18OEskkJAnDWX8umqHYggFK6sBGE5PXp34uA7vMrpEukFzJ8EieGdU9dly43l3Xzgil2VlS/Ushu
/tc5af3Z6w2J5Vzy10XMyP/8b76/fbVMN0ZyPZVdth1Ybst5IQzLyRkcZ7jhTP3dXr+I3lyptiof
1j/bEYfcunT57y/rLLrLLlmLhHuLb7M+sH765e7ltevSZTNeHri83x+vjYvHPgWmsf4X64kTin1T
7Nf765HHP552x/X+95dfKogSIEJllF6cT9dtetm3nOUtlCSU/usfD5N35lBiG0Q9uHN33RH/vri+
xfepagKIu7erzCOzEj+QuFnPJevddWldd7m7rjPFKPg/et765DH4GJWmOKyfv34/7CDstpdjJrDF
bvy9M69rHbWgk3R5wbr0/ax18c/7v73rb8/68wP+fJWkgLXpzB/KIifuel5ZLyPr0vrav627PGV9
VF1Hgevi5WbdHpe769L6un/7rpVi8w9cXrI+8Y+P+tu6P971j08KxQl/kv1GGIDWY7ajkqANNRZg
caxfbhbCVxZ3FNeTy8p16bJu+TamiefUncbR/v3M9XS7vvnlqb89si5ikB2IgFc5JYs92lwKsA2X
A+W3+9+L63H129r1/vr83w9Ph9YlNuE+XRRKegyO6w8k+Uh+9NsMCDqTp25rFBgEuprimzM+phOB
lXLby4+cTiYBALDuqAuX0H/7+rFK24NeA5lcFHN+KfRib9aa9KgqgXM7qGXtqcHwkCZkppTNhAY1
SaNDTEudBul9MSWYKjXRR2mz6rTMcYH6uUsOuZ6fcPdTbqROQksXTznNtRphB9W6AVystJ7j/vzB
36eTpSDXVUyqBCwLSjR/2np5XS+slxvncrX97ZK7Lv7t6X+sWy/d67rvT/jb674/YUydk9nC1IqY
+okhnbix12P3ch9CMpMYSucCjCGum+L+KE5Q3yv/+vgfLzeNDvE4abkIx8RJbX15bltFcrM+cyC/
ZqtO9d36wLwegn9fBFYfukZWfihxY7rg2nBOgdDOxg6xQKwLkFz0YRWnXqrY0CUuW52s0uIZZp2+
jdtmT8HOuhoBWrrMo7BJdvoTwcW3SmOe7Mk5awVudjupXm2JNOk2N7CeGfdQBz4qcqpdsswsP2bo
v0cBA2xigfaiI3lEY7q0Xo/pzZNw5Ht1S/BQbeQAIpKOuiZ1RpSW/bF5NcPIwFrLyJC0G6KS29uQ
LPJ9MNJ5xpzRAKmDSjBGwPtRUuwdaLGuYqRHhevsnkv8c2qqixeXluFJUvBk9v1LGJHBHGa56hm4
5CbqbFT5SAwoKIRvaltU4INZZBSbHBjTRAswmJFVh1QpTI02qZyX2yDFSRFQtJgrlpBNYO8el13Y
EmeOLoxUBr38lBTnRpd0k6lytzMr6SuXptnPJTX2q4hvThgino95Y1GYq7Fk3A5R8gYtNNxD43Yp
E0BjCH72Zn1nQ2y0k7gmMIp/dchiV33XnKI793O3uE4tb43E2FpNYPpZXnzONqmZ0lBt8NhMWybJ
vT+nxW1dys4N874Py4kkcLOWvbdKWDPCcIcKQD9koL5cC8FAW1TbGvhZu5jJFt1dDis2a6ncZD7T
NirnbbSpy8LcZ42O7Zi2N6HwzXYsU4afNBHIuMpRTEcVvdVNMdiIL0PKFopOKxik5EYqtIexrO2j
Mde6ZxEK39Tto7OgsLKs0AHh4TwkUzdjIWnju8Ton6OIvBHsxD9KyK+g1ZUfmPQdF/eWvuEElRx7
JbgulqbYEjlEQRtanXA8HosG5XcxKAZCfX2HFultzo3Sq5ZUBWSg20A68/ZkKe24M6XipbfPEFxR
jZFrBLZIolCuWKT1KW/MPplVwlHeFu2wn4Im4OdOFJ0Lykw9+vdcGd7NMSMaSodclUnmqdbGrYaF
BLMASjdNnPWoN+EldDO0fh0xe6emD3eRToZ4NyKV1A50FyVfquIXACXTNqXAWvfNPr/RuxDij0mv
wlEa8CztZw5n2M8U84cOI3GBNm5VSvQ+a/J7Uk0E5wxpclUY+KzMUvHY5ZRzN1Mrp98C92o8Okts
P4yZcrJGZiqBXoECCk+Ys9r9aHBdKemw9WoZ7ub+V0jG6i0epk9bGfdxaxNC2pQ05zrzPBPnp5rj
g9rL74tZqNecKVIqCCBwuAy9pNPcY1Di9N/U9XOWGLqPqZ4EjiZmcpgcDGExTvvobekgGjhaxvAT
EE8T6M/lVi0hFKRm+2qOtBKS+TkcrXmzEKptjurrGoRYimhEwn3k9n6uPnCyRXeJjISyqgoiw1vi
no1IctF1NCeLcBx89eOLahE42lMjnmP0BY5kfShBZG4HKU9vTAP2lak1vlUqiBdl68ccIj1SWrX0
y2CCwzij2W45Y6gy+2wig0kVvcSsygkuIQw0p9SWT+OuCubllEXFHa6cI+VY+ETWgbj2bapkPx00
ihSq7QIFxyw10oMd8hkOOYkqdc/CMHa6lt6pNtiyJj5z+TONFApSbR1CtqM/1w+l3KgfyIOqofw5
4uH1dDuSt2MWuG3GHykp2XFMwGI1fBzCqSfVGH46Yy5ts3n2JzIlEJn2tzmSjRGmm69JmKL0Ko/2
tg5hSqk5atFhaHxp42kgyvGqDn6CyvfgK/pwFZ50xjvohawRvJN6tBuovXoS3KlB7JdNkGztvmu9
camOTSaK5LLEn1Aq13Yf77HWTSSTS4EX64h2YpQwbh6CiKABMJ8YzwDfbL70Ujf3NdKVjgifJajs
3YAKkhm8Tp12KQ4Ig0jTHXsihXRmhKaKJo9uPCKgUnE2mTqP2PXN7VyP43VQdUKB2GjbiqZN7FTN
PiZZD1G/SGCL4fBE/Ug/m8IuoXQJZxdLpyk76Z1nOy/45cqN2tAKCuXwSwq7D/JZ0JJpd8OowRgq
h5wDingEPQW5BNChMKLwWlvUR0OuMH7NaXrsJe1Km99QFUrnTF3YXaLsepQkEHR5Mhxoym1Q7Zgu
EKcdqW47CgV4rPMhcFHtxlAP26MdYj3sqff/5PyIRyDHGySzoxZIdXuNkxV2icrXrPSearzXETu/
k/nHvFRDA6Ol0WuilGdSPoB8tSMmywZ9EbX8a1UabpcuOToNp7c+MN+ZMZN0T7HWia9pipMKjMKM
jAiuRlIQXqsm8qm+Rj4oS7GrkTu/6QeFbpU53RmxEe1wI/KzymWvFYVzvFIqesETh+NRltCT8e+G
AoHsBKAmtPin3I62TzJtQFdfWqDqTjBsYGL0+3h+Goi8cAdokVkaX6mGeTfN6PdyN4VRsKV4hLJS
nU/OyCFe247fzqJ7M/WvdLc5QAPeqIRwvw/I3jNy5TGdo+4uDBoU1qWKmm889Bn/EHq/bYNT7EiE
H3K/wG+q0zi1zn0Yh+OhQQkdw7NWzSJmNDCQSF2WXuCMmH6E/XYLzBWqUUgcgBkPnMa11OMKdaWS
IOiOGePxwUj9Qo1LnJf55Ae46bxhiR96EvA2c24ymq4lepiFQ4igRPadKpkM0ur6MVBurSU7pyP2
WOtVcxYUTdpAaQuynRbBDJbNSRR+DINeFO4RI57FbiuJpmV/NAaVLKz0qEvP85hau1AbOeozqYEe
275AEdzUjbb8mLADYgPjbyjSEW4RGSJcu3aFCjNptI0XyFv+lFfHUcrg1ExSu9GmPNvHw0hOWLRX
rKI+dEkzuaaVLlzkDgGmfzr7UX9wzNkzHJTBxAEQYy7dRj16acZNlRN6mlIt96CLhSw1kvQN7qKz
JQXTOcCs5qQ0n9SE4X4zv1FpCzaDEX1WxQKD0Qqwj3Jx15CnRYfSgnZWxrCDc9mrtAdUEvamjQ0J
kj4X1MxsSN9AHV1XyxVXJTrBfc0hGM+bIG+fB9QXUNOqF9sYDkhLlQ1GQc9xoq98Tl9QmuBWpC5x
aoruHqyTs42MwdhPof0eoYU28iCFq5wQFmeBS2szSMmhYjxE1s+c+Q/taMhVTVaZvlLFp9y4tqRX
K4zqXdwzd5ilozQu4wke1Ks8SyYZHYxbwo6hGGdTYiSj+3hoj1a5gIgPQrr28G3jmZNyrdaZNysW
XV+MkEoPti+/VTWNzM2xf7Jn+6upsWtXuam5Dta2IZqvB2QAaYOW2YTGtWswqUUCfpT21SGWbh3V
rF2oI5QN1eagWj2JoAmILqjWB7V1jBOTC+YMOTrp4GpiU+0zu9S30nOBnnvXYRU4qjHNdHSeXA31
h5izg2UfOKM/5ovtESOEvbC5TSfZ2Wb5+LH0+hfpPThukADFCfKhXL/uIG97pOTA4hqcbU0+simY
WSgeyWsJgrPcDviiaqisDLtj0eCK+xG1bt14ciSZmzCWYz/XxBmIk5/Wjrf9NF05jIMYVWW7pZ1h
UQQh+70zMghP5Z00oTzUOhlDdq7fEbqA6IVGaLTH7vICOZ+su7A5d5geSH1rkPGHyhYU9taMqurc
MYFWbLkgSAn7QiemJmPtJrP9Siw7DUItBe9v2jV7v/0YQdCbGQFMQXWfWPOuVLAKDGBAem2qKMa2
iZeZ4wmXvx/SlvQSU30CivRpLWGGXD1hsmAF2bYytNzN8mTHtOG5xoO+6dEcZDI2Iykl2MweuXwq
S713imY39SgJHAtc0Ezw0dI/AnWxrorktpc1MUI3I9cu8rcit05WTAGISAXQUDMqi14xhiNkGtTJ
kGp79sIRffvZyfKHqbc/DNsYn0vb+Vk3WbNptewzTiS0tr2C2sYCI6uxf2X6uUkN9SlrrJ8tyh4a
pIrfhSaRP4XqRQVOM6lrx608oUvCublXiuSp6vT8oYUd5JHJ4E4LYqcklh6LhOialgyDoJxJ07ap
ohfK8pOgpdqXp2wb2WxL00jYc8rWCxusycHUR1toEChX8JPbCNMQeF7NSuQNknYeNUKsa+iAu2oe
hk1Bsh2IR4ybmbILLWfem0sCfA9HRGMCiI91BjoYQkY3JKkLS2wi+UN4p3K92YKApg+TcckF6MU0
YyNT3kSsomyWRQ23pREAbA6JHoEsYpMwMTDkiKzUHykUZ1z9r5px3o9p1XHog/KeO4rPmX1K5Zoc
lr4zfuZMlxLSLNwSVZprNE0Gno93H6Ah2nKX77UYVWhDW2xqkMqaCVlEcMN0OM/NTZcIcyCTD85k
GRBpw5qNbZRnBBXmM1SWZcw2S7SYG5PEOW+w210ec9bM83mPbe4uN63Sj5zpwEFdQnzG95t01k0R
5MHWnjTJNU3ZtapmuEsw8eOR0b0IcMRWblCnwc9IiNzpOODYA7fwzMhHKgzlCnBktA3m7ElOAJqr
XLTGCHueY0V0R8jju2rK+2lsn+z4PtK7JyI6C3Jk09JNISAViXlgazRha26CBIdVyMbT7cVLgcJ0
UK04oC04XqWMuSxynqKqjXz63neKGpo7FGXFzoLGaigQ0TDsoBFcFJgtao6cLmAwozQq4YQhsQjR
V8Z/6dbS7OyqOP0Vj+Y7/fud+IqHxOxfDapc4OKzx2YaqYbN3d7owh3hCvnGDorGG/tnNSBAw3JO
MaAmQAheWkOv+KprKb3CrssvsOx7lSnIRguTilzLnNFRqG2MhU1aGcOWeQXg0TY696WFH2MaQIT2
Cxq8pucy0D8uao+uO1TPJf/eTbc0ZxkLLx2BEq+5UbSk/GTF1mm0BxKs6cGaVugpnahBzDd9XTbb
llAZL66nCkKBEvpWn2RHG5ftKpj9f23x/5VQqNrm/6otPv96b97a9H+Ki79f9A9xsWP8l4aBArAD
eBgZnTDv909xsdAdA7g1NctWLA1l70VcrJFHqKkI+DXHRO+r/SYulv8TMbGCT+sPMTGYHCTNuuZY
kEcNvtr/FBNnsDvlOYiGUzHo3QQvC3Tl9aqSCkSpc1263Pzn60JRIXfWqur//jYcvRgiMHA0RKlq
ebJdP6tce9HrKwedTLvBivW5IqsZbDAkm/KYCZKwpY67GrRwKhjD0fhU2qV6KJYRhpzgENsAianT
EWvObDoRrOICaDFZawCMk6oGJPbWo6j1mUSRdUG4oNkPOzmCYq0Ny250qh+BjVpQ0JEbMMkduOQO
bHIu+MlGBUm5EUzlUdCVAzDLWTI8UQ04ZIK/7AihTyeYzBWMTFVrYOQGEqqHksZxE4CWmUPZC/Mn
C7TzKBjPuqA997SUsV9YV4YMCToFCZ0LNnQuKNGEF21msNEKk/scjHTB5zBrVNMtE/HCRUpx7Qjq
dCr404ENiVoWTOoOtySaXwpGM3GHidKCYdlagmOdCKJ1VxVPahLuW9MQBIjha9QjIMRj8ZCSzQHh
FjJ2IBjZiEAjwcymFf0UsqF8yyY6Hap2qY32fhKkbWWP67EyJKS6Y3FGPA25ADB3IQjdxfwZCGI3
TkKqFILivYDztsB6O2HuuCWDLH9ofhSAv7ESyq4OCe16juUJknh220R1tOu77SK44Q0A8QGQ+GKW
BlqSatda+d1S2S9IpKFhCvp4EdZc9vuB9sjKJgdSPqXStQ20XBP0cvALH0Nczz72QIxkIM6ZpwAZ
AgZEdfYJKCyRaoKHrsuQ0XvBSI+ApSc9YmKLkk2hnINGPjFbYHCjL4AsKwclQ+2mIOeYKKPWct4G
E6J1UUUq10kCwXBsYXv6KDF1eonxJllRu83kvPJiE+tkk9Yne8hyT+eA3CgpgCUmtmy9srqpcsf0
SEaT2KWjmlx5/QZao0lgIlRCjao6gVn48tDfDqNd+qFZPuEFIEJAreptPwwj8VxEMOaazxzR12sQ
IOpi3E8zHrQwKqmT4spFvcwhMDVXVU06n2kBGJ77MiStJqjd3MS2J6vROQ8XZriZtCfbtHf5qpEH
h+c9a/L3qO49gjLRburWfdJlv2RZtMANuJ/MnkxjBnCpvxXMhjcWkzt/WKf9xgHK7CdlrsDXujt9
0ICjMGuYQIzeKUxm1TB7TaPUl5XpfcmGFzARzR6fPsEWXfFmVzB9W5LzJE17tCvK6v3ItpLUmmyL
7ig575NSPYjzK+AF3WGj6ZgcimunHjGp9cBuA3UAH67Lu4Jh/bEL4i8zze85PfqLEya7EtSrH1Nn
lEySvsZILTfAuXrth1pUP5qUXHaJMOS1A/59Y0nI6PWfcT73DHvV26Qx79JOchiYRDXJYBDAlN6W
r4ilTwIpvrXSYTfCueeyjscbWwFUcf1qKjkmrGRKvaZA+Vz01wl2+i5Hs8LRpUvLlhOAZij3UonY
v89dQBv6sZZIOYx/Ggvdj6Vrl01SE78xt9kxQ9nvxVchQ40tnkcGuMk4n5DX7/gtQEEG/VrLpzNa
e3YNtd73te6G3XRbZyEFkxBnv5UTJWilj7NUVfj4Ks3DXnAdWvY7XMLx1DCjtlNia4PWAqxo35fY
AbZhplKAqC3f6AHpGNoNQTT2hk4DM6SUWHPJILlHZ1J3RymiuAlqwyUZrZJrwPpq8qI7aEMrZksh
sXUMhSnmdzM+Th3Rfm7DMSY3laHfrwrDvMmocNdOpGiruv5aBZPb9tcEjTGz1DwghZVXYfJGQm/c
6sy4FOrXMYmxrjoyfWxTIz9rTXyvmL1bo0R36ROQYLtI771uxxu0DFB1dJg8oHfJsRj62KtszGCB
Fwy4HrNyaTad0OBbOhNKaTaBZSHnGHoLAZi8VZcI/hDFWHcmPFUcWtPSM1M0zNlPk081R+Nh6FfN
ouJTNiG3wFT/VY/DMyck1iYkC/TKqYzKz6ocb7gYnBpaORusE+Qz6NmdI5MBhsvRSWaKFeNXrCLo
K/LmVwQjfNMFI5fK7msOCGpv0+hH0rXVnhqKVyrhAnig+6JNM5HIaSMSs/RTbFTo2RQ/tWhMkz7Z
e6aYhaUosSgf2l9LlzN5QxkM2Ss8tB2zfbztuQTkXcGDz4nLuJHxLp81OqY47KPymvbI+zip9808
n+iC9IdomIvTEGwBt9KSUrMnCCkEr6TasOsK4nuSeL5lAP5YywWalsTh2KHsaCwo/OcAhrrJoBrj
+XVXixisigMZYWJqQNTvJotoiV9OXLQM1SXGDoSygtI7OqBd/cKeXrqRukHQaG9BHbh6z3uHVv+F
xN/CShOfSugu6M7juzl/stWQUJvs1tKX2rUgVfjpbH4ZGeGKYFEo3auDF0RM5zrDuuctcQOknPRG
ObmNRYIyE5ZTOtbSaeijo1w59G5g7u91iJMb6pc8mdleXc9HLFhjxSgDPLQ3VIgC8szJXJnjaVP3
cKnjcqBP6LRepSi/6sEh1oga7mhWz3ltxHCLii9nUFyEafWuY0iH+J3Jp9OF+6HFJdzmw0h6e+zK
DT17vRkaRheNTZmK6nJLf8GumSaZnNhQk0Olgekfp41A0PrMqhwQEMMt40gyHidsyk6B4UvjdOyD
odp39vQGXBxeIAiQ7aCNv8IrSSmtfYvd1CsX6UVNkng3tVZ/ZKxAfGSmV1zsHaKGFZGiN+mlm6X1
u8JM6dDY3T4g1vgkyTm4Evtm7tTRXaB/e/CySH2TFK/PdcfT4ZvMxHTsqWXu5g70RMvGoshNx8jW
K0+eKadmGoYB/r8E4WX9q+85YcABY/of00vmXEaSO/WEc20Q9TzUWHFQwye7zsrL6y4CJ6rAJOxN
mR0Io9JmIE7bAmxCh6PnXLSXx/izYEvWi4q+e87HgwVvjRaOQwLIFMzUBWlY2EZIXVdSOYwElKie
jd24cGWtQsvHlI/xjM91QBa7dC2BfMnUVtqxyDwKKVTOJvlOarUKXWDUbRuCzXZDEt0XuBxOhlQJ
wwsDBt3sr9kHGINkhxqjm19Tod9UxfBptennksjv4J4fAhB+JPtNDJn7/rWOFtufe9u4apKig0Wt
Rr5hzI90LpO9KZA5TaD9cBZS/Eoazi4FCyMYPnVkIziYiPrrl3YzZNw0c0RmHpl8ZlweC63/ULsQ
uyDY7Bxgr+ia/8hzu7oj5iMOjINdE6IGuhlnk2PD5YlLL1G4kC9hNXiaTZlk0cL+1FrT1kxkgG6t
1Xj4sySoMhCMqWHeGIU87gyLYKt5jMi2I8ALMbM0/CCg4aZsmjOGG8pRml7u5UxHFsB1TQ6ItokI
DCVKKz4nJc2LBYs/ZSMSokwpH1y5Ujh4y7qnO8HIRjNJ60vQ3nBSjquTnIQD9Ob6l+yk9bEVJot1
qVfHG82QlYMqEZ5TWuT4TNaI4CMyNFpZ409pzslXTueTjq7iHFkc2GTr7edkBqnFZRNvTVbsEnmA
lTUn5ylPNWj2YthuOdKGmWO1V0vQwlIYXBPWNXnJUIH0MUjs0+dgz4Xi1LRWd4R3Fu/bYLmbkyHY
TymElFG2riar0zYpAHfkwsCCBqAxToxxLEhq+Sm3tduEhhz2ZZCOahhRsreIe6fiPMvasa+m5LoO
SPHmRNIr5aktF/l2ogatKXN0Iu/lBUsbWTt6EOzTqfwBus0+5lX9YDgVaB+c1mp+38o20FBgen69
5PWWimXgOw6euVg1TcQGgbUd7YWcLFN6kPMRISYzi20xwFDJZOVnp/oDI7dNM+TjeVSLkkCWUxjQ
WF5sBqdrlFX+rzyrNeTqj3V2mv03e2eyJDeSdedXkf17tGFwOACZaRMBxJwzx9zAWEwS8zw58PT6
ANbfLLJbXSattYmKiEpmxgA4/N57zne+JhE7ji3ZqnZHLovYKGjV/My20mvHZ+I2nda582ULuCJ8
NMOv9s/HzPES/Elr/WBiXhqLGQBQGX3/Eei0ZTltN1URzeD1R/MaNdaXpLcGCFICd5bWQP/3vGK9
S3LD5cfjvvkS4aD7IR83Mm3NGVhVz0zi/DZ2Ni3xnzeJ1fjayGRtECoeryzk9smGXuSoAm/VJnUs
RAhffLsLK9mF89p93JSwm7zt5820auC2h7PGeE7Y7WHoiIgYojLabyrJ7XdsNzoLOwWIc/z51I8/
0DZkt4wxk5pVMb39tnCdFBPVgRb355OeSBiMkwjxUw3NXgtV7yb2ayFSnCPj9hcZ8V9Us5usrFk7
9HOsPWwSUwoPWqx9p+RR0T/IOrwI3hAWfFzaQomK7nxv4Leh4l8za7dQLKRPeChWEWG8epm2G20V
jcpbhubAJOGLHWPIdANAO9/S+lVt91RhLUaQaPi/cF1tmWaWR2DBdq/WbQbJQjmfBlZwopWxvclV
BF7V9PhOs4v2eA1i47qAjwHx4CUr1yCJ7bHZEmXG/oQ5q2btVVS1l361eW33RJsBXnXwTa6WsG69
2e7lJIUHvak+j+uPhkBj+iK+JMZ/p4lt96B/8L5HxgaAbxBzbEdbxF7HCLY3zpe0Hog1A3THyoJk
fceg8ZvL4Nmqhs6UH+MUzFyUEUmw3dgrmJ1U2OYygemadPLUtqeWxal8XPDUwOV79EokNzA0ri9E
nuNRWO9tD0sM5oGyBoKg9f7gzf3Tv8gvf+gtV0nnHOO2hcKLK3CVzHubf2xTz2+Pt5vt4aKF8Pjb
0kP8VlCGo6ZHXL8MIMbobm8HjkbJQIBlgfhI4l1t13ewvaHtvajnoVqtesTu8p1smQzmSpsnAA8G
PuqtoxzkZcvnczSnu2BpzVsEFoBqQ/PZFpOR77Ysk3SNNtlyTDJOFIh9qbESL8rLdsM5/ee9Wa7R
CT8fb/9b355kyjUF3kyN/M9/R/awjvJpfdwPZtF++u23LZ1VnDv9m6rXMIBGcNz9uCsawrS5VrA3
WZ9MRxDxoNBY53/+5IgDCD8gN9u97QdHxXWY7g1MxjWyxEyHoLYJEtkeAULACLg+71ntp2boHaJF
edRmtNoCPQITg1zE9mutTPy0YtJn/TPtZMs9+e2hNMqjJ1lVsLLh0//56y2rA2sratwXa07M9rH+
jI3ZnpvW/7Hd+3c/gpLQPo0lK/pmRqXNxGFYkfMUaFEr8TfGa5ktioeKoGCufWTV6lGE42IDxjub
+n6728ygc50Uhod6rGYGzO4mw/9pOf3hPaSN2/hLsxpaqydt+zY3u+Nf7m7GU5LyTk4Sj0fskyyS
P/IxKq8Up4xQxS3MwZKjG5BnT5gZS8nPl789TNb4h+3edhPXDSKAAdHmuh5tkRI/0iV+Pg4n4ozc
QSMJgmHVlkex3StZP9VoJifaxK1v2kSSbs9vN3bXqh3JCCVDlJkKD1BOvK4vnEBxe9ruKs0C4MjI
HMQti2+xph2m673toYpaKtBizSrs8y/xZIznn8ZI4lkka9NqlJwMjch6MlN+PQjXh1v8znZM2vTf
DsYkHv9yfG93+4RWaAbQf789rK04O+aGcf3Lz21Htt4b94atWYe/HPzbz/z8G42BsLksIG1tz4FP
4Hwq1Rr8girrxwvc/kknV6CCWmW9rj4tfrrJlrcwpy3CKV6vg7893P4H5mFn//8nMmCW+vlvJjKW
lCv95P9Me/mYdF+rdSn8r//xbfuF57f/9V9//qs/RzKuXJMETJssAZilcEJBcv85kvHMf7iuwTbO
Y+QinC2z4L95L84/AEqawjX4P6bjrBkAf6YJCPMfwsOszYRHmDqh7+L/akTzK1UVaazHUMjSTQFE
xjSktRLD/0JVhUITZ9StElhX1Z6csFfIR5+hTtH9BEN1YB2K7+0yJad4sc4Eo0IC1OcgcSz9OIjp
7i8f378hlBu/YjR/vBzHlLonDKbj0vhtXkRv06xRE9lXyzZdf0YUfEjNr+Ps1A96+cWrQ3KFXcIh
0Ss/TN6U/w3H89dx1Z9/HniW7mGedPE8/fppeKlcOs90xLVV4efKHYcXWxF53HfldSLaIJhkX9A2
6eEZj8nxb977+lH/hA9uf5xDhWMFjI/u6L/Pylq4z9GQ0V/Nisn+UgGlOkri4ejw0vxvE/OdlkbX
dQbAeBcddfpGrswlq9LimlKaI2JJ0C/F4MaxrS9/x4z+FQL748UZbCg9WBmGBwv2109majLqNK0V
FH8dWShd89kmy+bQNKFxKDo2rUMXA14Tka/ZpetrSXHMMbn52Wi+5NjSz7A8GorQw3/+0DZi/W8f
GmeD4aHoM1y4SL8dMGxHSCtVibjGYyiOURMqEOdANsrQ+65nWfRe6EgakbL5KXhWv8tH+5I3hX2B
+Z4cs1OXCvNkdeNB5nTHZoj4EE0B1E9OlD7oZEx7YH3V0L5YFTj02RFUy1FiXLHWv6EpkU9D9VnS
OCDQR5ySZca0Q1frFVDGey01xTNOlkdOsuzOI/lZB+D6xIjjQFFTswWen4Yo/N6RJPEUVkjxkEuT
zZQ6nzVpftTN0rv950/LWPmVv35aEo4yQgtmwCCo1iHwX8/21IjDIY9CAaCj0g9QcYUvbYOgRj7G
XUfTmWw3pjYJHM9Vcfy1WocJ/68vxDBYeQzOdE6o3060KEVlFc+zuNpkwF4GPb4rADQ/LwMIFLN/
mReohPXcXUUoztQdZ5D26t1//jDW9/r7Z2Ew7rYJcqEYsFcW6F9WvqSvW01Wg7jisP6umSfh0NZS
w3wWnkfvPgXHUf/d8vavqy09PGkansd/uST8drTqI46Z3szF1dIZZLQVPpPOfKki97EKEVynAC6v
hZ3emz37/Wxx7kgG2bWNYX1oW/tvTh3zX9cboDQmmAdpCb6IlSn21w/ADS1jXDTDulZZf6uyCVSR
h+02X/Z6mnvPujt/tR0t8YvSAVkEsOewMNIygA2eGS+BKYqBPQ6QF3EJ2faFzXUeeDJ/BvVDIOic
DohGyVt3++pWtN18yECQ2gYKaE634Ydo5Kv6n9G36t9cOMx/XbklFmt9Y6Dpwvz9yA5NA2iZzARE
2pne4FKHD227qmNUXBxViq6IyIGVfoj8117dK509BOEsX62qbp67ZdlNtT4Bq8/Kg7vgjLYmGE5V
DTVqmKwrrDLU2AhuQz32fFmQiaPTVA+0OSKl2CETg3SCeWfXhEOkHlao/3ys/spkW1df3h0qCjKz
OFwd/bfTJcs9Sbeu5rjJ7OaktLqgZc/LncqBjOPx0xARY/mf/6SxHv+/nx9SkjVkoBixzN/PD1W7
bUUT37om4H+fiyiaH/FmPBp1g4sC5PnBK9z4GOfWCt3kxjXBUr5lsMX+5qJs/Hrt4UIvBDWZ4wl2
KASA/f5KahCdedPU2qUPSaFODP1FMLQ4OjJaRfSJOppTqh+I80SwEGnWndnRmsfQYZH41w1HL4/8
iGTCl9IY27+5aNu/rqjra3NcdmNs+tavyFpzp/56EtXZIkxpON6lgdyEoNgJwFhRYo0rhTnyZn8c
0gJ2gnunO2a3JjL5sH7ch/W6Ek25GZiNo68Ef+062WiXSYc+2SOSdUJ4r1loe8e24jAuS9s5kcUQ
eOzK0Ah2Hs4M/mE622KHKu6qjMG+KeaoSEIa495NZHOaexdapwif9MiFC4fqvezsSw8D6NClyCBV
TIShu+77SONMjkVGGkdbFQHbowwYU2L6KXAqA4XtSUS1/oifx6iq638+zvgKfz3SbLa+Dtdwdj2e
bllrrNWvnyGjslTQ/BLwviH5drZ8r6MzPFSJ1A7MBx4sFU5ctAfdT5GBEnzgInCUMkU5vjZYwzYD
FpVyHWkQiAaJyxhLrxpon9acnVGbgvgCb0FAXAr5S7ziMj0vpMxz7MDgi9eU0HnNC/UcTAMrRzzP
IPiTUgKhTPX7LDNRwrpdSqTbdA/wLcKCAhxIrn2aGEgdHDTG2csWJoqKmS5IAVWdMElq5e2xgpbo
dx6GKr21uMjUDpy8cGn31lLHZy0fyTGtyaNKYisBWN96F1QD4TDN9yWU2zAfiqs5ReW+N2V/YHvA
ITRl177BUEaw0Yl1I3mSvaUdaS8RtVt+zOtsPC9x+QySn3GfHhPF6HdtPr7OiQrmPO5eYrNBxhHr
ZgApViE+luFDxqCD8bd47FlDHyatr3zcz3Eg9ZpsPQMwYhp3QM9detU2Q6XMyvEjzp3HqJWgrMqj
o97ZprqIcgj35OwigkCk4uuFBjAEKl3amJ8Ybq4H8JDvrVF9AaKlveT5a1qmnyz7lC9GEhjkZ/gO
tNpbJyYch5P+sRqj6IzS+MvQD3lQk+cHjBWxC62WCllOXvrKIS6gL0brgqBmlTnViTjb433C6OCu
w9ayqGrE4Edibu8RwBwtHhkd4QELZ09YUygv8zK/T8tkuqnUOtGoiM96Ib8BAxwPXewRgOp0FY2m
JDlgwUt9h/Tax3E0yFLEqGTlXfyalfODcEvY78n47Jh855PFRr4fnknazm5hTqprZBNu1oDXYxsf
vxNZ4zzFBnHObsTGoyja46Rkf05cVPtJmX/vZBc9a2P4HYBaGEx2BucjJr8CwwKbWTtf7sqIOGv6
zGBkfFSz8T34r5Ve7LqfphoAZVreNenkXEPkDEc2qsycQmcKYC1amL3m9h04t4CQ3+OghXvL7eZn
t4hBQsewEW25tyD9BQsJAL7ksD4bXkYshaMBw6pBXi+EYeWAyjjWLL9qB/YzBt8NkSk41k1yQXLY
8H4TDfWPI7wt9aAvQo5Uj3tGE373SM2+Vkv1Rmse8ri3VI9oi+5ZybBcxouHFYXOmd3hn/EGUP5d
94fGqfE+tD6n5fTsZYl5WyZ2FhaV9LGORXqdEMlpuIOmBvNbZ0XHSEwhYTq9n86dxvJRwHSR35IS
i7BdtOhaGcztvWysgAov1y5HMizSFEn4kkbMuJovwlLdqSUn5dRF+I+w7bJgePejEM0jbxAPTdrC
sDHDL8IL5yuGqu+aGKe7aDB0P6wsl7GuZHjaDsm7yOYII52KvPL5gwhfWhNJYDQMzlt/s5cxfq7M
Dj2vy8ZbOFb7wHDbX2RRXHIdP75svns0s+5yu/vS5X3zIJxxR5jVHzRFp0s5zF1gZxaM66T9RNRF
njco6qv2NTFCcg3s+EFWNKDRDQviU73sLowmMM+OdbE7/iBK4GKP5TY5Lg0NAPqE94No56Ou8W3p
BfQksJX0rxwtvWFE+tBSDh9t3Pl7CDsIgLzqa8GWAtcYWkLDqB/xO3fn0c2YuCThnRmjljSX8kVX
cXiQnnUeteU1tmcL+czsIGhxmCqPwg+b8bXdPHfd0cNTvqc2aleqGaL6wZC3xDWQnId3qae6J5w2
ZeiaB9mDZ2W6lHLaVV3Qdj1laGUa75gNRr0TvRsMC09KXrxvRapumpGFHxohvkW6gjO6zBllNK9k
LAfrKa+xwBDa4n0YvKy6Jwg591PCzvBO6diCLK08JY5ARJ8vGIqbj8jIvJ0hovbUrmlHxei9i+cm
4Xwbj5aCo67FMlCwKhEhID23Snt+F92UPrK7FnqH9Em/Tyovex0jsNtGGh0MQU1dKGRrXaOdx954
bMKGfy6GW9h17p223LUAow9bcVZSGR/Mvucja9tVTuAm1bEdSgeXwpKzX3xZMKViVxHN2WN1espC
Gsilgi3k2tc5W8BNk+pERtJ4KAoMuHravaM55lyjAqEfSsbXsJDVM1hNpJ19ygB+whRRmsr6OApj
PNQpwRsai5NFWMytMLtvC/AGv5ys8VyGhECtdkva0M0QlAT1UTP4cSzmoJKZ4iAxn/D1k01uU0uQ
whRz6hLa6EgGUHWZv3M0cnSs7ga7QDt5jM39XVdH83VYaqrFWj0SqbgOXKJ93IX2rTa1915rCFJg
EWYi/CHSa2DiDyaba37raEGO1nYvkaUoTQO1oDvWgzlleKMcSAnN5H2CKfAJ43x7UgDRjqbXfNYa
ttnQfYDcAmRiCLGaARudYfRC2kK9FheumLq3OTUjFkjM5OCAIOkqukaNKL8XnRX7rmZbJFA5T71s
ige3MzSUM7XCEu4SudK3T+zDF/6cR0hgaCPob+Nr3okGkmMLQ8zGk6rgRcXUL9Yc2GTTHWQV43sq
LUSerqUHU5zJ8zQrqksUL8LTxiPZd/pBkRKvKUEuRK/UbWzTNOjTtOV7HBC6qYrqnwgfzLxuS1yH
drGVqq/JaOZIHkZCu72jXlISe87sUI+PxEhhFs8NTz60VdMAN4U8nIq4P8/S0IlJz++9oX1rTGt+
TbAuwFg9tvFMvkMnApGlw30HPcsPjcwL2tG7TxuLRh9IxKMqSV52AVn4xMRLLv5meugVBolsZlmM
xsw9hRXWyLGopsDtME9pKJR2oMvCA9LB9G7OaTjsmkazg+0vpk08HGuZEFljf8aUNZEege6XTp7w
FzO1b/HC/J8rr3kT+cUC5LvHxGWf47h0g3CQ2QpQGo6WJE1BtS7umVw7cGU0gmnxvjm9+z2uxunc
ueJ1LOVbXaeUu0In6CHt8Wnrf2RamFCS4BkhO+xxLHobj4Xi+De9Q93iygWpd9Ot8b6UROhFov9s
at65V2RrcHwXRv1N2AaOTkKYQQkTDqHSo6ESrh2C9N4phmtXfBogb5/GLGGZroBOG/KZOHV1CF1b
+sSivkp5XZthKsby5lSAJQz7uypRt5Lt/Aca7o8kQpwdHXJ0QrhWjbCATZx9WCZc7+3SvShO2aBz
ShLT6ld0cNmxIAgjmHH5RY3qz+RPhIeWfMF2RiUaxsadaFocyWl3p5muOunloRxw/rrvxsmI17Sh
D2iMd7PB1zb186utMnlIYnV2bVCfOUgTvuvqC9D8L4ORngY4FCh5DdTWsZ6/jPMUIYxMxV7U4lS0
H7QhgdaZrcBsm0zm1n4zc7vcd0jLIE43y6px3im+jGoVV7qe2RANZyIyV/b9PCJNnpq+ZmOc2Xur
7vC3YNoKW3zm01yJfRyVT6PerOzvIUBJFoQW4jDEgJmOrA7d5C5ukyxgrH1rlKv8jAiYXTdFrc8I
nt2v9IEFV1jvSPmbkgqTvuiDfjwgGHT5KPqXAcIE6ixzPOMnTUJfhw+/7wyIfmLKH6N+3ABeaKFn
9r1jTe0RMWu20X8nfXci+YSLLGAHbXUP11rM4RyRlbPUGLvg/Lb7Bsm/kRCRR9GHEXBiL5vH+9RL
ehT7D00GBTv7PGT6axEX7kFIJff9oO0tu1wZwkc4oP2eMGACsVWKcKpzDx75Xr4rGJw3yTcq3pOA
JB204CX8sRUfuDA8shd9E2jnWZO4ciPlJVt3mnyhOU8uuPGj2YkD5r/mUC7Nc14aZcAAvwkyNz6w
Q9+BGjgXFeP+QbHKOfqp1ppvs02JQeLSkWXzYxtOYOloJWF0ZFsZaQawW/NFj1ktioLUNRQDV5EW
3b6wsheqissC5zgAEN7veaHHMrJm1jF58oaaOXIHC5qLFkCAwSmOIQCL2P42KZtrBmyHQzenx1k5
75IQOX+Gpm0fpmFQkF4IOim66YZFTnxvrjEOI3iHInwq6uw+cafnmk0w6wfqcaF5X0eNpXJsadMz
9omY9+6kq31VjfSt0X6xJrHs9Cl8P7XWm1UX1dUaaJwXYO3aJhn9BnaAl4FgxLO7VJguo4rLT9fL
Arn3H1b5uOQYSyZPs/2Mqbkm99MCKjuzrcovRiyrVfVHriEa6suoO2XmWzZOXQBACSzFAopfawJj
LrsbjpPd1BufR5N0ZNnnt4iNIEFP46l0VmOFXTustCr+uBx7YqLckBwRUMoRVs7uyTT5nVqI6IMX
crZD3kWny3I3EmWKpVwu44Ghe3tfSLy5rvNUEkPqS8sudrqRX2z52W5x/eMiVA/zeApTE9J1isIX
dYEGO5nPmEPX5fPP7s0xKoLWoBwXNKuggYuLSzXBUvFH8gpBv4OLr77kCclGmsdO2YWs7g6WtyOT
qO/Y59sFNLNWDDu3cai4omcUjiBBMlyvZCCYQUfUXtpydS0M+5jlzkfLaPcwJMeoNYAZF8T4jF9a
+1Nu9m+al7E9QQzEJcwEZuLjrLx2FuJmqhzrWJGHkrQk+8RkLPvaAJt4ihG8Rx9Kvf5uRCzPg8JB
NHmUw6QL9G5+j6wPAUgR7zNPPiIxqQ8rMmWhPX1y5BIhNvSep6T2864cb7RAp5fIA3VKbQGFwKNL
ZC1NG9huWXH1ydKABLSTZRhZsyd6ihRW8UrHU78gwBwPjAtCPwbufTIi16GFpfQDviXNz+cQTEvj
zEjKE/OoquabTZ7znZTVDa94ejESNtqIcw76iFfI1CsZuEKl9/ye9H67hz02JT2meLTmeDn/fB5P
xUTw4myw6lQJFZXuomXmvNgebjcUJTWoZ6ThQW116X5As8agHErSmDfxfW1Z5AT3FekuTTid+/W5
dntu7uO3uIRTUqk2Qs+noS7p9IvTxNH9doNy+c970kKQpiJATvj131uT/CRyazwNUtF0InPLO8eR
dmPmw0Nnam5ZbXMIZfvaM5gTNATO1Elev+YH1Fj1rtPygrC7ER8VFm/ixvHiDlqGCaDQX6mKlU8i
DIj3uoRYw1eIl5KMu7euTDGDZikC43B8cieM2WRMO5XIDjWmaHLf2MPEunGFOcQXKZ0Lb2lNbhts
tOC0tu9aezrEIz5eFJpoWti8+uiY32y7vS0i7mB40B+zucxk9vCSptHDkMdEE1bxgV/7QFMm2icL
1ZwHhGu3Y0qbHZIUGWI7zu86FIZz0kmf8uT7sCC7kKLhBFp7jDHBBVoTE8JDl3pPS5RGeuu0504s
8bNrjLfOtOJHwlozIjzuJlGSsUtH1OrkeFtXymmeLa7cEdvaMiVULCIlmpQ4/WxnVIPVAsaDpod7
VfXQ39wOk/MylEDck+W+jkh04iKljgnueBT8ifZsD8ZJmJPpU0SbyJaUjTFleZutKn5henGHSYEU
OrfRTm2NOkbNofcAh6pEjvKkZ453atlakLhlOC/4Yls/jIzR1+KsuHZ28dDZNhfrKAfqUczFKcvI
cNOnXh2d0mNHU3OKEgtx0RMjPRPnsNc0V7BCowgfid46EmBcPeq0yhDvVkTnet0tBGzgmNPHItYi
n9mwfevK8gW5/oOdpNmtguLfNY68m+okPrgmL7mMTPfIdRMOVfNImrOD8sw1nuyYAAAMblOYRB/H
rrh3V8xTVR+QztN0k4nj10jQITz1Y8DZ8rnScsIS8h7KjILE4cyIzirnfer0LO+TWu74W3lmVIdW
cR2IhqR9ydNzborqasfV15ZwhQcBQWENQalpBXJ1NW316o3Oh8U0YbO1RnHlrcNZKExCONA1VpN1
YaOaHVtXSCoUIa+qLA8OxW0mvOhumh/NhUgwFWGsZiSJt6/GLZN0mGiYCE67zm7n55rtfR8NzRVL
50ezgliI+c8+OaTy3dymfPHmjAiFCg2w5Prfk+94qwr6J9FI4aO86GNbk2vmmqSEV+7zPImWVEf5
3sht4wrwGN8HPbpLvWjv9Tmung3LOlNuu37VoGHeik8YhxGcUnlHp4jU2y6C81eCNMxIIj8W9A/v
an3U78iqN+46MkcQWQvv0HU6xrbtye1nCKsc79wX4gV3sN+6p1jo8cs0Zd0hYQZMw4otAALvFflS
9E+jJ/ozl0JAF4oIdPKJhX0DNWUF4DtmGKGixBanmATA1KI7UkZHx31n1Fp7ESltjKXC+FFWc9BQ
/pymSb7zQssjvKyAIAgeT9IWPdYTZBvXZAbOS2euZU76uU4pn/PQxGaXOetx/BwvxiddfUqncPCt
PMEPiV2h0/WR7wAG0lyDzUNHjri9ZOvJgqVThwbgdKyEs5FXyyJnktOXhuzs3OQ0pTLbF1X8lhAL
yZHkm6K8Y5wvdk1il4fViDG0Dx4F2W5Scw7hL4u/Ipw3QNdr8yWF4DzE0ju5BMtdhDnIsx59qNcM
8e2G8+h5EelXobmspK5qWHZptSwuPfphome/3avgMhEPmJpdUNI3wHoRVVfyTYnqsPCdKEdiT+hs
PpXcpaUZrykVAHCQ7RuXxeiS6ziuQznq/qnf2Zir/NHFzDCNBrMgqApo+lIKDPonrnWThE1edZZm
PdIUGevGGR6Js+u9PD93LUWIOcuXeZJfO2hO+1Ru66vxbmqUfRyN+mlqiZ4gUaIJlK0eErAPgHZ2
4EH4mK2RYGzyzCknWb86a+VqDSm64I49HgCoIB6+FY0gUUV0BDxi1JNs1X1Z2OcsoxvdRNV3u820
K6s/sY+8GFxl8ylzj0lNyTdLC5jK0OYXt/be1yA7n0CO7DCgfBtEQ0TpzCtWNkklY8/qSEm20/M2
usNzNuxwmdb7VANTUpdptSuq0DpRxUa5k+waVs5dnYTzJW6UoKyCfMXZQAoc7lOdVsSO5PEP1qiZ
1ynXXlSrrx2QHWZIGXgOzX03womkJu9Bz2hQoaF9Haklz2lCYx3bz84ZObjTGZrMIIJB2fC7Oj07
DHnB550S+TJlDaIW2mCzOaP7NABmp8ujZZw1ME9HuvzHSIrnmpHW3l4GEgWxXy4DPIs+8YIh1QVt
EBkfC405hl0L7JjTGWJPvjechcamZn1ODBMCSU5goGiLcw7qnOFteIxrpNA9cUxxgY3VVF9pzWlU
a7T0JNtQ+otORL3jLs2bTpOoyB1auM3a8lFFH8T1FyfDNxurpyUmS2HJ9EcjqvsjypmOMbF7nxTC
OlcklvrDlv05DUBOWsbYRhrUZhsFNEMweyeFHy96dR0ljLTBjdnVlVxvavmtEcVwcLzsyaLOpvDB
waxVHyUXhkNEwoRriFNoh58LT5+CxvCgLhXwS4oM4lrFukTghUpIeULBT13NL2OYkqFmJZn0icTS
EAIk3iGEohJcVhV76IjlcyRG7Elm+NZK7ZsdWTkGDQyJbPxeoQFhx/XYXIucUVrjUAeBjrroTQ0y
my5vbBQvuulG+JTDz8QAo6Ec3fKg8IPB7kXXkLHsH9uSOU1fOKccgrxXWh/CKPoMA2Pa1xaRxKV0
I3+eE8OvPIJyS6rVOIELn4UMU63QJ/hjZfOpHMAQHfbOMu+dOf3QxyRpTFn7nLbD10WRzO59nxJ2
Cw1jJzLX62uIaJiV4uCmNEWSIVj0T0ub0MJPGjIKMnBktTsfFm9MAq2S4HELMKVaINX01avXFgcT
aX8SIDTbpjhqVcQ2PdnLVD8yEeaKlyvEWcZ8M2hRHJCRvbcVTq+pyz/YssULzs5qV9hsmr0aO2VS
wBzKcvm0aOJ11seV8eKalyopg1lCc/FMq93Td578ORQsFtZ6eGvf7XTW/bZt8kDOwj7SnKblsepi
yVpn+MoaPzdvSMQ4PdzuDY8hPMteTQTHAPs0BwPAIU2giXrcc9iAL3jqzrp7aKblvVZUT97irgLm
/gTlB6pgPTZBLWb1SPJ0um4kaX61XB5gmIR0tRnEKUKVIyN9UZTw16nyrdUdPbP1vlheyp4UxgEh
N3nqs6zaWK0bcbETTJWiWT4DIO7fp0lsP8h4fBhGD2ZPF548e8reQYdhsNqGcGynnDUBwkJ6NDXm
yZPOJr4Q83id2NuZDkHHQ0HQtKxvHelanv2+dN0vMq/qk0tyTZP1zkONl5rU6Zh8+DYlbIbCooAj
4xld/pAsI7l6lnopGBnuiEx9t0RaeI0F0dpiiNlfCWKlvfAIFQvSjLNmp0JLouVkUQebVEdFvcKu
mqDqJOP8GRAdcwOOv8F4n4fghzqR+WWGinsU0Yu9JN8GDdYMRXN5V1Tq3iYf6TibFrCkuvhaLiMl
Rtp1GEfcL0i2gGrVlv7BjJaQjDFiYMusO9X4PYfMbRi4q8eSDdclLum8CO9jtQ47QjN6tVT1sZhg
VTBci07sSr/iNAOTOQ7j3i2w+WYLsbp9iq8agwMR8NJ41KMau7wDzZkdYH8iG/tgEBMcE6VaemJN
Mxf7YnXNebSa9mFS6YyCmRLh3mrf2VH5VjnDV9Ho2bEPjTsb9MPNSsZThpoE92dd7ytAxXlcWUfT
yKfAsrlCM0Ny/S4m53eIiSwt+edEnbr5vhwiaz/pbkfPajCO6GL+YB5NNl3aPLmsxUfLzVOwaE0N
M7tFf1j22ObkfF/kGgnZwE6gmpY7LM9MuJR4igwiaS3qz6LJEC+A5ktY3QbB5gffMbst0ZhB5DVw
wWbjOCTeM05x/QLwB+6bcmWAMHUPZuGutCe4q3N2QasTBaPm4OUE15nlzMONuDB3JAPTy4hn54Ag
/nM48s3FiCNyU5EgobKzzsq5dxOGojR0M7vPz8vI0R7uYgycdCHZQ9MR9Lu0O4WNFl+sAMm6Dl6W
OLkm/lBDUep1tiIVk5u9ji41GBfolo0zzlxqpHUmGdo4mHoLxwG3M8N2WV+9OL1mTn8ux/ZT6xTl
ETIqZi59gloVpt+JL2929WT9oexMPw3uguVrpkJvosjvu/nYRE1+azOBSlEJZ4fVITprWqaRMHJ0
Mxz1icPEUKAdkY7T7stvDuSSSNXihm1b+khUxK4kAjKTtknWxqHkW3rQIAsbVsvFG/XMXuBA0AYn
YXo20WydvGBmstZ3XbOPZc0RSlCvTxs03ekaTmJloDVrKK87cq1w/g5ngMD00yiLIpORuIZOaU9v
nALBiZNDAmqyjRwRmG3mXVwaxoQzWu90VGkQCs37fBLawe3ZwaVmEx6NxgjkJ1MVRkB/prj9b/bO
Y0lyZLu2v0LjHNeghRn5BqF1pFYTWGZ2FbRyAA7x9W8B2bezushrNM45gYVAIBSE+zl7r23SXyc7
+5VZNjRQIs03vrB+VuSXr2MXyaAW7bIoC+iARNNlg3yo0usOXEAvMm22JtPSq1UTZqto9UkXQgAj
CZDQtuVJ2uIsK7/ZGGD4TFmkl2oE1VaPIATRwNE3REuOEbeXK1v21QRtCLl4DRqEgurRGThUXCV9
LNW2hETTUS9X6+NYh/Bb0GWsLGmNl5ZfDj1NAyGHty5rKRajB5XLx2a9yqN2jy5mF+g4rr1KZ4ZL
TD0FCUHrgblrLJJm4ZhRxo6N7GpSzcMfpIMyCADlWkaaHtC8m85SGXT6tbt22+qEaqGBsj3eKDac
K4NZGPiJEmGDM0GSazO7CCy5WzlA8BG6AzYzbpiCGq5/SOQTTN1a1a9OocSr3lfB2vQoSEKJZbut
DLL3KLsPgOzWpaRn4mbyLkAqeJ95pAUKfrdKi30MdETo9O26VuRzxM+HEYhIzZLUuRhGa9d7j9YY
f2htuGNc2HLpxdPyvZgfm60svz2mpGrFFcHAFa8m+HpLmtGT4XIOGosdC6/RfHN+cF5UjgvLpLa7
ZSsg/xVINP3JgxjrWKyUUWtSrhjc/37QmUx8FdcuiCrTzXnN2mc/Cxua7JnjMP/uJru3nwiSwqdX
Z/l49Asuk8kceTC/czh/nPmmmuXZHu8BFxCce9+LSg6AJb/vOwPj0MiOP5UYg2DF1yNZT72Dg1dt
TKuwtopOGvv03PcKagXto9FLd1lPTsP50wKgwPk135wX4fRlnVaeZBVBSPzLWjRbiToO/zRLBsjq
eAtpq95XCdFIc66dl6Dds21KodNz80OdC8WnDsx7CH0ZZ9CAdI4kKfYRFdbJujZm2wIu6U76tFmr
LHi3RwtYIy+HqUv0n+mKrZY/1CYIZTj9I5w6JA+zyu7/oGoPQ/njP//9/Y+MU2FUNyL6bH414+iG
aiAn/dcWnssP+f7H35FqXy/5Z16zBjfNIK/Z1kzHnIwpf/l3mKd9M9R0GGquYaNRRUuuopj9y7Bj
WDxl2TyKlUdHTmv/rww7lvl3MbBFOrPjOLauewY8IR2k29/lkmFj9jIXpXEOAzL/pEApIWCXUfin
GRsirIsIc10SobsoQ8hjY7xsktA6iQnUPeri0S8YiEgLZLyt+Nu80cUaYQBFogJGiwatWjAJL3RR
o9ro37VQTifyet2SIstRPi5GlfAglDskUWn5puidR5H5w9qjlEPlOL/xERptNRe7ZlCfOaVCULac
1SjKYZmPEZVVdTyghnB3Im7ujbavoPqYD64RaFBNuPJoQg2WKtnz65hStdooKmBoq9hAJKifUBo+
WEb7JFK1eDY8mPl5f/FcvwbJ2wl6aF0/DUI4bM3qSpynvxgsmsBWQJAB/Me1D0p2GXWOdvR1E01V
m90o6BkdLexWnk4WMwkKlBri9FYxIV9P0fK5rj63E8tNG4+ele4KPyhfSYCHvDKcUXDS2JeVxkmr
O7icVxYRvMl1r463Sfdq+RA82CVqiATgeLpRu/MCGgPzK4hcYQBjQ/TSXfT02EGRlofATJ0aFhwD
FdQXsaSxltwwUC+3TZFx8cKiGG21LIXIUZn82OXPttXAYKrtMmyo1ARRviGSzN945h82jI0l6hiG
uYZ9JJLER2a0tLUj8hzr2lFWWefJ1axgvMPdJJzO6346dffaW1m1g+C9DmJqxl7eIS1k6g5eBVJA
nIKJydN6P/rmhvEZuBwYG7QzYTpbBSEInW7SB2yhramNQ4eAEARCqBtXHmQLjzZyggm8qQLRHJl6
SEW7KUWXnI1BxGtXeGebsd5CcRJjnQYeCRby4N8EsRKd00RSzeK3KcZYeYBzVqYMu8YiKzfQjTkO
3KHdBuCQy5Wjp+lNWalHn1iDk3Pv6kmwC+oCkXZLaUv650orPnL4FNt6CivXYw+Ziht2B79UnwMT
tUfgdiY/j38cVa/Yl0gBFkpg0sWUxoUhxLLLAnE0ACUUY2c8J6W7iYj9iASBIj1cixTR8zHG8L3M
fSqImkk+jRkFj54NiNmrDHbbBlmln6lYU6kthTUKD1/r5Xkq/pHt5m3DSIfArST9ygZAuyMuYW8z
sFlgwXJv+NQ71wYrhozcWhMEMpXq82fGB/XJZbC1rI0HIw3b16rN79Mgf1RVRa4KSZnci/p6NfbH
XnbBUcCC3w/oojZd5LvLQevGJ+Qy+N0DobwrRnTWOib+qerVxJBxDnF9udMUZZ/gx7iIiavsjwqc
oih71iegTaaDsi7hzy0cJ7a2qR8aFzdzT6GpZ7vpdJUDemO0FABSeSVr9dyobvujIrvn5Kj+aXQL
+sNxSnQbWQt0jvkNBj0sVoyzi3OkoGEgkO5Vt0of7AV6ZgpzpKrU5F/4LlNHm4rFakQydvU9Jqe2
E/n7qDTTM53TDgYyzbhAwL21GkWurZqaRCgLCKk2Y1Rf5M4a1Rh1Rs3StkiT/FWcdcHS8f2nhozv
h5Z6fFG59hJPs7lMMts9FCqu56Aeb/iezWDwS+hgxBBPARuPs1MIfutrkcYx0zV/XztUtXP+csVG
Pqx1TXP1jP4HPlPrPgkic0WuDentFBXavF9ZVlOibLffwAgRShJkR879gKtM6rSExigrjTYhBAQW
xrRowyk39/v+fCvH7s24zm3/+fxADiC/F/fn57/vfq05P+gIHJaL+alfbs5P9RZDoLrXbuZNzKvM
j/+2xRY3MjG8+qP7rs+ldtxDB2+c8ypL+583KXARpTfdn2+100rz4vs1icMesZifdusIcPX3U9+v
+X5sfvX8BAE1CAFb0soHJ6X3Pj/4338CZf5c8wpfbzdv5ZebXy+b3+XrJlWlI4c7hdu/Pvwvm/7+
YPPTX8/MD/5y/7fvOT/dC79Y9tPc6Hu73+vVQt4PlDc2v7/V1xf8/urfL5lv/b76/OAv3+5ff7Kv
V/6y+fknYOZHnND3JyyBlK2smk6X0BV+6Xn788LEIAkRYfqXf/kQ81Pzg/Ot0jP3ZWoJgpn718CS
+tcLvtbqTQz4FO0BUBLznDT5yJv41jkucm1ZBBSC3BAgFmji2wwk2MEZGF3H5RT72ecuu8v86PdT
DdiAre0rh98en+9a04vnLXw/+7WVOhBs65ctYo9cxKgSDn0FqomwznjiVEQ0Q5lsTDcVNOh/3h8i
hJphHjHr/n4w93FqJMXz10vmJ+bXUa/RNr3aXf0k8jgPUKs8wC9F2oG1hFN/mKxS1ztWCewGmBZM
jaZbYmJwGK1BN66hyqln2IPHS+T5JKFPx/t8iJbzqaDUMRnqOsdZcRQeHas04T9jDJzv3dpjfih/
OPUPzuQUSvLhLVVKkn8AC5NsPi2GCU8xLxAtAlL5b+5+rze/jH+jXJAQjfvFaXeTvLSva2dvlhTF
1P4jDz2xEaJGne6N4LBMo3tFc3xfQHyDXIqhqwQyf5iTe2c0z3wX6eHSJOhoR4SLwRCHjGEwKqqn
2Lh54noJ2b0FNBRgMZ0W9bRwiwQeU0ZzYmdOkUVDK1k5lQd1ujXfLZtR20q32Cu9HR7nBWlVHume
XM0LIjdhAQo3xypA84mhm0tzFAzRvHBGqqKd7+zmlLiZTDQv2kj5WWpWty6LkmRbGq/RFqHdjejo
Gw7GqC8HsmnhphCBkPrKLu0p8Vik11BHdSDNIh1etDYp53JksNkYlAwrXTMOjlMbB3LRBLDemBDM
Cf0TCx2DIDmSC1tWr8Q0nwUjEi5n/FUxXj7NHPYhsTL62kimcn7V+DSZbX9PD8QaRlzPE6oMJ7pj
Ant1NJeh3xyBOM1X51vUz1eobIrdTHzqdcJ3UjLU1znzlkMWtDpXLBqx8y3PhpfBnIBcCUN+/Qfs
2VWzo38PejCFhTb//s70J3SNq+2r9G7G+qgTHQfaPk1ZPzV2alV32+/8zWQuJ3RTtWOYFumYMzRg
mDdze/TpH7FAimU7MEzk+UYGwuyJcDNHQ34vgiEkNc/IzEun5NrGsUxIyHPArzVAN1qqOiK0GDbh
HMv6vQPOt357bMCetAp7Ykbc6WzoOUXMmHFTMwqcOF2QjWbqzy/3baqBa+ZnEa236eTyW2woRnF+
8WnhlcQOZWPnfyGw5q8373DZnBn89T9MUBDXJ3fbUfcz8Wr+wvOt78X8WJPACKRy8TLDi77TIr8S
Ft2/ombxsyEpaOpqNR918y403/pefMfVcjVhuBqbO2vyvs3wqqDirD8vvu8OqfraBQFF9UG9QY5q
jcs5z/jrpgH4j3aiZZK51UKhmdhV8bxXT4vf7gIlRPYd+KgQgVTN3KrvxTCF2s93kctUGJyqg9sZ
Pc7qTv9BzZpAJJwdyPVYhGFdrnuf/6umYbUz0SgFNbDOKDEp2UFVmn+/b6rYbxnLTZofal1oE1/V
3rYWEWEJfVNlNHSaTY442q2tQ2yOy1XcEcmCD0yrtwPXvPkLmRzSVqEhD1ZlDc+JSeACUn+60skQ
48gSPVovcxMTiSepRLo+bSBdOvYhGhC/jwPMR5Rh6bE34lMQxQ9d10TroC7TtSZMYjemL0CHJkC0
Op3QXZ1sZJipfx4KirqSuQRiOdakI1JjP7ZOj+FmIA5p2hEaI0s2fZg+zOjh+Y+fb33vDLRD4oN5
n6PkWQpiU1b9NDcy0/deK4yDJ3Lr6EwLhcmgUjUYugpqhM18VUMKdUjptAaehxincneRGm5k2D61
padsAoF7t0oNwopkKDKSq6wTdKJ+O4ZdfGxwGm6durytEoSl5ugoHOepsrAQj9Idb9uVUMl2UODy
wWctqM6PerIL1WinlTVKGr1lQgB1GdUUX9NksGr6EzBpvo+30CL1hkutB0JuQrzJpam5yONchs3q
NNbup6sqTj9mqq3yZEATy3V5STNTrp3au3EpVi9cIR46e2sw7UV2PG0dqeo0V/NRPE3vC6TTWFbq
CZ/9KnBEhe0HPG9DiDwCy1VWq0jwp6t7PelUQm1CpjbaqdRUdVzOj83PjnFIhFvdPIQt55pxDB59
P/U3s4SlNj9GE5WMXgfaMYvpl7C5ngynQ1RJYGo1bT3ES6jkaVqpyUgUxPTBAIzV2zbRT2T2XAV1
gbU6AhpWfoY1upgQQwwS9WHtdijig07fSJdQoh6XWDDFr8+LXFFoZUMOM2uORVcgA6jVe2iK0Y46
8l8ss/nWDNjyPa052Cb6HUdeHfTm6zgM22XOCYUgixTi/LwCRy8Jee+OFO0GPxKeLNVfySZyJzJ0
9/XdwlI6GO86d1HZXEcQG5YHScPwICmyrNKW08wwPheDeAqUZmSyPaKpdjR+Hjuhg484eUj8HPhU
NJzjBqiJQVvQbbg6zL9ONiCLZUZPO2RUCg/qCgGuTDb/a9Tr/OAc5YrL6ZgpKi2maWV9OrjmW9+L
eTX7OyZ2vj9vIIlyZHRgp+aVf1lvvqnqdrK2bPvn12vnx7K420e5mixz6zNRyfUs8AOuuqIJVuZg
KvhH4/scgcbZo8VzNwh/3MUdkgVPwWlCUBkdRUpoyrAxfKMm0a5fWIP3EXTZ01gOdJnTzl21PWKB
kjYxu1xFKJ1dPgdtTgtNW1OyMOlAtcQaoFdcVIYkP0v0R6B/4tPv4YZ3pfdW4IZfFHiSFzSQnKVZ
tx1YXWqSipr0hw5CxR246k8t3vauYb7VBhacBnvD1QkDcfY1mkN5Eg3vjohOeHztR53a144SU0u3
2JJviJjm5zuDHq+tgQyC8enfV1r7aPdj/44uNlxGme9g7S7rS163+VxyeYfBfpfrvnpCYYooqY6s
fYNSihZrgm9ZXWh9m7zXXpJuWjqaexwO+aMIx8u8VX41dvXIMs9eBEobjgDDrOntAJm8hrGZ3WPO
1Q+WSSpYNpQtJmLG9YWaLPDfjK+VBvgZz3+7q2pvfOqwic9fYmg68tLqyDiVdaXdMPuZIhimM42N
tK6eu/2q8G+dEURN24fgB6ZPO1JTGD07eckUMW6dvtG2WtqGL5ZPwXH6VO0Q4kiKbWRVDkB8KwFG
/vXrBJg3Ijr9NzIYtFNuDMHXJiHh7GRv6U9DDqC4GApwlsg0XjOapPMrw8JFalkbxqG2nOS+lf3b
/LiaRjC8A7+/6kNmnEe76cBa8hm0sLi4dLMeqQwW+7oXhMIqdvCOAWP+7mbF7oRb2N7LTm0fomS8
mzdIVzBbSjgyl3Ao7UtBnNzXH4jq/VFXke5X2DPXdYvgXrMwKs4/CV1JL9S7t9EmjS3RDX+nq45F
Rk56mrc6ho62nHcxcg7967zbzS9EEfBJNVq/M1HWHEMX9PT88XON4aXuFE/Ac5ZapkIRRYm0J87B
u40DCqzeYOSfeWsixQz15x4h14aJcnAICMS7DXoFNvO0BljUvWUr8QuJy/HGHER1QG2W3NaKpXEM
ZsVn1Jtbn/y+FwR+3jo0AO6GU3VUm6ws8Dy+toP0ZdObafjKaEtfx4HhHjQCj28mKMTXdqyImCY8
aa8pOM214lgZ44c8vBEiiMAy8k5BVqwCVfqvwAvKdVJm3ZGJgXalTJyR/sWnFX29JLCteQsGnb/b
17nQu1l1VYGVf23DJosoayz3bawcaBSlFp/ygjp0iu/ua40WmZhE/vHu1lN/NzWbE5F46sWa4pnn
d+k5B3ix+56i3FzlvWKcajssL05Ndtj8QT25s8kWO80rqGVbrxxaReemcbwzlwj/ay183WU8OB+y
tUmstJ36nLjNyC6oxZTw6/Qz/fMDFUR/9WZnnA0ABOeU91rhHdU+qGt+fZ5KnRT9SnjxFeGfogiq
R2WY6UemHOfPo42lsczhSV5KrD6n1ie72h9T/V2az/MKZFbDjVAr89JoQ3kya0xiTdCol6Ll75FA
cijdiz9o6VCK7Br1jizAkmvbWBMXlsu70VXQ3Gl29cekDEzt1nyvjEwB08M2KvbPI+ZUdy2Rwz8p
TXD3tTUvvC/dwnrylRQvGNk1R0dTzAs7EykQoeu/u/xZ86qJgQMva6PqzipMuaNJjG+kKKy7wqah
Ma+SFxMKThfvptPFqzKpxEXXzO6YIPdc65JGtJpWN/OqHD0PLQknT5RWyBrhkDhUoxteu8IzGfnk
9YcREoU9fWODSe3CbmzlVhsGfcfgSdmOthHfOwEl6ZxR/h8Ze6XqSeUtVjAcBquUIExo1715RD7Z
Y6Xg8DJH8zL/PLbuEg0qsEvWTbUhJ1k76FEurn2toAHAPsjI6Hlec2wRG7dS0257H+JJN5B120hx
7Nuqve8c+P/zakOQrlFcDG9KXNYr2TbWGUhteMIaQo/Md8KXsU3O83fxSu9Fla3x6IQK8CR4A4cE
bM9Vc5SOLFt2OE2e5x+oYia3AIAgbiWBq/solMO2SQLrPpLgdedVfDvYuLSr3iAQkW+vex0+BqU4
+SbOOYvW6IuWacd5VSp171GYc53MuuJIFmC21UCG7+3cc2/tETxEWBrmZ5uJte4J5TVpUTJ2TVGf
SGOA9hcn0YpBZPORubdIVqzPXkm5KHqOcsVpp5PcYpLJhnbrmT78ed5W2Kg/wdPFD/QXiITFyLRr
Ry7dToA2lk9tEYPj7XBaaC8elIP1aIf9MR7z4JrVhUoVkc8zL+a7beApF1dlZwKniW1getn0+nkN
I/jiC/1fb/x/6I2D2lFhfv3r3vjzj7r5tyfalVEe/a1F/ucr/2yRO84/cHUAEPNUmpWa+Qvi0tX/
YVuGCeQNH4fOCvSq/4m4VP9hG6pGq5zoKcO1JyrQn4hLw/mHRqQkbXSIQKbuEWP2//7jbyiw+rf7
/5bTp0WN2tT/+e+6pf3WMTc5lVGkMiFnaRrwzN/hhdj2uzSPg3DfKRZ503rxI5NEOOlddIVnL47o
Z9J1SmYWGRjtO+bzbD8o5Glo7UUCAzex1Lco6rFTRFM7nfRbf2WRFjyZfDel7bxHsX9texXxIjz3
BWVGppRV6W/TOBwWHTj9yD6WAwr7QT3gifegAnvKskX8tfa78bl7t02rXKMnd1btuMNb0KH4LXdU
A/SlKJCkq7aHlt6A/VuhXeRYNk0SNeSg4DTMu3euDpMorNvENlB1ze+PMkjHUzcOmGAZoRAke80Y
SpObUi1TXMdhgu421bW9x/B3m/v5WSm0ilxuSQCtft/CgyLmpJUb1SRxTDXGm94uFIaqtrkGakH9
kxzfhTZQFC2bEhiV4QngbrDWTLeo8OEq6jqNQCpQpr0HMOpurGglJEHaQ15FS719Fxj1mT01wxXq
XbRK0c6uSsAqLfmI9lCeRdeDUY8chd4nnhNOYEgcIJ6sAuT5/E8R7co2JmihpNAN0Soch/7BkO5d
5k5DkrTY9xawTt2qz1SzFtoOYexDCbrgpIbKg6YTjd7UT3bY3Vo4W2VnbyqbK48YFrmgpRs9jzq6
aA+vjAqaq/Qgp4xn2XqPqlO+m0yWZUlcfWKITZMMUAgadz89a9BpJYfcIb2yfutiEmaQPzIyzHCf
qhqX+0h0CxWiKFlZmHv7XltGWo4HMtRQptqHLkBlRXLzISgs0hVVedal+hIVdXKizAMVgYrKhko3
l0KVSFwUeSvExQ11ClPbxnIs8WdbRKlpdrONzXoDvhUWS435qmAHXzQWdii1cqxjG6XVy4iQvMmP
DSJJdrigWFVQ01egnrplRQm5GPRgm2YMB93+s8mCB1Wn1a6hTwPYnJx1wVXbV427UtNPsMpu9dS7
AiIIllX3ZmLowJkbv1RlKK7INRZ9NHY7xWC6l7QOiS89mQGAAddK7W3ISLJJfU7Ciay6yDDsbrpc
QzxGEzXIq0MtyxEzvLc1hnZYVYmNYcRQui38zHXWts90+7N9QPlu3YZixZmAw6xHiqs4NVZE/+QL
5RYvc7VyKnENDXLea0RXNSCLAqjbokA2mGaOi3E2vE9qEyMI0nvKxdqiKp1LY2bV2YlI5QC79Ai2
SS/vIgEoScehASdhoZZkizUZgW2F/oflVhffHzYgjjgWGdpt2xSRObXsloKD6NaF24QvnXXjI6Ld
eX2ETWhkzNTQNAglQ7jkJY7voBSScNSVK+no0drQrAtRshUSA5Diw3Ou9T8GRTrbUFqXyu6BYxEr
72ikVFiTbwDPHnVoeTMMlDraAhaCnKzPooWD2rU7LfUq+l/BrWjCjaf6t7W8+no9roUXsoX04uSw
KY2EUGgdwgp6S1yhcrT6VYAlf+mhVFmEkbpT63dvGK2lVr/3fZutHNVZETj4rnJ9n/r71LF0c+P4
FOlkyKksroOd4mIGQVvw2ZJtgVHfJMZejPtK9/QTKg4CuAz/rq88/5Hs2UOV3mdhVayRwr4PLZGB
BaLpQ50jPyY39kdZgpHyOuMaddASUsO5UgyWh56URuQXGXy2J9+OK6akFAA7dx8loXsrUUsmJWPs
Xo7Z0vVEsIJ+XCItD611B90X680PO/6JBe8pHQlOzgavWVmJ/qMjlrbL8HgNNi1+xVIfnAxNTld/
BpHRXQyrSJZFClUPPMkGWgegKefDzW2QccPkpTE4YTWwJWNXwI/gzFQVI37qKec3NYNbe6s5LcYg
glyWZVTy7wo4ur4FpgA+z0IqnkI8j3pKmMnkiTH5Ya1j6EVLEZqPWanGCyMsKxQye5LYI9IiYV0U
U5dHQUIQQJvJgCduQp0cFcNpz2gRyb3a1W517WS37YEeEYqXM8PnKkmRRL/FzLPEqk+aFHM/JvII
SDRrbREiXytkyUm9XwcdOmIr6UswQUjObM0mQTm/F6kYllBBAK9BD7I9R+6yn17avKBPJkYkrW5r
PIJ7bdePkCvcZLim6sVMMbXoPaeXpiQ+w0S9JRrDXUUqEVFqIKAoQL70PaxwURocK8tXb9LWW8eW
wb4TPXEtqFBLofjHEaZdZAhhSnBZ67LqxkhqKKu4N4HR4W5x8pdeN8OjHSp4wJxo3zY5NnoBrDSy
y3O9QwehgMLGBBja8uKYLVdIjCeQKu+jWjEOBdWAG6VVWRAUtFdim+FpTUgKBMimvceX90gn6SHx
2VGC5DkscnfRu92zR/roQeurTVfCmi2cql9WNnaZQBknZ8e+isqRLK0959VqMyj1IRqrq4va+DZx
jyX6eKNyxMXr6AsUI+py12E9MXqbQXq3o6EMt35b4fck7bAliY56UuVuONTe0Fjdtc2g7OuA/d+r
5BKjGbmLlQPX0dcbWILGAYOHjqJ6wutcLaK1iwItVYuxeVV0BPKZ5Y/CMqdGe4FgZ7DhkQ0u/s4M
i7gpNpHVaZuic0l/G/IDNtHXrDceROsmG1hpd+h9FhHxpYvW81ocyzhW2wI22hRLN8DUFhlsWC5H
kVAoXFG35KIgz458ibCF+SMZmFk1LGwigvCZZ1dVuGsUUsFbRQ8ULKiS7FRJGFkxho+SFBYMaPpb
6EekYHlc4OOl59X9sy2Scq1X2YOWOM9WCyNn7JdYFuF77wyMKeuqyXVMaE27ISeq3hUafKs+erew
Sb6gTPwsQuIkhJtAlTaOdtXVHED8YqpigKnQvUcAYisncu2Tbpv6xgs6bWU7HpcximVZyrjLttP3
uFEbqEgID4HjLayKmpGiyLtsaJ7IUB/xGYfBqqD17YzVfgi85hT0CKOJlH6sPGizY8yZqwbpcC5w
/iC0Gssz7tV6AchCLz9Uv0KjRqKd5YC9w3oQH8ah2WdReBuhpTwmpfVeSkBfmhhvI/JiMd/D5Qhe
8AlwRqzebKE8QCIwV0bo+wuTBiTcIQXWjBOecRDVizAdb6nkoRvEj3yL+fwnKBR4NbZcMHxw94Lh
01J0TryfMrVTN+5Xhf+cTDsqNqUNJtR8z2glPblazxCJc13U+WJD6G1A1bAr125gFcsokQMmpp79
S5wD3yHN1fmIk7Jb9B2B7KiT0kT/UBTk9FIvu6WiE0AW6G+mXth7PH7XlKvoUcs8NFVjWS2Ua65y
igarWYLuze98PPaaA9fRauO7eLxURXjrm3DMGjtiSEl+3II5c7TURlpPUJEecC8t6DneDrnQV2qL
Mq3Cgipq9a5AlHtpGPs4IUN0z+U6Rtl2YenTyT02q+04zRraOxJ3NUB74tYxrJObNWcfXgLO4L7d
pbgTFp1P1JGpoC9komys+h4HFmckHIL1KF4zs3pmyMvYDoby0pAF1e+yhrUzEICp4TQC5rAvTaN6
SJDmL3IZt2dQj0RPYuDi6Ob3xp9N1FR9E5CZuzVl+9g7GpZeJJzE2vT+Zmyy4UgXN1qZxpTnZWBz
H/tuBYelPaTKT84xBMVXVCKIKXEq7eBPclxcEUrsMEg19YsMXAQcfGf0rgWJo6XYD9KQq96jrYh9
H6cw51VHg85SKqMLWoeQ4wbB5xUJ8cjAuq3eqrInj9Qo293oA1gyFBLDbCzLS+l3T2bkbEcnPw9O
jM+ZKseLX8af0mU0Gif9tQ7lD0QwZKqZNs1DojhVJhsnq+WMEmHhIK0KV5qt7YPpKfa/wjdrlJXR
R23IIxli1LI5AFYIJD7C9KRkFm+lFNEm7KrnwRp+6FVyV8dqOY1Yyc/t9VNNxcfa5lV+zjXE1EUN
Wd2aun+14i4cNfwIkNcsGIm8ZbXYu/bAde9GxGAg2/KdWdStLYenThEbUIvjStePGRbXRumabZCj
JY1G7w7BytbysTxRkQ/VmIp+kNJjuLNL787qg3cXp2rvibWwxCKFwbISwbuvtHtQeEvL1DYB0xv0
HGc9SfWFr7UrTxZETroHNXX2FM0IQZP21jLDlV3bO9sPPzztsR/H9cjsTfblawl8RbO9RxPe/gJo
UO89+IP3yejz1ZGcQ2huLpXyVdfOHh5DQfZKzKXFVVPmBoCJGk5/jn8zBvoxD8uniMJOSRFzdOsb
uA+StEbnzorHFYVhrJwakRNk5lSLHnNaw3wzkIdpU3Ga3ZZms5IAezU8GqsMjMCCRLyrZYenshM3
8ai/5KKgldUtLUl73+cMrfjrlKKomgeXAtQlzRsQYJwXen5Ndkd7Kg3qt4WqPRnk/oKQo0OfWB8J
qZtFcR4RnS6iKnkgyeMcl+I6OMqNDtmvtl+Rra6VpDgFqKwd4oRKYa7HsoxOLyLK441mqA+U4nZt
zFkZeUCh25y8zStW1beqKHF86RPm4NKikFYUBoUYRvrkzfIsxnuV9dFm3onxr05SIJG2mtl+gora
DAxxEmATJYmaSdVzKWAgYMPbYGhnx/nF0dt1VoefhGzdpmTUaj5iKFV3biwXzlQpHyJ4aSSEZvNf
k0f50vKyTSZ2HoK2ImM6qlf3cRGQtd0lC+xOuJZdLNETLbHQD41n7HA4o9rQn92x7ZYx5/aOK9L0
myud+yAKc+sF4YNfnmWHNV3dRrk+0OGz7cVsBhi8G+IMnwJZTv4vaIdxySloSRnkkWHFE9ULpAsN
s2cl9G8SW24QoucLU5rW/V1J7sIxV7R2DSOsXLRZcpP0SrQ3OsZTVFyAlqjqCRDcVgUdA6ODkwaB
O7IjF9AocES6/E2pau8DCQvArksmygpAJFduufa3h8BozlGgXvuWCgAXLiQhZXa2O+U+KvQNeDWB
NN4EmUmEKjNAwMdp068TINx50J/GBEte7mH3BJNU2HwAn1agwTE09k56rSvn2cskJXVmEaHdkQnf
1g27hNfSRh4vaewvIAbu9BaDqqqG72iQp9RiBFCQuVUND2tQbqlcMYzDzkfiKKb8i+2eRcWwgM4S
k/nwzNjxw5HGhwKYUDCMizuuFjY58Vgo7cswQLfqmaIt+hR0S1l8lOgP95lZEs3qaR3tKzhCXn1T
BgQwNpPL346PvQMTlZbMh1C64UGNrpXrB+jY8mLpN9aDGbhnLn030ojJklSdrTMoD7ZUrq3RPek1
JZii/v/sndlu41qapV+l0NfNA3JzvqgbkRI1WbZs2eHwDeEpOM/cnJ6+PzorcToLqC70fSWQRhw7
whGWSO5/WOtbTKvU2t0pCWY6M+dcrJY3WFS4AfTY2PUO3rGKlWcR7wS7EZzNLhSyMrtLVMe5JGgX
slBAwKnjbbsk8VFh9zqEGUbeBukl2+gbohoZxLWA6l9RRNefxoC0bWotP61y8wDHDU+JDj08qwhY
QaQ5QrFc7HPmiuqiRkl/KxMCK910G8ctQZdMPH1TjQm0DtQROGlCpPQGwR0z+YzFg16fSi2Exgyn
gLHa+FWkXe3ltlJs4qXddzWPDY1R57bIxrM+Dhr8A3ESJi1HNT0Rq+xTboWYmPs3zcE50lPYjCRo
Y/6cD6ZWV15k9id8p+62l+FrhAq2aRUYjJmKBbpDw9/q2l5rx0uVAIdCLkh2xwIMubH+gMKuPWk3
dJLm8Gr1Gf3CCGpbIea6bSVBv3DoOpeuZCS/4IREztqJWrnKXJQ+vxueoaDxK0w7ACWa7QWrcNRp
5p4z1cYpIRgIDB1dAsWZm3LYjjbW4cw09/NkHds4x5pfQGQzQoU5CuONQpuHx0l+Vfo4ASIAN1PB
sNYd/a6RhgMTTMWBY3TbSkC8q4vp3NcMKnN28mPaPthTFZAEamzGaZi2DVmMWvNpAgrmDk6/lgke
R0ZD51GJftqh+V3YeJNGhJQb6djpaajVp9bt9qrC0saQ0UOvRlc9US6hM3BVu3CPjdVyTJdDLThJ
TyOqB15W+lDnxmfSuanvpMM5qaK7RQtZGLfrLaoTBGmTl4KiU/GiTDmU4hbCxF4Gm28MEhlSzSUH
KbVhSX7NK/0mlYrhwKy8lYrQcU6qa1aqTjdmxewelbtQpzJR6l2iWo1nwXPpVJ0olGJQPTtow/6l
6iLmseBOahezoZEhSRLofaEDNT4qi6OE7TK27peiimdWPbS6KSkJkB6WgIHqPhyKfWjTdyjJym5v
p/IYkYNTR5BYbK0gZtSm+J0kGJLB9RZxaMJzjkkBT9hnqxiCxOtsXFumq5vD1LfXD+jMBBvo3Nxh
Z3jQURfsk1TzwM1RW1Rgysa4+49ftVG7bMexXJ8bioK0kxl6Qq/js763jj8fijiHxW4I6yhYoJeQ
I/hK7yazJ3Ru9Y5nJmJexN5wBbrDjzAQJvSFgYyJIQpNVl3iLGI0IzZ/KzT1n9C9H+XaXKJk2+iR
C7DWAXvSp8DC5mQOGCezal+G/VgUc/ATJvmj2Pz51dhT1DjzIa85wFgIH2R1LTS8o1sYoyfIh7Qi
P397vGZ+1kboW2y5c5+ZPCC/VXf7t3D0R7n8nz5HFepPaS32ncmbOBRsG0eYGP7YLo4nYuY+jKHF
8Ude+/MhLmlb2azAI0RENK1ivriAAQ92h1/aPwKiZlW7OqsiKWEBvyuFeW4S1aYoNczTgFEIvx2S
1D6JiQytgTNqiTS8H5H4zwfJXbMdhfr+96eE6RypciHJC8lI7e8v1DMq+L//M53hCcw9j/a/v4Dw
SPf1hmKuqnm8YcIJaCWr498f3FZf1WLrJ9mpb5tW4HNxuQuQuPSbQhAvaEuFqMuoZ1suMh+pwZOd
h8VdBdAcERKnKaY2Sv7wVNilenCMZJOrw7LVpKb56lDoftvjdpeQuOPsUCH2koXsgGLRrKSuovDg
yZSAk+BalBz84yzVxzxsL0lNjZRylm6Ag8HlGsfkbKfofIuFIa8lsnAbD9b3ImAB1OVwoCcwz3IG
99Y7xbZmKqVMTyIC51BQ3TKFhNxpOLeR29DXFKaKc1I8zyn6ZmMeNzYX5Sk19E/EZTCeCM3ZZXN6
08K8Pit1xoDejhENi+McrUYuFnj0maPYVqF8IBqlO5GfsdVQtu1q0GqL04ScN3q67xkNebUdHRec
pR6POdIVBgkiQqoT+Fx1T7QbrvNw+N0oxbM6dQhHmAeh4JVjcaVP1AGA1fYhDyXtUosaTrV09kE4
sCUfKoo4EX3Q+2K9UzS4MyHiBHS+siR6qy3rr0ZU9516iQyxb3CAtfoc5DZzz8J8ybR+2GSt/l0o
1tPKdSJe7JTn5IzrGO8GxQgB/aR3ui6es8adkXjCFnIOSAVblidoiqJhunWzfUyz2yAwiEQ67glp
PLptfRjd9KImM/S76oVhPP0+bkdayfJ5NnjiLtXiQSJ5iwv3Yf1ra0djVVLAZbeIEouT9KusgLYy
wWcRN7+GjbotQkAcRMc/4d/9ZShscAaGsuAUX0vJk7Va2q+x1V97fkITQNwGYTgMLdH9hs7EVE08
tWQuycRCHq7hkZy7X+tP5xmMG+4yy1rAZPTIG6MHF3KFWSH+Z7R7HKkn+uGSRrjOWJ8VqnlbI/Gq
hdsjrwn3xrz43MAixHxGl5jIr27sKa/oc5mAc1aKQ60aygmZqEinEIR40fM8cw6iSQjJJjk3ZlGD
A7bFgFh8Z4ZBEkczVD7exTSpMCRFmPzpKoCUtMuGbO5bLdxPcMTkJtTMoDSJ9RhUd3+vzBbUmREz
bdWbdPdxy8QhMAHlbRy0Rp6eOcO+iRProWSKWZkE26nsMvKqLLdF2yP5XPgRSjZ760vHokh/bwhc
GnTl7VJUdKkQ6mBiSfNVsUY/6i0Iv2gErcq4E6zg0qFXPFKhFFpdBr5hc9dapKus70fLInnXxq2L
yr+702bnFxqdd56Vul9W+u+hah16WX7mpgXBM8yfQA3qjZJvI9FGQT/mUC/D9mYRbR6xEKWw0e+j
Eu7jODbtjnkNIj644hrDur1lV+oRVe3HXDrsQrorVpY/GGVXuWS2mYvVsm2uahAX+m7GIkLlXfT1
KdqUsf621A5vj7vmjrrnxW0eQ6l/jQW8jC5k5lp1EKz7khRvfrF+KUnsZpNl3ZdAn1g5Bj5OblLS
SLgdq5fW1u7deRjx7A7jtjWUIG9eaLJcj30/psjcgHoytunBDSPQ2bSURWHe2KjD2YoY/rqjjY1b
V5g2NltSOXA6dwOlc5L4zW9VLtA9yBbgOuEtcdqTaVe/VMW8gOrIfcYIabz86obmIIzxvtciRMwW
f7NwcFGC/ACyou0R5t7SGCQ0csa1TGV55yhGQPQUtTEZ5ryua+1Ot+WKYO4sBiNC0r7vmWa/KjHY
2JA4nBmyjHZuW+utoQTrzFLnLM38sHYeG9eCds7mhsum1OW3qJZr3TzYAmqIwRhwCrkW1y9gcmER
3ISv6wWPqnMrwbspRnTQDYUsY2wCsTSuWWb7ypy+d3iJXKva8U9bfGkxi3NH9WEOmcRQLOCKm6fn
uKpbDybMY5Hl53r4AI7YbpyhP8CzOMwNLHNrzSszNJaHpgOjRHoL+cBbUTskLiOdAzq+zwAKMae6
git40PP+WkoFexZ88Vy///l7Z3xfKLgz8mX7fNfa1WPcqdVGoErQFkpuQ024Oi1gfRRIUKCzeSeN
HIESYugijzrUBPO34vZB5QiYycxUNpPJkM0UzTaVjx0cHaTWgEudtrxzy/DR0jJfn8c2KIx3lznu
xjLNz5rnFoSOY9c2z2mTBh05BmapXHR3OCYxT8UJxSrTJB3JPbduzBPM0N+7fD4qs/3WO84fJ/9Q
K+TV7M5uJdqHLk19tbQ1UnPYurfqnofryFCYCeuk7pexfWOMS7PokBbg9EHJg1Ypm/c0Kh4RU9y3
2Mjz2lj2/RDm/lDYy5Ya5ByrEWYx42aqxq+64jVDHY54XR4SJFRI/ey3OULNsCJJaqQUNWsYfOmk
SxFlzvYVK5S1ZR34rkpGxjKvn9NhOg7Jo2r2n2pEjSPgjY0rNnA4c9AGeT/cqxwGWszKBg9WXTEm
1tCLeYBaC6/R2La3Cm38zE6sTkXQqqDt5krcOUmynVXjtVnUdXsVnvDF+SXqBAmzlS6RXYpqenZT
/07l8KvLesRtSXKvx+Qy9WlyHfvyy3GYIGWGfHXyZtv13UczE4bVlC9lTlkgk+fGGn4bdpZthnK6
UmuUO/pHmwMAdFE+Zu9xr+9cthMbxqX4JtoPk/czdCbBzQCwHXOik2sZoLMn3Pr9Na3Ucz35QiUg
gl2ffp+HxHtx0pRrwMvimdxKle6vVP1NLadpW44JV4K5OiCS+pWBPkDuRGXh1bOX1LL3vkEREHJQ
sBaD+9g3d2rBvtjghUFOkALYRZ49iuh3p1g7dW5OZU/lYziclEhITkxeH0zE9xs7PqST8T4OGbTG
+ebM2jtDMxCN4xAokKk4L8vP9f4OKxihXW8B0C9qrxD4XXGi3gzVPgzxwNNnBfKP+nw2Edlh9IDC
DrCDTPNc7iO7N+87mdGACuWzavgupvJS8tRUuwYJZUHdYrbGL6QBwPMtMlcsDVceI+Ofct/uv4TF
fAqsfbtxFW09mu/LIaRQaXhk4vPSsv5TMfhXdIoGOTHyFmVE5V1w+ZRbCyGPJ1rTRdahHTL+3F45
NlrynIlS7qIqM2msHtQsTU5YLTq9WNdmCxsZ4g4gct7cxHpVY/YCCLXvsEG89Opwsjon22pNdwrx
mPO31N9zQ6yrEMu1TNGVJ1mx6eAUVrRDTBVYhfQOhCg9RdVkv5NPu5CwYvr2lILQ69It4S/7EqSV
wYbf06rI8mLGIHAX9DGoFPNXsyTjoekKpnQa+0k7+dWI5V5SRAYE/qhExWRXSiA0CrP9ivBm3y6t
61FuwSoE27updHbccmVlkyuQy8vMcHWQ5OdNuOknxhXbpeK5wptr7EolfmzAim1x/YQbyH5WFZHa
3r2KJSXqY9IXX0GY1Lm4Ox07CjTSAnj15dGFG3hkewM8efliGXSqO7qKqjMvWog+Q3emZy6FVbr6
IMxxxONMcrudPo9qXjK35qhNSg4ykFvbdIJZiDys8SnWNKpmfnIeUYcS7VA4M/fpupxbhXtlMzcZ
RZ6tIJiyXLkb07LZ19FhIbBjtfJAwdRZz4+sS7XeGJkTWA/ujDCkMqFoMLcK2DmrwYDtw6z1jzrK
0rNqHtwMdHpWXyWkkymO9AMrs15deEv6gsqGA6tIhwwwhLNg3F2QU6smMRMpWimmefVKPmxiElLc
6blnLDSK8rGvxnMzCMtjh//Sd1Xh6+arW39avd35SkfioSqSxyJZHkudMV3LznLuovExzK5ORdwx
MxFbYSxWMb23ZD7u8kX506KUPczJuDpPJjAjYjiYpvwjXFTUoM8DI1WfDeUtz6xvlcSesRTlSS9R
zugDJhFYUFs3Eiblu75NxvJCRtKLYXJZl5BpFYZt6dL5hZOXO8WKrZ0EBIjLFD3xpGKcQecO9mpH
xkmyZR7tbERGwMiiE+Mk5xIDLmcI7xq1TXro5LzuA2NvzkPyGlwcv4azr0o7cKYXxjPMCK0VndEP
H6VgLVPU4dM42a+amF4YRzzLck2tb9w2UArrMpUg1Lv5izCgX1YuKWngu9FfWYlXyJBwLuWw1KoM
MgcPjTZGps8ZymWadw+pZcSbuGpL386GXU9Aa+Myq4+c9H3Bly1k8TrmyJ9C+UbY3Y44KPbyddhQ
UI13LMTvZpiDvtpE1pXdLA7wb2sFaeBhCz0pSQUZaT8hXe27xb53EvB0xTJo3syRvbcWcQ/bnUKL
Uaep72IggMMoMtJXtI9xhv6Z5ZpfROmesy8KKu1ZukbhsSZGfJIX5U5X4o2TFw+pGcdUZ8PVLcXT
YH91KTJ+F7sH1fpH3ctXIiHDui1IRwMW0fP/BcnSBnNxHoThctZVSZsrOhyWsH9Yd++zxNr2Lnm2
wOb3dH2gnJ3tSCPWTluS0p6TRG7iQofTZrS6TzovZDhQk7L805QZWFQZkQOTWB9QSTG3F6m1HRLt
EYh3f5jGkkfzbL1KbAMi3mcN2yRGjNLWyLaYc8Y9PS1XuWLyaGmz8dkxm7tYWEngOPDLlnL2zeY5
CeGIusXyZMF9PybcvxR8OVYLAVwYh0+3a3MptqhkAgLA2KyVe03HUsN+62mJQsHNem+2TNa1MHm3
HJEcBjHcYyZhOz/Jwc8nQL5xMs3+AsHVLQf7UTGJ4rLUc6roI6E2XLkdNBlJvB+QdQO5Yr5nmRNu
q3kc9qayFxC2r4jVWSCmAwq9gR1uVG91dfr6UR//j1D7vxFqC11bJc3/tVD78j3+2/G77b7nf2Wf
/fyxf6q09b9cVaA0MVjbm65ug0Ubv7v+3/8X3fZfpsnnHUHArrN+4Z8abe0vfaWNOcIk9d7WDeBn
/9RoO3+5fDfIZq5QDU39/6SaCZtv9X/FDSOFUk0MVg7bEIcvMl7/V6qZaNqy0KXJE3HCx7pmhS09
bS0qBZKKWpLbOsg4aHOJX2JBdFNaK1xT5otjV/S+zMLmhkrmUUYNKbE9qQklIhJAX33PUIlw84kR
opfmVbrr8CCRAWO9GcUUnkKMRm01mTttXvRjaFpQCYnColGsAx28fdGe3K5ioFMYDNFwxPgMYIod
dCtOMkFf6ib6/NS8h1r60TpVeu0MVidGZ19KzPprdsOLqBoY/gp5vvQBKySaUyZPFQU5Ac0tbcOD
U/b9xRnym1Mvd7M5dEE7EZwYcSIoqvrimkLZxjTaJLXNf3Cv+MOq25LRRtQT00fFOPZGRw0hwy6I
puIer0R4Y+j2CaL4rdHdKqhUZ3hoUkaHzF8JSWHpQVzSguX2aGc0yBzCqXfXAuWuhJ7epWyZ/E5t
OzidFVXbVBW7GVH3AabqLYUFumtWlYypMw0Cnox8Mi2CNhqfZ9kSfTIGTjiWbCn5zrXFvCRa8X0M
2aHEMg8ZlOg1qqnju9a9tRAjNrF9q5oUxxFj1YIQP2iTGwXSdmDVaIKkYXtNoiE1rxaqpCFkz8do
QBkbPMHk11Ed8l+tCgYdPv/gunyaF9FHk0ZweVQSm9ShCWIdT+fGk2xmEkoICS8hdueuZ9a07moq
CNG9PRU7u+ab52F2ynXrdw9cONB1r8If81ipCa8bmzUPCA8iOZBbRqEiSVv/xGiRLJiGisXOWGNa
kvK5gmQ9vze7h76f90Q16tRGAIs71tUe/GVGty+qMvGmxIe5598JUcNBxAG/XS4vqCTyjbnkWydl
RbTMdvvU85AdSdJktmSdHWLbxxE5ODUJYG6TbayusbXhLDmKbNoqk10G88DLOxTPwp6YhLbWjkgJ
nQH0kfjPFUmh9VvAdLy0XHSJpp8hHLAlX2MNCeSQ5rGKF9K8uNRaI6c5aqYddUroUbb1i3Psf0hV
SNT0GBHA5DpBxFm1W2j4SiQUhq0lvqg6x0fW6lmjrtzPqJvL5b4yHPuUr40lZTi6WZYZZmez3GPX
lLkooJox4Zofxg/Leq1TbXiSyi9TW9L1TV2OhkSJ2lhKkLapc556XqRsiV9llypHfSRItp0j62Do
6MELuoU4FdVLY2c7mEVWMFHz7aeKt8Bq1qR6rX2KuBTOTqiycu+dHWqJ9sq60ytIlgqsor9y9omA
fNdhg8YOg3iBbTDPM3wU1gpAV+ogbMly1FFaJFkWVGS+Buz0INZy8bCmG4YJbZq27NuCCT51dDzE
jpfrFK9z0SZsdy2Iae5eX3KfQ/pN681rq/MggU7+NI9LdOafYnvRw1wo0qudsntyWPfbM/2OZg85
QYVztXN4S321k99WhbGXlGwuFpPfRoSHucsUyw1Cu/bQct2Ir4HhN6ELCwmDJp6KZJKpA2qsDWVQ
GzWzflJtpxWNMBT5RwKdGQVz+oUiJPWMCHVZR8MbmjmqUZW3N22ZTPMuoHzsaC1bPJo7+jLQfnJv
/IkctFPhyPvsuAvrYcIy7BbgReLmZ0wYOiuJONs59sB6es3W0OtlO7SGjrPBeWG6yyXqaOAUS1aH
yjfy3ueI3Gv2JsNBLwbm3PB8WVwGUVN9O1W5r0NQE0LF4hgnH8q0LkHjfI9WRBysjsm+qLKPtlOo
/aPdOCS6r9oK7oxeQ5decwO1IruvemwqBupRb5jwG5rS2WXJdMpb9qPW+psIiip4hco9Va9Oehih
zJlJNVha1G1jamxTBAib8k3oovPAcuobgg8MgoOKmyPLZbeODUgVoTFEP0RIqtvzjDPIA7QbeZdp
Lsg8MJzjGKa+UdXhTpbkY1QJMtYcdRk5gtF3qtR7KdeHavIVxcNdVCPqVRSVsCKt2nbODPNYIdpl
XD2bHa5hpDDKNotw5LOxCL2yii4Z3p6NVZosbxPnD3Ybcbbop1ArWr+7WrXOjdaJHR4QxG6EZF2m
pAl0A817S6gezWeuncMEnb/UCSlkQkKXO9OoljlpW219zWyjvkcdlpzLPAJxWOjqRkAZcRf7Okl1
OIx88exEsOO1Nru2HakIKaeKUilNYIC+vw79fEE33zBPTrIdrKUv/L/HSBHhHQFfEytM8WdZczzD
gh+CLoqNVdJ0d01Xtscl49HUc3tS8LNKhgG0bRx56qrpNx3avCOcYr0M9gX+RW9CelMMZcYQnAe1
JCsCXcOF0r4nzI7fNzdQ+ewjtl/u+8q6xBbtmD6h9kcrx2k/eOn67aZieJrad0ynxWbIFtYdw0Rg
ldoQMwKGybOr5JHlTnaM5J2cozagNOMHTuLnriEUoOgLuUoBRu/nZlwkY626F347htuJVG7fJNKi
zphlGgOIqHRaPGvSfueC7YqVuxc7nLCetEhuFOJ/XbrSOcLJ0/KoUfm2XMXZZkmmiyzVZa9Z4adj
GDDuQR15+kiObjl2uKUMe+/yem4KO1X3dM2PvQKXSpdPaMECw8oFc80E9pZrvi+CPeZIQlbZM5Kd
nRHz6DrNc4yS9N1sGFCokZLSlHSIRN7+4WA2NG2+pHJWdq0lLwUb+HnV1CR9j1q0aH/res+FwdM2
C8lR0BhSw0hG6zhrH0WY/cJ+K86o336OMj0u+6NIpg2Ne+KZIwPLidPc1nJWV6oI0PGHRy02WKj3
DB5nF6VcAkIl/d0lKnqHdNLYMMVI+7oLlGZ8R+7MD8aLS3fL5nGpEKMzO/5VK1gARwUmTOKY5mFy
7tulb+8qzcQiKI5qHBNpNObUJuDBeDBsYxcVXl4fNOFbxionndUTZ2FClg8Kmhpk4JklGW+oXJm1
ED63huMy8EoAaZOpBXKlwwCRL7P7ODv9p7MYT1YdDg9ADFAcpzjdyqcKQT8zx6Q7Ea024lOLWeaa
Z5wBx4Kz8bFcdDaHWe/uWzXXg6hHWQLcv0js5KE2GsRu2cITNfIcg1QQYYXjrXV095w1+lcalssT
ysZ5AtkipyPmneH282Gs02cM7OlltLvhZkylhScpIqoRLP/WwrO1Ix9CDeo2RcKNed60+E49PpIr
Um22mQY0eMvUeAYmvBBNqR/CmiXhXKkc2mZ440isLkYYqrtoiBuSTif7pkbCPmSGvWZxZDBVl94+
IAEx73rCO0ihcbdaOStgHkYa8IzUsHV5pZqzeQuzbKeWWnf9x6fWAW85quVpZqtnQlO+ZRE3R9dU
iPKQavrd2LBdIlVqq9Na72TcT8+awu2r5WG6Mwt+hHgyPs0ZMhCsW98SPbqB5rOrXRP3ikADzOiE
FthKLm4hjq3JNtJeztnq5RgJnp4yJFxq5svI9JKhIV4HpYJdLRAPF2dD/nLsPGp48FY1/XOe5zaT
TNw0uBN2SJyuM0JpW46hpyzKsWZhBztJi1COWLO3jP1NZ9nhNh3mximxvTZbfd/DdpREqS2yDn1s
QS85WYd7g9DrTUFwHzHXnNDjmGuocbRfo8qiCK1zkAs6gFBWrxb+/61CXCo+FLFfw5yXGcFSO21S
2QSVeyqLJpg4tQ6aWz4jH52CzIp4CeK9Ka2gsHiFNMqFPbJ5eaHhuJaR3BGwx6HnDqqP45ZJIx4f
wxm2aS3tXZw4K+8KjQkCqVtBeA1+T5aZS1816KGiXYs38wgs4CPnQeEXRq9tCp0VXm4ZJ8l9A7Bn
wjq41LvSUwyHV0TDEbIs6Su2UQrEiikqD9ZmGyWqspksyLeT7FF2zNlGnYav9K1jQHelFrE3Axez
k7VnU79ZJvIK2zZTv18rFHTP51bYN0a1zX2zlIEZmx8U5/3WWPBOWZM8Zu740WW1fuVxc2pXoVcm
Rt2DO1JuXC1qz3RTk2ap1D1C3xNthUaE/GDXzv4U8YiGzOIWwAP7pLIQEuZ8cKhNNg7LNiQOzrdp
cW+odJNFNwm/awiaUZydUozXKVGL/YSZd5qQ9scExBmvkWnc6VHSBShxK6I0WnR38+K3VHG+WaZP
Zqy9OjXvSJFlDLMKe6M7MI/DIbpDcES5OORPOP/PYC/eHKLzfEjCT0MZgmWe+6+Ic3cZbRRPLNI8
jIuvTkODmuEz2i5TPW+6OM5IKWOvBhfDHyYhkecyjjWN6MFSoGi4eTGi986YF1t0EWruqGdBIcFP
FwHPF6k8E5HjR6NiE7m9y9HAPsLtWY9BsZlHrL9ulPypieHBzYieNwnrTZODI46/bHs0gz6vKg/x
4rRnIkpWHf9iXyOQFtdYPMIpAZrgTTltmhHT3la2vWWXgeFRhs9ZRCjqkLWHaTFtOqjRPbWI012C
Yqgolfk2EFeEayv3HZepJ0o7H9swUSdRfba0ood2Yfx2BIDiJBYXo6rsfcaOgeUilqwOH4hKFg7J
AjbZL6L2ejSJ9+Ni3TcTTZ+rVe+UB5+ZzdwUrmPsWnskkQsRBfVJtbtblCUjgkF8hYhHQbllsmct
qHHLG8qLWRIlNnJzMUvmcZEIhvRlUXDMtRZVC+EiaabxkOxy4StRh0EG7l2gZSCjLDzdXmr39h2B
jndEbmZns/2wbNmfjFje6Y1zJKmCskFY8aUUkhwdzLIHN+H5IBuMQHKUk89oaYShTEntkLpZCaq8
rAd9wcCT8+jAFRlyhWp3oWLrvq1Z2FmxCZcs5Nj11dyjOKs1XC0+BdZ3iZQevnMGtJrrRHDHQnCm
CoN5JzyZwjnGtngzm0+nxYoREhW6Lxp2KgsBw0rNP04ty4B4pDYYoIOiUdoYC2vtaFF/i1Jzj5ML
n9McdbHLYo5yUi85mUNDP5UGrhliq7ymzX9XqCZnC4F6W1U7bCbCeZwlxgmD7fg2bx0WNSQxxyr2
a0nEHYQbZN69QZ29RO1xwvzQGDO7jhNU6tCjCtNUxoQRiRitj94bERtWDzvv3GBx44g6BdFk1Wl3
WZNr1wv8GAblkMsm98+w2vxcPCSNvnouVLlJO27uMMKQq4/MqSan3HeVi8OYZbWnqMZTAaTPsw1K
8oUtnyemXyiX1ECiHNI0JmiYwikYlm9DlBD1rOQtpAAvldINKEfeB1AhnokeyWfHG2IDIpHFKYGq
6jnNhNk5PDUW4xOmD84n2W5xbeI+iD8MrQCT70yKL9lJeA4hlugcEhxHlIa0flti54vdIO9NWz71
LQuffEr3GqWQj5W9R2hjPhCmxt1O8o8XN+lLwoJ1IykNWEdn4dHMCtjw9ttiq+3v7L402ImHVRv7
AHL63aJ8xj1jqS5603S+gUudH5RKhcehjrYujAObnYY/IBNaBrpXS1g0B1FKSFtT0pYwztq2M7lv
k2ns6Ci71RaG3x5K0TgpCgmG6QdUQpdoSUYxc5WecCnDhZMh0iaxLj/r8Dabywq2LH79dHFpQ9yU
ol9CDrNgiUgrMxGkIwILfloJpwv5rlSMcfPctyClyEJ2t2M0HePlOgrGNkolFa8DHjOz+Cs6YDFR
2pQe1UQbGD37sbXur9OFq6gJT7Rn5i7suX0bqsJ1hoa+QN8UjGqQS9Z4EvCcRxz9264ZgSEU1nDo
euMjVQba+1E9GqyEvVJU5BQXBzt/UjTztSUg1YPU6nplg/INuUu0jirnoUVAokbRfimsJxfeqJ+N
A6vEvNH2kdHcZtaoJ5kWD+GM2jWPgWJWXcHOvw7vcxqnu6GagXCG0ecIq+wYdvmTIef8JNL02lvj
WeIoP7ddJIm3MLUtU5JlU2Jv8EA2zo+FnvySqMMZrc+XvKtPHbyBU2VJdnHYBXZSk8cQB4AXF0TQ
GfX0lCysfrhGOnJTz9FcblpHM0//s8EoeyAd/90Gw7YsBv7/9QbjMa6+vv/t0OXvJUuh75/vefgC
5vKPP/jPHYb2F6ErQrN0i+STf+Bk/rnD0P5yWGGorobo+V92GCSzCE0zHMvRLNg0gvXGf+wwDL6d
Yaqaa+oan/5PTJn/F2OGxcd/Wl84/E9XDX1do7i456HZ1J/vjyTGg6TR/nfTRky+XbfaKzZbCxHF
b2SYWjzSHaplNawe8Ij221mnjR1K9PejO1m7qkyximoa+aP2hey+qHhwmuFGGN8pEearEyG/0hMS
r1OIqdqmy7J3+t87NIU7VgfMme/QfB86kn3N5MozCqcEuwVzRBpAjeC6zMaaynECO1weE0rcI7Gx
TL53xULrslRU/1pIKkaxmhQGJNVUlhuhE0DSZHQfuVRfJGnZrWNQ5knVa1g0ZHo+Awlg26DiOx40
809PyEapvMH9mFb96wtO+ItbEindrPrNvtRQBPJUJvOZJ0f6J50JgHTYj9Tc5AjTNKLqGM4Z9tdA
6dPijUJWOAoitwxodgViTvbDAiMytI+mlbefTUfaAVYovskNf1TIt1/i6HtGWIKpmKEkeSTsv+1E
eaIODzf/h73z2m4bydbwq5wXwCykQrhlFilSFCXLsm+wZNlCzhlPf76Cuoe22tN95v70Wg0jEYAQ
qnbt/QdP746xlx9I/QL9ofPJsu4e9MUxbJIjwO9dm4HxEsUKZQVgiOOZYcZJCdVDqE6H3FXPrqc+
BYrYGdl49oDuoHRapdpTpdQgKat1XY/b0EqOVRO+QdmhCh9+9urxEjrtox6I5zb211SpvHpt587J
NoZtOsRHK45eNFCzY8+fGWdHEiiXQPVudB8URrMxIThQSCJBNJ3NaDxEVr91q3jfu+G+ihSiiegY
OipvRXgsNJDR5LY7pFBhRoYElnrSbwUpJhiOJwD8y9y2nssR4zJlPKuTdWxGxNkAoLpm8GakvAe+
lR8GEdzAij14pbmDorFG7NwH4wJR3XC0XcuZ89qTTuHaKmwK6mDGc9wlL75Ibv1+7TrYuARiVzTB
PgIVpOlg6ypEYnjCGpzdFpHZeIq/4bD8JvzgDZTyRd5GGMBPpcNLbU6PUqM8Vl9HlaQXULFERbc+
s2RDvEoyinIxmTGjv7iSq1zl/QHdTcbZQCRqg7BN68+Q2nag7vfSUBLFlHwSeKtwB4vhQApoB5D0
EAbJGy7BMNHA7ISDsVHN+EgB4km+k1MpdqqqLk2BeoYYXp0C6J2zHuLh0aJT6QvzOTDi/QSF2yhi
OHfRy3yOkTBkGI1zHSJ+2+P225b+m1dTx0+ygZJcAgVyOFiwm0yeSmBnK4g7mcn714ww5vpFqIbP
cNDfqrimkWg25N3Qo0+OmBDtDb5zBBF3HuLveTU+DQyMUgKVIZrO4RQf477ZlBHvqlKRrkHzb9hW
ZXcxk/axUlIImDQHzreBQo47tZeeLL8/XHQeCRRdoKtfyHftG0xf7HJ6kk+wVceDkqBhF6Qv8sbI
91EDkmOH/YoMxVNNmNJpI/AiKDb8SfC/VwNQVwNJUKHzaJRyOve1eqbusM39DbaFN75RcbwKglfM
gBgWnkMurRfPVB3WLqQyMt/QjZdTQJvgmS3VHjhBvNtxPBzktSU+bVnfNY8hdG0Yvtsoyo5RSDPU
BtPBEu1qwigAmDhZhTp5G0ykQsNnRB3XWjg86lqzkS8TWZFNGepPHgq4evrUcKeMzn4eCsKhWJ2e
VBPRAPcB2YdNJSIs5aoNGDKaaULDajiTh3oEb7ZqsjX8NMQ/xic7otaZMf7x8vDF8ZXPnevf39YD
sOdKfQV9uQw99FR0JJQM1ToZ9gAn1/uEaefCFdFbk42HeUDBy6z41IHGPTC4k4b7i3L2+vzWyPFZ
RFRjxA2xnOJ94lgnU3SPU6mSv1uUg5wVO2FMB+ObFcX3ah7tm8rYlXpyTNHAzQc+D9RdqSjXaytR
l9XX2qjusAU7uEXzWNdU60gwRUiGTXwI8n8lDGFS7RUCYjoNeyMgXpaifa294QwVcFOZ7SPqUAZO
19S9wEZXNqxAGitECGGyarBZGj/ZU5d6lA02voCoBkV3YLQfm2h60qIUJGf5Sfee2hTJLo/4KzSH
Vz3AAce98QfrJD9J2Saorn0KMEiWH1Gt841pWkhBxnee2xZompbR07iAYluxo08kUa42F8vkm6eh
WsTdOWiil4ZzJNjRDm57DHBwB69p8amlL5FLrlMJbqvgJM+V6vZp/uK04aQB9IexY8LAV05ahner
qgRU1asIOh1Mr2A0UIplWO4XerQfFFyH9NHAssHHAVU0n52ofEEyCHRMpL1GvuWDJxCweshmG5j7
LvXe2kc0sbdEqsk6HEd1DXnbiBF0p7v7lITTuIvIk4OLrCErods7DGc3j8fDmKeHRqu/GoowYQo6
zTqOJb0hA0dFPwvnIRNAucF5TDeJ+jiQr9trKD7tQ4gy73PzunGSjLe0uWlt6z6kPrqZIhj14PfN
/Tw3TxSz+mMRTAmXvZhFz2f581n53LX9zx0FEsZMza3dBh5oahiXiQJmyBZBaCyhleImISfgwTVy
0gjAe5P4rAEMnUZU1T1pyZ0nnxFyqdd+4+HP4QJkTLt42SYdCjhq+KThznYzpj31POwyISvtQNNu
NEdZI4W6wm12nVHX6ltQHhpIQeXZqd8sSt0x48sxAx8wooEChr5cAetej40OiYoxTlpnCBu1So00
X968T1p9aA5c3LSb7PpkB9WwISiCfYDgW4CTdqIE5yzHEZv468lZuAn1D4EwJb3AugyclyoDQFa2
HVmRrP3KkAPjjggulusyFKaA11oDvXECMwP86aooYMvAd4ppbiSzRzRkLHmxp0h/TYB7dZk4OSbq
buQ3YIeAHCxQ/S1gHgFc3UcVjQefQDa2l9SdLj45Yj629egR6JjC+ZLA7rlTozVoXPJH9dqh+QMX
hiVebD/binUSaf+oV+NjbOanxEJi33O2kwhfQnOn9Oj3W/G71OYv2ow/azFqfw2TARKh7QjWyLIF
mZxfw+SQrFsb9XG+a0lvlvFNryWPmd0/giI/MV6clPFQEkcNMEx+Gk6c8wQgfvbLmTFg/AVfRPFb
dxk9GMIEr4S65K9nZrDfUpq1M4oU2nk0YJaOiXVDuT2lfSHQCVFIGBIPS3nrJEOlfzj9R3gTpwd2
5dhcgaq74KZ+PT3UGQh4XpHv9IYgnrYmC6QVQrF11Uus9RfISS/YKjbDfYgOc2XSqhHYBtG4/YcL
QeHz430wDCBWaG6CteLfXy/ENxBzIq+Q7eTDF0OHIA1lbeXg2OodKP2LnjQX20aSqxRYOGGRkbSX
bKRQptH7JASsoFPCzFwX9ue/vzKJM/vrlbkWMDBbA8Bjyiv/aQhVxH4/RSO5KrdlCEWBBkefeyDC
6LT1PUEoZAszbr/Nr3dRE58n4yuR2KNfn3MRvaju8GoENABzeOiI6exvyeB8LpLpqaHrMiJgjSNh
CLGdBcMX5a2tDEEst9/GkdjhfwOtql6rDV9KgktOEO2dVD1PhthVPIvedwAk4P4cdBeZ1dLMZ7LT
G7QUd7iebbMWZplTX8qx3yWNQDYNyg3plKDzNsD7NyqmkJLziPrMk+JDKpvUz6CBTwhKL22jOjta
e/GK9K10Ww4fvVTSpZMoUTdtjPR4ayCyesTEjP/waSfr1XePQZVni79/Cr97PUg1IqJqaarQ9Q/v
qZ6EbppTLN8Fer0xc/XcuskeCMgcWQ/Qxaqbvz+hZvzuuZuaIUftDmKLzofn7vaaw9iUL9O3RiyV
ooco3ViR8RTl/QUw4Bn/8fhlpAyCQAa4o7Z7ZLi7L810bxDXJ5240aaHoM5uMpRaMF9GXAz4a3Zn
2PJlUAlIIfGdjR4xOUe/q/VD2DgS80ChB9WVrM+kZsczEkoHedzeKQAcL0RHKpcAVI4KEt4EN0C1
TR8OELtwkpueOkZVqajWbkRCKf0KrmSp4ITI+B70eXLMEIsM62/4SRKmxNQ1LLtYDXCldLvYhaNu
rYfeETcR+sYrs1AWPpL4erFuAfPyFnlHcNXtgrH+K1pyC5JrjzpYt7T177J4eKI0joALduoMwYjA
jWc9ITquSDsL40vFcDRPwhcZtKInsY1Qc0yhl1bt+NrphGNZyJAdskN1E0Ibbv2bjnvsi+iIRcQx
cMxnPRe7vtun5ng7KNGbohc7HSy5Q8VuLJIXqqBYnqwa4zwUyMCMCD7QaneN82x12lkO94hYDuNa
4XMV9vs4CWV6vZ1odoN9md0POp0Wf4fSE79Z/qnHzhDhQxL/3aF31FfPMU+2Rprg79809zfti2nL
4ovq2BDVP7zak61gmKoYGXQxFLgY0g08du3J9orP8k/OrGKX/UNr+7tWX6iEnA6yWsA05fafmrQK
LIydmCONbcyArGZgmv9zl/qbTxZ3Yt005dSFMPnrSWDv48ytqtmO4in6YYI6g55Mj9UQb0sfYXdS
QfexWl4gTaxHB2taTT3UQfwmo2ys3w5RY61Dw127QpOZlp2r6KeYYU+nm882DaGdJfso4Dfwf+Hh
fXMsTlN2MeqVGp5n4DZoiON0eGp9/amLaKorrH8X+rQuxvRYW+5isNuLwfNvvfhFd8dDA1I9z7hM
xmW2MT0FrnmKC3M3GITkdXYU9mXqh51goCMvUhCHlBa6NYb1mJO0oJqIw96nggyDQ4ErHM4xmFW3
bx81Wzz76XBwLJw2KxySdR952fEgh01NEB7xr1nForrl9ThMPj5KpD5q8gV6xSiJ7N5i6PLPGqw3
ID3Zuh0Ivcjcvwm6C2VkTBLGR0A3e7yZQWjEuM0ZO5lXkKdTKxqaLoJXarWPUM3WcWk/q5m6lIMS
d8CEiGvxwFfIFtxkvPb3LzeI67++3rxirukwKlJNU3zIQGZ60Qz5mIL/T+g+sxRYWIlGc9gwbqqw
tl4oMfiTRGmWeB03lOgRRqyLm2BQHnR3iVTF1J0qhnkdQ8PWtE6t6exrJPvhxpeM0OXQrevOdTpc
AsW/rR0doEL0xaUcU8Czo+50isi5j078QqWkocvilvZZe2OG3iYn8YebyaLVafNKUgAdXz7RqAwq
AEVdWk+cZKtaTt1r7gHmVetD6PWvNi0/YsAvtpEfTSjIxejsFVMQfFCoIrlA9g5hhYvrdBetbcGr
Dps0/yoHqXYc7StgCGJqNtQ/DrXRblFBucismFUMT/CUzgzwht5cYgyzldEYVowrn8EcjOxT1mx8
KgRmVaO71r+iSr2VQZCoZcrCeHajYWGhoml59rbN+ydL8Be3SCI7hndfkKJrnG+xUC7E7s3q7x/0
b1oxAjf5n2YA6Nc+PObeL+2k6bts1zvZqoYZZoKeXNh9v5UvudEMZ9PCw9j/h/cLQfe/vl8O4TM9
tKZhV/Ox+SxNYzR0k2JqE4intEqOsp9zUClL2nWv8jCS9OhRt5T5szhCOM0wdxUBT0GpUmY4dT4U
oxaLFv2MjHKcDLJj0pqVCiaOWEyzvmGzJc2xFjJeckiU2sNZZjey2Hnu3HrTl9FeNhl9eMR8Y1sj
V4c4r90zHkpcorB0fPU9cHko65gk96IRCaIiOYpUfZLtLpTIU5SRQkSsoUrFuoUFG6XH0cUlLO4v
PkEP8UReTq+67IzQnXIi8xaJrnXXxMfMYDweTZchGdEWod2Q37BvxC/ybzYm9WnS1KdoUmEc8lzi
b4qdHEeTYR+/jREzCexqreMDPlTJXgY69qAeGl57cKj9BJWnTE4NosDCeyYfyBfbOc8yQ+HLyhsW
441hnoDMv8l0CIDCu4zI/HteutsuHY5aI4uYb1UC+7lHqswk6gDq8pqqQLlpiWJlaYGCAfWHCh9j
Q8K6SWQvk0pNoR/v/MCzaP36bBGUkAISwMAMd6M42Y8wawNHPRYYro2RfWqH+KUd7ZPMWmvk62S2
aSz9jTKaa5mEY+z1Kv9o1yBiibVzqYR70AmbKmovsodHRgVLJ3HyvfEslwt9PFCvDkkXVW14zEgn
d4N1DOp40QfTAMoCXD5eqMsmMXey9ZWZtZzxogmTWuvX8yB2bKHw9q9aHj1MJGe0Vn1Q9rLVRav/
qHrRUad0AHT8xQyjo5a1DDaDFxNt9EoRtNBkX2ERL0cvAiTtHxA3hmUd79OMHfh6M1U804UfooTu
g+iyCB6i0rqVAZOWjE9mYj7jLID0ir7W4ukV47qLQTTRZekewOA+cMkjYm2qW9MS8Gjo+BuZa2ua
hPQiwIZ8R3S7L4rxML/wFD1kGInuy27ouZ+0XiZZARM4oRyNJ4iRI6K8Ioe41NP+RnY+mdkwghSn
Dk/rzH9VFfL68oWT2deITrUYGDuAHdm7Q0oJgvRCbXfoWlPhCSZ60pLGH6hMV5J1pjmWecKp8H78
faulGRCWPo7uGG3CM1KFRSMinSd+DoWSEQyvbgoYgvb4mtXcyKkHwAdlniTu1EJPlINRp01vSWNS
o+lRic9WMvcsX6wawAuqoYwBGpcUcd4nlyRGcJNmez6ArX+DP/LaVeEbIkivkYPEmhhOdN4PICNW
quWAK++BcJEPorp9HysYp6t5uBxCZJXMjj4nQ99qreIw5w7tuDNQvF4abXtObQbpPmxjVaBjGjrT
ES2YZ01mkayJz2SwoMZqevlSoJ2+8qNCRUgrQQGRXGiDkRB1Muirp4wUxtIK0N2Dj9BHaIGT5Y6a
8Qm7vKDr3tQKubacD1y2L8Fk3MBMhj6gAlayTpbZHNY6jZNscx7wVjipJdISVfCiOkQhXf8E2e4y
YLzZFPEi0PZomKxlH44dEO0wLgCoAJc9oZ7sd9vk6PJGyu+vtt0HzXjoqGskkXqWR5Nhkq/LoXG4
j++Uyl7n1ATkWwGW+yQP4pLvxz/5KDMDCuWEWB/2cqRhggXVYmsn8vEVVsO6JW+fSksyV9vsqoIo
KG8vCDOWtrrSMOylxk+zVKzBYL0lTftoWMNZftCN/Wfo///MwX+quxuaQYDwn+vukjl4/DGEr/kv
Vff3n/1RdddU41+qalrCcKlRyBr6v5mDmur+SxUUdhBCZPyhW2z6gzto2PJHqmnzKzJ+js4H/yd3
EFohuTjLMTRCVZ3a/H9Te3fcDyGR6rpk9IQjTEHWwqWP+bVpQTslmXo/i25rAGZ+aXn5AuHgaRsn
w23EaAV0lKJW+0B3SyCZLjyXwGa4rqTkdCkhkbgVr2gQ4HoIcrrHa3UWmZsnhhkOe48x11pJx68p
3zlJB3xk3aysoU/J2cxxEXacZ1sPzsE8N09iEG/I4LnklToU4HJpYF0Y5blMW5xaHGy054lW10gG
zbOFi/92mH53pJ+2K5Xd5gnKfD8vtjjerkcNVrQnxd0mgeJb1mMomcPuBE0sZ5vJRMkmtccVwjmY
v0pn4FbqwV0X5zkp94kS+7QLpcGzLyeG9P68TgRt87ZFMS5GBRztG5yW50koFzHUUTZTWN/Oqwpq
psvRB7BUdlI0pcsCptZs4Nzl+QUlwWrjdYaULOpQnnuftVu9v4kHlAgqCG9GjXBMaRZ/TObFKETS
QsNAu1Kgth/wK6LORC8G6U2JhoONL1sSABgUnreaiu47CtZU54wezB8p/tpNj03Q3lWR6m/GuqNg
B0XfltLNBB3NNqGI5gXRVvPQldGc9LENaLZxLTn1Gn3MSC5aLSL/jD5MiVkQOt6kxuVcm/o5SAvt
BYQ5nHglXFe92W0M4i0GW1O6zntsGAx9ESWkdv2IZzU/m8gqP+ErUXr0Jbr5ND8/zL/CTVzDc2jO
Zt5boFIbWPR9CynFw61zCTb+R5NnFPG8sN3zPrf7eY4E1x9z13X0OCY+rf/eMu9zXbz+bl5HzQby
RZl0oNvaYnfd7x8O83HzfFiq8YJHLq/xfXt8qKao+ulaxXxxH65hXvzv11VA7pdxNnnvZ5wPkFbq
HzfketB5XZcgUqIId5PbKNNxgdfb8n4LrssfNs+LQxbh3NNCXpoXg14rthVU1UR+LqH8vuZJ9u/F
uA5QMLouz5urLKLbm38zb3nf6fpLM5y2IxK+ywCw3uJ3h/2w7nr6Yjak/bB5Xrzuc70axuwkASh3
reZd5g2/2+96PAUU7qaK3dvrqutPr+uuf9t1XVzrdxXYZt5weU+oDX1CiwKFfUgwe0UKDBZkl9R1
q9FE4orZTtQefp3VHSzFldG/i5ByJJwu4fypmq8tLUQjwEFyjOvRPizOx8KcHEWIeYvLx0YVV56c
sJ+oicT6vM/vfjeve//xvM98Ie9HuC5ff/1hXZ4O+k1cqflNL2uxhffVRDIKE+LGwo4YBuSAxKZc
DhN8R5cfZzFMxNg+kc3ox01I4wNy3DayUQ9t2ViMkq8ZUpxBEog2fzYrr+Yu4aed/HnX/2hk3lpI
xY+xgJ6VlPtETsgFFO+TWgtpoTUF0+VprO/nDfN+85yoKeQursvzj6+L18P0SJu8HzBAXoB6jS6W
k7w7aVZ2gGuYmycid7tl6UzUSK8bmlqswhhiVqvFzZ4W+ufJ79Y1Me1uhdi0vCfD3A/KOV1+p/O6
eJJGzvMWXxt2hdlpW8ZM0KPnovkI8m+jZeHp487vv5vXKvNrDSN6E+lJsItSRGrnSYvGJD4rPl5S
gV3uLdm5zZNQl42iXJw3aLEC/rVAMa8auhvQBvV+nui2ypA2i3RnLVz/eZC3yqjhWxa1oex9tezX
g1OHyMZB77BRqYFNRvPXY9H102ReF+Tim5oNyC2F+rQfwATuOzmBKq9tMxxnar9o9nFtNft5LgJP
00E9vRlbR+x7OdGGZtxarbUP1JQ6iNfp1cY3p0slXeXHCBHk+ZnPz3eUDznxsPgASMhb1M7vjpCd
YHKYElg3S8/QK1pvq0BAvMfhZ74T843xUMnB19LeepNq7l30YPbzXIBi1vvcaLX5Om6R5UzTbJyW
Bgbhex34Cgjoku9aHTBL1wPUlntTRbx5LOudjliqGMypf+BG5XsBiGJRFba9FKIy0ASqIh/3UOAU
cQBWc1CwroTw4O6TtAUIjuPqcnBsBYm8aeEMqEFVMqoz5+gtltHcvAyf5c+V8/K8ZZ5kk0ucV8Cf
Xxo5gnzvy9ftP+00H2Rehh2CLrfeHN/PMxEZrlDLr6mFGQ+O1qcbMpbTJAHYxX6WKp4n0HSRwulJ
T6c7S/PFjS63zxNDRl7zXG1EWMXPy/OPrvs0isqWD7tf96ksmMz6pHowTnB6nydTG9KmzrO8ZUgs
FzLc/e320fKRp8QfmvzPL/vMe/8f1s27vJ9l/okX9t9916/W19PNc9c/tRvwiDfHFHC+vBHz3br+
uR8W5z8UGWAx3TeyF7pONNkJXReh+OV7T3Y9WuNtjGqweGFl15LPvdl1x3lusBP6tetvrpvfDxsm
1KY+rLSRY6DF/fW08z7/cZ1FDE9OG4E81YfrjqMV5Q0mjV9xqI+z8zJmCn/s9HFzLQSP8j9v/+mg
H3f9afl99qdjD/rAV6e02BjKU/9l+7zrFOaAm7XvP53j97O/P9P1ouNRe4T3G21+uoJ59rrLT4eY
t3xcnlf+9PP37T9djpGQ/2DcFSnIMl8noHj+WEzRojBLBWCXXHVdf93XNlVvXUzJ1+sqz2z0vS6S
1FjOs/OWNnG091PIcs8+Dbcjket+nsywLBjD1T6OTHRz59l55bw5aQpGw9c957kgCdDqTpCriq6b
rVYOluftPx1OzxBY1/uCvNQ8O29/P9O8HFXT41S4yaZuWxdOhryu+efz3E/HvF7SdTOP+6JoVF60
dFAQgNCf5m/l+kXMi6Zvadnu/buwOtJtYCX5AOe91LSwV15IFEJ3mpFprhgOB3ME1MtB8nWC4k6w
dDNA7fZQmnRFrtbsI3J27xOlQ9FuMS+nUyxUDE7Y5P6oWhACAxlIOjX54poyPENgouCB/rmYDpso
QsveQXxFaet97QRfiX3IIIwGkhTIc4yt+R3mMkIOkjSb+yBdH7Bar/Z52z1TzEkPYT3CStfMr6hF
Y64qe6uYw+TuwW3QE6nkXzcP36+TeYQ/hVWwRjYhRuE2i0itoxsQ+wS4QWzsLYPO3GowSpB1QQWh
uN60PiX8LUIMhxpknqoSevHuaFWK6oyFAq2Cd0gV313HrnMqYh7FpgOZ1NKCpeb2nfb/nszvpJZ/
TNhZEiTwNwm7HEvO/1m9xHnziyWzbsw//CNl51r/IsvuCpvkmiGEiYPyn2Jfmmr+i2QeJBUgEKAh
ZDbvT7kvknkqTsJsVnUpx3VN2ZniX/gmw2vhZ45BGVD7b1J2mv2hHABHxjYNMGg6V8i7P2cpfy4H
mK5T1GAg9Vugs4lKQCInSRMa07Ixpi02BZCdZUynyK+7i3XGbtfleSUWHjBQFOSP5/TaWBkZorLV
vktN7QZJdL6CpPK8ZdyPxgLXwmFaJ2id42ck02kVci6bIcCfRg6g5kkP+CTdhUbn3sTQ7eUAAZOC
MnvPjc3LQvcw7S1JiPmpRPX2i3aZXjIA3mDX0ycEa/hkjYvqJ4jpdyekxqZ9nIdra9TEjdfdAdYd
VoilVgurLD7V/gSgvG+RccJBEhKkG4fIr49xsYkCSA+272RLfALu+zA6mB7VA3sycniE+QEJfFL7
JFzXg8f3rWnpyodHt8xT7BKCrHw1cto+BtrnArwzAOcLznr3o9p8TgQSGbooC/7CCCDFBBM01ZDv
xxMK9WbvFk1X6Meh+4Y2RUpLIBWgc1Y42iIrmqPbEk6n/dFsEDtRwPKW6Xgn4uxeM8KvArmvFX6Y
9zj6rTIssnaTerFUBXGi9mvnCiSqUB1YDT5FN/gLW3nAJqg/DyLYm9CExiGjEISn6iLuB/jiUqQF
MWB3a4sBRlHeYQCTXXLMqiF2AmxBgcWMjNugyb4WPnd1sBE7iS1wnAYaplg1fSkcB5uy8kErqzNg
rk9uoD3BUJU8jQiNE+voah73PdKxYrzXEdtV6gqVZNRGhuLQo66wCvzye9lQ7c8NRJRNhI4lpGzC
UczKbpq+f+3xf6XwD4mSsrYfIzeFBUydQFkU0qqECB1ImRoOBO7A0m3rplJNjPC0QCotC4QUzfJN
18HJjOo0bYMW6Vr/3rX1u6TRfoiEp5UUj8AQGCFlo7bApfYtxVVBRBbYHV9KSjZAEfoiBXw/HZRI
QKPXuJd2y4tXBV9DqQNr2/mI9SISzna+CMsEcZje/VYIZFKqvrrLsudeMrrcIqyW8HQZYIj8Qfsc
69wqktAuY0FElTvvFtGqjXyfCjWHMOrc+9qIXJpaB0t0VM9hcpP1yh2ehqsutfaKbd3p3VgvjUkA
VQihoecj+fB4/D4BtE8sqJ9+E921DvTjJjYgjQt+qaX31TBiLqnGT5XmfQa0ekIjC8t0dUSwgXFb
n6LfoBT6d7MByNHu7UbLoK1p07JwIvgQKG+bToAQi61hGFV8Er31vc1x7IpTfaFgIrgIkNZykIfd
iBjJ+2m4MxwUnfI+L9HgDSne4oFdWvairfH6AiRGhtQ7iaTcpdi5lm7WL9sYgENtLtXR2Gp6eKyc
5rGPUfhIsP+iZIvVpw4PLrOSp6LxnUWNsINSASKN+mVTIHf60HcOD9nGAMInDTSKo5jKbNXGlgKO
y79vBoOhsnoIWkh9yp2aATp0Yh16fzG+cYIvaWielYBEXlyF39AzvFG7dI219QOmx9+Yx+GptxCE
UMBgwS+MbzD6inHOiajC+ZfAWyFK3nco/OXy78F7hgeF0RsfaQzcHyL/UghsikYkDuIsuqs1B4hM
+RY1qDu5p8ytHptKvaBwgM45FCHwT8a5DY6oZElUWH1vGeGTTIkrNeIjZdPe9GD+qLv2Z3TmLzaK
6PQSvF7R1w6WEwRm6612KFcjj4QQuwJlKlEf3IiXGbwK5t1N/0MVJ8/FPtF37uok/OFpg7Yokv7S
GFXARTaPGpQdhnq4w7hTFqyD2lo7E11K0HoPqHa/1kZ+UYvu61BwkcaUnUx9JD2juFv+8pVjm+fA
zW76CLa3DU1EGapPWo/Sh25+yslj1CaOPPgSllqGLUmiXjw6Absb3zQ9QwcJ1aowehv87IAkxQbs
ZLMGFwSAoTGtZYfJUogkd9I2Cw35rAhQJ8ZjSokPiC66Zd1mn1Rp+INl1VpFLX0RG+ouSa11hYV2
OS3dVywk3/Q2OEeOeJ1Gc0AW3OEgYXh0nWRcYzafLqcJVy8KQKewMw9+ku2I0D8jdPnD9vR9nsOV
CCYTA17TvvX0buMO/cEeNQ+pNxg/XnsY1GqNAFLJNSGIl2KUoicvQU946F9UL06WaXNrGDdDnJ7N
FKMMkiL0g4VYV62LRK251BttmyTZfdIlP/zIOE4WdR+3G17AOKgrZ8jPXYnvvfy6ILMBtzUiNPGD
H5MAa9MLjAIbL8CPBzELhHJx/LCQO1rEtbsr4Y00WE6v4hgkD/HKycm81y4jR1hr+NNl07dG95+G
Ibz4zrjMuyjFeqU0djA0cRaysWfxUPhDvIDkN35OQwn21LY7hKsr0K7xeQwIJxBkEDaNfKZ4K/ym
tqqYLlrajosyQiOIol5lIW/dxOaRJATqd01MSd/aFRC1SmF/HgaoDPJtd/VC29aOZ4ALGDf+oH/x
0W1b+rXxLTWq+w4zWR8XJjd9zgJ1Z4/DD1eKjaX2MemNT4UmHsjXoQIxtF8i22u2k4MJ92Qs2xaj
2FwBbO4js0HTcIPAk8ZAYzkM+b2R6xdzCg6O20CjRJUBu1IUwawztCZgI+zkZI9uCcqniF9MRLrJ
2kRPxcSLqEZSsDM91IwOVrYoaO+wYVVwqQZrB/QStyOcxwXvDfZRS/zIumU7TVKduXwWPRo+qmB9
ofLmZt7o3UqbyT5X6d14Qwyzws002VkF4suk9TqLCy7C6RPAlAOVM3Qd3C+h1oU30WR9D2J9i05B
sop65ZsLrhcfuzu03d2bPjaOTYKDUl0mX5teqNu8iLZObYAo6JGtVnHHAybHgJzM8iEU+qpt8S/G
wenRwsIBxkf5YpjRI5pnEVDV8ocx1sgPlp+MWEX7u+gRmU7w6EBOBFqfwudgfMo7PtegcJ5stAAL
51OIVcnSsHE0jnG6F0H1RXeSO/RACsl1u1ip9yPLKGgoLuGTjatpNX6moLeHX+UhhR7S3oAYNNLh
m1EgQqD76gkd9inXFiYSYpqLRqf9JT11Jtg2X0OnsUpoEVOzfqQOjwRgqn5G6E8m73gTPOqaXc1P
1Nz5PBS5JbUdFjC6qXI2/d40B8CJ8AUWuZUuU6N70JziVbhn8IVfe+F8rzEnR1u+R6HKwQzKjI5j
kKLbmX/yXEjdLVDJ2gbXEoEscrCUWOgN3j5qb64UPPeQ1vXvELhuzeSmVdHoHWL/S2LE36LSx7Jn
OgVGdGn0CD189WgjV49ZnXowam3R1PjnoYq+qXUk861geBoz6fM1IV3tGFjkWYccQBE0iuShTazb
XONvrAcPUTHkjqL+3Of+Z5EP4zqLg4MoDdrdKEP0O1spmfmoSJkbxTLXlQtfPAuHZxFNSJA3xdkj
sOZPgWY8WlWz6iM6oQC9f6Fj8JVuXX0nkvh7pmmAQae9n0IbVB1gRaDoVJ8UcAUmeuOME/ot4kBE
rpgp5pAix6Z03JQ98PwaaSunUQuAxODGXEy+pwBNEbu7zw3fxEqMBm4MkounICbkNj4nEOSVcWp4
QYDj0XLQM0Kj0ViKMaM7q/PPMQ4JG6sEO2VeIqXUF5SFXganJ2PQfR/b5oc+odCu5N9CF6mYQuVe
BV50aRWgVRie7SsXkJfZIKjiAcbT0+0o+lut8g5IJnhU7auvrV/jBinwcc+35BALwN67KLT/l73z
2G5cybLoF+Et2AAwpacoifJugpVKA+89vr53BKuesrKrulfPe5BM0FOwEfeec/abmeSYwutfUccl
djayj9H0qFl4h25iQL+Y6b3Rk2rrNR4BK1qMdWe8MfT07BuDC2xDfHaZWAeFC8NastfLac11vOx1
mENjA9RH5BCRNTLX9JrLf/9ol94nZikQT5m354Q75QtScTfBo2sz/u9bl5jB6TsnnAcrckAJkkkP
IDcc10WXbIMySrfA7VKi7ut7yAg+zYGyOUQGIQrJ80SC8RyGXP7XJEZma/JqQyYbiBkjXWN/SewT
A4IdlR5nVTuTVHzRfO/N8xK55zHQz2ZVtRvaCceunpgEtURVeaTWmP11DWDTbMZorQ0Y3JC5ItX+
bofzQ2tlSKj6+m4ejRe98t7BVV+Tk8D5RecA8zBzCyQNWQsbeCFuatTM40BK04EgrB9zayBX8zDw
Us9Ll/g6KjhD1f6LSXjDjkDBZGvFaG511z43VrxOO+MlhQ8nPGdfBwMpZ2N+SNz8NAVPyWg7K5HJ
Ua1NkIFIuADG48rRUNQC6dnFFrpZmhMHC9/l2vc72JjvwWjgE8UiZ4SI4one1oWxKVz0bYC7A7xU
oE0JCgty99myoxcvQHk+uqhVZQAc6Sxl9rM39b1RD9eF+Wqbw884Cn6Ey/jmuwCOI/ES2oy3fQ/v
jY5X38UYWIGU98iNiqv9FFUk0DNCivzSWRvO98QsjoYxXTfxeaIjtQ2Dcu/RKiSzeW9YPdZnBgtT
Dl6jH+dyGwtyn0NQy2SjXXWJkIIBJrU+Err14mbfcEknHJyTxowveo+as522DmV6LvM+9uAuTh/M
xcKmPkc/E8/e9eGTw3UPC893sgYBIkMjPxQBQlnZ21I3qSozqEW6aCCZBawIdTcnJy+q2NenJZ9J
yoZZjxZ2OaguomrK+uE5iuvxSBx0vfWr6od6H9ZikzCfOtz4nUkJQz1Yyq8nOTbZOoIG59djU2X2
+0SbEM4OfXX5TZ4segyDoYGInLNpq5sNoeU8pm5GjrS+QZa5KQQo0LwexdpbkJqvZ9yCW03qjEI/
luVUPfwYECZufdXzFDZurS4lBE52VkXqncd+mHbECslizAhN1xlTMvxoimXujCQyQpL41Z4u5N/l
OC3gM1mgVX1qtVSpqq1a9PMpv3IiMzhY7LS+kkaRJ0+NUy3Km1ILiVTQ9jU5jVy8RyQW6s/KWs1e
tr8tqne7hJ0uHLW07C6LC9oXUYj4oL5vattpHbRyWPe6TOaVWnOXtRQTrVY6GYFjclurtZJ2XPNb
soN/W//qHWrrqNdddgd1X91YmZ8x1o8OYN023dg/qA1/6eGrVfO1N1x6+NPI7NPPyFmXq0L9SFPV
trsQMrjZUe6YnfqzQ6TptVl0Wb924QK+1Gxrl/uBw15HCaToSGKIdgXAw01nzpg9qXHZ8gZ2hUsC
FcmdYU03XGcORLJxS4eG0k753774t9+gFl16VyvDjMzLKy9bL46AVRWDZW5Ucz2S4rK+0cqDaK3N
9ECAdnxZuSQVsmf9dtSgJA7mtVp5f65Bq46gHe89bWl3ZL8agOWojGs9WvevNcwhQotTVuDlXqXW
WqkPd3kzDjv1W4agPmdi0XeVDhp33eYc6KOp7S4vlceVeqf6xP/4mN9XC0nAZOmoPWFIMmoJZUD9
h53DJDrhYAPg+Np95AtEvfACm2FxFc4HtQdPvTMepE99wZGAGTrBTyqPtP/4vaLMjkFkVzQwSPdW
362+Uv1aNO8eQzeGhqVojpc9SR6aak9Sd78eK117K89Ijrm428AlFityszs31DjDqNerm6+j9bdd
9LKonl8ogx58WQeRK/vyFjwie+0FgMPuslWLOmz3BDkev45w9eept6jH1N1Q7oX6MOxaVBv7yI13
6jlb7ezqFV/v/3MXVPfVVlNLl/eo+5fFP55Xd/947LLbVnjNOALkH1PmjKKczD4SCdKvMpMwOmTc
usTYq7/T9DE1hSYMrNncEY278pyW2ZA8rY6QwLbCPRNUe++S3xSU3rUJvmkBx9eN6X3hWYex6U+O
bMdTa7wvctKBp35l+CYZcGWqNwdL0zcV4ckHjRBqxE/clH7ZXTVGIwjyk/ddwizptevhuHFLF1mk
GRhrrxhIGRVkgFDY4fX/frHwApiVnvmYZhVpEeJptpPoNMobGupcBdT9wBSlWKvF3myaQ9zo+9Ga
iE73HRGe1BNhyIVCeP1O5Jyhc3n4qBtfXja+7n49NlkTq1g9fVlUT3lqt/96/f/w/Ncnx5NbHmxg
QdO1MzXL7uvtv33cZdGVP+e3Ry9f/dsDXz/w61P+3WNf366enYTzQQSqF+7xN23/ePLr/ZevM+XO
8cfHL1ILV8Xd8+XjvlbOH6/77ad+fUxHCYxMKuZSX1+FmBgboP4eFRmyolTqb35bnKQ0x8xn/4Dv
bqX/3X4xpGZG3ajH1JLqy6i77USAeaBDR1ZKD1/2ZWqp31A3s3owTAlPbKcw3FI05zIS/S1y/u1+
mlew8IqQQag676tuorrx1Q6gmo1Qe2X4jnGvOjNkFXC9V81OQkqZcLdMalQXlCAsahrCJbBd9nE8
6RGbLj2d+iJ9S4Fz2qm3Zb5MR6ggglbffomddQia8GAFQapSaWcH9JmU0FndJym0ulJ3aal/5PQO
tsTa0K2SB61aYiSxx6rUUKmMCZHQUfGGTG0yGAh4pxJImHBkl/bK0+v2qvp76Y/HmkZ3mYWOIFFq
OlidMf7jZgxpC18eSwgwSnOiFhd7pV4w2L69j8iqVtsTnXF9pZYMVsxlST0Wjyb7gGPEq3lOimPb
tIx+Hanpm6AF0lWT21/dF7Tcg7IMtqq9prptMZ0RtMFyM3913+aqSbGzgvxQjbdaDu7UktKw//GY
JcePzH2+J2pQfOnAXZbVhh4KamqdB3Xh76b2V0dOqEvR5b4aXy4MvVCuHlQzLtZLxClqcc7piHBO
lo3yuP45xBWUMrlFbSU+/9qi6sGkKKnNMlbtlc5piUCRC87yRLXUmIH+Vqar+8Bnk12dZ8+OVOvh
tCerqSqT7jiL90CnW67MBV83/+4xKjAHLW6NfWSASVeyAHVDrAzhZa7CiSIVuDxRh6gQQqrLvh7Y
m0aq8pb40wr96kgNEsJlO7yBQkHMo7ZTqDaRWkTN/hyQPbi7WAq+toTaMF9bJ2oMJqnuDKlSDlW+
blx5cvq6ezkoO4HSbk5/qs2gjsF/t6mU/mAk2vcQUu5SG6US/s6ucrFXtoLLJlJHnpcMzrogrplA
aFSRg6yoz+58SIOChKpESiPl6PyIun9lMQqlmZBW3wM6CdtRSipCg9WOMQoti7p/WfRDdyBmlvkz
lsTuClhdd3VZ33/fNeyBuWNMA0weLbGUVbap96pOkOrY8efJB/IpT5CXY6kU8VEQi9hXHq1pkXsT
iQZlgvyFM0OkGSYZ1dB0I91MD/BStvQvKTSrZxd5pghAoWzFUhGLyL6lfA2lNDd83VVL6jFH02g8
MIBQe1okV4MmP0PpBf7fC/W/SSts08IZ9J+lFcyr/9UFdXnDPyQVnv6XY+Bz0k3dJTebyNC/JRWe
/ZdnSKkF4TXSIi092f+UVBh/UcSgd0vFVfCfdFX/0wXl/WVhfzI82zIFEVbknvwfEkjtP+3ZLoZw
OG1kKhHsY9p/pkAEowYrAY7LkR1w43r2fA78CXe2A4UqD51Pq5/XiffpDcZD5Zf4Coni2wyt91b7
RHA59HuoyoUBXPDhSFuBYgPPA15ZdoDa77Iyp/YyTsEVmejLofCAffvNfWUICusDxVSUqOZ6Cei6
WbnM1I/845Lclh192Bnbz8rR39NUj7Zu4XHUPxXlPpuX6JATE7leWvPKaKEY/rb17v575JP5b1aJ
iZzFYa0gjyEc4199YX7vNYEx+vZx0Vz/EJrkkYWZdptVZJ+VGMhFIdFjbQVYZbFu9TA6mEv6oRkC
0VNFaZpEAgyVPklkNASXJLz2K50mHfwMMy0FNmwNsbEv3mZXVMf/+beTWvuHq832ZF6Uge1OIMQR
tvWHYTaI6PqLPq6PQRi85TWl4MrK7/NJ6OTUg3SbF+NcjK8FMzHwyjX9VSZwR7vxXstEGp4lTXwC
DkqfP6uhzphbMc4H7OhbIQG8iQusQiJ58/pzqFBrWCa1k9IL12VITbJ1spOVFTnE14Xm9nIfA/6l
Idb8zJ20XVVBd6qzONtW5XSah5Cy3kIQpU0VZPLezCF8dquOumlsHPUFKMkAV0/ChoV3FyJEX7VV
3+8YXDwv15mCEw/mMdegVlFuFWuthaxaoRXxp00aR3LI8wmEHaesGL7PqHUkAjmXMOQxOnsSjtxK
TLIhgckCcHIUhWsp9PGSYIaiR/JSZOYH+Pav9TjxupYU1xISs9BeKglmHiA0dxLVHLmdc46gN7sm
GGd98OnyBVFOBrx+XY/sLXgTMBbDf55twOR099fNBBq640M0CYuOe/vehh4dYihbmfCkXQmW9iFM
p/PTJIHTKeRpLzoaNFJWQd3dxY53snWyHJeG9IM0h+SSezuyxN+XRWx9+FwYfSl7t/Y8r+K8vant
hdDSCK2GQw6mW+DjT2dvLYg5oPNbb/qheascINqlxGnXEsVTlyY9BG9D/f5EUtxCD6QoNuhHsnWc
edbZDHoAzOaGLEaSr2tonhp8MS89ZA2aJKqp+WLQbwBunrvdZ9B0KycibZsWM5yO4psm6BHn3Yj2
Uh+KHcWle/orCFCq+T0fnhuwp+sMzngFb7zp2k8X/jjq1DdXAskHyORtEt+bUVOtiHc8NxJeHvfD
Kwqp98UB3hHMq05izhdt2YaeTBkITpUEoU86CTXw6iYI6bVEpZcgMmIJT08lRr2Cp+5WgNV1iVhH
cE4DF+q6Dn2dxGAIBMN5RgCB0+oaNO6+05K1N43HNm2+u+a9hNVDeXxuDdgnoT59I+ycaD+AHlay
XeiElB51+BIu/MQVf5KgeA9ifETG4EaL+qODLBSVO3Ra3X71UvdJlrtsbblOKmYg0QS8NkpCZGII
A3okVENcPiSi/Vaa7XuUESMVUk7iSFoVUf/ReQeLqQvh9nTeCu/QGkYPKC8wVrqWbFw/4MQqnpaS
OZebfbae9yvgtzTZfFXY1jfsKRVlQk7obpus28m/iwfnLWF7Gkl0ToP4hCR03zX1M4yyK8bzdxj5
vwcOf0Bhf7Pnsdm7ZFcFRfDgJdVN4mtMQ0IqBJrzkNnNtrNzGvimT6+S7ME1IVz7PDR+gvxqV15E
HuVgZ889GCd0h8hqBQMmR0ftZS6EfVhYIeKWqkjrlg9ul+2MNOUzOkBeg5hzxB3WuUTkR9L9ik8G
f+ORS5reJ2IGDKYdKtff0PpH1kyY1dbNaEn7PrXA9hbWIPlYIYIEWuLHNuiPSQO4PAs+TSe/hi/5
iIgOLuE8PVcZufVLQIptMOp3l+9Nu2UTiHJH8ZpSaPItS92NPL7ntpR94+jU5PExyIKtlehbg7CR
xQ7fhxpY6DJMP8kUlFRvJB+aVW074y6ojHv5ROK7b+lIANnkf5pd8BCimGtHYvhB/a7RIH14k3Ud
eqcgPbqtH+6CenhbjrOObKo2SAuoAqJWlmkbw5eJ6h7wJG37lV6JfWkSY+CKJge65NS7XkRPwegY
9PD6o4mHeR11dF9bI9wZ9nhm6nIsOuPVcrZ20mSb1HVvhVu+hn5zSmPnjRZ7sqL5BTnjm+4W8QYw
1fUiIZrofuBuQmBApEhOSksuT48uru/cJ7iYQJWYXYzzkhxHkiDXLpc3mE9xwPXrxYqjA6QHOU42
xx05Eeesal6CaLoT7gDgsHBfjJZOc9r+iGKpPOutHxZxRmWHZ7hgoQliRJ/5QLw5T81+/VDZ/nXh
e1wDPXrHkfVhTjQlq6xAuRxuIn8hesmW3p28hCZCC1ukC8ysZfg1Wf29iCXKL/8U+qRfTU0yohQR
1/7I7CoExEUJYqh25uycQwQ8W+Ywx5Jc5UkrgZrqM+cXrj0zuE8nNb7ndQNwAEEMjG1v5VrOezpR
6U4C81ulBa+N5KUEvb8qrJLQ01DfW7aIaQHe5C5TEtN0yPVuZkRuZLn6/mzfVCbCktl7TJxpo3nu
W+7NBMpQhth8JFX8bc6XbY9t/5vDQCTpIgJNzA63MD08iknFNm3cW4I4kQX27IpVJ+4Wjz9Qt0Ig
CVQmVmN6oB3T3Nmyu6aTSk+FjHD2yurOkamDkcj96kYUZKF3bfhj8fQnAoeXFX/DtJI7vNa2Dfli
q6HXSxo40CdHUf6M9QqAmYH1aqZtBjZyz3ztiFCRzdNZwdZznrowDq+H4OhOGdKG3L0jfYaNbY8/
ltgitN6c91RUn5mXF3sb3yknl3rdu+7TKLiCht6V2SGu1aFUVVeidKxVoPFrOW8FS/ctE2LZO+wS
NzsHlPcY9K+LZwPRKnNCsMzrsbMfkbWgJku7d7nquiAJOYFT1yT7Jaz7H4vGQZxH+tvoyuYoWSTC
dl9DI39ECRCxoxvbtjTe3Masdq4drzo7+zEUUJMqRtsdOoDVBO3Xz7Q7mmEfNhfE9UK42BgUz8QO
oqfKmnJV1+WLFy6b0cpACdbHfhYPmjmek6pZmO8+Mfy80voJa3rsSPkyp6ZF8rVWLe9aLaHzrP46
Lo9rGztkns3ZUX6tJeydmfqPXiJ+tgnMpnlyXyo3vh/4CwV53WNKYllwK+b6TDINP9weN1EGnifz
V13joVf1/eyuHz6XIUeFl/bgiNs9QnJrK6oR305LdzKfXcJKBYxPxL60GqgAUfeezW1dVM9jN7/T
POyvaJAeJs1mzpzNJnKyuVwXI1CyrsFGUZJjjiI0OWgy98lvyl0lbIKflnhL1aAje3+8y1zTBIuW
xKu6MFv8YhbmhCjeIkvG6ThU16mNXKbzBoyXzGBS2/rudYlxGvNpNdfLuF9i2LeYIVYgd7NNZHtP
SYp0qFhaNmPfwX3SH41+XRRxsQ2chDSvkMPfGI+MS/qDX/g/47AJtsUiGXkJKz4lGOV6Nunup20z
UuGLMXgGzS1yVf2hKCYuhGF8X+d0I1NfAwxX2DUnrL5dV4hcsvYI2RnmC/SYNoApX3k00yfimmXG
ABtx1I+1q50yUn8286ChHg3tDXrm/MbN68coclMkMyQADVF06jOTFCyHw0OrwSaIBRxRFkjUKSZK
CmNgZjZli5wOd2V1NcgbXTnJ/r6rnjBmcWrEGO/Vk6OWwm8riprO5N9vsO6yZpkYGVEq/PoItYRm
edgB8byre+pm5aj7iCN0ru3WPgoXcdR6F1HuQEoh/mwKJ8TgAZCQO4y6UW5q9UHqbjWZd0WSDLta
VnMn1fdRi6keML8IqnXoee+T7M0UkQXC1Bkp9CWmdqxM45iT572yXNRq8VTYR7fxKZVWfnjF5ePR
xanSJ3PwZMN6KNXHqxaPXFJfEap6sfrsTNYisS1MG5COSMW1tM4Ps8Boa+Q626ser+M2dI+DiwUm
D5sViOLi6De6fgp8YMlZ5C23iS9nTJYDSFxrD15sLyd2mejcaEZ0nrzIIDYL6W8NqRRMJILI0GiT
2ygIM8JBoUBVoU96Y7A8ooTX1lPQmQ9uGCLXTvpoxwiG0VxWD9sQ3fDGlsozg2i8e8c0yDPMU2MT
2rVJVulQSX2/tUVPsspLuOpl4NWM24mebtNEPwO52oqh/GA8Uh5tmvzXcdS8dLk2MUostnVm7mYj
r290fBl3GuQ9IjKQgeDb2mlGRWaWwfe3zhRej4PzTn3h+9Is6THPGaW2TYDHepe1YDDj3KlWsMns
h8ggT3Xue6rQyFlEy/mhqLhUdDn4jDZyso+FC5KXWB5C56E51fI8S7gl8Nawuc9tuzmZBsFEVMkf
bcOcbsaFyZROyikkz8I4CUodEYqIszHFzNVhPDPHJ9p/CJL7zoeKFHLIMNQoPoeO7FfNvyptLmCt
lhenwmAkhnKtfQ7nmOBtzWd06RKaGERD9ua64T0wL5cCQDLtyngIn8al+GXVnL8JU1zTMumO/hhY
V/MwvteEYu7d0V1u2EW8jWd2BZNxiEjCHBhjut5pFJp7GujtO8nDTHYTdVN0+CFikrby57Mthrs0
TSAL9+GnAyviWJX2Zza50SkNhnQ7ibbeoFNMbrugi281awTVF5K335vial7q+UkTmrFJyVXbOJn5
4Pi+9xRqROVqQw8U1kTTU7fibsI7g7C8WgYU3IxYi4R0x0reDLqNaAlpcuQb6ZY4MvM5dsVdWqEp
ivvppgXPduf7AeQZIzt4Vteewml8ztysvGJcjhvWvfNI8+qTh4Y8w2tSDg5RWEnx/fwwz0QVJI1D
OHxlv8VEtrMR02EHtNojlzKE+CBCc1v4XFX1+i1gNLLhImYdWyfxj9lQbu28qW6rmsQROw/tI7yw
dexYd+GY6gcNhQVTpKw7ZK1J7P+T0VJ4WGxxI0q0fqYJ/irMSOOahvAqRk2/i/LgRzek1YOBSjkp
Bnc/RzZidMNhhRnL+9BM0Au7vTYR5wBw7GQNenly2HObVuw0ZKKYb66wZ1hHd5ygrUTFa7AYKQmq
/YZ0mRY+K1NQPY83lcsOMSwEDSOsOoVUZaQMPgWYWwTjLUloAkkcWeCzQVyJs7Tr2k5BkyzM4w2n
AkHRmhintEg7BfapG7yZ6OAKZXHf/0yyLjr3EyKz3HoZfEYy09Lsq3Fu7hv23KgOSTIOyw2IeYsA
uXZXkVkH3XthcCT1CksTf1hxOSAuJjyVuMwmL8J7WLu3gZUPW7J3oOfBCIpglVuFdqo8eCCGlWNv
XV4WnfRAP8mLfZxkmCAJ9Y/I86KggARr7k72mPYn2XBr7p04R22+ILwj73fai7mt115vVftoKrA8
aPOZ8XSyw2zjHQNtv6S9f9YR7nOtzoCtufNtkC7QVTMbvFpu+vu4I7rdEWhl7KaY97oeXNkIpZ8d
bXzrBkO/aV7rRouf+qnfpFQ57gJE4ObEgBGoB5YtC89LmNnABIwtHS/p1GFo18goNTGmG+ii5nZy
gnzTTt6PMCcTdhn7+jShy3GdZYfU39lQK91VoUdpTdjPs593hwHfS0UDlnD5xD9Uej+sm664btJn
etY37hCEYA/G4GpGQNlVp5yAvqsla08wLPR7apawktg5ST4dUdig2vavXHmjluL4uqq5JGu1RmJ7
Ixcnwm2pqHF1jMiHGJLDOA/I//xq3gY6tSStmYjMyTTU87PVU7bRKu0K+NovvNDzttVJw0uoF69I
/uq35GzArjP60rq6LMbVZFFRqIkEr48eFN3gbGaZtVlgjTP+4Fjru2Q3TulyZftM4Ls8yUmldmFh
tfYmclHaMcPw1uohdTO3/svUU+pAR0X705bZFINrDv9YTMs6xtSSYkNw9KtZ3qglEzsY80DJpFP3
uzmLN3qS5ZtUSZqk4V0tFczDGeHbSI/EFJJXzXBNPdHHobcupwS8kBy41DKOxUwEWYFlQ/ymfCxQ
Q5evpwXX/i14zA9O83Sw4dj89l71Aerm6w1/3NV1mbeApcxcNyFz0K+31C7j2RAi958faOBIpP8q
f9xl0UAwT/UtzDdf7/7tRepBTxPDmsMpW//5F6in//h9gJsqpsBRs1ZPRDVhoJ305399wR/v+Hef
8vUSY+LIjTukVXK0yIkwXKFAz9DlSnOnJhw6nmWUwDDn6dqmD20CqWQC2zzEoavTbSOBRN24MqSJ
4ikyF3Xfk89MLYJKcMTllrwjJm8iz0HkDD1X0Vl7zArvSZBgv7549cfgu0/JB5IrbOmtsvvT1vhn
FkLQTPgSzQw64QL6ZKr3mpVHpEW3DUUBGguUAIi3SGz9YyqWYzOMP6K8HHdYKEQY3PRmdUXCGraS
AckrQegArlz0D+xFmJ8YpzvDs53iwWrS6jGO3V9RWZ19p96Eln9XGuE3UablyhjSWyqxvxrSGIf4
rga0tpr62N2Aj0YtFb7Ry8bD4Xi48kD8tBpiDw0ml95o33p8FmJxQ4hI5HbVEyncYHmWapo2kdbb
a/yjfHs331il9itQVm3jsRjt5yQdn6J6JnDe9O5UB6EIcDtk2fjdGh0sDMyMhFm9NvZPb6KS63jD
OdeHg5kfB50KkN6M+CKj7qcNHzSyiGCL0lOuAVwwwg9T/s0a7YrWWpuGd3IJfWGAGPFt46Zj/Jf0
OG97xLxhWDwSw3YagVR2eb4iMntVOPbZdHrQnmsropie1S/D7Dw4JZmwpW2T+Kv9aD1b3/htfDbr
iRCU5Tkth+lg2DjuGr+87pr2UGl0iBm7pWlAvCoi3EPuzw9VKIbbIfjlljPDohokXYQtYg7adtUK
66YOoffG+DRYE5a9coNm1eCkWY0GswE/e56AIa+IwNx5p4bB1rpKPX/jU4fwa1w50qK6thOG/6FW
P3T185zO4y8MVkjRfcJcPmZt3NVTcDT64LZG8+cP/k1X1JwmLTk8v9W95Mk2fAJES//RnTbJfFM7
NqL2ARqScxDxjPoX8W1rU97Uvo9+fZ0ORgpjy36pcPCYyesUYM8Ig97ae1VyoleeQ38ZE0av8YNn
msHGE9VnaeX85NbfDpxI9lZiueu5twCA18LZsfeMyIkIAg7x2W0Cmkmy5bXuK5oQuVVKWKaDQBxf
Uup5BowIBvKhnMgIpCObOv/RaPDsF3Mo1y06DdKAIw0tcJ7CZFoSVmA1wov3Z+aCzNRJL/XX8wPQ
PH1dLd4Pt8/Otmt3a3MKEM3V2JrL4B7jEu6XIg3XlBSfPEvMWxeMFqi7faG3L0zKjswlBEG+bDtb
9zGV2s4dTf5gU+FeXgUNeLQo+wnlPI3SxzLzf3mjXm+HsrryUygd1kIMQuCbH61uCewW0warQrK2
qaiuzaxAKC5kxLmNJJ36vflaZtjDytylEJTFdCRaAaZhqqsVp5T0kFYZhFQypezeW1VLfRpd1psf
pm/kYBz7CYuUQ9V0YRVUBRELU/EBgDGFlMaxVomcSctV5Ri38l+QzPGa/EDg5ZW1TTuur5rTPLHD
c6YRaE/9phuQeHmbpqRkBx2Y4vTCxbEkedVuJglhxVYLeWddkvdLiaHcxGPV070R07oxw9ucVgFX
M1jXGInQ8uOJ8YuNPmtAeUOu3NkIWqN7byn3wABIo93iETZFwNK0KfHk0b4lCslL34hPWrZW3pBQ
1dSPQeYW68bOzmm7UG7SYFi5NKhGjiup1grEh1n6Ab+XFWkk+LrBM98yW6GrhU/Tnj9ax//eUA9h
axgf3j5sJnMbENmZLNPPjj5kk6YPsV9u3bHw1oEIn2VDmm4X+cZd1O09ke2bscYBneMxdlM8nmON
eiMIGNKT1DytXCdP1vMIftqL4g08bBsjjvzzOzfeeFim68ZyqOS5+6wOmDHbzAcnS/CFGHlaR7+D
DjZuByw5Zh21+8Scwy0IyZZGWpPl7IKmTc/P/jV4zIZrB6Wndp5kwR7PeLImGb/IyP4w+1ispQwo
8jUYaMl1mpXfG1lPN4ckofsBB/nG88O1MxAkWpEyuXfFwZ+66hiY83cQDF5D2VkzjJchpnTTzfF7
MP2atLnC6GBtSCK6HQ3auyoXmp1Op3Sqi18pJYNdVdE6oCJDvjbEF2chVR7d6TpnMoPiyytnmWqQ
7mxqsIj1HNx5dI2T9LuVmdnWyRYqgknlwlwf7xfcPynn0Epznt3UOOHigotumGctHyaC/exvXduT
1t5nzbpr+U1ZyUrXMKwEhTgnaQ6Ku2j9lUciIUc7a1+QI8oQIanVprCfaKzh2fGbnBPVzA4R6A3S
du3Bk276vOqMdYdRrsQQsZ8sPyX49JBpPxsUkNQN6Oz0jjZxEQ05Bqb6Jc3OWekvm3kZzRW4N8uq
zJu+r6cVxmCSxW4hatTbqsdcZvU3vo4pH2VsAwuBwYGZhQfV8P9/Vc7/pspxhNRt/GdVzh1GyXbO
hm9F/K+BJ5c3/kOd49p/CZ85lS+zRHQPDMaXOkcKd4Do8rQS4PyuzjH/4iFBtoBJFDF6CzQY/1Tn
+H9BoUI4anjUJeCV2f8XdY6BSAixyUWjIjnGjo1x3LZADukAmwyyj/+gtBDh1C55peNcz6pHpJ7Y
UvLkkaZ+ycWZsRJauVBD0ZHpTCV1uryeSUR9DuO1LXCP+XhxHioTi7x0OALx3ftLJwPPbOiygnoW
PIEYa9cwXZduez/6zLxzDUzrFFEP8iKaf9f5IDwaaAy08p5/FvP70CI3fGQY7BuvRRAmpCcxMSnt
WX4Wp3rP0m5JNOyuiP7OnOCu/EyaIT42DLhQqXHSHv3oEEchrJ+Mzm9a2Mmmxb61gdTlEZ1ryyJj
+OpbmUFikkNHwOdq2+A8O5Gk+pxED3HSVARYDXtgjQMiHfc9Cvpmb3QtU5jw19iKfWsR0RFJEcFc
+dd2yRWOzHEydrPsKlswOdEUj/c5ZnzmLKSdtxNzJL0IKNzGhbnOGMDTszLmDdhjsda1ic6q2XxS
H/9FanC9KS3tmfZjvV0SfVjBj6VhnXkwCCPAx8K8oTNCfwJk6TG22xvcx+PUuWSEhGitBsCehT9y
AVqmTY9NGVs88wPX7+vjYupcGcl0uZ0jurcJ0/ZSDDdxaMMYFJ8tmINra7Bv8L+7N8KlpjIlbb9t
qirdc+Vj0ouEfzNMLpEN1B5swTTDnWsp98kYwHVDsqY+x4CncDSGcTEiHNyy0TR3aHgS0mOrqN2Q
KT8yfGmfECGehmZcDn7lHSKGDJ6Dy0HrvgdG+a2ZoFnC+Dr3vpufHdukaAwtb4MPHF1Y290sBBEe
uV6dnRK+sBtH5q1PCWoq7XdEo905CKvrqfKrkzbkGx8GEznCDKbHxdsz+Zifgp4MiZYQCqYe/mle
cL0Sx3/MQs9llho8Tz66TYG4bIu0O9/OmbXaUWnCkJlGIwOdZVh7BMVvUmEPh9wzp0OflSWg+xGX
Y/SjYVTTxHKQmBPw/F/snVeP21qatf/LXH9sMHPzA+ZGonKoUgXbxzeEXbaZc+avn4e7uiF3dfc5
mPuBAZmiQkkUw97vu9azNCfbWrnys0rMZp2MWGlR0ZKwFRhPmP/DQXGwmPceBZjunDeIFPxhLLeq
nWpnXoLvD9/l2k/ZcFR+O4+JE+0wBjfDqHcHANO1F/fOV2I5kr06cqlCqBVsmqpFytaqX0awRUiK
dLE2R8rmTvVjwB3gxWPz7NqF8ILG/5opwzlT8+c5xDjW5dHFFAHWVmyUOY5yzHkqjPze+OLW6XMz
q41H12T28Ggeal/hq6Zlsysm+1J8i2abKN5xJM9Qf54iAEbkm9xcRWxVrdp3tq57zZQFuzTyX4JB
+SmwByNCoqthWNNBQzDjVMnzZIfVJmvVpUuV/8qogMDXbqnx+Qb7i0/6gbMVWlCfLUHGtqCWu86x
MK+nvDnxYY0bW/l7FA9HRp3aOueEtEl153vlFLsic6sHw3VfcK2cm9o0PJsZoccsvT21yatLKAO2
2p1Zzs6qtefsttRX+h/JMPEhxo42mC3WYaSCRClbIlsKwC8E5NECnef4i19pzCOZHRfrMJ/LbZcL
HK+6v8ps8+QLitlZCyFkTJKBvpT53bDT+ahVeODGvtoNi+jA9xGdWLr7ktvo9jUnsrZ5ojlb1YzQ
KQCaTSqOpUpTPWpGMNHSfqsWFsXUoL+WY5jtKUYpK810dsMc7ZsKFcy0G6FV5a+p3riHAodV6Z6S
DutnDbRG5fxguTs68/q+1mcv8imSZQKCghgab0iNBbbQUCc2mGaU2OTxVmy7fgr3A9MU1BVWvSeI
heFe73tDEwG/Bk29geA6kQG/Hlur+USZe60O7Utr2cg+BxHstZnTxZyFJ9AbcDuN7GHSzZvT69uh
GKZ1GZR0yOMJJQxD4MXd9fRlTunAJH43b2ZxmHq4LJljMZ2g8TQydZ4MNVkL9WjEqYoCgx61cRyG
JL7O0xLF3AXFJbEj22utN8qpyiLY8NyJtpWbOW8KgT0gA/2dghEF2YOqb5qWyMQKQtYaeq5ig3J3
rB9mpj2pFkqQzo+VTe1oHt19BodF9H1uqYh2Uf6ZrBOKF0pMrLYaaLFnaLXX+jZl473Tqd/VPqo2
rRHulNmkhVxq+6BgeO2iB1JCpvhQATjDEOITGL8qO/+UoKtbTbWrrYw6Ws8aMy5NoLTqLLVhlJ5e
/BlLcDGxK7S6u6aL+2xA/0GVltFzrnBrURVaISDe9SpyhSgPPEohMQX3aWuhKpwM2rIVcIYyW1Rp
k7GJ22vb+7eq9rdmhtLBcNmJFkGPq/1RhSmhkc0UboOQ8im5JYdWHZiW6VqL75fGRiqe1UJr15mj
AzNqKRCNan+YiWTYGiWxg0TUdGtm/iyvo5xtTNj7rgKhvLb94FaTFJzrUAPD8kYp+1DE7HIwB9J1
6Edfe2xwl0BRN3GHdjGyOuZ0NHdW1Ygo0jWuGTZRpcFua2galScXNgKm8WFF0eFN9FW8rsVOj2Ea
TJC3JlesDJI0Aysbj+oMyKya3rC2B15rBBE/D6pV1/TaIKG24Rw6O7PXlfU5msSbFWaa19WfGgFB
KmkfETB9DnrcIHHVPCjxmZOCv9Yc99Ta8YPPB2xz6hZmR4C6iU5F1nYS+xClXGSdvt0Q5mWuO2Zd
XNumTeszV2G0sUtL/xD1B9STLkWcgSbk1HzHoJ9FVM4hfUBSFWetrBiOmMG209EEI2l5KPr+UzLR
gifw9xK07FxUdOizUl2JaUSv1Vg/BEVBBiO2zpqzG3JcZxdpzavr1qDKpuSHPlYCUJjxUOb9K8D8
YgX1SFu7yACG0dFPAeRldu6NCAMKx2XJ7w5OIYaPUqbpUx6Fr3lV/VB6Uo8zEHOuj+vCRTOSiheT
7iJmUmDKwLPscMBTEbL3mQmghxGRJNBRo65XmUVWQmcjHPDjni5//hoIFYIwV/bgN2vt0FrZqmN+
S6wUgdYUI22OzQpHajCMx7rMf7+R6+yRVGf5ADsAQ067h3y0WNIkF1reSDZ4rXLIKktEA8X7eDEL
R4RIo+tb7nNwpmgywD1XIEh9QgqOc2+nm64MlxiMYjrE5XOWUPQkpltZ5fR13jHWkmV9p1rLB6yS
gAX5RRTppvcX24u0hksf7dRikzJB4sn10s0pl+SNfEaDn8mKGWLfV8kl+R7v73l/O630uUqWUP3I
vvsug7WL/hkAtnuwHRRepZJcwyCnqHCP33bmSd1FAoXU3ekOCB0T3PufWEzvfhcTdMo1ay1J0ZI2
jZYKCahclCvvNx/WSefxh3V+RMRZY9T7D+vvd4VP+ySO6UcipkqoACNQKRc7S73cBAkij9Km4U3h
h/umY32CVObiWOIXvP+s8ZIckkrzlvyZ07GuZ0b7PMkeh09ZgqYyl+tUh4CsBpf8/cVy6cMb1knI
fMVBFyTRzfebO9hZrosaC1m/k04r+RHkWyVyH5Nv+L6IhPXzou/fSKO4NEvLpXfce9pib2iN7of0
/7oLOnceBo5WO0cxLu3Giz17kXKQ+B7TDnj/2d5t9e/LctvHNmfzwmp97x1kjcqUFITFaCeX7iTr
ob0kJQVOXcLN37nmd855KoKdVSl0G5z28x2x7zgxv0K5HFG51U6eiJjUaEtaxrwweY2F4zstmGB5
Vy6py12zjxfs77Lo9jEVSUDokFvsPaanP0B0dKdF9ADSyN5PiFkeWb1ulLJ+oYmfQ+rb6C2Vu8rf
JdM8PmnN2Zzq5ElE1s6q/S+1T/gdsLBogw5fp+VX1dvS8eNNBMQ/N0tsIQaCEgE+0qCbbQV5vAuB
HKP9NZLlfMlkjir4ppiXkYeOndOEX7gKOwZolUjjfTPbb7qmxfu+sz1yWGhezo5xtAinrLpU89zI
EGu6O/FBGxlFBIlyAMgbrRu7SU5Dh4pE6/3squsFV0j0VF7rMLWGoJkcfYdGuhWUDypiTEKs9VM3
9n/0eh7hcUOQFYIK3cQp2YO4Z8iYHPJfHOEvJhf6Q+0yL1MUtK+dqqbbrOsmIJmLk7F5bBuVE5ht
BwdidE0obj7cFbdehUEfXXWDEaFW1xHGA7vI9skSCjJTAWVEgWxJGn4l1HiSSim5eF/54TnyUelO
vj+vaOw/6lqU69pwL/KxVLrf5eLcY+kuUGRJxPm8SMckdVzefb9ZxFxumnCdXxqmMdMZwk3myj6E
aA3LMWGQ0LnvrUqldx/HRSwm3wjFM7b35S3rpQ+YLPIy8r/uj/mLBK1fxGhyXSUFaijV5Au75dX3
t7jfzRe5G6m7NOmlBi5Z5HATBhDZ86UsTzNYLt5vUhE3u8EeDnFKodi0qJlKOjU7O8fIgsVmCorm
azkm7g/c79q1Oyx236Dcdbnz/hT5KNi/b3qDNvz+3LIpzbXGOA9JwD+azhRQo12MjKOUbmjTNs/A
pMVWutXl70AhlHGD/F3BRLvTWi5KBzhx9581w6CQv3Tu5c20tOulBaavMVb2ruN73VIDr61APw50
L/aCgZO1tDYZl5ODsCxJO/eHdSbdu7U+6Oh6C9P3UPHWx3y5/LqD/MrkIFVoJEAuzbcii6KDQgum
jBhEDtNFWiClT1ou9YteIlWGfbA4L027nHZWr++ZuAbgrIFGvRvI5SeYZX6AjMuSH7AeTJ26rhpi
peavj/ZkbYvSuBo1Ruc4VZqD6L9O8dAdB0LYqWnrO3+5QOp2VKMbEzdj+YbSDVvHSdCe5P0xRYGK
CBN8TjwG0CrXFnJXJ5gniCj1eBAJbYZ/cLbj1jWzvfS4qpmCkgfQV4EmNj0idAf2sNzArKD14rC5
tUWDIF8sH+gsuO0QY5eYkVjedkmNkZlUk9Vvz1re4/4X3/20f7pOvKeOLB9S/h35Yvm6//iu8oH7
x7v/ubjiYMVptqRDxp/8+zvLJzvSf//+2e+vCVMR7nEGbe6r3p+i6GQL2haEqK40CHOZOpJv+sDe
YhxHMMLxXkxOtOm49DLF51B+N5xbbgjKYYE+y5XFPKIkRtZuxsAVSXhbS/N2EdA4MGsD68u/AxHI
PWZ0xBWngL4lewpU0XCLDcy0AmUMxmIu/8MMx2/Os8VUUGAybpfrcBk7XEwk9UB+CLXunwfdzrcC
eVUQGSRpKE5zdBa0sRA05UWG1JKvALK7PWJ7jA6hWcfOWhn8+JAtI1D0W49a2roRbNzFtU9YjXwP
ruIzSpDZane1lh7LNOyRL2W/YH9Xq/9rLORt1E5/0VhAEWFi0f3PjYXP3xrEPgGZab9HH/79ZX9v
K1Co/xs5y0yjLeEuIHWq+sPPpv3v/8LZbf7NMWxwuJpu3f2+C0Id9y1tg3+Yev/RUTCtv1mmRTPB
0HR6ARqf7n/h99XAtP/WTzCFRd+CtgZpjJpq4z3+YA/FU1B1SBxtot0tGml1Mh2aNsBmoYIU61Do
ZoYFAhmJZ4uwcGcPxSlX1WIrIUFNiQTYrd19nHbqRUmTX79tyb+23spPhx8Ze7PqmhhvrQ/W24CY
ndQJW/Nmazgd5sK8pC720lYoFpNw7cb15MnSIFXmRdx5U6HgP7A1bQ+CENlKJqJNwhAaxwMDIWHF
Z3/GN6NOhCMYGp7Pzo+25P7gvkPpZBT+97/4+MvGuzdr/v7xDWD4QthQ6q1l4799e2J3af77v7T/
VwdtMtSFZt5mdyz/gFEZXysm2+vEKUtkCqbOxTB0H+FLkjL4xxSo7WOr6aeMOcgZ1Up01kk0rlqR
X50iXQsl2bSi1V7dkgTZQkEQm/nZNoI5e+j75glIfnPyA21V0BLyjFJ1zpmS3v7iOy2b/J+/k6Nz
xVaFK1z2wY/fSTeiIHfj1Lixo+c4OlRnzaAx2KpDcOh0IJNOqFnnhP0D5ZYQe7+olCNWruk8mj6R
xABSBfbAk5MZKDwrDWvRC9zhbq3HiflkL5aWIKfS6gbtXxi5ccL/m4/OsWNik8cqb3zYm/Iy97ug
dPUbPj+aIgpiaW03IA9dpRm+Mgfn+ymfqZlFU3Lpu3T8WjZrylBby1J67G8afsC6jXZjMI9boysy
eg90jDDzriu+Ash0/aL0ASVNHHdE5OSLq9jYoEhEiGq6jec4DWXUKHFJ+3HSLftGhyUonFeGoAli
aM2IeF13N1U0x+QNhOGWDCoqWkNZ7B3jwQoWw71ZBPvZn8NbSUxl5VOC6RRXO1RTcI1C273ImwQ3
Z29nO4us4DVD48sEofFgRcoSi9KsTF+lTYCU9quLGG4lhuhzrxTdJVbMdMOpYtw1qm+gndfirUmn
/0EuDQk6cnB2G9UAGmwwvSFA2D8UmrsTdJgo1lFOshNaRCYqwDHRNopmtiR61dVhbFQwzEr5Y8Ig
cMii5oueQ/qeR2HeQq3cW1lTv/fC38b/H/ws/t3Z49/tqrbhWLR4LY3I+Q+BrmIQSFOdUL8pUDV7
BxFNishh5wMCAdVhHoSjXxGSiEMxNa/Yo9DFZAKIeVDQgQGAdUFpt+tcZa0xrzinnXYbFC9IKL4b
Lm0UOvgXF4PY5784wpaP9fEIQxXootznlMz//3zWsBXViUerxuZpUXtU7fApSOwHw0mA6UIO2WJh
ivnhA0QOsOkuZtgcIyV5btxvKrEbJ1uNfgl4P/sBZMShQQUEujXbGFWOSiHsot2ff1yJP/jwcQ1s
5sKxVZfTwsdzdO+6ORK4UbtlNEEfVSD9YkoIC0jPYVd0awJsKlTw4ihy86yRenrWgvg1SkT7F6wD
Y2l9/8sHcVXHFCqfhmScf95uyI9o9Kn8Sl3eP8PwN8/1Z8ynAH8jGLaq0n3K+j+SIjefozlZwqlR
C2LGf5CbkiLONpqG9Frnrekx1FyTBrkUXEucaKu60YgLjJUzPw7I/zxnxpE5Bz3qn/rELK55NR0H
H5F94GvNunYq9QyEZQLPkn7BKKas/3yb6/9mFzEMFY2ChVLG+JczmW4qBblKvnqjR/1mdkN8gnm6
aO4Nx0tj6wkS9S96hDdFqVDI+iNhUNSutam3Ybwb87aM2243ibk+hBSF9RZRJklw4252c8WrFMC/
f/6B7X9maCxXQsdhcME1g3+OtYTT/H4l1MpYjRSj12910wpPx+BAd1XbzU73ViKUeiCV2SAZgfo4
tW2LIT2OiKyOcduAfewS61ELZyIHC3C9YG7PZF4kniWKr6aqAetR+VEMYSQHYDcPuHgI17N74yDM
zzaBCXsoBwRZFXSOc/7CvmuMIznwppeVDWZX1cBYR6v3jHs+O4NaNtygODn6+JQQYnNuk97diLim
Ez06aEt7sJeiv1aC+r5C7gJ8/pbaG36zJrB+KdRS8wiLNn41OlodnrFYe9bcAFPHuLAl9MI8Wg3J
0nk2XnzbUI5ZCCZ/+VJ6bfTbP9/u5nKu+HBMOIhI2AymBSZGfDgFxikiTjG52s11y3Rm5tM/TeFc
nGanrpmH2OOT4pJQETG+OE/T3K3CYUI6TbG1V7J6n6mmv+0akxKLtkOke+06o11bNKTXpCD3FKLJ
qkffdSqD165viGIU7rasutKzDVRafsvYMJ/M5yBHl4IObQmusV+EIOERpvpsdPpFFCDBq8kfLnpi
bme8xKUo0ud+kcK6rbnNwg6XM9fBFXjtcgM2xD3oRd39xR6qMdj+ly1lmAh0SBt3TEv9sKUUevK9
7ZvabSzzz2YVUHHtwi8J9eVTU2kmileFQIGhJhAxyrKThVMh7LIB/QYBL5OfNiujnC65QVT2n/+G
9sdhi01jkvICqemapQrt4yfL2kCP1YSg1KE0ilM8JM2ja1m4OJJXv1LEuXYUMgcwdyiErhD4nOY7
v5qtFRpdZS1339JI+r011RaKfMUgYMQEXdX16nny3cusE7hJtRrQvV4qW7NNlgTpGeFbFy6qtX3Q
merTYHzGlM05cZg1pOG2uU+c9psCJPegkUGpzChnUqsihCYP8KigxalmRCQVuZ1mo2L2XXZ+YwGf
9yUdighF0RJERD4QmDGnqNc5zqR1CJ1si6x49AYCQ2gGTtck+RYnU3eOug31UdNj7EEuYaF/SjIC
fHth1Ku+LLMt4sEae5kZrJtApwhTQOzFfxRAFojSvzr/uuY/Y3VM7LSqygGFEstEifUvOqxZYNuo
oim4UVosrplCQdJUSMOx8tBZF8rZsqofkT+2W1ow4tDG0dE18vClnZX6MFiEX4TOdzHWiPaJcUOk
6cyzR7ODYaOmHhxsXbAP2qndWgHak9j+njZE9Thx728md1CvGE+3uL2SR1X7o20r7Snxx9e2t9VL
VzzGbvKg9gr94rRVwcjWb1Fn7zL6ufQgSWJ8Gnrdfs5aBQYJdWk91nvcSpuxJ8pKcEivjCLqLvnE
V+pNjbFqHADDCFSPKw6CqzgOvDF9cuiCIoVilNTb7t6G+BMLajBliGLZFlO+U+tS9bIRSG0DjvZM
9Xs8vy/p3W3MzKPjjwYVEd8/a1GzUZMxebBIos0KclEMpXZ2DvSFMoA6gEw235RipOee6E/uPPg3
krVsZDf24HttFX/WBqfexzSERqT7AOLxPtbzxJ6Wzs0uBECUVk70EITCXVVxuQB1GgfTs2qsggas
P9YpJmMdHuvEGmPMO1O1Ghn0Ilf7MtWahk8PJdncqMHGhuXck8AIxkkjQ6/ZNC7jgRrtD7Bx2g0a
qpLrJIB7jL5rb4wxe4MbM+3zOuR7WuYVOfcZXH/0QAJKF9QPwCyqtZo0mtcbA1oohyyGTG2LzUjd
NLP6n7E+pCcVEsmiTdvZwh+9Gm+qPSvdzRzYe/h5012ZOT+0WPF3dYg7dx4I3YGjc41713js2/hr
Y8zfcpGH+AhS+zblE1oTSzv0wn40l6ZKHM6PEbYUkxqsV2vsELGpbJWyKfYVUVhbrBM/zFTXD6Mz
U6DswThgjzrgL5tP/GzRWhH0V2EU7Q3LAJzUJNdIISwtLlGRq8BhT+lkP5YcKnsUXu2l9Jj/+Ds3
D8+i6H4KrRDUEpr4kmokIuiLAi/EUXH1p6i5prXrzVlXHwS24ZPuThvKGSj5fK63eNhgpTRDdvHL
5oLnBZmRKcabg5oeq7+y7nO+lk0t6EGkerXKRFhuoyjMsUQWlGqHrF4NE52e3mcWFswHR9UShMW/
ipQDbEyBfmlqdQVjf/EZchVBM14mww+8jsQ8L9JhuK0qRuCckHFjKoaNemAJRKrBW7CqfkAv3zyY
6QxW19DZrKGanpBe0Q63zBKYgM2upo6fsOmyY6AXpjSgkMCh8P37eV82LsFMs6k+pi0hVdM8DY/x
wcph5UTtIlOMSxrumYGo0y1xpYVRcC2x7rWFaZ2z0P7W+Um0sYCQRUjvH7QUwVJawEDxLQXNk5jL
NUp6AhVq9w2j6jrtja+jj0CiJ12CjLWWvACHPX8zLn48Yw4412LZcdp4vLrLjVPCUKoERSHmds7J
J5p914/pD+RiwSMa0/ag6Eg+6Ugp1Wy+IEq61LUfXCKb4mvn1v1ewymeVYn+bAf6Ytmcr5G6Q1cL
HpkELjACIv8ezfOPyVecHUpElPet259nJCYMxsK1ptXjqbReQ5SKxwR55prsvpXpzs6jHMsEcfTQ
QG64+k59DUI/3AclmqEgwe5IKYPxXY+OgxOBTc5TXxwHwpwr23ceu2L8WuEWS6sxfDYTE7aDDVTM
mL9YCEm3WeXQDu2qxKt6p3gZzAeKvyDBKu2B81TodaRzNTrhFk7Y+FtwLp6Bz2zd2oS0af1ImESv
/AxbzTh0tf9oQHlaNW5nvmqa/qqEwHlG4cNPjqw6XaGDIpz1vsjsnfu7UUdzIMGT/UKbZFpEF2xR
RegyRl0uith94Kw8b2U92srFrG5kafz9vgrIgp69AOYCTqFaejnyhiyDC+5mBz0Jm7VbiLL3m9o9
qlFpHZx8yYdF8dNsHKH/kNRS02BcBJ2p9ZLFsxktN7Ih4iMOU2y931dahBWZ3j6+qX6n4weLA2UC
8tJ/e18dkk9hL6IG8BlHjK7dMTP89thFGeGCJrq/dGnhZLSTHKb0+2gkjGD1zj1dyJ6S14lytDmC
H3qzs6HeEty0WHOaaaMX6rQd8vQ1MIPX2kYlLPqE4RRxDkDgofmDQOECFIauZ/RadAJNhFa67lU8
ONOzHnKizvQMHNBwzLvROkhcrASSypsPd2eiQ7xZqWjju028IZ8IYWGTfyLKKGdwAFtW3swLofN+
F36Pue+hbLkL71OyPSVQVt6VSwFGXuInlodjhNe1puB0c/KHetSe4xRRsdJySXZSB6UTJ3tPD6dV
Hequ1wEu2gHOeEFqCFEv6BqvT6ZHNYpr6EDtqa4KZeNoP9XSvuAwQeajWjZz2l5DIIKgvK0W4Apc
Zm8kAHTTVoNKF3pYC1jf19R9aaGybAP0IxuFvK/BbfA3S/SMTQZQn9ieP4C7sX0weSRydCGd1mYi
+B0HVL4aqowNRb3iONTqL8VVvrmwICPF4fAMmeEmbXqArrSp22A/NonpBf2wcRjinEUyQXotwoOo
uPanJqpVmHK5gh9N4Jtv5wYqMpAToCH9WR/xlzNXT9daqjzbVoQIxceQjr7X8jINACzMoROloX2+
9OCQ8CKZiZYuGoKE/Mjl60BOeAMkjnvx0jmTz5NLct39ue+v/Y8P39/BCikOtr0Srj/+zUy20e5/
pqzUaIef9fTbeyfyOXrVpzsC74+YWukS3t+8XEZFflj9rJtSnzfygYLT07xOegJAh5m5nnwH+cj9
dfKjyLtJQMc3cQJPCybFs+oYkH2+ZBRzhBQCdtKkMEESRfsjjpFjjgbS8nmYPd31DeyliwdX3sy6
Xq+7WCWSKG454ZNQTHBeu841gbndhYSLoJzppeWoJ9VOhJe4PTMONOnKutTfwjhCf6eG1jHvK+uY
DBZGhtxy1a3Shs+DEBzJ8mF50zEPol8He1OvaJkTdBCZ5Gbxaq6C1hEk86lGh7STz5Or5I28i5DN
3CsWUJLlTeR6KxV/X0I5T9VAjV3v/gJG8ktYDJ2HrJzEHov/KhZKe8ggwB2tmosnerNFezIrILFm
ax9/CQb/2cossZEaIj+wIEHKxTxTGrrKpQAgJlfIm8FWaUNK0VFRMgjrKgM4xqI6u8vG7nelxOxd
+HVf+UGGdn+dfPb9rlyCMZQS0CI4xwzAM73O0SkiyLQPEEkC2FAyvoAdiLa6FI7IaIX7Tf6uAVnC
RuRKKWu6P/zhrnxA5jLcn0IunUAZ8p/eQT7AcKBfOVpSeWFHreP92ZkUOLw/Ljn49z/WREm7s7jk
AMPiLE8ezG85Gfen3f+oTMa435VLH54nu2H3db99cfnIh5fguFU2s3FxjfKxpnzaoiJevuLYOQYm
evk+pT837TOy2ezoZ/ix93LLlEmfZ2ThOqsGDfVe/mb3X1TefQ/2ySQl/X1Zrr4/VS7JnzcqcCNQ
ZCHmZNX3S6RP7mTzYgHZ96rOuH+Y3XLTdIVXMRGXErZ6GghXlHsAfoi4+SI1bX/P8KmZHWkVwlCi
b1bIQLODFExKraS8qRts8u+iSnnftwJlDVXSQj5qL6R1hNrL+Va+abhIN8EQBdQl/FOq4Aa3FLSm
qhjWcqvK36Vm4LvVq+KlZFZ38JcRjL78wHP7mkbtRm7AD5tfrvvtJyrlbvq+1e+LflKSLRF13VfR
BW+OEtHFsqLiNKEnWM2dKHFrOzlOUf80+srgpbM1PhVJkuBMZsaliq1QGrGN0OXsbN9fJJb0MM1k
SDaO04Wbsm2bXe+ihC4YSq5ifa4vtCAuY6VXn61HhOvGWeQ3X7OCQ+LCnyUxbj0X2A67UPs+aw1W
qkJ9sQZ8VHp77TBcntzMvFWi1vcUWr5HW3SK09V0knRjcgrmmkeXqEE4XeiVfYm68GWuFYchgvkS
k3ewsyvxHTkmaos0VlfR0IcENnGth370tapz7Vp0YNtG0/APuHpPqU9+dGOrX91Q2ASXxVCOhfaH
leBwmYZo1emZgoGoLUnxrbZ1RzKsr/rjNh+Y0CvmhOVkJJyvL05RTAVKVZk80WHSGRu49rYm23dt
JA65gASJHVxtfJtpAG+HjIRVP2iCRxUmjOM1uVnf4mD6ZOH6OUy58yP3s2mrNp27962BTFXVfary
IHpymhkDRR+/EuzdbmgOp542lYFnTIXYxNlgfdN7CmYEPge7JogOAwfDA4FfBhhMvBpVVFzcWP1s
TabFJdZ311E2Bh6b/UoCZLeO6vxNydX80pfA29I83lMHfeSEVJ3M2Q4PUI6vCFB6ElKSG4Dw7AUv
0BIobn4f9Un9VKcQFa3iVCiOsyUGgDxU8IWdTahbi+fi4KN5xsvCpTCu3GNjUDPg93hDl3jt3dI6
ReBqc59wDbpDv7KCOmWiInxXm1xbWxV6tWNGH+icdSL/JBLmYsbL2NTiW0oOMh7jbgmlCVJcPOuy
HbtzYnNSsLSmetQbEpQtQgfSRnMJpxMrgTmAkAF/hgjcP/RTV+0dbZyeAH7tLbgTimN1N73FQj0a
0+LlFwnCc0gMThoz0Su4DgrnOps+zreYJmacB8TmpbuuvbUdlIOuNwU85/JT0DvawSyiQ9X76bab
qCGqVolF3U+ytYDncBoH5Wu3TxNwqmPintMww0Cfhf0p0r4r+KrJ0KOdgCZ/Wplzi8vCrqyDYVs7
9xHI86wLhdNFeXUpYkMWEc2PzA0ikGvaJ/o3jGCZoW81OKMc3cV1rNixJgxmuNPzE+iw57A09HP2
babl/KmFw1pCo4py/6ZF5lejMsfHYPQtVErThRZedrUcCISMVfpDXYzoY4vmUz3W1rNeJZdUr+Nz
o45veU2NKiDP7jIp2eB1A30kV229meb6i1DSzaDG4ybPknqfN8WnwRDlgfnpAVEEWm9jPON6p3+B
/6Ckb2IXeX3qtdnd6HrMp2MD49008TRP82uMLfwFWhRo0fExMbaBHTQ3XArruiBzO7JSSsV0RbXU
YYiU6vBBpnFXR6a6o2kzrhlsEhenBOpZICvdgZMlajufgpO7eNEtos71xaiQADQykJ6c2tn9PPZ6
ejYb4NG93s0eVG/Vg/0HA8o3jRMDLyBumU66ZGWQbYWrSgMxhMP+yzTwyZntKyurbr8oRAOu9D71
LyCLfqK0/xKWzpan5FtoDezdaleeqrHrnpAekKaoU0/gLiSx0qDborT04r8ThaZd81JcuzDB9eQo
fyyy6GsLCm01hfoawW4E/mfOzrRd33S1eAGF/9IGE2Dt0tkD1LrEWfmlUOqrbdXjTvXptbrjH2oL
Ng/8z7Qhe9j3lvajZvxUAdkiffymfdH9fL4A3drU9aF0Ou0lmr5GDlHIRW9+HfTO3ndx/9Ra8S8y
xWucvvRNrIJqbhZ6PXPZl4YONYDCqT5kE6roSt30o22vTTufn4eeCqMBGiM37GbnMGtN7Vh5xWq8
dxyio2L9JTSEN9IOOFsVIDA6Dw78Jqz5k+jV0xSohyKst701fYba22zKoGmvVp/Hm6Ko3I3rPBPZ
Wp+DHJ8irmBvjHuxU3xmgJPi4FShHgWUGN50NJxzNVUuVueZbVc+67hutqFRPoTdkCEl17pzNn/H
NVbfCGm8dfqA84IO5UD3YEyH6YvRJBfDSM+4nsJnN7DDnRbGgKWbuoSIOISviuH3Nwf2QDS7yH9m
u7v101ukm/V3pbFh2lUz6K2EnZZqZM40Go++44zTGisCEtIyKW8TvPG1SIHudUujjwMCV9x861sT
k/GyxjeC+mSM+U8AeoQO44HKpsLeqWN+Fqal7OeGMZQ+R8Tl+RwwsCl3UcnfMeO+vATx2MGhGzgu
OlxaWpzErxPkwDoA6D2JLH5ocSmzW2f/w96Z7EaObFv2Vx7enBc09hzUxN3pfSO5+pgQUiiCxr6n
kfz6t6h8VcAtoFCoeU2EjMyISMmdTh7bZ++12Xj4kDDUWNxG+kSPTUxei2sCTzkW8ZYHg+tQGFp1
0zeOyOtUCsgqU/xJgsU9ACHktp2jRYPC4/PNUMno1fjbrBuR7idMD323n5mhHlyn2x1NgoeH0dPc
QB/IAeu6BfIoJaZkWX+LqVevlZ0cUx1umRVm8b3NIoCKcbTTy2Sm1jz9NOVUXtqBXG3LnvrYPWqg
cE5ObW0TbvQ71i4c5Uky1lMRoXfnPMNQRQ3nMJSOekFa4fLV6LRvSKssRbZHz3GWWUl9Is7ruwwf
88qrlX+xEh/zEEE6f0zHa6Meo+qD/yXWYF4FgJLzO4RGazXpkMlTbWjZ3JvTOrSQTOE6uHBR3Jeu
TBkvoJ1s8iZ0gXakb1GGUdNzjBlwj9FuG2dCmtPZ7VahLFZ6CzicSfXdgjc+KOtYGEisPpj9zRQr
ilrl+JzahYG5zEq3oBhvY4P6mTh8EwkhbDohs70ygUsgCyOukMjQnU+Wd+KqU1bPC2nmufqAxC4C
x47+RA2buZI90+O45BvrTp5dTO7R4GyMInsCJYuFPfaGTSu4/TPCcFVM803MJgBMzsqqc9sbeME2
cKLxNebUjII8x8+h01+iKLRJv03zDtLm2gutvZn433E9Zjt94OMK8bEKEre9amnX4E4nRdgCKdat
v0x12d43wPEXNuzLsa/+sMy5272hf4MPQUj2nTeeXlVA6c6GVhPjscrcFznn8ydJfqKbyVxwfdTM
jENKO0HqADg1am1HrJscnK38QxtBczX1V70uvly6lvy4VZRbCxqRrVlDZgv78xxJ/wzN5iYcl7ke
90gQZz0J2ZSTBj7p/sxRvPdT91EjGA6WPaOPrE93qfAe57po9t0il9CoxZZNVOU2y2r66kaHqIXV
IwtDYpa5wgCRpFiX08T58KPslyfhG9iZU5+VGDYK/NhJ74B3EADW6dOt/bWKzAevyL0Hu1C7kJQz
u9D4xEpwj5SNrmLNHzUIsROFD6uWdcxG9MhwdJEhjERdeKx7857gmYFi53T7WmuZlp00O7Cs4k+P
LOwyhn2Z4crXfeOMKQG92Bqhmr9UrhauOr3Lgs7VMSL53kM1+tMxNfQPGmurTSZ4oLgsVYknnxkV
6Njlwbev3PG7tsVtnLZE17hXE/M61SkYsbm+GQKxhW7PQzq7KRytdhPntvtQJ+VHJdJT3Fd0tgmj
XWkz4P2E7duuVXw7jFUJnohuOEiR35NJGw5kHtLNqHl/GXjMEz73cAVDdz6MAJHJKw03cBqHBgLW
rqf0BQl3/HRaFjCW1scvNpXPNJQfxzFkbHLaeRs3dQqyyEVdItcz4SkDNONcIfcueKRfdjW5f4iR
f1rlR2zq490BR5v15ge5V//m+tUbgTdx7AwrD4yqJexZKBLCiW3vNUESKYX9K2OsftSA5heaNQHt
wgT2QBBQZe8e5fJ35nZHv/raqX3xPGTV3tTCnE3b7B07SbmEp3v3lPtvNvX2KSupA0gmvHOYC/Od
Xg3GTlijF+C2/Ys2fpey4MUqXd6+lvqQypn2cyQ+ShVeGI9oeTOdXQMG6Up7chg348OQnt0o/6gt
JR4M6dNwUdfVBobCfBt5J1YkLwGiE6EMTSpJRGfuwql7mDqvP6Q2ZTvWk1Nn1kV0HcHrSJQXQw6P
GYA5AmrxhXYQktu4praZqOjnhbvvep7c/dgziTTAjNAkaEUNk6w0WpYcNlniEQ5vKYdq0yzDeKqN
16/BZH/TQ0H/sZfkErCCrrtXNbW/hVeuLRbU58EDHe+186EH9LXmVVhM8XPB3xxvfq5xbLKbNMqr
g4rVX2yIlJ3V/NnUYtvPsmY1GqyrY8DrGKROxLH+UMs1g0WYdYajksgU7lEnJO9NgP5VetqZLU15
jcZfWoVR00OEfMAQnWyimqf7z5cUs+ulzqc3lbr9nskvP8+5DR6i5nxWyBwaG06kzANkYNG2zPHm
ufWo30zf4RBglfSBmIVOReoa30igFGeQn7VTaQzHBIrvJQnr1/+WBjLNPJAXO5X8yzE98/uG7YTd
dLZhkhScR8i0GuAnedjsU9/7ZuO/52bQn+o2fazTVBAZgcwOzus0mS5vuG5rF8tXNBXXhrMRo3a3
1PSH83W71yb7CxZYtkkoqdgrWYoVZ6JTBp6eBZ9HNEWCO/X073KmQNqdCw1Ygd2e+h6iKZ+bfTWU
KRsxrV1WKyQMDXhqidUTj7TQhUo0eKvJ/DXQfXIpPixPJGDjUHf8UlajhY9g0uke82OebmkZtEU5
UMumqR0nYpLCfLjWyDbZqSj1hFKE+cHJcm2zGG36ht1NERM3Ev6IGQno4gjTY+j3LCLMN7v81mfm
o6lU547T2IE5/I1rpj21sDlQNR7T1L9qFSpNp+v5tpf6+DBBriYHQk8PMXHgzZb1aPvaCX2BVpyk
uGSduS2i3Nw7ekjSOfJAlFXUuAGSydcGyuvRSLQe6n7LPI+taxsVOSXUVvzWoile7KYIyRqSVkHb
ioNMuv5OTiQM8WGqnQbAeV3h+j3xl00WzAsQLNPeaR3cbg2gCeDyap117XcFj+EyVtGDEQ10jYX+
69gJLMqFLk48dztY8R5t95wWdYyBYFThzufQa/c+RsHAdDN8cnYfsPWtr1Da6l2XmvDSpyoPNDMB
tjatHLLFd2tK/pSKHWvUFlRChnZ/9vPU3xOFzIAFir8aELuLC/pv7pv6phQZQieOjzNX6XpsvH5f
OKzP02W5LcNMXDWChW0pzxUrL5YrOuxV6jBo+gLAL+fk6KDPaFLdYPG8VJV2cSDnbKEcdZsenB3m
junSJT75ljzqL26U3bS60dfOciCJaju55nP/NsMsd4fU+FaDC6TFN+ip6I0XxS3R75z4eWg6Fr+D
e61bo/7l58MWdtxvw/AjzuPGU21rMfWAuCgMn0xtbvb5Y+8wkRCW3YYaFV6wvCAGeRXI9Kx4wH5p
HkKKimCGyYBhrKUgw0kCF+1hjVsHGsP258ig+rhh5dlSBKbc4UIMH1MUXVlu6IT7Bmw4WhaLc9UU
9B3pE6f1ZShJyJgeo4ozAutLNu1Vs68l5ss5xuxYmerZtOk7CFnzszAIjWBMyGKAUg5HeMtG6G0s
ow93SS96NhhEGEBfxOzv9E+fCcqGUnxx0up9SFPt2NtGchcmy5Aq8KwGItsSSfDogFjrMJf4vFJ9
PkTRl2Wnw9FP7hG3iyvIxb/5ZKxtkyO5l45YeaQPVmfAcNn2Bff9GVpSw1FvzR5F2w5ZTO9jm67d
QiVnb7ppkyw4N4Itcsh07rz2RUsKP0i9GNR+Hpq4mRZeS2h0YOLY2be55R7TbmJMS3tj25WxYOFk
bflEFxgl+aACOO1C7WYUI6urxgqiRO9PeupBs8XdlD1E3SgP1XKbVZNlrTtXVrtyqGkndj1M4FSn
2M4en3fOwtfa/qOv6e098Zmom4WWTreLRotolmznInybqqYKIgPepAUs52aqB55G8Vlr3fcfCSZz
lbWmVV7s0w+zzAQ7XAxB5brj4zZbI0tE+jzaKO13sAbjxs6QU5X1UAzDt507lHuEKiDciVM/U/ba
He0nuwWGWhPpPmj1xHRQ+o+DL6ZDWjVL7HEE1pJWf/mxH806fgGqDZkHyXRt2tAXispmOBpQUdRi
4ZCh/qsTSbLxolTHdtvR7muCFDcksDyj10mWWVu43vGuwsS9ceaCQlMZ1nvDLZH/XCZrgHbZ3RDZ
izfEd38Ejx7RaBNYAwOIow/5FkymtaXX7zq2bg+fYF3oV6sMp6NdmX96LBZnkcOmFEkH0An3RKw3
XG6+o9YJ5QCEp3nCxUwqmzl2R87JIl2T1WHAGPA4tpV9kemQn5I0vKlC33puaX+q6mLM0jub+VJC
lpA+Ab7ynWrw93K953pqZopQ4pgIZV/++THDh6P3VVRO+7ZCq0pW0vbCnc4PGdDs096otNvYxos9
jurvbJY0f9pM0yaMqEF8MXDFt2420P2aMbuYXvkw0PdzpoPW3CYl9lQS6PoatZlEbd9cSuWd7UgU
d3RbYy1iZ8n5yZcuqeMd62bcA7HtnTEcfVhVRfY1IiPR0/8SNFlorJI264KpbnE8eCOrj8Y5OyHN
2XqOJykpTyEtOWy2ITm6fiSfJ1YSWHXxhxSlWCegVymbMvt9q4vznFXWJcQWDWVFWdPTlMnqYMsm
2iIr2esf6TGJ6nmldQ8G5KWaJgkojV3yXnMYPif02g0h+xcPz+cpSqtbGy/mRV/bGCbbU2pdo6Py
7xWQgNPPl4yGpJ1s8ztdpibOTeuP5IyKcRj33EppxeeUXJmSy3OROuNbSoMLBXdBISTxhiL1n+lg
esr4IJwiqLJOC+2WQiTEuDFD4kpld8MJ196Mytv5UMi5xwe6h+yqEbJx/exv7Q964FYzD7K2uphp
TuEQYJbDNAOikqXsjjaef5Fq5xpcyEs8Julj82W09a6Iy/SFp7M4FxMMiKbeWZqRPOk464NcTKxs
hDVdfNGswV+2u7HNaJxrm3n3oy0IkNNNre11VcU0xeAwlOw/dK+J9/r3KDV5qgfu9qmpPRUdvzJ6
ezN1wr9AMTpoJZDmWmvqIwG4X3Hde4HIGz5RHkRf5aHyxiOFgQy1UPDGPRkHNCxpmOsUwg+CTbyf
EkDVthThfrBovpimHG0p98hsO9TzcRhxNlpYP+mtOe6UkNtOmu4dzMTO7PDqlZ64gsT91c2Lg2ao
2ntBiUABjALbaZ/QUWx7h6RYGgPikrZGTe7I8us3WZSvvAQVuH5G8MkUD6bkxy/YUIKyy/Nt7cGK
JcpubUwm4h0eXaKzKCxyLLHsOcZ5yrQvTQ3OrvCqeetC6Ke8/LWL8nEvQ0XdTOEMCKvxJSxocouo
TD6DqahW4djn1yb98suCnkcj/6RjgcIs7CskfqJLlXYqKAwz2doi4W7kxOXGHglxaEqY7/aAOJx2
b2mZhces1Z7Nqquu0F3A/1ki3NWN2MjRnx+bcSgeIKAWLOWDQXK6QPKZHhwZJreRhDZdZu+NXrWg
yuYaax5wtSGGBqeHRXfpi8oAi8z5wfBWgkKTC6Ej++L46W/63LIDHYLajWX/k5+x+kCuo/gHVKMO
2hgx6Ilnjg8DKndP8PoIUVPRTEpzP/h3dO/0SdP+ZlNXgooFZwcuStxVlZ5HlJFLpmc4caKYqy2J
5dlJzVtileXNF25+zdqXf35hDFwXWLLXWoxhz7EK96SZGFapqLKC2LJ4kTmcPceG4iIR0XA2STZT
zzXB6Wlmd/8TuDDUAilvOVGyKip3HjDxOXG8cz2wsjIirTyrKXnr6RLxdKE/lCysWtk7QTbW2tqt
RIMSZex/Tor8CLh+E23vth3vb8L93rM7DLaOuzPiuaf8bYKVFCPejcn4YEecOKPwsZFivPEdMKF7
0zZTwGTTsBwDPL+7kjcLGlkhNrhDwSLO9eecUwg09lg46kg4W6tJP6LlfkLUHuBxpz1GLWwzfZjG
PT5GbcMY6e4pnUQC7h+zwlQX9gbarlajZM3B2rFqeewrmrR8q1qxxGJiLRiLscQA3O15OCB2eSuN
/MWqgHpmDW150jUH8YnncC2g8Um3CJKwPdV27wdthW1uGMib8TPhSeyGndcjyEUjTN6SY1mtfiNg
pvvJAuMVqhyWe9W4lB1g5zeNzjxXSpwqfU5unJMrjgKxvfakzS6iqErCotRONZ0tnhH0B5RuNNa9
7arp2Uqs5DHilhXRDTro7vSkWpvfoccevjKxHqplPIsFgAbjjLhA0ChZUAvl5G3CpseXQ4RmEtJ4
hsiMTzq55JZBvMZE5lVe9ccxU+ugMRdfC1WtEeI2qRY7v2CZuS7waLc3O25MvXeijdwHDqf3e9qR
ao3eoaaaqETB3UFdUdzsjdJFv8tPIJvAFbnSxiO9xCfpCT6zxDrSnZo8ADjO1tCiMEl0SXessFuw
03SuldfFm5kD17lxjDfI0WPkdK+8WS+x8hT7ioaWNrPHXeCA6xO6pJbUMl4Gs/yyjFpdQxhkud9y
fuYAVIU+84eT32dJIHlsdoXdVx+GqwUqj59yQxWB1jvdw1zmBwuAWQmCav2zmUszPuqVUN6+ExPv
nhFHPHAMcTWs5OROz72FAX2CLc4NMptupYRkHDrqw/Yovkn8cGOU5l7jpHTOrC8NO+4u6qMNS4ma
x2bvbthgRpQlO/LUlYAINZGGr7nsQH6RHikE3MWCRrMgbuKFhYmDOaNwErgjlSlFjgTbqVNP7dDD
c4RZ6WRb1D0lr4xONfT5JuGB3OhB7ywwbpNVCUy0AwC+F6zS48m3RnWa2BSNrW0ee5XWlwbDys73
5i/XjAoYj2Z++vmn0q4A9qfiNaqbahua5XyMLL78/BM9yiRDtQktKWsvLj2+zsJt6Wx8AtCBprVh
YBvz4gjndF/eFfEhNsm8zcUgsSUmsO9LtyCvkM7ieWoicMvUKNKWAVKNZvXx0rC+/4mXFaxXn+bk
N0asW22FzkfLeYWSoo9qdPu7mcXVyVU14XcFZ8/R3JOZLqGCGDGwLeeLQXXIo5n8wpZoP9EOsrNA
0GIw6/V1fiqrlkab0jDWafe3jPN3yeS/Y/2Aqot7nYfy7G6ZbY+szJi/8vgYR+O7pUP9E9IDvuaZ
HCLz5PPHHzFGgCxDFdeX2VLRCqc07nKIoDivvWrnyeFZ+olx1kDEBshQnz3fSIJXb4Wb4q/obPqG
bT7Gje4sfpXuNFjWay7GO/Y8f0MJ6+8knvOdCLXNZEBhsmf7YoUedVYd6V3f6jdJPHEw9IZTw7ro
5If5ueqjdKMqYrzQ+92VSWvWpvIBftvmS0Tu/ciYBPuILTfqKU+HzqWRcHH1DI1xjavJ3MaLU7nQ
vIp1YNatsz6HHEqOLsDf7W3bHPUkVqYGH1SyS66e+8yjFRz26KrQQ4LnbKfWSQGoNqX/aNWOCOYA
F5EVVRcSS0+ToM0hz/YpoM04djL8qfYhueCBDF/MtmYZz91+7Ts4UmI3Qxstpk+s4fVet4+RpjkX
pCzGfkMLqJY1XrzM/QMCZ694bu5yNi/08dW43r2Y1CWa7mzbPAemco+xSu0VFoRCIjzXw95UOlVS
+RdBl3I3lPFNIshChxQt7WZO0Dpql/aJ+1vtAa0Halb9vTSamydVs2lsDQJuj/4JWIJOkHQwNzL1
BZO2IW710F0Si9hyXr7nSGor4kQu95cKbHrldlugqMfYxTQx+YDI937WkXtxXKozImqxezfPLmPR
/x4TgS5JWaw5uS+1YEVSu7QtjVZCWrzLVdBVIErYWxARLI2N4/niwgHlkWr0hpKB5iMy9atRtvlD
ZwOMjFV0aT3xMPVyRqjNoHCWObTJiEC9XtC2Q2CFGhvtiOdRXTWLwpZmbu8/eYLOEs9YNMtD1zEX
WVbyBMdw2M+F89pZbsbR2p1IqWjftuJJkcu0DrTJ94nbKGJ6bJ3WEHjNc9F1n1FTd6d4mBYDqf1P
8Pn/o9b/b0QUzCyEI//PRJSnsu/kf6w/mxLH9r/B1s1//uj/hK17kEyE7jqOQ7KRpPv/gqJ45r9M
+6et3vXhi3pL5pwUTSf/x3+a9r8M3RY2QAQaSA1+13/+B6zen/9k/ItcD2FJAv/CNghz/r+QUQzT
+PeMH0RE19Zt3VoC5URRzP89eNnHRlowdpT7BqmbW+PgnjmfPTPceCg1b40a2vvQ1jUn6WEgxwP3
All+mGmX6G3H293c3C8hR4GCc+vHkKXdxp99ZlNNHM0yGjeWDMMgnK5Tg/I36P7vJMlISMzQGxzi
KmuTqoBVHLf1SjGSbKKrl2fJk5/qgd4U5gupU4+AnaltxYw8PzqQXKfU3HU6vWx2xAkwa7yIQXfp
QxQDdl2XuyTGzIRBCgM8O8Oty/nm5NM55CzZN6B3geAbZU6UZeBD2zyUYXz0RqqAGp1ImdlE/q6o
4KpMlr8NuwgMrHKurTVs27bKnlyRIewPpkNmjMAR7r5NHYvqpI+c0GoFDT2e7J0hxxdcg5I8Ns59
zd71oxefqtFA5/BV+6GZ47hqG3MXJQn1kFlsXcMuydluuf6CxPvGW8MYQ5PhZigNsWvT3mbQWaY2
x2ZbBV2CWogzxafydamkSDgLMSTW5o6sGB3WtnvqOewfM2V+NWj3a69l7ymigxsL+9mvl2acuIZn
yzkc2TE/Y+NiqWxER2EN0TrksDJOn/PQnnPzxQblgDBfCiZ5dTf1pMBpwdQEUdOjmG2FiY3NFpMi
3Yo2JoXWuqFM5oeWNfMqlUjDYeTqJ7vXTqkzZUeJ4rGk9sZA96uXwZHd1uynGnlM2uesQr6XMsj6
ITyHbQODaqlaNqXaNsuRZC4B8FMVc8b88DqWbKVNO8UaE+ruHeAtbnXSs2HdLyFvFDi/H1i8qJom
qq5kMg/t17DvSAmHTHVNxI4gNrd1RqF9jf5d58WDjqBNN3Adr0d8tgAlnPk0pXO1Gjv7sXHN9M4L
utH8hbTVqudK85mUsK8FWsagng2Js2HZBA8aQgwH8QjTWUNsETOe4Trug4XLZlWaH1Uuqk8MoMk5
C4fiURsk2wS9pfTOGJw3WB17lUz2viB6tmGpcnOdbApStiZc986Ad2S65NLVHtrh2Yn06iTH/O7h
2Ij77gmnwnycGrlAcOUJ5zFyUUg1nabsPXOi+0iMcF8ZeXQQRbQnE9qcyRdBGOjgaYAhWAh/fdB5
dCqMTEcUwPTtqdPmR9yQ6X7GkXGavxONYdaN9ZYLKH9yxo7+g3giPBh+Y8GE5AHziPe18FZthIIo
a1pZkhzHjcAtlhCnxIxjUNddFYotNasfPNBC++VO/nON2HRLw02e1PaON0oqWnumxDtrPhU6pWg1
ouutDwwxfdFza63Z/nKWKG56UVTslvvbaIzZrdhFV85fJ047CUswMvlxpOuUuBvHXngYvTQQ+L6s
wN+UWDbHqt+lQyKDdmQwUSjMfgf8aQk1N8ZrQZMdktO4YUsVX6PIRYv0jfUoNHfBPj5zC3IflOr/
ytYkclnQhxSXwH+dfHLOOiuPnFh44PdANKVuObsEwzFL5bJYC6e+wtVzz2Xnh7vMw9M5xXQC9l3P
4tPr73lVqyOpEIn8M9GMGvVmoCW1uaHlIeb1MX4Jl0VAhs9hp8v+u3XSbZRFxk6LsnSfLLXwndX8
cftpKczFudfpmgxU4uUPVCdjXFGN9oIjydjGZgoeu1oKZxzBThMrOHxN7WGWyRTMoxwCnHV/LT98
bUy2xpUozFWsOdaufGN/GhMKZj5N6jDk+x5vvLRrGU/5vS7+5FnXvzS9WJWjtUksoOa6lfSBRW5Z
MICOWN67KME2Kgy2eCGZSGUTkh+GjBo3HgLS67KNO/0JqyLetTU6esO5eNu19VtiI6jHQ+Ns8Its
iCq/N2lTg46JSiJ440sBamNDNx6nZTs8S0FARenF79mrjz1Ogg2a0O9cRGxA046YYjKwdZWcZ7Ms
MAXdp3kmdoJzHQgr6FsYi1ah6DgwRdPWmICsplJ/raYR1C8QAox6KVOkadSsisb96MtD7aXumWag
8cETEjg/LpHG0Y/9UnVFXXYXmM2yDIhUzm1+tGhAz6eg1d6sOHqZwJ8ELM7Nw+RzcJjUlz3mI1R6
lHNWDfnBnOsPI5q/PJkhFzWgQa3hvviZp9R+pPAnfohiAc+1G5hynQRZdkGIsdJFW4q5xU18NEkY
EPWdtaBI6dgIR3s1FK6/FQSiwJ0KjNTwnDKxhDhgPAVzxlJY1y/eYM+3zk2KdVQV+t4rkq95tqON
ErbGNBpoSyFvSZhh5QKPiVq7uFJJXC8FdjMErIXlT+kCmEDilXaRYGKWE9i/GTnKtaa9n1rpejab
N7Nz5N7oYrESS/l4olDZZQe+HzrtPKcgH5yZHlF75CrhAstqgxusu/QJVA+Ok0QvY67t85HWEhnN
kG+t78l15WVOpLnKzMUi0/1FTRbPRbvXy/xduKq650P0Vtbz74IYdDB3XDP5FONHsdtbTdcUy7eE
hFqoaUfRNx+ek9b7OovUxq/UsKEfPVmTK3Uwgs35kzC6QxriMYi5f29rOwQUyw9gNp549B0nSMjw
vU/pgeKLcE/ZQRoY1ONsEcPDo+1ESLmD9eTF4yNOd/k+GPRG4GtdVUlvP1MY9sJtaVXxkry5IvqW
iHBrJ03bqxv3TeAzwaxh++n7FMLIJiXr/ERdA977rOk2tc49T6/NfJ2Q330fnemXMXXdVcSFtfGT
M2dw63PQI3ILrgpJfYurV8ewviR1Y63TuZ+29N7DKvyU+qwOupVbz0VfRRCmMvcsG8LQg9u8DZbO
5wWZFUJkHd1tx1ckNSmEQJEXdBJo1hrjVsoKd7xb+TBczKEpNsasVXsn2kdzKP+glaFdOU3yxHK7
3w0exIKwN+0bjlfs/1bpEK035N6s2Y2myvpLsQu3xuysjOmP9PSzK93qQMgZlUAX27muop2SJDDS
GE28mQTmWbrl3anvzk5xT3OkslpSegfN9tkHkYar3Rx+j6WzRii6xx7IjzrU20OFGkHByhLsxu/e
xtWh78x+64SYqs2siU5sOT7p63RYXXk9b4qNcVrUCPaxfHaSh2XOGnKqjDJI9BQh28S76heevVun
idIDCI5+0+v2va/aB0MdwrLxfmFyNJl3Z/+JvhozkOVcXNhzQiPBKET6zlpbcfjH4OHPMr3UNlVh
zhttuXDI7ydBWoLG19yle6Ew/yYtRZYQCJ19XugPHpamuX2zlN18m73/ERpV/K4jP6+HqeIBlyBt
zrba4o9dO1H5CkKi3YD0NRb/aYwYkZQ4r2f5ET4QRbyErhr/RMRoJBC4j6k1n/AWfcGTKO+FORwm
q79wP+IO4pnZLrPqs6O8+Ca4LNG9VLdz1LuthLcCEhHRXEJYq5xF8ydc8J9uGzs3b7BOVK9pga79
NenOOdVLFjbRk5IG1ZFaEojVgXAB75A3VqvMUNgYZxxSCx2JYMir11tH5ji5QcfVb2WoyYNQ6Xfl
wV9qlZj2ZTi+1WUb1BXxMXbo/gdb+UtY8+0nrqvv8cWvxth6xW/UIeMbfxVFKiwrPRz4vd4fzTgt
thwTvs2CqmTH6E9FOxgrvYrzlWHErJgAVHP0oImppBKIeEl//PmDeND7o7SQzOFV0CIxhk+V0jAA
lynBjl2ZZPMJJvZroZfu2hrGb88GIQMhpOIeiAVbeeGro6OXMHgMxz6K1D9fuD9Dna4escjoGyIN
yVHGkOK44ihkvZaCvDoD2AVcUBSESwjT6kd1/Pmi/Hg8xoP6ECUQFSsW1MHpNo0mvkU1ZhMMTqmO
acSuPhvYJs8RhSHEJUhBuB1qUCPd+hgucfG0qqBhVVBNMCNs+66+4jdgecwaay0xHa9jA66OavtT
5PawbqTVcuKsHZSWfjoaXgaNjNmSFsWlC1l3vrp61IIcgQnKNpb4Ieye63GiY4vwwBqkwzYyMipu
JnfYYHJ9rG3XgTzTewfGk7l27+XQB678clKMiN23HPyI80Nyy+3eXnexIlcj2lM5ZhEV27Z1Hofj
VMT6Lu3weUaVJS9CC+nKSZP9bHvJzXMhRiSU90Ys7wkguP5lmLPXUpZI6akV31NFjLnGqdXT9dHK
FOtK7u4qu/7j61J/0hKwCAoacpAV2HdT3HAbdm8fmtLyNfWD+jaNvPfCiOtV2S0dZ/aqV3wkIb3I
Y4KW2CmzQ/b1/bUWeR/k5/dTM8i9XmTvfeZ+WImz6ypxdpX8krYPVCO33rTmgv12VXc+B9Ea7Bhu
sJaXcr713fTRpf6WgqWVrsjEeLVmbrBAH73lzib1abVkfjiYnNIiAQt9zQjEh4s3ODM2sKimneJU
3Mhh2Bc0WKGqG7t28kJo8VgLiQoz7nIGJEoDwbivq3UmHW0bjfrNYlN1DO0zsRDraPb155CwLqNj
8a612KN9nbwwQWTsu/I1Vd6nM2JahmpS9OlbaFbO0e+ocR9xbDiwlhnsf/6icoa0U1fpvg5h+bcV
D47KZP2j03Ljzv/F3pktN45sWfZX6gMa1zAPj8V5FCdJIcULTBFSYp4cM76+FqC4ybiq7Ezr9zbL
pAEOkFKIJOB+zt5rf1O9RN27Gd9jH07RsmgotrZZHs2N8eNXR0nLKojyge/Ee9dxVBRUFORHcneP
uo4gRXMnWideo0s6NYS8Vjitt05PIoI1AsapbFtgtikWK7HaLALHLhdyX9+48FyCWmOOkzCJRA8V
LBrBcmSptYM7a5NTQBYJ8kha4Cc8eMo2L8Gr1eTP72GWuwAR3mnJoFRyLBRzdS2xCBQPdoedJ4jI
ye2Tjibn+IdM0AWz6rEfWVkZO30UO4RM3naOTyKuwevluU4sl4eaR1Yk4nrGa5pTtzd9SF5js0Ja
E1TzukVVkknMo5jLPCIbSjapY7Ur2ctxJ/jeT2ZDhFgip5npvrGWVeOp7VzCjRrpipQwVOqrYiuj
8rnFn2uhJ7LjB3mohqU3ECrL7fVZNpGkS6Z/9Kz4HUejMrMbVE0YwUje1JmyxzXrAz9EOxCNXBAE
JQ2ZL2TaP1ktlpVa6T/a9LUsuuSmqh/m4DwnXeCtVJQXbUPfIyIxYYaTQV3H/inp6cqrpgUURsq2
dVwuXL9T9qFV/VAKZZP6TJkG1VpjKD6HnvK9VrBn1sZWr+XXihrgLrOrGVYEa1bVdbjJwH+6pbfw
Q62G9fXmUJFAtVatq7I3lh59spnoi27uqR+5VDjHh5oq73eVSpldzvHT4KyhMubZ3t4sbVAYZU94
t1pB9enlmd97wCGIOagjrT2hCSO7FpzjyqCL1wVJeFCZ6s+JePaWclxz1S6hietLA5ex3rv2rDeU
97aLfUpo4xqAygifS3PvSp41C0K7WSLkRxTJWaGRPcl5FS4HM5+BrxgWkFeMOVbWbh7DNl5Kuuef
0FGq1GnaaNHUKj60KAgQX2caLfi+RIpGIDQf642Iu2U+xOcoLbZVl30UrHVnne9tAqux51LcnfIn
HxtE29F8gJrjSOQSxX58Lp0YElXwXfWlDJNkDOh/iNZGgiGj4oKWUQoZ1Ae+16uwz3e4zT/yio8D
Qp697hb93BDt0ZcaElBdpPsqIYcNehA9T99kVFVFYd4KOYRaRkRF5MJ2UHVgYjjo33pEKY3GXc7R
ygeVe8ksYRlnIWvF4HO0LIP7QsacRQOsyvoj0N/t0H+nbuj44a3zknoZaRpvkHiJzOi1NUdu9lYX
vHNjE0LHL2O4xsX3+AeLJn7LAI413SiyRdSEeG4BXXNrVe7Gk9N3m1ZVl3XpMq6MHWk5JCbRzsNJ
QmqfjD6yqeStTtrQgUXVXg6lc565M6o9J0+Ej0GT3yBDBeMVHkYWf4XSxNJKjlR+SYPmw1QhLpWK
SWBU95CZ/HEoUYgwv1Jg2gWq9CNwx8znWId7HBJ8hBFW5zLvoZJ25WWpFMmKi5o003TtLCqznDsd
V9xG95m1fhsc8XNo9Q8ycZ4S3VwOXrcM7fa5dM2Nk3Y/A9S8C0X0RynQfkhdcRuwoTZh8N7IytUa
2oXskNUVpa9NrICdyKgfGVG6qOv4rZMALDpt965U2QyhJV8f3gcWKg+oR7kN1doWv2Y2Q7L2hDN2
2+fR1gsyvk/JTOTVa1YYjy2rgDYLVzEX85hk6rJB0Ip7meb3OkmshW9lVF0BEswytFgRWv5ZlCuo
jmXt3YajQ3UU3auFgKOu4tGqze/olleLVQgONA7ZUrEg5W6B8hY7tHn2t3rynqGfkYQ4aqLlxiqT
cj+0tOtipFhZVfyoVKL5jH6LiJmySpc+k6uCKl9xSkTJwPhl6p5Z/NHr21SiZ2zE4+rGTpBPrCGr
vUNse9UbIyYhi/ljltpLM09PBfGWknaO9TGN4Dnl355F1dnhM+UBYyuCBcJ8SOQtb2yEWs9A9O+p
/AOwr87VZjRKB9rStKyM1lmMTkSU5UzUzK19A/WXzyrIDfXnSHuKInvnGNQ/Mp4+UIOuUglJuej+
yHFKkQnvPAlU/NDKhlffJhTMcLG9aaFM9CXVFqf1/yhT7aEyyAsqqGrXdr1UcfcuND+Vj0X2QRb7
0kzzZaD52jqtbWlj1tdiSPQtymyfGge2Wiyqeju+I/W1dLp4HtuNu60c/+jCk2FVHq/iwUXJEASn
pHGZmFLMSYsAfJrEpVcxFBOQabuGjaRtFb8R88HtfpDf9D0lCU0E/p4wJUTCLkUVJUGY1IudRPF0
H9Oa8Dd6XjTrBsEUa0VvESYlqGuckXM951sn1Sqieygzg8Mdzy5ZYwq/hlvZ02ou3aw/SHyt1Liw
8SkV1GQJcCytXN/qCgKVLqmZeCaYldLwzfS9dtvJBVgwIhQkPvozo4vkOaBaFEyBYR66aK119mxQ
JQAARkKB39olgc0cCIpp3RhPnsJfuUWNpryl8c/CbbQnqCjbVJTwE0cqYtkjlCFpkPwXzI+r2CNP
S4rFSqkbgYJbZY6hUJfU9KWfMtNKMfGtSjW4DiF4DcnRKzTuFD+LoGGl7klLIGU+9sh8IxpRPxin
of4p55o+bwcM+AXXZx3F30qV+mwBQuuxV+UxGuiKywuZlUVJQrYcf+mDb4rIVKSxA6mU3NVZkEfd
mvuivlG7Go1TFZULxyDST3PT554qnPC8x9yJjRmknW94Aqk+wTVruGg5SqGuA9M5y4X+CNA9Qtzm
B0cTqtQs8GIN3bFxzctQbMHIsWyJmh/C9x4rk3w8vfS47njUVWlrL+WyvNlxZXM1cKwFyOICuygS
5wq7KPifUQWbc4cA1T4QvcG3ExQ9WmBdZi6iAczX0xJxH7O13iv4pLjyQThDs/QqCEUVYEPVtv9A
D5LMU65V5qCky6YwN36B1ygIv8HWys862hFF8DGsUm9ZxyN/MqmWfpPNA0d+ZoIr0KhZ0U6lJsIM
JP5ZZxLpMeoT0LgCIAeLMMNJtJPsDUTMJ9jlYy17aDBOJ3HxlLhWudIMdEhGH7PIa/OFlLhveY3R
vVXwoTSa01CVitdqzMvietYXRfNMtb+m0/8Rlv2u05L3tsLzqaLEHiTEwmZ6GshaxnSxLhAlzcJm
eEnLiMgyJ711Fr+UfEEezZWHqr4wWubD31WrvdkpJQxHaeVlblBQ8MjclNAsopmGuAwOMccLqdct
f2oPZbToQSDLwSrU03ijdOVGsZB1RJKEDIA+eu8SfHVzKekEHRduK2QBJ6MrSUBySq51KzX3xLSA
0j/IAcqYZAOH2mJU2Dml2rLWDGmGgbZf0Ie49kInxtOill7K8ZvPyaQhYzh4x5x+tGSQnICjEzp3
+VUNlooTMvnW1wkqYsSk30Vb8YmNXw2mu2bXHciPnlP/necSWbqGaWH91ppzNK4NtGHJdOZYJd/M
js4h+c3MueTigxBWlikJqxTKXdo6kuFWdO03uotLEuwWQrV2klP/MfAnaQz9w+5isZBzXqXF5cln
L9DeNLdcIt55J1gSRcWFNF3S4cfcY6c9qPIoM3SrZdKYF2GMELJo7njIiU3vWATl99KKlgJ9DLM8
HTEMJILOOkom5jTBqnUmK/FjU1cvOR6+8bWEER3TTN8zY11X2kvhiDkdCxZb3U7h3hroGFGDdO8l
J9A0L47an1vZvDoQ3ip3bQ7Ni6pagMm5ecQLFUKrEbqL0hgVhFx98GKkyqhwQ2/NzERkxjLmIgVp
jSkxbitSMljqwDjWci6VQaLc7H54DMr0BeXpvELN11nNITHzvdZmT0Bl+Kst+JZC6xLLmn6I6JyT
0dan8f2qJQq62N/5kQ+IfOTMvLhV+b3NqWoNIXJeExncrGtRtejo02E0te0Gv1A4U2PBrSXhzohn
C+UhoJOuLy5mXH8DfcOfu+QOoF5VE+VlhRzHxFUWiqXQYOTl6WtoaCUBtcWldC6pYj4Uvb8VqEdN
P0b+NgrlC+M5wHpiGjLRiOmxELU2yyPpsUvxATntJQypVGFqo1nji3Adx+FzJ3XvdBXncYIYNa+8
s1ZHV6IvMWbGzaarxF6P6RuUko5wB9ll3uinQvVWYe2/ZzENV7/Ibcpkz9Sefa6EAqCVWuE2ldWT
+eAChZCQHfaNuiDPcEmi3kZ2vHXaqpuMVXIywA5IqUOdPbNbVnxGJKxUga6sg9Df1qH/qIZMvCVt
NVT9OirzjetKK3R80FDouuTQw/KOrpKycG3Xm8VGfXMpAgN5mXHZXXc6Ie1cFA9qFiyTIL2NH/xK
Ct+ymKoH97SsweGZ4aorFkKzXsh73wvJeYgBrwB7f6LR/tJG2SI0uj0rbC5XhQyu1zZmcv9HquGs
6ZLy0vOVnynwR2ZZ00rzVkn3TD0QE+tbVRbrpFQQ0LqPKtWHnPlLlqgPXRA8pGH+Rvv6tezsDQ4T
euNqsrban6meLlLanro0QItJFxJXVLA1IzfpvU70p161n0qfujvFiPe0Mh974rIlSd2aVfFMH/P7
wFyxdr/LhnvRh/KPqPCf0jRaRUZ0oee8bUePdk+jFX2Fk4bgltdSVjyStrGgSbUKnPiHKtMHNrUb
7KFlYNQ/KcNsQMX3dfQmJPkq4vIV295KSvND7Ycvat6+thU8Jo9o6yay8Cgl54EWrJbR+/ZUsQKQ
yr8bT23i7HwrXHCP2dqm96SivUf4utBs+53fdVa0/twvBYnZTzKdNJP7Z6Ek57B7pL/04fb2Q+Gp
D2UcfcfUNvOscBP73gEa04NtojmR0uOg6Xuh5R9BExEe0uwNqX7R+FKZJh2oXkkWAT3TSL7EZfAK
rWUXC5V6HgvcmosJX7BvkGUPRhCAdwlmuVXMsFc/4IfcaA3NFLlqT9qQn1pV7KpBwzeoUH7mfml7
u9KNDrXSPlJcugnuKbOBjkimxEiTB4JU+Ghz9STsA1YJX89EPRPcunWvqdFKs2ruJZQizbram9m4
+hJiGRMQbJ1w0UHrMxC/OPg75uOHxVWTs+udFVesfMDSs4D6FdcZQrysUsRzN6VoBV/TTbQe9US+
yoRIZ95Jb2AiVCnsTBsMLJ6BzNBmVUaWp5yf4qpf1tZNC9ut0WuIE6jwe+qL0afaOukoAaGstsyx
GoNNCIzNaWj0Y9irZzKNfmgdVFqRr/1kOLh0UUHkPCRR+T2pg2uWPDq+T8KvZX3r7e8uOLDO6H5m
Uk4nRVEfqjK6Ylgfg86U4q2tV40oD21Zvvh6/wpgZomvEys0X7l0RGOW1c+epGmdKjhtkXVO7PNc
UplOaSLbdpUKb9PbRJaFyL6is4EuJkAo0TrU4hKa0RHeZX9YuxFzJK4YSxOZ6tASZGZ1pjVDc6Mu
ayVdFUyz5oRtwJXzFo2lPNHdOjq4V1AH7FjjbAI9ftYbvvbt4PHqw16m/JBr5SZVBB8/Ck+GfmbO
+9Fz3FXspeP0q045mUXymMVi7WmXbsB824qbaRgrh2kE3QHK5f48y/FMhPlKkjDnVwZmIkX/Y/y5
UW9eZM3Z+4V/9BXqwkJFqjP+wERXblZCBtaoJe+8+ur46Y5lx8b1gyc1wYvYZM8W8uPhCFIIw3eH
zLIkcC027L3k038eT+qS4ltteSz3gg+19DGOJuZjpuaX0bfqzzU4cVl6s5GU6NCPogRmVElYnqYZ
V3kYuJODuWYBN4O5TmW4K2kjDs/aUK9Do1zlUrkuA3tu6hRFQOHhKOVuAyubAnMZScdWSQjDJpmm
7dqNsJoT8c2UCfWti8sBOM+x9zCf+9U6HLSt/tLUFLH7x2YIFl3Qb2y7PunBqzeWMtvsI2ztH1Rb
t2ZKD9SXERxbPwrniRbNxnPjD1e3j5Cew3lvFltbLt8G17ySO7VsaxCsKRWcWpvzAwhUL2PQPFwi
8yRaU8Kb1731ncw8eWHQIY/jbKdEwJzQcOlLvAEK3lHMFxZt1XlYJUgXkA3QgUrnukYFoEvU1/GS
CYT7xUwK6HkJsCkJC5+NSxZAW0HSB9gSLo+oJo4GcfcV8wlExp+BEf9f/vkP8k9F1v9W/fnf8VsZ
/Yfq8/MZv0Sfiur8y7FU2yQGBkCDOab0jCU98tAs9V86QSXATAzVUR0TOeYv0ael/EvTbU63SJIh
88Yg5uSX6NPgkEE6nK1pGjEnqD7/X0SfmjXGfPwWmMLvo6gKslRTQf4hA9r4z6AaG2d3ktSy/gF+
8w/R9d7BH4zggTQwxDN8+RHjQ81QqvC9SGtUk5CmLwIB/1axrGadiQwmFkkAno/csq6TbukYRnYT
oikv6Elnrh3nt+nBq3FOEYBurH2vz29egVezNuyzZSlhzlIaglEZyc3u82RMRDtmxOVsGMiBsPOY
mAwSlI8I73CWZaO97NeDBbThaPsVbug+kJx5CVJ5cT88bU3nTFsNFUl0hJ8vMg2nKvIli+K67kG1
LP1CeYkt5QE3ef2h4PHolbp+7UWHW7wzzIeYOj2oKA0XilEFN11uhllhQegAJ0Esn5yJIxSfgpuN
y7wzc5/uQ9P49HAfI355WRaGs5vGcQlxH6svmNNMFwVX3u0pLHX7MvKAH49bfNK4IYvkf43baoRq
NstZ4E5nTw+f+1kXcWx6ocButyJu6w3scsZQHY/PgppD3DUkFUuUzYz1WYk7ClONDr5gQi3spaY2
MpaRGNWi3qN4+nVzyojRcyneYsweF3kpFyNzzPyZtoY2i4All2W4H49OB6oiY05vVPaKyjS1H1Ra
r8HAGthtGm+nw6N4ocXmAfl/dVz0GR13bcupuwe0jchAeyt/VZTAmadCL/d2WOvPhA3NUesUr1RU
UwLkMP5Op7WBfMkyXbtaodn+9vTCo6wraZ6/zi1mcgsKkmh/7eL8uesGkf4At5uSgWs2azOVKV3o
9sk0VZcvSN7wiSiIj9Id+2QpGYu98cExlT3CI1Atf47XfuruLNW7TEPTQz0MDhEJEPKDhJC1acx3
vDGMraNunobtoR4fGtmA+08OxlLq+Hx9OTCdch8rA6RUml9my8mdXGo6BDkkcdNePehoN6fNr/u+
FHOoximxx2yGGbZmSn4/MxUJbH+jUX+5nqcjpEss3cKjUUfo6HV6kGNiWS3Jwl5bVyhUlGoPKeFS
JE743ijlA9Cy5E3LA0RZuTOK2RJtEWSWisGZ6ZXZKdQlwhYDEragtZE5dPvlXGpp6NSuWDKBlR78
kkY6mABl0zV9cP58iMlYSyER/DY0HqTuacyhszo46/99btA4wfld7Tr/13PHIwm5D6iuYh1WC4V6
cC7wURXnseEfdJ0esMNJi9r09eV9LHCHgwP97JjUXXWFugGXy5Y+n+QG4aitJmmzz1T94NRDeoiS
9bQThEPQfI5/bvp9qR96J7eXntB+HaFqqB9CVfIbWqVut+yRHs4E8o4Hu/cS8qOYR9dc97AT+cyG
Gaebwbhr6x4Si0hff55XI5b6PJ6UUMwSZdc3zIekSpevTPv7q7WYtj8fWjVfe2VPFgRpctdpDPTV
s4hcccjGIdpX6aGyopf7kyofZ/2XF3U/XyDzmhPOU4230U/P1D+Xg6zWR6Ic0/PnUFSXqxCf5Hza
jZUyPTs9C5U/z72Ps6goV1AbQTLxnd4lQxqgKoQc04aqM/c7I/mJeUuS4uGHXOHdk+APHu0eYGZr
/Lor/PMJ5CxkOc2V39wg58+b6X+ldXLOgrQag04n48TvN1lHdgB+mjb/G7qmfr3JkhavZFU5GB8m
rfhNxV//0GlCORCG2JgrCyDaukiqJ0lV5HqW6Dm5p8GQrfPxb04jA7mqapxI65GvSoNPSO5Z1sAI
U67TmO8pzLvx+e3G4IGjkpCijNnXxiIY/gDk6tOWEut88N4ieEuPANy7S95DcRj3pod2pPTWya+d
PDjI/hCcK7+VHo2KjpHsOBByx9PzxGuhrCEtnXbh2DFjzxzqonbK3NaQCEzpJcy2cvhtiIuz5yfh
uyIHL1FUK0/At0AOIT5Y9YpNVktD36cN5XMQ6tZaxFqwc8tGOerJkC9NV06flBRbl1/SruhjlG+g
oqhQt8AVkI7oVwlw7tWylWbGVcvd9l047jYx5BzvMO1Np9llTLMt50f3paVfP0/b1koAJAF/Jkkt
JR0yMxyxOIH1BAXkhNiu+eF60If5dA3noRDDnkQoGIpJl/1wH1pLqcEWlNYC5gTTnyoyH/7+Q6N+
cePofBSoqRlEs9mGSYyc8mVmZoVql2Sl8N5bC3dwjLvv2njKcNG8ZRSqVCrgeUHmroqzaffJqndL
tMNhlzyy8KgOVlpjRobHudcKuvoS9OE91xNpz1zUYZkPlgP5vru/H5i2prHpvGn3y9j9uV8O/NXJ
9zFmmOqsoWIfEx60zAPdOLIelra4nlw09npzTqTCBjYm6S+9Vd8cDcWmwPSZl5r3k1KqMtYiNOOA
RFPbGYgcx7QMm9rluO8zRWAtPo5+bk6jZmWU+G6Cw+fp44nTOIBHdHf4MA9taIabQh1Fm26Sn5xQ
ixdJpDkvZDqceiVzPwIpXStwX7YJdpa5MuaQxUB80cojqi2bhN0qgdU5bcLsOIUg1HfTedNQ75oZ
Cgv6AXzkE24Nxo8OVT4EL75rQ5bgLcgabemSdneBVxNdkFXQOc+YFQg9iy5aI0UXW/eTNegQ5ADj
2HSeLkHfSOymoin77+e2iLB2ddi/3If0rkmOFmtfUiAMxE7UTzk9xI099mNFPk8606RGyQOan3YJ
1Aqizkg3uR+YtqaxEgHxXx+uBZW6DiUG5qx/v+C0ValeCSaq1N6GuBUH0/E+KAwrD51dG88WJDUP
MtkjAPL2BmB1mYSGdM1lSApI3AkWq3zlh2npG9ez1W9Ip42V33jxtiUZBUho83M6Ac3PR24Y5c0x
sDDpvS5TN9Ckb6K21zqAgB+O64VYWp32ZEZ2fuDuMybPcSBee2m09kbQTapr5jxzB+9IK8Q/9qaa
lQsoR9u2VL0Hpsb+jeRh4sJ8Ws266d+UTCIF3Gp8UFEcnB4aSZx7ocjHae9+RoFd/zY968/XmM5Q
09T9fI0q9Ignpp6yLEgyTIE8uvbuczPMFHsnkT1BwfG+2Z1RBkhrSALI0YxaenYhdiAM1o2NBgLw
WdY0CuQ2d4PpqAlpV7Js6eZHqXRtoZMg1AZ2Q1fsH9JxVZyKv68nLZkbHU5CB1+i4pisa/9zPen6
UUc0WAw+WHWaM0RAEBpIH37kVMmbSIxEUfTkiRiTeJpDWFm4jGsyQqtQOvixPVAA0Tp54eZxtpru
bnYUa7uy92M0S2mGUqVq+9UA5H9mRmn7D5HZGlH3//nrG5ppG4qhIanHIj8u/X/PbZUUD7JvbGk/
PU3amzg+0dJjQB4BWjBCpn0n8P1zWSBB7cIq23wO2oWdHwFLLa2qR0vm+5p/HuTBXPQ9V9rpKUCy
XUDjyLH5Joa475OG/Hk62xoNsNM0Nj2YcGYpe9GCmw4Y41FLqN66sQe3b/9hcvI1JJw3jGKbrju0
8m1uM/aXf3EfJ4UzQI94l9rwWCDFfqZjyELd1l6wLtXbtKW5bmqa/hLKrNGbBlnAWCJ4RN+3Hdxc
fyGJNtgEmQbvc9x16+w91kpxxmIlXSzDu30+GzQxrCXfh6zOaxdOdinlo05MTtp+D7qh3E08Q5m/
SD6bNj/3QYbS4IN0GBkFsZdG3peAHmppmfVps8iyLIQa6NTz0iDWCw8Ev4QOBdQ20CF0o50piC3r
8wFHRStm0z52JxyGuaoggETIPd3v4fMvg6qyX3QF3FynjjEMWS5uXDXepxME17OZJUv2dRhiaxTf
R6uyc8pXSqJo7OFEl2h3V1HHRd0YKvVpcDC9pSVOL7kxf9/VexMJD3ykxNK9I4Ic/zhtTQ8+oR40
Wux69eVAAPxi9/fTDPNLiPT49o/eYgzJtmaBRvgaVKx5vex0ofnelLYwH9CMz7zGRO+dyOCvgv6q
ORUPlkMrL1D9lTHuTgdiqUJebvafp3ll6259D/2l2aJNVOQtKA6EkRdUy+4lEr6zl+sEros9NpjG
PEslR68HfBXAZGbBoUlbGE8mPprpGdOJtP+/cUcxSJTgGdO4CfeQV50GUk+3p1ed9qZnTK+agGYB
TM3Pncb8XmjkK0Ejm84LADIUHu2XUeaqRFWEtGvaHB+mremhhSSzAxrMIm7axGe/kAUGoTpCwf/3
74Iy5UH/tkLgbaDUpyuOplPBIWf1y2VTDdI4ygNDfY/zUswDt4hOiYivDpiInZV70Wl6aHolOoUB
eMsM1OdqGpvOnbZEBQ8T5H6DkoNn3A90BZmEjd+/fBnvOxE95O3tyzAs1uikeuGhynqfnA32pjOm
h1IKgTzFeLDvY59bWhMty7oaWUf//n1/PSMdMGzRjPpygABpYslZ0d3H7z9MUoB8pIq0nw5O4wFc
hp1vi3idpEXDYsfnAR16PPvc/7o5neCaCid83fztaVBiCpRMX19s3K+kHDorlt5FLdApmKPBedqi
U6TigDgaYY0sxLuBzIcDlSERs9s6Wxl+hTRXzXyIOeMRk8Ir3WR2eypyK/KjsJ6H5I044EGfgFog
hyy9KzU3wiUzS55Z0iC/xrB35koTwbXz7PQxj9X9NE75ANByZeegIALlVTWvvdqIF7ih5hbKFK2E
8dl/8aoKHJx/yGpGRfD1hqk56MtkG5859xCuZ/95wwyzjG4G7o53yjy8w6bbDbO6Vu1jRAZh5YoI
ui57tHd8eUGzGs9p76EVHwd/O9KGm86Ni8+hqpcDGdanDbzO0YkE+fPkbvCcz3PKPEoOfQgWHFzt
Wm65bqlAJwNUUg/K0NpY6WxmfBYOECt1LtNQWqXlDt4nHpbUti/q+JBD5l0loZQsprHpvKgi30Y2
AX5PYzgc9gkzkK0tUgOiUGvsp637wzRmQrlecYnGDjGeZ6kFaIAv59x3fztsRG2/kRyW74Grf339
/+uPu79UUXJL7M3FX53qVJW1i/kb7Qe5kw5QgqTDtAVl4bmJDGn9ZbwbT7uPaYI5P8DLcTJG5fz+
/C/ntTDU5qKFxvjlQJYhHpxNL1h6qL1sftv5b4PTK5oUBTcOlUO/NtC4YtjbU5QL94MD4gmAIll3
jE8H7S4KIC5ogfF53v0Z1Bsv5NX26/vQ/WnTa/r6OnBvoIMJcOF3wSRWtc+VarxqY7Ef6jRmoFR/
M5uwmVM2KYgV151z58VLYdrFd7u3h0XcC9ZUdYGfsbSMhTQylBxKU1OhwwQ4OZOIu711Kjolqwir
TRpiJosL96S6ZNvaVv4slaV3yuPqNXGz4jkENHmoiwbl67hbB761JeuGNJbp3KRW16IesOmNR1ux
laxDEmQF8Pa6PWvdqD6UzQGvkBTc2owifmrF1rvsvIY2JuS4UGjCEGt1tYvB3jahXVNp18Y7ej1c
c92yZqiFpM00ZoTlcO4D+/MJ0xDtjXqV+kW98LxwuE6v5Hraxckz/zid0XQZ/0CKekvPLdq56YTU
xUcG1eLzikfjHnWPS92rVwqKF1wPp4fp6P3KeD8ANnJFDFqwuw+104vcL6j3n3Qfm85W/nx5d6Ns
p/u2NxpZ2sohJ3G6r3/ujzf3XjHo4iju8T50v/0rfzEbmM67Tw6+vNz9ufwJCEac9nWl9f9hsqD9
ryWWweLKHP9TbYPO4nhJ/vl2DVJvLD7+Hw0ljXDCqPypC2+rmkEOJQO3fl2EH4SBD/LKKMr88Lnp
Od+qXLJIfnTln57kPmZcxZ8VEP9LnN3OvnSs8sgEF/ujAHMk0P3sEVCYM7U0m+PQac6jSZs/8GX8
ZQq5342FWr+zfOeFxJi33C3NMzLb+OI53itl/cvfT4zGHuiX9ZitjHZBm8mRrJhfK6cKSFS1U/Hn
myH+HhF2NN0j5BeRb56nPVnGq5NSuZjHUk97PDGzi6ewGJuOJq0pdrGaIEl2LH0VFaE/j9yBCLu+
cPfTFtjpUyMPFKLGcTqekNqnzenB6IGAD1DdW89waUrgcSukRuyrqJLhWlUVxPKOWy5ViEcE0mNu
fK5Dc09HSZIt8XONwDt4Jg9UUqX9tDWNDboabmuLVObx4JfTpnMRFCMPmw5LYnytIGgeyMApnpiE
GSvLDtIV4WjSc9UnMi4Bt9xNu7qmfJMkBw31eFBWF0U3VM9OJ2tn8qYuJRLxzd+/TcrXNrKFrZMP
JNMDmbkt1JwvxUoXZEeXA+76EUhGvq5T6bsWwzGZHlyji2nQhGd+TTC+rP7lYyCnm7o300tghOlF
1Eg4IyOZIwxy0Va6nnlG99EEDUCFun5D7eSeptcizTulJFbTStDFw/1nGAHvqc0Ma3q9aVwKBDL2
dFFF6nDBhV7z9rvOvnYNZZ+F1bDCYq1e4xB6LNl/7VsLHRZ+vP6HHbfrNDbtN7U1SSYzHO/Wh0O1
akjB28uRBR5VkN2nm+if7y2ioeBX1bCv3ccCgRjVMTRC6GgR9U5aH2Ol+MsnwWlBQD8+wRqfML2G
ZHf1cfwplR+T3Jv3uBfuP8GQinNgkEKVF1l1TZKiPopAPASRXF2nIb4U/bLwtWg57SoNbCbKKB5g
paK3zIPuio80yrMzXFPn0mn2reVb9SLGBJIaFTjfqtp8Kfz6CKMT61LixyfR2uksH8cbfHNLvbfj
bepC0QyjGPWblGV7vY9XZtWCYv/zwZfNX7ui6p7cqKHGfvPVRttTx/71oGJi38e14RQz0g5JnzCQ
7I5j0yl9lWh7v/SVNSlN3kxAof6m/kTyo32Tq5F9U5BnM+1KUt6thAZF0xSB9k1wg8TZ9z+EndeS
28CyZb8IEfDmlWTTm2621wtCFt4VPL5+Foo6oo7m3pkXBMoALXWTQFXmzrVxZfp9DcJB86oFob0J
+7A6uwZG6Cn/je+1fULAq36J0BT1ttIdqUOgjn9ksw/i6EuFYHNlRYq5d/pmfEX8sM3IuXyB+alR
5pBkuwIA90eMDEHOz0LN4dtZmiywuBzl1XzxZ27wDCWQ2y7/P99ATVf/jV3xrQPgNUetvJkh9u9S
3Ar6UmStKL5Bd9KWRunaF20+VFNIzWmmxmvZ17clEFWh6lvh8p64zwvdsj/4KSJUqoUPLqEQMN2D
tgnG1nsH8PcQd/r0lTKDetWrbnCU0HMDF+pA0cVjbtm8kHJ7RwlM/Si7GhPkR2fVoJz/9MkBa6Li
S027k+9zZSWQYIusgPenziXMmYHsgnRBfwALaZJ4Rkcim0FQxhVRuBFgtjyVvbZd68AP5/l/9ZYl
OZ84HnZyoJlHb7Pnqz0hJgqyEvvQmQqBUsUvn80hjPBYcon1jbl6DYRNzd0EUMqKwe/Fs9GDPPhM
PI5lDmM1QnR775Nn7jz6v/YZuKEefPvlPktOJUc24hzTeauwrCnCL1uKKBXqD5dmipi0tX19Z82b
FX/eythls659DYnK3DU6aXFRkEQbc0t24VOW7klMpItI9yFtwup4KdiWGUU9flYixcUkMKp1iw3P
Z0jNks5y6sXHU5K0H9U0chp/GMSTbhKd+9w3rp0wr7IfNUz/IEYn2Mmmzg4npgbYiilbL1rs2Yvk
gHSPOvExDF+orQ9fOo0EvNc833rCzFgE6VDuQ1tYlwQC6yG0mgPFOYI/AQcKPOFmhX28nzRbPNch
1YYi1uDVzKPh1KFuUMdyp7BwgAKFeyUyFbGvh7TYNHnSXvWJ0iA2rP63Hq+3qDH9n7ZdvZPTFu+g
HayVOl9UhfjH2xSAULoUtflCFwkbJXnq5OyZbgeFPDz6PNqG6vubMobuQAwb2JJumS5ZKG8LzT7B
HzLI64WLI4jM7eQdGUcLndNGJn7ULO93CGCQVyYBXi42pgiTl6IndKdnApo4O7GRD/zcovZZAZM3
uTHo9sl5DM3GOwLQ2clWNUOl5JmrQr+giODsphFZCXdYJxCjp4V85rqAS7eNHn3K566FdevvAdnO
pgHTuFI//PN8jizj2reo9rMY8XKnUhQWekX/5BQwPAKhR6+pR6K3SbKQ8lr7h5OoJQCUcd9h1YHQ
uH9SEvDcbULDbjr/LA9uZWeQiu0H1elQDss+RbH8c5FrHxHWA7vbgNJ6+nkuj/NylPf+OHFwM+0o
m8CephZtA20BwANoWfl4mzd33UZlm6+HertEzuMj9ihvNdTpJRJpscJPEaJSrHbAEDjMKCRkX1e7
IAPlxxXFSnYiKMhgDMfC4lRq3atstX7ePVci/kZVpbrUDEKAJYVbF3nwKqgnLjKUh3tfa1Ps3/ve
Oshq+3jvdxJn3sN1P/lJuHqoFTswnuV45AyWtpadcrJKxdxOxPk5cYpmhxAk/RgNb9tYGbkvQqyP
VJR/k90xGIBNkjUtThbM6vigUx0aRhc7911gNcpK9jeuU+zJoicrXXPTj2QIteWYRP3a1QK2fXah
fUFf7RFZ5EGQD6P3WOYZ4rDZwhNv6HL2HAye0D4hWzB6n39v16/NsUNMO+N15SHRbWhn9/agYHQV
wBNedfOcTA4HcdlC/tObg1Y6KWX10GYrHJseHQ+aRS2U6AfYGmdohu/keAeA71F7KeLaJrPa8g7D
2ORtyMAfzTMjXX2Le899tbRxhJzop0AL1H/uBQY5IbRcPjqzsUOfak61lqfmkBiQY+bewcQTBMAv
1CJXO9jd99bhL1N7GBg7+BG+VhlsMBvHu21HmudVxaTmoecNQoVEJl4hg/OLDPE3lKMeUIXN5Fsz
Q59RxxXJrrZzcymbdcYjzdQGZSGbYafmx7ZjnSKbOCasnNS0r8E0Q1UgPP8El79o0TQHC5XSPzID
zpfYp3Iw0lxgznWtgLzQfL4bXbFXgPxB4l3q7VJLE4d6H0CGvVfoLyYeR9Qkl+PXulEPrTCUL4lu
7ghNBy92HbqPk0F1LO6ioMuU5NO36+ykK1TTFGrUPVitCXKHMpMdKdjxUFi8YcbsKA8a+b7bmWy2
sPdxEeRwn6JQevOgWTmhoJmUpsHMVpF3HuSBOHBzMIHK4V7l2qR3MqxcFGG2W4Pt80UeCi+Ldl3e
fL13ybNJEdrajAoN2jAgssg0xi+Z7l0Q4iQvVGBXB9lPkcn4JVaVi5KMz0MnDAT4BvtdipqX4RgW
Z8KrxVmeqY4ozmk3/h4d56bsk6NeihSm98X0YdYA7XCyts6GPdQnQQJoqZR19a0TynIq7exzDFqx
rvWs21klZkylEXzVJ1bAyEW3odeIczHG4izPdKJfKzbZNphJNiJA9BmWI64dk9wKYMLJ5n1AXjzW
gK4Nh9o2OSD7bnew9OjZYYm2MfX66PEaQ6EbwccqyVlXrnFrYhRN8czc9Alc45NVHnsBZ6yYxHho
yr4iPuIkj1PZ9cRjVf7pbJepVRvaxxrW2yrRqPgvo9h4zV2rIkKXUWHw301F2P3aHwlyZV/ha/Mh
rjLjRaW46rMzzGGZ5SiKTfwN10PVmIciVeuD144R6EOoRMg1jOVU2YSDo7DY8M1NL51nvoF+U3fG
3JJdxEbSS+q0MdUwsVjDpldxY5uHJS7Z1eZfrKhObmmHV/wpMDKxHXWNpLn9DLMUOZndvmgRwNtS
TQsqG6rus3FSeNBtNJwi3Z6eqb4/eZnbfup5ka2HCIMoeTn6nYWCW/BTpcQbmbgnQOHuZbJeHpww
925NOVDIDP99jpn6IY6j1YOmtOazbsaQArvmPeX7eciQW2HuCsstNnpMPEPFvY3yp8Q7quqdoxxV
QT/kRua+mE0FaatC1xeP6qnA1w0pVuE/kqSMT4VNNnduyS55yPPPcbCNC8UZ/uOkeOUuSal3TvJo
VelZsfOrun7TM2s2KRPOQTZTffjajL11lq3c17HHqOKrbLnKQ+AM7TNO7IDKK2q0Sts+1mNvH+eM
FbyS+VS25SECADMzA2Ar/pkoB/5pQkc00IaVf93vfpN/5v5P92wqMoIqpRqsQ1Lr0upBtDUE3nIR
gRWoSqybl5EJg1BN3ke7tX80HV8r08CqgGDapYpS5bP2LOr9DSO4QhCw112vYkmYlsShi15bazjf
bf25OnXQ8uxglSSnBU+RL4EVXyhwL19kfxRGv/tzLb1YrJOueve1yaLwsRoIu5XlIL4Brz878RC8
WeBitoD/IP6O7viG4d5BTlDsdH76m8MlGmPtaE9tyfcjqL/lFPgPaNO+ZIptPojYpdgkTPsryFMs
OuZ7u3H8I9CzEhRJTVFM66Trms/454RVoZxgCMWHpjhh5gym/FwaiKrz+co+NbdhEcGF7cigKDFa
cKkClwep/55d+Q7y7D7wz7x/mnJyFYUQibHQpliUm95v8M/97j9DZ0GPMm8qV5GtJpCLsDCpq7H5
pCAWdFfypbYNJLApf6ZYwzGVIA/sfGckFgpTIu+r6kFOywpMVwiivPg2Rm65AR0takZxGHpHHCI1
qQ/3Zjf3Ja7SssCZT2X7NvHPJfe+sqCWt0hwQ/+fJocNVknCAhWhUb4eJQafAh2j1baOv4ellZ/M
uSVGF35yb01bSv4hg8AdMwCONBn25XNAiV+PtbLsyP8r5OQO0aGCDXsLMrkwLtiNRu+3CNL9gls7
VoID1LwQyNLsSt9b4V7p1CX5rhYMN2bRt7O5TzHj6pdplEskAd7RsB22JfNBNu+HIkD43mg/7z3/
zJrMwVpOTYoJHNvFUhT1NZm1cSNaIuR8TbuXTa1RTBaXibfC8iF/sYVLYbKpfMbAXxeVMXnQdFPt
pGi4vCmFl3+mlQAk7ds/xsF5M+ygf8sDkDxUR+sHXH/VU4tr/KpOR0SRJRh+HTL4zvEpocsNW7nY
Zvf7MJgmKCh2LRtbSwO4gAw0St9cqLSTjTE2cVrBi75fE7Tb1168xBleLIxATX5q2K+EOHN1Ufgz
Ul1yPUrCriCcphPWdONegLHZTC5EUaSJmG7zgv6WDikzuIg10mNTevaHij0n5FprvLQAS3fGYD5o
EXWbvlevQmVqvlXdWiqeo8rFbBpKy9meVX0aZTkweosnUwHCoJu5/q2ZlEvYJP6r1kTmxoIAuyWj
LF6BtF/r3C6/DI71OqlZcXUwsrqqjstCoYK+KJtyADvjbUZNxll2AYokl01arDHe2S2jAtDKH1pS
v4vMp9jFqaF3e8FAGWoyXdgaDss4GvLvZnFwp6T6kXUYRTaeljylvlLt+KfXG4/08UvYxCCg5yn1
aG9w6uo/KeWwca11/OPk6e6x53W3arup+bS6bCt/LgFxPqisUa84Mtj4rfr9ebCn34cCsdMhAzN6
7/fcISaYFKPwr9g2Le+T73PGnnRBMWpA7YHmRsBONvFQhW8s9dRVOcApvTWplQTqwn9CNieN6vzY
T6e9bFoJzKiuVr0DwbTwzWrI9ldaIk5yNGr8DwLSzplHafTGNvg8269QscyPYSWyCbIgucoLNRBL
ft9kTy0goNt7O0N01icKtp/zS1v2tX1MDlHYp3uX7Eck11dEkxs72LHhi5srZYrhBrnmV63pkI9W
Y1rtgD5+Rzg8bVu1zi5FxRelKgxSkSO+TqBjvR8jKVf4YUg4KqBXLZHkLxEm6Ut1qtqr788bQQWp
re33+cEjeLEBBd08EVVXlyqCUxx3XH9l+yPKlgqtdelZ8VUevDbdqeiCzrdWVBOntZWdPaXJbYKr
WNhTxx2WWNCcglbfK1YynOQBtlM64qtOe/Q+ugkDyzrw3wrfoXi3pqjMTCbvLdJHb63nTrjW56bX
46PCx8vbyVFhpD/K3HTP8lIr7SipJVxG4KPEDQeU23yN7Zb6sTSSaSGb+NOnWwo6Iak1MDFNliag
rMSxL0aPyu7SqR4Gnk44tOEIwq4wqo8ASKlKk0OFhy2xnG/IP0E2ltoqSDOsRlkIXbCFwkTZyJ5k
q8Bf9/Lf/aoOO5G1H3P1NIUEzlxjdqmWXWhW/7qH7JddFLz2R0JVr4WaPcjNEFksLNtaMsqOnkXv
w5Te+jN10GGuFGLnzf3/PV/2dwKvNBGw5aAS+tB2LSry+UwHhHYAXCtgPRMsH0Zl2hYVzM/b53Ze
eVomyY2prw6yy3Vc2Dbzp1j4+4YM364qcQYkvdK//6/LOzmgN9bPstZC1kX/tZ68LwXbpNeIPQOT
ru0Pgib9JxHwbguL2YO6SBNzogvxURZCaayfgppUj+yHbs0HW0y821Q7f+lY5wv2G4FuvCphFh3M
0qS6JFOVz0RXvgi/s54Mz0jOkSfYCMz9tstCjq15SUDL6x70orP3ver5ez56s9fif+o2ag1zlzQZ
m60UurLeUB59CvdlS9Z+lLEq1lMPF1/2ZQ5mDwCUQNhWHZxwoT/ePC1TB/KIN7s4Uk36TNBcPVSY
kC2CUjGf5ZQ/FwyIG9kqxwgWPTV7GXQI3roTPelzK4FPQ4Fx/BIrAGjr2tl3wLRnj7PBP2dO5lNm
lD0Oll7syfrv8zTFVwmwEOuH5jTO4jR50OeNV2I5H37f1TvZJd3isPpNKa3gQYn+MSFBQwpPmXzw
4EoweqscXt4e4Pjp1pSxQjCOp6i09b1siUnngeq6FTVg/oZFkP8sDwgc343Brigr8PznKQHdzOLd
eRBzs/VZsZil8sVMGkdAJy/XrK7GRzm3iDxvCUIUrNt8N3x8iDs7sUUtaaU8G3qnP0/fh161ccIc
C6rCzajbD01P+b3w7J2JU9iMl4bp9Up1ffMRhFgyOLn9w45qc6XHGdvrCB8KqzPts6rF9ZO0rdDg
ZsiuHCvH24xmaJyzHJTT5otcX9tT21Fu2QEiKKMc2D06NhSWVaRFz6pQiy0Lmgmp2Sx7kMO3mZU2
TavBMOrlX1fKScA8fyR9qywHwmpYVxhPQNjHj0llq0/4qFvLJvUCX9LZzqiOptssbNQeHRd7tz5i
ozgfWNPwYZw6ZLR/+vIgD3dkSCvKGBtTWajptIAXTjgyZlna19HBH/Bpk015mGCHkVaCxVsVJUth
2YlnbBiu5WmCIgVU9ny5vLKBXKqW26a2KyAeXX0NKlw2KtPpfiAU4kTvvqmpihhAGPUF86Z+H2i8
nnw4i691p3whNdH90LF88BPtKUtVdZ8FWRtsYJ6RQgdNuXJzEVK5arKg6trpESOr/kEXuM90VDBk
qaU+WrlqvA60krklx4A838akT808VopEu43939fJMW1WBP+5zvRStNUhvp91UtZLA/jOYz767Q7N
db/hNVA+FwagP7w/nB+2EixMYoIxBjhtFpnfelRCi7EFD6JMosBmrioeNBTsXyrWZuVkfGuD+U+u
Esvouig5I7rEqHce0AysUDR2TKLnSyPqEF8QqxFPWoWTi7x3GveXIVCitxBHnY3ea8VWa7CURdID
nSwwQcUCAcX6rPt9NtjF1ld6GLpFNstg5in3UXl2vyw0S5V6Mj8+s1xfDJVhfwSOPm5K7PU2A27R
H0OmLcLczL7ymmoedC1L9jaP5xd+TY82D75FgBn7ooqn7sUXIVKtpFXX3qh0L0qcDETOa3B782in
1tQjEo4wcsdvCHrVy741kqtFee0LdfIEglVzOtzvVDuot4v5UuYvKE+D0uEn7THzPGMZdDE+kLJZ
O/zx50Pn2kazkKe3iXNnosRvGp8kkD7/mSfPqil4QntGqX0p3njs17/EHHOgsuEHS95u0cHUecEQ
NEBO2pZHnB/UgxnhJFAqA6bCzvAEInd8gtDFkgihgOySBwt0qB7W7UW2iGAPT7dReUEoWCF0KhZy
f+4hPB7faTXgoMJt5SEy3fHgheJNtjIeJWet7BEJzaXAyLWdQzeXCzfz4d7MlOA9UptoE8iKYjmA
yl1t1uZcPSzb8lDjvEaxEu4P8w3+vetf7TgKrpVuuhSkW9lWQ0O70hxFfTN1ZBh2o3UbP2i0t07D
lar1BqxOJy3djXNwPdBRKoU4Ha/TPMygyOJElbY2drd2nr7GeQX8KBT1cuzV9LWzkhDSvyEWtyac
37PuFa+yVSloWb1KNEtpdiNiILLy7H5QIpcUiWzH5LLc20ysbqpD3DQxGEKoNLbSvvielS2yoOlf
ozqu92JwoTTOzdi20kOu59aiUrPhtQhBMfimST3oPOoMCm7uQ5ouUtvqX/vItU4gJb7ncysn3HGO
4/FNjoFWNy5eVD7KC5PANx5HcDZyLAVa+lQ5ylqOFWXpXP0A0sB8F+zylOcGb5b55w1mmLxqPI0C
bBAhcG5zJzNf5LwcO5FYEBGVPxs7+BVp9tlso4bR0Nr5K17Gu8QiVYl2vnidwuZdLbz6LMfcGFGs
Hg/JUQ7yNc+AVIoYljdXKg7exSYr6q1sFh1xgnwYML8A6GWL0j3kPpCh8r8PI65Yaq8dZffUipII
tTn9nhZr1E+BcFi1QQRvVc6BN8AcwNLTNtXF0++mvFCOy6vjNlbXfmjCDi3hM5R2r+5ZDhBz4pWN
pMdKjaPRugNEdUBgDa6S/Knmzr4SmAbeJrkRumJ1IrjY69PpfpiGQD3psZniHanvtLklB2V/MhL/
pkLcE5t+gtYjO3ONKvbFfRLxc/wVRDsvaJRfXYm6jZQvutUe79hisNOjPIQBMmk82+ZqJXl02ya7
DQGTuUajM/M4/syRp4oSZ0ccFPm+jsMlcUbQ71FQ7iszrt+iirf74Fnw/Oam0KvrlKjxo2yZbQrO
pxufWb2w1SiOSVCBahBVsfJ1EuTRpMAwSoX5FFbJuB6jDAyqBxgfZCpKLaMrinUCOjNeZg6Z9kAl
b3Zra8K7hKBhj5jRmU/yPm7JCzw3Hqf5fkUcNWdr9BFg8yNkF+VH2F5hRSq7bv3wDzdFaNZL+Y+Q
fZ1bUNbbBS0wTK1Ya16PX8a8i0qmAFDyRLWo6RsYY4r6IuaD7FdAUISaapzkVLPqAeTym7r13afJ
q/7Mlf2ZO1ZHDYLisi2j8YvvAzTQCvVjiJxmO7Res46p7ZP9gW9PH66Ymq2lVu3aMwG5slAJjxjs
YpBUVeamzbruOjpZfw21La5I5pPsYYWib4lzAqaeZnfgOFdVckpWvYPn3V0BBpqPGvv/2yiCIEpx
4EAt5cVhlvzsENau7HZM3toBxjTQsyejTRMKC23KOHhQaOBiX8OvshNGU/ssOofkCxfkA+GKwm4O
csxmvX/xlPFdjgWEa0+6jgVV20T61e2st2ASP3S/6F7iKrCfS3tdK43XLLndq4KjDqasjNlp7cz2
WM1WTu1cY9oAK6l5WDCaTb53/HMffazlfeKE9WofUTpca/rFmHdG1SCsZ+xPnrW4N06yFagNsaAG
bxClYLPkRb44z/PlYDHPV2vr3/nEbzEemwdhFIuzM5pYH4aIllI/Xkzu4O7t0koWZV+aV15S5hVc
AWjG0St2jQita67pwWUso60clNNCDSesOiAcf7/K6p8LSree5DV6abSbKRmxH5/vKGcNmri6vh6f
ZMtXCnfvzj/YnGf884NlE3/BYyKiV9vutIuwBEYDOPK9gUv55Qlj+hkaLwCtcXQoqTzWXH36bKKg
Ra1iID7iNbOuhDUdksInsKawCSpQSD5FDoa0veNab36ZbYO8A/8AX19C9kXQU4GhoJDJizR7xuIX
aHpkHWVLznCq2oG7CBBYXuV1sOrF6H1zTMcquG3BljkBodyZTr+jGhib1yRMzp076LsM5heKiEGF
HDwfI98LTpr6KWfcuihETM6yXZFlcutKPWhzl+y3JzYneVwNK7Vou0th1GxB0qT6nGpDrCpVG/c1
gNf3Xry4mV5+Tr3qb/uuaR+sKKmIQcIlJSRU8whVMADyyvJazAfTbyDyT2G5k32GphHwZRvUusGV
srTi6hOERd0BaFKOyVkloAfKFKqT1XfGxZgPVm51y95q4rXsqzXs7YFJGBfsi57YuOj7e1dltOY5
0p70mnXBQl4OLDTlC58t+UZTYPJjshPrKA+K6xHqkqdFV3FamMG4ytgdLe+T6qH9PZ18r8UK9D/N
MGh3A5nZnenH33lu/ByA9RD3nKajBj2Ob3DRPVPwi++Bq/pfc9vZaLqh/LI6zC0Dtfo22raxyJrM
eh7DxHuYFMc+xkat7SN4SrOsOngCubCPrQCdlrUyhtr5DNPMXWtANTdAep1PheQdlCTrHdNoZxcD
7XsoEpLsRQiSApKmsbWw5Xr3gvyVgjvrUR/y+GUiuyq76ySMgdjlA5R0ZgWG762yLjP/nxcZZZLj
tgItcSA4XWr4w4SWviqbxuDbMAaXAFcDGuUH+8pPU0VV05mWda0q/yi7hUYlMR4c9UMbpdVHntjw
/4beJsEMC5VMzO3qQdcJIzpZ+5i62R40H7jP2oHggU5onZZj8GmM4aPfo8lTeIxeCONXIHXoh3aj
rfhizMHNIPyspnUfW+VHCPiVhcYUr8Ji8Nm6mNoDesuj6hPy6NgxnjpNB5I8Z7dFTwho7Iz4hHI2
eeH1cpBpbuDm3XpyG8xM5+Q41V7LnizPW4Pq/TCWIljJaQa1MFSBifxiQvJ4GkfrQ962KpLsAQQS
Uqb5p7QPbutXn/hl9zvHxktCZta7yf8ks90T+6xrnqgwSeVNp1LBbA11wK4ev1mdGo8LzRif4yQ0
tiW5yWITQuaGP6k1R7xjYPHD2d6oTWhS1tB0zbnpKGEYYoze3U7T+OTJviI6NViSFnPLMrtuzXo4
2Sn2qBywb4Sj1WfeSwTW8WJ56VG2EsOcXmbmyTzkdn17KIqsmcMW1NZQsHYsBHn6qKWaz9dMlU9X
EX5krve97Czlh48LJMkKvFkbFjpuL8bvcEYwRY166w12TDQLjCqkuUP30EeDeJ6UYQSlVYGcmJsd
dbqPnhquYK83hLcN1Jo5BQsPoeH751J3Ua0hreJBfo2GnkafVavEAHIgx5SwHLD0qShZZDCsE2Yk
2o/EG5NjQknBmp9LUisxYPp27C+mKjMvZatqNxGYPlS/chWDpD4jqeawwAXtjThM64Z1zqb/XROg
dg3TQvM2GPanKAi51vVXvsXDQxpSXM2j9ZfuhyOV7Ng/wXIQxqo2Rp7AQL0VDRcceaB8A0GmPGUi
pzCmnX01H/4d/2vq/Xp82bvf18tOefltWDTEC6pcf3Lx6V4MZdJ9dVRkIXhCzmACt4ItgVA7vESe
En7VA+idEHm9F1FR/4wSRr0QHtc2HvWjENhEfVBwWFoYuHvvRQY6F+RUtwm9kBXz0ODAOPf1VEMs
+Swb6y5XCQynHZ/DFP7O7Fu7aZE8f4zC/uoWVfIoKGF4zjNjE/KAYLfaQt2dbJTIPPfsh3YgSISK
oT36et27p7FExuCF/coaSUDmaD+uDSKJrRrqxRbdjXINe75DJeumVyPBN00z6ozcmi/ep3IYsLaB
nWzNTcVTFpVbRK8gf5CYds5Vdje4M+2SMgvxMBT1O+94H1G+0W3lqOtZvyhS9c5yUHbJZlP0B5P6
91dMZKet1yfug9m32icRsRM2vtaznmvByQnrl2RwnUWhwndG5MAP17V43RaD96DPTTR2YgvMOKE0
kyaFCcpe8cmEA7iKXoGkB2ctJK6vWJ95Eb6r1mi91HWur9GKFQ81v4AXw5+VtI4Il12tWC8uyYmz
WcavaV9jwNv0w1oRxrG1gM5g99A95wBqEPjGyWGcNaDQpILdlALslqNyXtxES8EC8Em2esDKK7ic
CQYj3hMi4XKPzg4/D6QAfG7r4bvWVmwv8uyLj7n1A2t7lje6q57b0tKXckYJVU4p4u8NUatl7ZKP
9ydUHY5w9BX22cHXunUWvTKdcSE++gIAuRNrIWqxpN1bhp999Jgz9byGXlvHhk1dhuQQ+EV8dKkF
rZafszHEKLADJD4C9CtYTBoSl6LDVrniYx7pgCkc01DOMcrO/VDymuH7b73oAW5cRlWWT1h7xNvM
UJST12u/D2paXS2YHLt7P1b3OIkMzW6E1U0FwjB8KlNxadE4/8KUa4XRafo9B6XOZh6xEzWIybpr
2Seqg9ofMC5Q16qe2dem1P2FDrjlm1Pq61i3xl9G4O9HojFf8AcQS3UMvKNlxcFCSUS7UCk2fosM
vMZA84xL2RShbW/QrJClm0f1BD5FmPnWGn2aeCNxW6wczXG34zxq6wSMbLOqDnKUxRBVvBiNwmr2
xNuka/DPyuRJ3qlsqUEo8HpGpjO+jBgTyGt0Q8+3flnYl3YYviLoan/57s5Um/onyeAMnzetfLUp
p3moRzM/ZRrBfSvM8s1InPdJRS65HEOr+Jq4YkuNXvMrq6xdT6DlSxwGYplHYnpK9IgSZyVr9nkZ
jif8IQpwF63+asypWpfSzZ92u2T91/ziEfAjsxMVP/DUQUzgFXziqBBPKUXdDHAMHi0PBbAeO2ur
5veIjL/bK4CeUzR9u8qB4Q6tpiamNToxKZLZakwe5NC9aesRoioXbtlf1+QpVRVa5SlbXh/FWcyH
Gs3JShP4ocKcLM7El5CwyWGtdpO/RiL2dKzYmSNHqWp59dhONMOucHkX3w5WEbA66pt11afoVeeB
HqNh2IW1/gkwy9+1sini2IVCiGB1nqJakwke0+9IvmjRgYy4wAdoPh0DbT6d8npT+N35NlJ1fnTo
Or8K1/L0r/mhexkJsDx5Zr2OiI68T6qRn8gpIimbm1ET1FvD4OGg+V3wrrY6PmcWhrNylDd1tZiK
tj/JUZLqkLsU9dkaq+p5vuXQaMqbvGXUTs1CNuUte7JfK9kMWN7cbimbsBI2llk5W76D6r5uiFYF
lGMBKVPxhfjTJ896x5/2Vi+g/8v2/SCvuzfl2b2PBcu29poTGR6T0vrXpswojzY697ENHPfRpZYr
tYvpeO83h0HHMRnNhJzB/tZ9TGdVYkMklgzVfy7Fex1GhN31Czlv2JsGSVmezwk+Fa17EvOZ5sa/
z2QfW6Xfo//M+59GESW4t/sVaXDyobkmCWYXzUA9ISQiKmRdz8Q1W56a5sSqQ57eJsi5JPP0Reh2
9e1S2Sfk9fL0r4tIl0D81izg96GTUSigiG3UIdTNcIB9nLIgoGZDY1kpkOlUuUfy8c/AmDjBmWLy
pZx27/cSGLM8L5DbE6rGume+S2PqJ1TF/eE+T4n1aF9H48dgWc6u8T117dTqsNcTTDPw9MBhW7bx
1hv3kVr45sN9HPszxuVU2Xmbf2vr+D6hC0QECvVpEauX3M2nr0FhCwzl8gbX0Kh/1rXmQ/b7mFZY
IzbYOoXqLPNSPQieMDVQHnMXghof9mYlahtvjiqEgE7qUYVWNwCdnTArPaCyvM2Wl7C49C5J+SIb
5P64qrcUAOgB9M35nvJgpGiLkfDyVMGhdtG59Rw8natkF32dmwR5Eo9vVq7suz6hNDUYX30ja7A3
0KuntEzezLIcPyAIQCdcY/arvjavwne619rvDM71pOtepdb597ltAJ7MgulCmTbsbrvQ172B9W3Q
gU1CsvRTGK1z1KN0eIkECs1QZfcUxf7wwlI32LaswFdyVKmL9FRP3jc5mFaGxhLpgC4hbZfRhKeS
EVyMsUPRaGILKA//h7OzWLIc1tb0EznCDNPNDImVNXEUmtkyPX1/1q5Tebr6dg96orDA2mhbWuuH
TJDkxiJrbLed4sWLR/2zXx45ldipZoq/vUhUHFSUyF+VOdFVLy67o9URq1hgjSGOsu7MjfLonzY3
1RG/IjLJQgxFfqRPwPu4RnRqOye4Crf/U1gOcsFDjNPOPx0QBlB9qlx18dlBfC+4ZmYen/m/LP9p
l3P6YfE8olyB0xevMNh6f6p9AskzN0iyfSatL/Z4PcPV+g/tR7ZbbNKgon0SiRizNxj32fQ4cmEP
fU4n2+Scf8fKpn9mx0f5qNlVszOHKVFgMyNdYfkCg/IMAX70rEbSdH1R7Ds3mQ+py6McpdSFkUYn
PSy5+zi+cUHQysSUbsJYDhkwrVPKiz36CBFjuK2tYgVn3Eevyfqh7zw8EvijgFXm09Vj9D7q/I1y
s8vWspr7VrFCyqTagxuO3w0t/qXP0CbZmVhPXCXOK2P8GwnGW6Up0TtYRu9gd8gZykGYDtbcriod
dAPzc1mnS/CQzVEOHkL/XJOOvru2TT6N/4RsbjILV9HRjh5vSjfZyylfH9AHDGiqxE5uEtLAGqW5
0wKDJ719Ih3AoP/TUmgfMc67N8DCzQMv8X+f5/E6jfXlc45+gCwGXfkg8hFMAYFmDFpUf7SXAOiB
hs0FzMZ2lU8p94m8FNAVFRGfMgirJ3nUysZpwvUw0duQnds8SPZHjd7+Gf8YJU9IMjLqCH8Bzf1n
Etn9OCl2Qtw+DgU7omOCS9G2E94LAV4FP+zBqs/yMOrzAIYVjSMXJDcNSA2g/ZwOjB1ER/4HkU80
JPaVY0R0BCO/y+D9bF0/Xs1hxHIhk44yE/k/JyVlF4CA6ihHKka4afs6P5geVoMVBNVKn9GkNfvz
hyjZo/63u1F7pb/8rQ4ROtULqVSmoQbUrNJkWPaVlRwHDGqC7aeuWYt/iHyB2CLLcvlbfcyAns+A
eEzWQ+qc+rv2gceFcZdFbeviHJshcPuQu1cXNso+cuqM304Y97xJzXtSBTBGcEZbfrZ53INXTeKQ
eJ2nkh2FU/uLUSfD+NmmqvYXL5lanLiZSbZzX8UrOgWtNJ9paEV8U5z68XqyqXbNnPSseJLnxA6E
267V91hyDZD3y+FktNyvOt/rWKFW8SJHsEPwwn1MqdYWya55wIgPoFLGwyGYTyzlIHnoByQetdht
1p+rsXpexX1W/1mcfXZ8Ltj+30OapMGeFvjLZujY+EzgGwIR1FcfODNqw3Nh97dgtIaD4DGPA+Tc
VhXOGxFYcy9rTlLX13y2hnW86udgVaCq/zbJEaNupCBJpnI3WkgRJ12pnFFZjXAE7sb3dIJOOQi/
fRr6zF6npeKfvbbTdqbWpAcdAedT407B1ija+qaYVo9tYpS9TlPFprmz3LdUDN1RESr4KBIkLjBN
iiAbslNZHbU88k66H9ApOvNPpxyh62N8MjGmU9kYq6kV34o5sRhHsYMrEG63c00WCneBQ2q0P7sx
SOKl00b9tvSqBsaCb68aOzUPTQDZPIjwBjXHyX3plJpNa64fW1xiHVLaNy+6OBZOSrJIeBrfW6R7
M9dpr7L2aA88XMRH5UQCYpq5ds1X344sXIwZr6ZpencRX16QurZ2phOowRKCBpCEpg63n7OrGUKg
fU7i/LOtaFJlPRlptpLTyAlFJcYtaXU+0fzOrLkY8qTdl2FYLB5vwVMN1ga29mI20xgsbZQpzmHb
bT/fs7CN/FYQPv3fP10/4EnYZIDm57cth6PD/vh0n01/P+HnO4hNl5RIHNi7x0vmbDcAqrB8+HzN
2HHQzMzJwH2+ahcp/hoq3J9PKCeso/zPJ3x8W1HoIvU7f7rH3LoVsN7h08nRcn75CTFm2X6+yX7+
hFn7+P0eX0tfQgJPhj+fTp6tOtYBZ3VQUfMXIc8usvxrrNfW4XN6h7TjYqiVeAUMr3oGdzTzXdXy
XNrCfSJV9tzojvcB+QbFudwHYKn51XuhYftmK9ml0D1z7U1YCbROceXGZD3nOhG5cPK5y0QJWc/U
1E+KZnyTnbKoAGMYljc+xtcdpPmWAChmjZzex6E4uWXy83O8pxE/5JnPgtNVV8JQWOtVs0x7Ngyr
Jna1pzAo9CcUpU7u0CrneK6NldMfwpivVnbKYRg1OQtW2yGqkAzx2xA5CtzTZacs9BYbtqxzyv9q
w4d149lOc328yhg3xPx9/DHnOeRZrRnhCmKX2UFWB21sLoCbHzV51tAiZ1TZFeKcf99vqPegDzT3
JptiBB92KEgUy8/3i2b470JNm6MckbZxeHb05vGasgltd+KgQxKS7fvPmzE+kqATj68EsH+5VePZ
eMz4OnhnDEbzS6NoEFjHILrKIyvFUxk0UbmTVcdKUXKvdBAIkdnGq39Ge4k67GvYjp8TyBGy4BX8
fPzzCp/NdlLGkPH/8wqfHdjQ/nmVAhIK+vGsh9QOjWQ1zNZAmQlts+jY6JZiQKkPkj3LecSs8Vo8
knV2SbfX1cXzsEoY1LC9Y4Nbrcjn2C9K6AbLzsiHLxa2RQttMMbvcdGea7x1f3sTuZo8HFgTdmSV
WZphuOfqwKfU8Idjar9aJ1C+hJnnopcl8lcdXs8qQ230DnWJralhqBferra1w845Okrn7r3crfeD
wj/XKBxpw8LKS/N/cHGNJ6BapcB4cC41lvw4YmZ72TMY3sw4ysklL/QuG0+PVsfwFgMPgjWIipyf
oOVXzpdR0xLvV7R0IzSWJ8sqn9PZ2j1PGvOpQn9oGzXlPqq1iJipF1xVDzwI+GIFOcYuXSZ61p6n
xlafYrV5le1ukBireKrbA3d3DU6lscpLR/kAz6ptPN23SSRz+tCfC10gQdvjk82loa1lMzvEY18N
6kt8t6bQhQZmp7iZeR48yw3LRIKQZHzTY48J87FpyhaO8nw46ahWuJZ26DV8hlHjWEVuV66nMc9e
PZv0mRgwR3AdO30tFWwV7AJ8h6x2AspVXKi/ZW1SWheFdO8sz0TzxXpCJX2JUjDP4rlw8x3IkvZF
Vvqk3KLc3uLOysRZPL2aQaReZI1Pgi6vH8YnOTTtAQEKQvV7wgfKS8b+c8+lgIO3WTYRsXoKY9Ci
perkBnZZWCDKtimDz4XCdQNQ2CLsJxvjQf9P9zzQFlN58McCvPHf9tKaAw2dmnAjnd4S3FaAVVfp
e6eMOvL/PPll1SiJeRqxGRwCQFrvrAHeVKuKb9DVpzdhreQgLffSq1F2/I+ZwdVj+Ey2xkpgPiV1
LdL5ig9KYO4dNW6OvTO5Z9k7kf8GhxS8jqCr7pbRXuo2zd5NzY2OUxvhxTufVHRTsbHBWGzkSVap
KqB8IzYPOKwcUe/3N8HMmJRFLH15vCjLjunMw5SNBlhCoqNIwUxBXT/HhLXGROh3kRg12sNRsi74
hjeysx9d/0qe8VGTTbXog2WejlxC8+keKe2j1lpkvIaSBCSyoK+KCGK2CcxEINjbx5ALQDD/1qzm
O8oOwH6imSZuOuUtMStra/vTzJkbEAFUeGR7wm5mZrW3QNq7/NY40Ke0OY2uCcyigC79sH2ctZOs
UF/L0CbVYuo6gWzT2/UoRO09ZZrxJGW0Rlm1eG1Stmb8KfsfxNdWj5mqPNmXfWd+w2rXhrqums+i
JerVplF2NtSCzF0yBLtIdfxr6BjFytWS7D2ylZ+Z41i/0uH+mAfTq7uC1cqHsPoW8FWn3D1UH1b+
NOHSNKSvE7ZWLxF+EC9dgxNU4uRPsilucHSFtQGyeu6sRFZtCsLpeN5zAvfG5NSZPRDRubdEXfil
PX7ORT5ujmolLYaV9DteluG5yJ9M+cg90b2MXbaqkDN+F5arAb+IjIWsGqXlYPIqKoSs2+adnRhW
TskAfWIebGT+hsQHCih+Vj9BrXo0D3YWHvNiRkfPo7DuM9bQR4btqArr2CttujAtpT/P+hQrtQn7
pWlPw1m2yQIownBO52KKW3uFpRND5jN6hGxHsKv0yLquIlj62S3bZC9ycKCncvuoNmm8xKXZvzRY
8Z3bwhmWozG53wjBHYLBn97KCQOHwm+qLZzM6EtgTnhLpO43BULzKtcn8xR1WnzLSd9A69Wdb3k8
vmuYTwRkNhahn/fgGvvo9lk4rX9uWOgcITNW7iJxvWSPFXW4kEPSyPkzOIjQIDbV/JzYsJoWNqG6
RWW1Dde/rLO72FQZX09k5eOtQdDsMPVAeSQ7AGPmH/WEspJkDrTUgPSEqDnBKhi96Idqi+gi2QFz
XzuP/P84T85iWsPe1eroqk5QBZSGRLxvJd5TaPXek9sAH3HxIZ5bRpWgDzI57Ur2yTbbbTcDZvRX
WUutJNk1PcplISZw+dL2mxuitcM5nicrfBzfJ1ykIt2yn0I8VhC9z9iYGK39pBeTe08dYC70yZbG
tpQ1hqM+9pANqo1xEq8NCCBnDVS2W9fxMo6T+k0r8j9Hsg2alXgeh3IJhiL66vW/Dbuovzilne8d
CG5r2ewH0dFzhEmyl7sV1jFIGWR99DWe1B9Q9rt7mIjiMhqjs5Djm9xAKqJw+otnqNnd181fst3y
Sp91QGUjW8N15rnVSbZzb23RzszEPsZg9Utskpyf347SK+k2RYJtK6u8O+vvu+t7d1gX87tAYeZY
CefPu+tYSi173d80SKnEFS6UlaNdicgWX6a4sFZ2Mqhnv/WqY4X30Kbvo+R16oAoEEYpfsEGXybt
YF6FoWcrYRo+UpcBJiDz0WeRCWXc2l1y8mzx3+1yrKmab4Hphq9dZx611Na/+EOFDlmehOdKE9Dj
Vb9Y6/i7vw96evUjV/sZG8UTqLjs3Qj4WH1dKMfYmPoz6hQwR82w+QArvw9Ye//U/PIr1lzmq1or
+QbrZfyBola99AEmnIhm+l8TJVjLocgh4ejklc1LAft705kiOKhQ2a+oRw1LXRu5iEezQ4p79EG1
TaazN2JvxwYjkWJB79PsV91PY/rVKqPvZdb434kkXAoEOn5V+rRWue2HC687I3pSxAthI38DY2QB
9WNjFln9ywvVG2Zq4rvRRb+mLrR2iu31GxXnkWcf8F5RPiMXUTx3dcUGdPQ1/Kxp6yazvkIc2+VF
j0v8PAK5wmDppSZhDBzmxiJ6CvPYu5aRBYp5PoKJ36xEisF06yInsg5RGOMX8I61TlKaxyv7RqtK
nh69rQ8vKXbbaJ04iBeR7hbM859THm18q49T5PyhVmjreIjaTep2yiJWUuXqu72OqTZAuSQo6m9d
/Ab+2Pme1sJfIr2tnfnB7LOJ7PCynjvE+CODh/wttvt4HdTsA+wRiEqp9sirJbHzfTJLGBki/FL2
SbeJ3FjdK6WlPrkxZrRyxNDZLwYczNcoN4Md+qAu4D27fhWYqcsBSBJhsR5XQM6apt7qSqTzFZAv
AooJvK754oDJ3ilpVm5qjGAckYRv6N/r+9T0+rU7qNZXexSryMnHd78ezJ2r4xsi22v1eztE6YfA
zm0rgB9tNS+yv6ZZZn01XCIKQ6o620r06ceYfpd9CRznDftiY4dly/Q+Gs1KtmsWG9W4yXRiXkP4
RkB5J1+C+I6Dd3C0NexUWdZWiNUZe4mjPCrn6meb7DDD+v8Y0pueCZ9CmKt/zh1A2h9QdcfREok/
WdQxOOUqKo3/asuzvrjyJuIteQS8iP4OTucO1PpdVKetn/+06y2U2zBoz/+0+0GRnwWI/y6xx2UD
a3nZ9/17bjX1vcrN+u6i4XP82wTrvbljTvNoIstWE0SCFauwrcWLWVuVOOrdA0yj1605IHjSed6m
NMzy7LHT28GKHY5qy+9JWtzfB7ZXHrMi7HYNKp9nC3fqbZuUZDAUXPwStJBvYdygCeDXwXOmdSjE
xixGY129AAMorrVtqBtb6/xFnlvYzsvGhpv+Do0Edqa2nV9lmzzyU886wAy6yJrhxQFSRllYnRsS
UlHa59dHW1xnWAhmaroKx1F9hgweYONdA2D1zbFirxcuAUD3d9lrpW21ciLsQWXVSNz+VI7F96LO
1OfGrMUFscVTGvio9upxREbXSnayappav8jL2H/0Rv20Nb0Eq+8afa5WFys5yp1Yv9Qm63gVtiLA
L7RmRmsiT9j78SmszfYtMmus2g3kmB0ihZPZibWsijb5CTd+vLlZl9zxHP6w2hSQqGca69KuWnQv
OSnDraogY7JTC/xdHdtqnmqXKLCZRmcxq90mrRWdOx7+sk8WQd/Wa6GH9dq2tSkFCC1upmWr2wAE
yT6P/OwqC82skpVa2RjaGUX+aIvaKYOtFIS4gNrAGefBsk0eweCsd6ogwfnZ5iuhv0LtRVuAPCyn
dZcO5EZmDZ7ME9khhtS0TanfOA85u04IblDeq6cb/u8oxRg5dH/Flf9bF4P6ltXKBCypCa9tgfc1
+ugRWou2eek1+LulUVZvWlxG5Deq7hdYXsswvN9GHb/EL3mtmjyhRvtRtJmDQl2X3aukwNL0f2/v
5s5/2oht4D8iFqkV/q6soNEvHnhmKBnqtDYBFpyLydDARsa/sCQaUXUZx6M8+iwcS8u2WiJgUWPv
5s1FyDoE1uN8GBv1S6eTIf40epPtugJPX7Y9Bv8dJ3s/Bw+1Vq1T1fR3Cmy0LWarI2gjO3rXNUVB
O1C19nETRO9hkn2LbK+58uCO3s05C542b4HvDISGs2d5ylQ1+oGUYb+Ug1J2sCC/YHsQheWZMvLY
mHqYRdbgGK92bGqrLBmba6rp6U5Tqwz8gmGfqjhNN2E9aE8OJLFlD53ko5+cJ4LsM5Cf5RdJq4UP
kz3yWYaEplEvoTu2T2bDEySrNPWkoVV7yF0M36dKna5lmM9+91Xw1vfskssv3HOyk2mVpADipl8Q
4FKTFfDW9BTMNClPQIVcyLosgOTFIBzwNh/REvzTI+eQw+WYxzmyrisotvbdx9iY2T2cpa+1oS9O
Q15dZVM8N4FAsM5x325lkyx6UxdXYgULec5nuzzSZ03sRxsjHkP/zo802PYxoZoRp8uS5uqGeXGS
49UpUja+NTUAsQxvaxHYOk5VXB3aovcIwYvw7DaGsQExl9xwsnJXbFzG52K0WhLGRjU/c0usioxg
5Qp4Z2ZiakcUWxAxyGa1EK1uk41sjLXcrR6HboBCs080bTyqow4ETWM/XQSiee76FCS46ROsztRs
q4oeYcShNPdjVlf7fI5MxigybiavTm+lIkPZevBiqkW2tNWm+oKPcIhOKKHFDmFS2Jw5S+Vx68+b
qAXAwnXXV0iN+YWzddxxYc2Aj65SogMbcPze5qoTCn8BX0I5xWnWvf0dJhzQhe4AY6YIjT/D/Mb2
MS1jmMdssl3OZs/DwLX89zBWITY4gSk9JW1bb5XUJbmfjPpzZNv1PeQObrehVS19HVJAhyLBofZS
/dmxc31XBBZM/nmwi9XLcw61Zx5qllmx1MC67eRQTW3Tg1CAa8uq6bQYXnqVvusdUkLIBqnPWYiy
puVZyVsZsOsRk25/aWMWw/z82rdksp7jsNV+KnnHmitFaJtYxcIlzBUvgnrLNgPTVfA06ybJqrui
NOayEVDN67hDo0lkhA5JAnyDRH4uQkHcInZ3QV24v8nPvfpDXH2UmVUuHaUynwxQcpsWHdWzHSfG
XoyZscM0rbvIGZH6yRHl8lHN7obwW12wOuXZNceOHzNWGeideUaz88rlOIsUmsCi9nKP8z/tgv5p
IyNWHcKM0PZk7UJIinFhDjl+M2O2ztAfQqVbMcrsHrVl8VqJ6rXoDf0y+l3+yrssADdaRGTmzkkp
kLpzjfogex3RxOh3Wt1O9pL1qFB38m38OTmXMKy1aYh1D424gKGpwL8b6YcbqSdr9iCxHbYnge99
yU17lhuNxMWLG4CZneazPW8hhCVVt2gMp/01bfxAKX/VaTosTANJLLXsP6B2eCdfqf8UrWjGdVqk
xuKfjn+qdt2w24IcKdunqEA7xMNCMJtM7xS2hKERX2fTGlvs8Kto+MmKDEHmof+N8uEbhuLhFy9D
JxheUX+N08HaNfBy4Lq45TUjIbxCZtve2uboLXm88bXPhYBgcLQ1Fx25wcBeXDYWuKJiLD0mZKYt
n+fXFC0iMzBPfdP4L37QzxeK3mLMSDXrvHpdCwvLi3kwLgH2djJM5Dbmaig8dJwxQ35M5ZSeuISK
eJWnTuyKnxA8WjrzULsV/ZKlT7RJ2U/AiwymZFWmbDwLQxmMd5Fx+2lW7BuGcAEkecD5IUJ0wFqV
ydj/UkvtOSfL+M3v7GahO7b3hp/XuMRzN3tWhRqtEZ4+epmDTmA4otkaT8V+AImD8ommFMu27g4s
NVzw7PRqjpluFctNV0Xi58/ZXIxkFsg03GWL6gcnz5n2Kl3nMLS9s64V1oRvN/Rp1fazFRChXl3J
/nokIlx06BU3wj/HxOWXlTm4izxUXxIH9pWNJMN2JP20sf28XkoZISkcFM8E2LYoZ+t4YK3q1OCI
mOpvjsnHcxP9KmsqIXSQ1y94qjY3Dc3hQ13k9SrIHetj7IqfTmZl99JrlAvy0CS9rZ7rCJ+HORp5
J5vcfM9C8dPiO/vg4SLwvgQWEBsiWqLYfMNtvr8UkJjWkeuCJPYcLDO1vtnXAXRrH73JEe8c7HbU
6cTV8lWbuEHiA4L/W9sFG9sDYYneW/TT44cxakXbJVqs7AgAfh9rhM0zEwHyCj30P1wWFCJzvXTe
8RH1t1id5Fu7KsU9tMtz6o86plwGW/86+6G2KLsQdA5vTlzdeyWM98MQ2UdEvFGEnAsrvQblt6IK
22AR9PBFi6j73esb1VC3Q1R5X8LC79etodZHlw3ENeAtLmPBIstAwWGD67Z5rScRLHtikbCFqhil
aC9MFq1IHGif6tXQxPRNmy1WEU/JF75Tlvyjxk2huu8hWrvfXTdCWaWHcMYDJd7aNcoovmr1754N
XKs2w+5HYI3bOqhI3AnjpctND5aecg/sfNeaiC2MDqIjY6Iv2xaT6T4L3W2CJvmxGJphZ7vKwZ+K
fK2N3nFKm26hEvQgECOGTRcZ9qbwxZfQyVsc3t1o0eRj9B1dpptrVc6vkosHKWc8YJFB33hK2x6Q
fj148JsvDJjNzGEoXPIRXHoCDGQIwvguCwTKtKOSoEo/NyWKgqxY5lprcjvauXdG7az25ZfBLW+V
nRONL+oX6OPpFWFn9bVQtDdUCp2LHpfNebTqWx8D5SmzOD5G3q9YFflJRXTCi4dxHzioqwDvL8yT
cvEFTMXQzj56UBlbsOlIM81VZbSvc2Tryda7/iLsFuK6AqjNVOJoVasiPOqeOGutcNGsnxGHMzAx
9DhiifAzKUMwUiPyBbJdFpCxwNPLIbLuhc1XFv05Ktrj64C30LVK49dWK5oLgVaupKknw9c33Zvq
5vECkkW2raPup0sm5I5NsHEeBgdqoxlGS1YbxYmju+xENL6/44sAXHlKvhPWZ0SvWePei5Jy8ahH
ujMsxkZPAdXl3boc3OqtMmKxxhSy3Mqqbdg8fjwNfdlggv/mleOyb6GBEmUz8uPj0GHXevRNmH7L
GVRxTALziVSwsgx7TAhD75A3460aY+vqZqBa+3ZtesZP9nXVQo3b771pdbepzUg7Fch81tHHVHMd
xoq+HEXc/O7N5951UPlJQu9UkWZaoELVrYYE8oyIsSKPFOHvMIoj4MTlfMtQ8rzl8xFp6FumpxUk
TppkZ1dAlOp77pWyqupmdlG0+nsCqqfA9+ulTtSOZxCyULLqRMF0Hl2CZTznXsB89k+ZKJbQIOyX
slCzRQRMgMT58N/eatNcTRODp25of/ufrNXkCNnh8XjYGyOv/tfBzUEpe4zS35VfuoehQvvRFfjb
wLrJdpEJwwp+JszkGm0yttzjxiiN6jq5tQPZUhXEcIKb11bFrmCpfsxd8nIhl/+OZwjJuQIpBQQP
pyuizMXajyL1SUyJs0zNXn0p03tdswCd7XrvXRfHu87EET4OvPY6RnPyxUvrD93Pz2rFlZ6kA27r
wJmIchlL2zGymyEscyf8Sd2BlcbJvNBT1MGdaq/ZzAa4e35k9BWZadalsJbXulrbv9wye9ZGbIKa
QlWxrVHWvRWXv9nlXULuhR9Bxzvsw6RAoikSu3psLy6X0jbR3X47WO54Q98yWKEBrb+rJCh1O4t/
5/aZTBbQcS7mmz20zocTonNadVrzRIJJbKq0LcC61GCjCWOx5mpuRWOKZd44yfeqGJZhUae/1LDG
BCGP0lcbaOCmQ/rkOE0GKi0WWN7Q6zVy+uNZb033xfU8jVv2hihX9S0KLeidrlodfLN3wBP2v7Qg
4UbpOkDxrcYGCC/iI1LE8ZrIzXjJPLtcdJb1PdbK4AUq4rjTEE7dInrqvbJHRyoyD34gYwGAMM/G
pzEze2g/tbqp8068o4t6kCMiu51grRGf0/um2Iqh2alOkO7RhLD3GvmHE79lQuqvta9IT3irCCH/
tRgIuo96NJ5ywr6LIfL8F8s0CQfVw2HGnvQGCsHVAFpwaNNzBFAPRk3drmsLm+qA73Jl43+55+Gi
vIl4Chdu55L+nnsb4eI4Y5kvqjprkfoFi6KWB2kNpMIwu34vBNHrydXyDy91fvUgTW+VF5u3wgh/
YtaeQ4D2FiU46iU8PhQWPNXeYyI1bocuyZ8CfY5cF6L5YSOelUVC+8Uu51elRs5rhfTTWtOSD3es
yxV5T++WzQWYZZRUyR3tfFvRFfQ9Gm011WCWQr/2bnKg59lA82OS2J9tpTLYRH+5scyzyGEpcaWb
+5j7MVlqY64jrkPXE2xWgnDtFmV+VoIGA4IpRfipM9ITqIuvDoDJc2RY6yJsnpGgjpb6pJ+mxjua
GXFcx3O1c4mp+3IaQ21lte2w89JG3+NDMl7LuYh2+UjIBZRBtCsDL1qZttDf7RE9/XoYfkOGm8Ke
HTuyVq818fZF03rFukcgidtlGkwHMgjL0FQsjKJKY6eOgNjSytaI1QTOzk+UfMlfnutVS7+Eno4M
jIsJjKGW42mCrLrMDNLRsW0Mq95KiNCrowOlTohukbTiGbGgbCfbPgtYYf8Z0rh6v+6d3liwGjmb
pAre3aYn2OKY0dusRrnqMsu4JV7obULI2X5mbclITScIRvkusHC86fUKxZ+oPfe1kT2jqMC6Gpc9
sFfmsJdtWgb0BXVZ4KCKe2Mr4PzSdMJQ02xH5j4FBqtk3Ca+qYoyHkKzmA7gsfl2fDIYEaT+kwB7
xEIw+aI0pB16SLjrDgHmXVYN7l3F3lN19I5ND07z8F6JlUbsccJILNMgi05ghvN9NBGwcIF5rCpn
0ldG6PmIu/RPAdFwz7JJ4U+xYp9bEIo+fLW7UgTFnbX0zHbGNmKyWTUFoHdfbYwAsCMPWeSlbf2K
yxdB9MR84f9jg9FZovCe31wx+/SKVwcy8o3IZ/YoKvLSqwqFsPU4j5IdcdX4l7b8ISsYnaprEqbJ
ynHq6YbClLcwtHYgy2JMt0ebatlbPXVN8K8MkR3sFsyrBURybin7OFmqFgburSLq0+A51UmI9M9R
itQCCt3IMCJ6DUhZjnkccifif5Wq3SblSXiuLdx9FdUqt5nm+bAqKfgbeHvROsTv8+ls1TYPgCy+
t5WScPlzW2QF6+AIi0I3xiZQSGrLucu21i0INDbIlsauzjap8UnSEdUF9bed1DxfFdV4EcgB3VSU
DZaGHwb3kHe9JTSXki3sUc0PppsLmOjERdf02gpdQZPHtG8evVLPtm1sfnRhl5zD7idB8PqSirHc
eK6PWkyEA1HjI7opj9BURiZHHn4WrXMZqmEkdIr9yGCrNkYTDnrVSvrho4ry1cLeYmGZSvvG/V5b
trEfPFdujVNbXPtXW+VPESWI9kTJ0RZ48+rC4tEyV2XRI+oBC9IrhmIhu/SBuHXer5Q+1W9G8xRJ
cSbVTrHn4Qt+aDephOP2sMJIX0yQStj16nOoDwM3KbAkiyrUWBaEtthogWo8BJzqVmBGOujoC80S
TnJcj68VetH2KSnQESjjIF0JRzMPbQRf3wPM9aKFdvPEdnqhDlnxgvLjGpikcp8X6r5otHcj9apT
nUX+o2qVWbaMxz7eIOCCx0reDcoa81JlmwLTfWrM4gfUCTBied8fuNaiRU+m6m4VCXg5L522lucD
uKqVtxBvq6d+zJamqJuXYBzrlyJzbyViwpcyUOoXz+itZTeO4n+xdl7NdetKlP5FrGIOrztHSVZw
OC8s29eHOWf++vmAbYs6GvuGmvEDCuhugNvSFkmgV6/FHZah62r+nhRFvPFb/84qyuHal5N/lyO2
Dj9n/CnI4voYqWFJ4UaQfLITziY5h4wO0ptQRw1GnlSZ9PoKwlV5ojyprqk+8vw4SPPo9PklDQuQ
TWw0AUjOIeQNZDAto0k31EPYL1aaQOCtwx1ORZX9kjWcfQM0UzeuGFqTqu3Lgse7kjjWS0aVEpBQ
Ld3KubrXB3sYvrvtbW4HcpinvQHDL8G84TW7YvYDeNJYKunHCNJ26r/kUEekcgszv7qTwfkAJt2E
dvTmVYMk5+gmLPe3uePobyD8Ufcy2KCYYlOHrn/zpnbTbRzK7A8yWI0GQE+9SMPK686hsjbbNtmD
Gz1Yjtff98Hk7LJoLi9uci44oXtG7avX1OFZVNI8Z/X4kfycdy1gFjjA8AC7vjEO912bHilp986O
ocDGIm2t9rWaqcy6mXpjSO5MkAq+WuoR1KW5eSY7cnIH1KZlfF5H6Yb9c4R8OeomTj7wiheRJ1bj
FIE6cheZNn7PS6v/Wpahjky4Yd1Tlx4fInijWtJhD52VvHQqUmG2l+snztT7deyNwaeao+OdAc/B
Tnq1BtmPtkpRFxHewgTS1xT9QxC5xsfua1NlwUEPC0jLB47t4syuN41S1XvQzDy33GCeTh4yFdY2
tpxf3VR0TS2r9PWbgDddM9PKXSKqvQLr0Z+G4KPNf4+i5WmjQAP00eDb9sFPESISI8UazPs4mB7l
KJ7z4q4CnSdHYKysi4FCzyqSvOc1JE/uOMJ3LlZFoNPYCXatTWwrxv3kqz8bUzk6CgWBi5kX/vKU
+oApRdBiT004F8MpstfvHEUQq6vKz6b9EixDOI9gr2PDNf96Ob9nw2jVmvaCMMGO+u7pizvb/mZu
veEyabl6VXWOuzod4GDMHjmcIJuIhKKQbCohKyR7qWEJHgyEYWcHRSFp0157aSGSzD3ytO8cMlh6
Ye1F9EOsLKeh+RvAowCRxXYGRH1bteFsGdgTSaluBZJ5k0xzfiqa6GdDbWB+4uQ7P8ne4ljiFse7
uP8iZFkeuBmE93L9ZZ4cLjHLlf6LkHdLLXP/+Cn/eLXlEywh75ZvAuXXx//jlZZllpB3yywh/9vP
44/L/PsryWny56H1E/qOYfQoTcvHWIZ/vMQfQxbHux/5/77U8t94t9TvPum7kN9d7Z3t/+Mn/eNS
//6TukFY83ZoFIj2TrzaReLPUDb/ZvzGlTQhs3JyhLdZt3FnJsXb8W3Cm2m/vYI0yqVuq/yn+OWq
y6dWB1Rotovn7Ur/ab3/dH02M2y9BzPm7Xy54m3V9z+Ht9b/1+vervj2fyKv3k7zg1UN/W753y6f
6p1tGb7/oH+cIh1vPvqyhPSk4lf+ziYd/4Xtvwj535dyvRrq3Nr4OilWdO6UXjAkAjY7p6+N9CTT
VJ1040GapUX2GjlhibX9Oj5Ld00C6eilyLIZQ/BYGJ25DhqL2qrWUj4UUQqBWjs+swuGyFaM0pJK
wh58i/DLOXNk2iey739Lv7T78ETt5hpGLGmTTTPClmGbgMBayPYv0EXfQ+qR3leukh4H10PweaDO
17WTWwNDZXotcxhIRZSRJCjJSW/kKMDZAvVys0m3npg/kKPjQMTpoJaRS5XhSJ1zqavbW6APq+Sm
sSIXnmSL+pJiRmKHnT04TMRUd2GClqsL341F/fxQ3ZscGpC3j6nuEcMpcqr7Skure03rjH1gVkDX
5ezeaKaDX4FseDPbGT2AyXn3BXJBVpQTG7tElshqPyxryaXDwWg41AzOt/WirOoucZ5Cy/vrkjIs
H4fxqvNicQszZ7Zojn7w1HqkiBm9oEAI2N/E6qFHpkT9jXB9p1J/NU/D3uL3dgaUG1zCRmjZS8F7
aZTTF3cFTsRTPPOUDR2oCresKDrNYfoonGNZOeFt4GmRBxpG2EvguBBccXh1myGNyzTFmZM1SY92
+2bOLbKZ6u2QZvn5/cRZm8JjFysf3q0lh1ZhXznpto5aY6FVnyK0NqtDcBd1WXAne4C9AnRb62Dv
A5klr413cci4wZuT60xlqQhdZt4WMvpH101Szk0j8ySbmaOzE8rI5kn2EEybjpmSraQzew2TQ980
g5yCE2YUFEcjNqusek8FXobaWAjxWFfpd72iaHfS2iMmtwVTa6yl4+YV4bI3zCpH3npwkbFLBBkn
e6eUUHqA1/gZu3gTLXxCZEjnwPYfTmMuzIOpu18Xuw2eUIdPKy/I8vjqXnqWi3loGIKqG6AwEZ/6
9XPdhjmlepQaulv5ISwn0PmJ1BkMW65/ko1VFCjW39rFOiQ21oKaEE4LRWwGsgXh6wnluzkdlDcL
mFXJgUE6pMptwdukNwvWI1yvCgwNGx1m9LMpmjguu7Mcyt7SvLNRpwdtLBux9eL4nxZYpt2uoY/e
roDaLmfjU4+XjC0iCsh69hCqYf4QWzm7qxhBCengvC1BgxqR2gKOdHhp3ROlAHO+kmOwpz+NjhU+
I7Sg7qQd9Jh3WmYssbUUtpTLyLlLzLthGYxUY3jtcVaTL0qXk8koLZjczDh5igCoHV2HQwOVb9in
qjcOMoICLo89txc+OALGnhdU15V2WgOpcqDwF3CSXsBJuglQTzmXNqlH0ZXGVnhkb4mRU5px54zI
Ny2h0vy7YSQhKstKqTrf+X07fZg968Fss+G5YsN9Kk293k51mn8NTIuUEgArjs4mSN5ECkpN/M+V
BXA1qaBfi9vWXyntdJRgY4lClk3buP7asrxsu9gkbDmnqm6bgd9aS8cNnux7frw3XL76b0DPQdsn
R5gXv90CO6q4mwjGXASu/JNXed6JnauZr2RXNnCxW0AIGjTtb9aaUu+x0q2dsURCduojwyliyBsh
EysaOd2t2giAJccCpd2MMIbmEKqrc9AimxM1d3UJ77PsyaacMqptcxNUh9/8dCSvvTQA5ACTs7mX
waphIAedhHCitk5zP+bpx9j3HMiHUyCnSooa1qstJpV1Lx2h6P3Jno35x/R1jaR/5tiyvLRemVzh
/k+uXe1sGo+jT0i9fpqkc66GGTxJo5VHSGgv6uxOw0rGNAMIavKeKMPnXkJ9oFgr69sm2stu2lk/
3Egv9m9s8lLx3yW84BfZVzgyHUcjg+jO9E6ZaEZbg5FyGcseOsHoktjN4b1d6b3T72yjFfonBdEn
NN1FzG1VaZVjOUc2/UTpyVp6qmpSD2SVe8vWHkwzLD+2nDeHKkB2Ow3NF049WrsrPwZBrqKgPoDr
V4uPGhLy99ZgP8kZcemm17rkpbE0Oa21O240JiXX5zAP/bPsZUP51xS49k6Ohqnyz0EDJJmH+6+Q
+LW32AZgpqjh+KhPCO/iuE2W68gV312upVpnk7eZ4MT/x7wl+OfcSEWFwol2ahgV+2o2gw+KWsNC
X3npZ07vvlijqf2NuLZnmaR+3SB+Sp2k/eL1CSmduA8fw9jlnmnFytlu7fT8bp0O0q9zONTw3fAl
vmhq4xwHpeT8CdqBVYt4ziVCXmK6drAC7voY6CVYBLv+FCeKt01h61o5HJSTMM2SLbxj3aUTDcm6
t81ikyGaqm2T2lWOi11OWIYyTNry0rAPc+Kh1faPJa1yfnuFZb4Rk45os+zBtywKoVLEHRxYyfdy
mKpldudl6R0A26RcdzlqFkGI2lZotBRMjShwaUY0riDVGkic/6Mp0OtF79WC23slXfGgwWMtu2WQ
oQJbcaz2xuhXhb01hhiUm9d0u0hLNFFyED7JpjMhkEDr/oMcBRUEOEvEIMIGIiJn/hXBWxP4Rw15
b63Kmw1px+BaS5Kkqk15bfeLcSuNUGeG10kSIqUiSBr/HLPMWWIaQbskHXFsBAcVrB4MQqXxAldI
4mvlS9+gRPdr8MtTKZWyy6mOohhG3PeMoNjGUDms5W1wuSsWE8y4oXAsttt9VDjMyecgXdxWZbMs
tTiWactSS3CBYBPntVnOfb2dn6j1H1cuGffTnKAXo2dOQK6VkqLU8btq3cBVEnb64yicEGO4604D
mS1jR8W2zlEj9G4Lo69Iq0Rnt9aje+mNSn4jeQaNuRw6ZObvzGAUQkLqUz1te+pjGpB0QBaE3Llb
GBu/s8NjjtDFJXNg4WJPVCYb2YVYfGpWbgGykzLUetdO+disKkP9GXrzL1Nlb4gEB8PEXkUOOWWn
mmkEhJcoxaNLtfGd3xra80TSc20kjnkENaU9h7XjwnYf+ChOl1CFqeawtkX21ULy9WgZ1fdqVl22
q8IGpjEABNbVx1nkYWVjBpp5jNr2uxx1ImcrYyNKd34bK9ZcpsueXFcrlPoIS1d6HpOhon6d9ymN
n8O9WQOYkbZeo1qz9XxvP1eFcldSp7ud2h61uTEo12OTaadZNmkDwKkQcoIraXjjEv4Cro9TkPU/
ezLkTbSRRJ/zQq0PoHfqk65CLPmqNiglB+WwiIozaZHwLE2tVCVsMlJntpoLCv5f+oQyuLapnFNG
HegxkoVvZoxaebZsJzjfFpCeZZU5h+568/oxpr4hUT4H6dqKyh+kUssnMlDVk6Kkf5Hr7y+mGGmq
NR6ATCJlJSLKSq+eiqjbQH0+P8h4rZoRIh4pkZJOxbKbD3rL0b2YLif5fqoBOELr+3YBN82uWW5R
22+U5XrgqGRlJ15xlsGgCOajPlEpJK+PQoR6nFzSkhBXO73xqWtq4+oowGPl0AkgVZ5bqnLksPKc
ZqWaiXPNA0X99HNO32vGVcngGfcrz/i0zOElNn7QddT+QjgtIyf9loHBuS9EQwpTuw/1zNqOQr10
sUlHZhboJCSo/MihbGRIaEZPI+jE02KSPWpGR5vDmWUdcofuyc+h/H293C1Sp9bcHz2wruIjyGZ0
TBjU83A/+Ep7tth7lrAN6O1ZH+uDPQTTwdXaFnpaTKluG1StyLHsSuttjpxuNyQRgeJWzTacwT93
bfGbCYVKzWcSKQetYwshm7QPfFBXYtyoin4zUu7y070EvrPNYkZnd97PydJtGqm+18Dlv1/aSj03
Q9vzH8uWlL4cjAn+RnhB0k2C4sxnrfMGnrQmIp12UHzW3BdIkZ2PUJvV1yZGMtAZ0/xz7k/l1g0o
L2eLDdFzra6cQtU2nkDmIwWdny2B3JQ9aZsBogMrFh7ZFK89OYQmDbdnpdDyDOLBWwxHlXfmC7zU
3YMWZv2Drln+ZhhQvFlstloF16b099I0UHQJy6ygdDUmdzxKo2xiiCH2NoAOwXPdPSyN/RS3fvEA
OtNhq2hRxFk0tQfgngtWsa1eMws0GyWmmxh6zUNJtvpj1/ATamILyWGhxEz9L9XVfteeTTEcWhCs
VAj7F+m13fDrMHnTnZwKAvY+q/XqQfpcs9x3pp0+Sl+ktCsQOOmz5mney4D8MAwvnq08RzDlPQDY
bM6FDyJVjDKoDW69zksRIdD65igdoxXUD17tdgeYtHgfEcGLowuVo6qZHYIXhMlYcGzBrgsApiyx
cnVE5KokDG+zb76wBo6hGNpWCQJ/5w0hPARpUNzLRrWQhppbBHTlEEHjn46mbKCmUdVgtwTnwovk
xLAJkxLquddVklEr7oNQ97ZDVyIQ9OqQM6yBU7tYcSBjMpWdDdP2kevYx1xDNUaQU6peUiEuS6+U
tJbLeHEjXAjhpRxPbVsdGpPi5TCZ9wX5f1iegv7BN3S+b6JnJNcYDcB7cso/LbFfDOLUh1+QDBCO
vmxrKhgAk3JavPWVlDr92IMnEALa4+C1zsMkGqpyUQGuOR1Ltch5CDPLebA039m3Y+KsFpupKdqF
CqezNMmpMhYam1Wb6yEYRVaTTi0IottlFttyGa+n4riHm+bshU5/pDCb4vS0nD/ZvHJvMrPjPFIM
XdioKNs3P4y90jwlprMPVH0Ga9IH5xSE6TqSQ9NJtmkXNAfpjarxa+yLVD3onJeKb6+MglsF4ns2
hIhWsHTVaPkOWo5oL4dzXIGi1ELvKodaDeJTyT/lRtjd8aRKb5PQZ4F5GKaGrYwqDUtZ1TV4fjnM
HQg7dQS3zYqvrV0WKC1AB3RsSiffc9M1nkg2cCeHSOBfkQ39NoT43+AIHNcOUt/372JNeALQYiE2
T1F55/VxQ/Gut2nV2Tj3opE92URIUZ2dKvQrONDxKMCtVr2RtBBuMkzq5tHw2vjTkLRe/FzmXfup
VLsfWhftXKeqPpSDqj9Tlg48sm54U4xC43kE7bEJrMHfS29kst9HtcQAgEHwhPL3OfGBSSUiuOYM
8YES8JN0yvlx9T112Q1JS1jGX4JageFaRCslxP4zxPKqZamblD+1R9lQfKVa4eNg9eUjxZwzZ0kq
ZJezn6RrN2W7mpsmxKiv8W1f7I3Qsu50R//hZwiSjYOW3g8Fd0peJ2HHB41434lGOsY8t4/BmL20
dvXLJCbkuVteazte3+I7OzjF4XztJEWpIJ+XvaVpf2ObMus/xS3T4pjvf6G048ZMgwSstA/jzmRS
MSxqTvUm1GEMopG9viRPspLjd26woNEhjPyLtN9WkFPexS22NzElXB07/h5+aGql85LBhd9caZki
e+8/TW5yNjTyWgczJp/zj9db1pZxRqhY24q7CkzdaASsBxdWab61SbmzBLe0HENtEgEeBtC42IbR
QMPozVhM7KRRzlma2nXiU1kOygeAg9ZT3+TflcIaLnLEkau+Y29mbXq+N08IhxyipBgveedqqORQ
qTHZsY6+aa7fS5ts+tyC5NLVi60clsoMdrfq5yNntnz/uzr8CBo6okJN69AKLPKd6U3dNUkajzqV
KDgpgvmVRTm4BiAUznUABj0I72XP0nnaFFoHO/I/HaiMcXrsW5+k3Z6zGBoKEaKlfzcDiSS5Rla4
IeQQo85tTrFRkKU29LawjK0nEgb+9xRhknPWpsXZGeMPkWll+/jVJO2VXYfl6n13pKIdKz/o22zp
fxP0upq0/XnJ0vd+rd6WwR6Qk7vVBi+/NmnUQ7RApUFJjckqsvvwRw7MkyKiv/nNfDbgxvo0a0W7
8TU3vS8KmAQh99MPk11p9zbvaBu778o1pfseyYd2voQm8OxdHVJK5DTOuHljlF3ZGAEA9b41fOBa
YLbBduvzZXFPUNx3q87nx4Ru8tfFEUEPi8YampdqVjzytOV2DB2pHFEpYZ6bYv4iR7IZSlN8aYZ6
qzdT8ShtagQRTD27/HFj8hHNJlUbbaXPFCboT/T9rBjderFlWeuuph6w+rLQmHzzNbTLb6tSDnai
TC5eyTWkLffglvXTMd5JGy9H0brSo/YAz8h9UU5IfCCz9Nh79niFN/MaixFl8tXjBAv/DtK0eSOH
suEM/wdA+ZjTScLSxvLufTLecpI0tVRb72E26Nc1xNDUCY8TSDIfacax1O9T0PFmOUd3rRhJux7a
5pl3h5McuepsglLUp2rvILm1ksZb06j6va8jFWZ0MM1JWzioxp05xasmq+Ot7SnVXVRaZGeh5j2k
jmbc8f92ATw72ktvk0BRezP811Rq6wwyFIq5e/OUm1HxNawoXHVhpYLsSFG2yVw5FxOGkpPXqObe
4VDkoacecgMFi/rJKqJvZLjqv514j6JGsOM+U+8dquceOk+310UVYLO7zlsVvJtfutY7Sa+tJDDe
pxNfcbRG7YMKFvKYInGzMfTavlA2/wNKhZACCg1Jb2FamsVmw9F+KNSOenMipF0Zp7KHy/rXNGo3
/1+W+91VpU18QvZd+jYAKV+L9GUrmk5kXmVDsdEmBvB7WUwyItAnbdfpKr9QESttcr4cUgj6CN7d
OsrRsi5VMjlcIPuCcqlTB6xcyCxnz1WfUizq/AWVvXffkGGbmrw6FLoa3eVDS/WvZdgfOA1Cecrz
IVdCh3SFLIb112h1T0PCN1gZm7U1kONkl3++8au+oVqV3cnL9G1dmZTKCGZV3bBoZE80MmQW7Kyd
OLWO5uzvWS+ne+5o0FyPYf+NYpVTRVnlpwByoz315f2hivwYGRv1m8V37JC7DvQ7hVN8HClA2nvu
PG3lsBnbfotQU76XQ38e4o1qGfFRDj1dkF8hdHGeuFV+DGCyotwI6q1KVZUr+s/gmnPo1yrV1V9G
Lf85rMV5qxx6iedDRdb/9Mph9lCa2ylQf/Tz7MH8aquoDqUmWN82T0BHD+xgbA3FEv4zm0zp1asc
ySYLM0Fkof+IByPPtqNz1G0O+jk2MCiHUY1bT7ysUxhTDSSBKDSTDhMph5uXPzWTEiURndaWvi31
Ae7ZV7dXWUa5kSvelqWydjXlvrJtkYpZ92lfnKwkQycQudjNDP78m2pBwqB7fynzYG1nLYxOXe3m
T0ZifEPEM9uXQQBOpwuKq2xcf2wvg3svB1NTVd1mcRpKoK2tGomlsauGA4SGH/28opjQq/WVpzvK
XSvkPMgGBPd5CtuSpRlv7GWVB+ZqcCGfjNqOcwPC5CwYaPvj3KN0Sfoi/tLpcFTalvu1HQIedEkJ
T3xPXUY3tD2cEYX3FZqgr1rZ10+mMSUnXpW0LRTPw9eE1+PU8L6anNSRqS1VsLC69mjO7g85j30A
j2/KTj6MVDySj+hMnruRdaMkU8cnU7O1v6goRbsTiMhRbh1lk7EVCp2Sx5TYTcomqij7VNsKgfDc
cWEaLmfnWnr2Rm5C3VjIteXBWvNb9b5JYvW+aPwvdRRoRzmSjXTGib8aqI27LnZD181LVxpzhVSl
2ngf7dmYr7YfTateRVRwhmRu6+mju5fDTLFeUHVeo8aKJoagrTG1OOSnpocX2UvmMGtWshsEbtKs
Fpfqtmxaag1kOFPeBP7sIvu3Mlvbg81xHi+xaAJOYfJNbQyfncLu9tKB+paP9ElUfLLNnIrDsg4b
ftcD6CHZDQXtTixELcQD53JrBJPPbXwL6ki5aWh9QYglMNMSFd3A56ax/QwdNEbhpVY4KkbPddYP
rdDuaYDL81SPjUOb6fqL2vs/vVDfxadpQBmO9wR3RS1d8G12kn0dm+bfMOwfm7jjkA+SBraP/tFu
nOJBHuSnejWv1CAPz3IYaGG4rVSoydzEeWnGGX2kZP7L9t1yl7Yjh4+eU38W9qLSp78omYWWla8w
6Z11BULqVKhj9Nl0E8iMvea5m2CBzKL+hzS72RDuS2NcWdnBZo92grkbpmbRM/85nJRxEPKFuG/d
W3gI3MqseHAuc96tc4vWkBfIV8uaged8cKiD2Ne5M1yUoBgQvEfKyhq0+w4tcxMxX2zSm6jjcJFN
UefPyhg4+6SJbf8qbVCDgKHRy3olZwAyiTieFqtW+ZwcNPI/JeKvaH1Tk1Smwy55LebiF+jMK+m1
ovhL0ajdYW41naoGMSMKWzJBpR1RpfcaKKvAoPSxL1b7lW1skkBt2fNCU/ISUrckMfZKndi7Ej4z
2K51Td0EQft3WXKUr6QVOoHUvVBZ8Uvsnf8rsu/d8NMhBeBvNsGQ8c7h5g7Fr8syMlqqxN+E4/+5
/u+WWWw3+fjXGbkFswp/u3yaSHyaSMhDy+jls1qh/hiYubHSlKbacMZQPKAwlj84oge+gAIm+15a
ZDOHqMjVg+28CfXSdmI/dLhNeV1hrKaM25jfbeVMubTpqv3dxFmWNJlZH6J4YZkcI0dhvJtjK/BW
Gs/Va+kOW00O5bysTAvSmaq5UwPKxinz67tLBCJ0+WTy6tT7Otzw536/OLy2688Nh463j2GqQgRM
2SDk7HzIOHbqPA5KdatyP6SNZ17BvZykTxWmYnAg6jAm3o7EUDrashu2teZ5Gz3mPXzNDs5fNfiF
GrRzi+GXem9D3nORq3BX6D6gZrP4wf61R1hdro6bHNyos+5aq0h5vmakQLVGBaIDs8FdPJvWney5
QW0cg7Z9usXJKcGQ/iv38/mQ8c/g4JsZDn8Sh7YxopUtVpVxy1ICFzo5ZXG6XVKDKyOiKmsziGzj
0HcBJXhleZBDtM4RArYoRZJDN4Pqo+6eEAxwz+hLOLfm3VA6pK334mhXTmEM8yDYPyMe0hX6NvUH
NObqD1FMzsssdSq+hqnmx0xDnclbmwzmKdhu0gG2DjmUcXJuG/PuYXLAfJv7br2mCdt92VCLraF6
fjaL/mfjdc554KWBEniYliim+uUQkuUVQgjQcVpxU9Q7uMvhnIBmsNKqYCNXeNOVy8po6fFhEOEP
DWmkWUU8CvFNJDHLDE34NvYulExzyDZYqKWXQ6ZubmOqUN3LLWryAhgs7PDbG48lJxViPqznbL+p
E+Q1POV9xax95TxTVcj7FY2VlAoyzGT9IPTRtVMyltElos4V9nnjFGfpLuCM8xA7lFXNZWWdyNna
h8AcHhVjoMoaVuSVMfftjg3U9FfCKQL1p9NnPYATgW9Iu6vT/mbP7Xq+2YdMf2OX8TNwklu8mXbK
FVVFKFlG6JOGqrqrhbpumrA9bsspOs1Ce3dwkBbQENDbNUJs12DjcuAvKtxIbwA168W3Ex5QYm6V
T/aDqkSHTsQifeCe3MD/CIXp/KGxe2PV1LD2wAWHjINlfDW0DnmMoI+gMzcpcdUbfZXGXnLXR2X6
hOLSfQWb+BdgVvnODhoFgjWv/OJRycz5UUmxHxrtJPxRTcyulGjWV6irERCqEAEa3PpmCuwQgiIy
+fVVqxXO0jLg2TJYxkiHHMqmdKhj9wMUeYJQcL4sgbKnCErnYvi+LC/NcpHFNoTRX53zJR2LeVcb
TaDtqtmmaFFhu7ZBiLRacx9teI0SLitOqsvYGdzFMy9OdxwgZav/axZYqvhkeMbmtohc7xZkJv0n
TTHqQ2zE0d3S2AUo6mFaLxbokaI7eCzRSpgj65kjyeAobUuI7DWlO699TVM2i0ObXKZxahrsrT6j
7lBc7GaU3aIG2QF708ZIzbefwnA4iuvK7qtbJ8Mp8Kf+5KnOz0ba5FA6luGbkLhS0tWb8esyyuyb
ax9ZrbX0LpP/uJYjLqy0ZXhAs/kItce8j0YnXNWCQquF2R8qALfclIpnnPPQg3pLUm0lkEZdE/I7
68mKOOz160lF5ZI5asEvZZr1swyBfiCCWQkBpiAorcOYOg5vj7XyZRi0I5VzsHGr4UjyS3CXC3s1
Vz+MBKaOKA71u7I1T03Y7QalP8WNVXwLM7fhKWkoL1FsVpuxUYYHW7WivQO3xtlFemLdpVOJtJ0O
+X3bfs0aJ34xSsV5KCgkzqF7e/HJxzwXwUm6ZAP1A5BmtUE3kGjeKz40jblCc/d7hVbwc4K4LcoV
ylqOLMSMnp2RPzI36TYT79obx1jZSpQ8BWHXPyVjFm/czG/3aWb3T2pRxFfugB+lUzZj4P/l8rZ4
kSPoOJx9Y1K7GascC61ZzBWLeU74c7G5Sbs9B8HXqWtJ+M0F7zCCxKeHIRvMiRjCfLJ1Wn1fpbAB
RZEy8BD+pcQjhXG0tIHY2QJfujiqpvyKzIsDxTKnAEoWkmUakweJtAJleF+1WfIgQVjC14iR9AVx
fN+oqbqaWt46HKstSRcm6gqsfvnoFGbxyLs0xRL5nO/lUDqMgjrhOHbupKmx+vqit87zLV5MChQh
lxqw6UmnPk7Xg9l+i72gO8sQMhnufTvb62WCprZrlZvkpdHMVeLwEpyUUW9BFZz6Ry9T7uM6UNgs
Afy8Q7Ksv8uGhvy/mlK04kPluTccahbQKKr3vq8Z/BD9Zl1ZISky8TBN9QRu4xjZHzGSjXQWImIJ
+/e2qUeFb2wo7k2UbWG7sBOyp3ahG9lOceaexzGs7tEoqdaotGbf/3NExhrjP9fotApNEqMIDlWS
tk/NpHz2+YyXQozqvAsP8zBqa0UxmyejGNunJP2sm2nyKC0WGiMoGVrDTvqiyXPuzBGepKBpP6Sx
Dqy5Mu/Ym6LMnfX9t4FHdmgp8efW8Yxd4xnRsUhU+67jZmAPrn+ueczVlOvSHWdP2bolAEhU313o
MGfEluZWf5mgXroN9d7WX7red94MF68M/t3cnLO/A5y32ay3F9l4KswHPHQLqBx/2WRP7WC84CjY
JwuSC4DnlCGrq8IsubkZO4EmjTvnkNnGfJpL2LElKXuHAhLPJOe512blMPUdUP1cj76olbGG9DP8
BnASOFjkvuhOjERiCQYn6SF2NaI7a1D0uwQGGYqb+DO5ZEG5vTntuHWOdqB+CilpINXjfywabhGe
PXf7HgGbTeHNxnMVms2Z9Ee/kkMdcvCHqEkQ6amVbm0YnzS97J6kr4ZgIVGq8E6OtHIq1+7dHHEr
f4ADxz1PiZKsAQAgLzLZ07WvZmON3FL4zTGcHW9K1qe+LWEV0WHIsicl/FgKQTARIGcmQpikHmF0
kjN5tY6+zZW1yyfH+jQMQ7nvk20YQP09gxiu/xVV6BxOraZ8tPvhW23Vyb0cqfrHpmvVFyB13QeS
a9c0LVD+7nwymXoarOVQz4dsDxTY3oLT+5xRH3+sajufQdkr86EEda2nHA2porHCEc6p196YwZTB
ZmDYSYdstDK1b3EOhB9nSMPWy/y0IYmC/FHXwADhhzsnR0VrdDt2xvWU3HmdqnPHTLVHmJqHdVI2
Lj/0OVg1Tm1Cx2WM69INirPdVZV762Z+WZw11+II2ilhZFS+dwbs3By4FUgNjcDAJ55ShTEgi9O1
w5PuC83wzIy/p76/5uix+zuL+wcTMqov88QfjGlU5UPrJeWhH2zOCLVMvzPiSt2EGgl7OLu/ykmT
eyxhIfrhWEO2CtW8fsl7hNZrx+9XdYACOPnBHkZR/uaayawPbWJ3z5xJCK0xsO3SWxdhQJLH/C6d
ThF4T/xgpEs2yJ1/RL/bu8qRYTfu2nAHEGdiaaiLf7uWdFbK7P5zrQjBE9PQvKspJsu1Yv05SDNz
838IO68muXGsTf+VL+Z6GUuCfmNnL9K7ysyyqqobhlzTe89fvw+R3SpJ09FzQxEHILOUBgTOeY1M
u3Vmm+BuFDZ/5ut+aneD4izTFsWhel5bNwLtjwk9mB1aEeZTokX2puyyeN3Ma+0uqpC+VZiBu7mp
Dvp0JmtN3ZeWohXicYjv5YXyZrZZ7HHw6Hnm0Y9BUAlbK3WP8l6qPvz9K/nPhR/y6NF973bwRWMC
HQ3icNN2dbuQPW5X/tktm7cxalpre3Ae+4+Lo4KdhY9+0EIbdabRCozbUVh4mwFjpRaYML/OIW+W
PVcDbQyxZeL0NjoNAdcqWnSYkMhTHe3NVANgxk3rbXo/H9/1Ce2pv8JtidKuDKv234Z/GS1vks05
vV9Gy3AQRd/cHG3jQXW6HTsncxujRv9kjP7XzqrGr4iEPCgIEL0YIjIhV5kqzM2K7U87TQs5ApnF
Td+5sDm9oADQ3n7SI21Y6lTg71hNoryqKk1+J9stuPF+1oVy+68srbHtyo0/Mr844yvjvPWiwu2o
JKttk0/dVujsHOy6VU5d54r1lPf1E8LmPbpy9fA1r/R54jH+IDG0RXV40Wbu9NQBbEGfRAXjNb9r
ZgXc42/ieKjdNUahPvkOWrC9af45PsQo6mP8R3we383jPZvx8v7yDf11/Mfr+tznt/Hy7/l1/N/c
X/791fz322O+HiigPOmu+T3Q2/5riwr0FCf4wzgLmHQhgv9mtiNlIL7in/5tiAz7gMhtx4LTNHeo
B0Ubz/HGd/TakGKrlE+2QPO4nOOYF4/vKPIsjR/xDKLdLT6Pnxyj25E9aRYphivH2oirapGkinUs
e93GwKMTK9kjD7LjoynPqlrnkt+686g9tMEw7D7io9abZMoC9RFbZ3SZ0li8FV397FBV/QO93VSx
0Rtrp3434FGzHJBh2SSFWyHtxwE/reokm/JMHpSecrlvNDVKKDySFChaxdTcyUNcuM1dOB9k0zMH
c4nES7P6iFVGSx5btn1lija64U8LeZ28RHaMBaqycDor5P1t9a2bdKzeKv85d8zw1PW2douPERIn
Q2Jhp6niSMLewDh3PfIvcZIeSrvFRT0BzbV1M4y70W5XTiR64c3ZUJEnfda/y6bHIWR74+Zst+zx
EXeQ6dHBuwBKaYf54hyDdjNi7MqCI7Sg+VniCrltfGwGFwlcYBkoH7tVufQHB0ZBIs6y1wpnnhUo
sbWmB9NjixDXvBtmMdksdVV3X6Ng/KShS/hHEl9tlAz9hWWBj5hmniCy+us2Yd0icmAHndq+Cxhu
/RbnueCMBNS8xdR7rHxR4hp2qh2ADNAQdlPL4iBbA6mRizwrL3VXDrdzhWfsyhQJ79kAEAgOP6yh
1Id6XsJMvKuyYsi3VTeyZEZQb0lxcrgzoW1laEGh9KN3X7w6Xw7FaKB3WyhrX03DQ6z100NtRkjO
Iiy3G1TTXTtNUG+cAcdYTfGHlyaeBR+bLNiLqB1eRifSFmwAM3wY6J3KmCcKBnhGGg64lJQ8MX4c
MIH8s8n+KDoobokePVpAZ2hQ3XNtt0vWIlRNIo1pI/bxxJmb8OwRveuyVTTo/Jd0e1bXzMESk4Jf
W0UtXgtl9hCvY/dCwa06GqBL8IZSOviSQbDh5s2ibGBHZI4j7uWBxf1FVzWkDH20y25xZAcMpbjW
ILfv8wRiSigmZLf/usQIy568YfD6EZoQ6dypOgntj9tQJ8XYhifj7dIaYcplMrXZSvMwQq4A49zF
k9A/IcVf+mrzKTeFf3YQ81zIsBoLHDQM61VD1ZJ6v7PBgh3cVExCcaWIGa6sZvsqrlxl1UYVe6Q8
MzZTp6UXJ/az2yHF6gRjaCSwLaAo5xxk5VbV8WEz63a8pH5nwb7R7HckmjeF4eff8755zStteDFs
tV8rIqpPOLz1p7zJy1Uv2uapK1NvRYk83NVaOL2QXwBG41eQL3ptfAmc9l0BawJNkJbqm6xv0v7R
yBrjSQU7xcc7vWQ481yDyX2Qg8r5KwPnQVvYIUrLImu3ijrEm9JAvw/uy/Csd+5J4bn72XLQwdQH
wDlhiOsklEx06Ya++VyOUOhyO3HuB5TFjr0GDmAEqf25JPmmu3bxCeX9ZOfbfritG7N5m0tGcgAu
vWjgjll3qDohHkVYvrTkXbc+uYBdNQu/Nq6mPc2Io01c2eEB019IkIhZLTH7El8G5Y9SKOM3AKXM
fvDFHwLXDnd6Eeo7p/bU+8ZH2xvhsekb+CEEtJSvle8k4G5qcfVtbKvrzsZyFqhDltfR0Z0VpOXB
Gyf1BPYn3YwztOIjdjtzEJl2Gr5Qtx5zHhhovMW2bhC0f9yH98bCCBV7tbLIhoM/2aQWfz+VbXkQ
hjEcVGgk/zlIbRSVsrPfDwczKrkLAMYAjBBSCSogMz3UurNfheZ9UQ3dNXI/R4aOrXqSBtnJH70H
2We7jXkfFJ26qzIwqT2UgmgZm4Gx7nJLo4Y1t31UZpdMzTmybwx3DTQeC2eblqj8jYXQdlNFSRoy
u806WKPiU0/gvzGw7NprXYfA/tX+LFsI3rbXwnLIMGexWMuYPMx6CngVaGeMTLiVjDWeeE01pTnc
RpivIvUPZCgmtEQ7uFs5WAu8Y2b8Yynse6r30SVRXUxmAuc+1Uv7PkvN5oCndriQTd8exAU3RVJ4
nTN9rrX+MAiQLoobT7tGMYwNiw71DQAi8qfKvh6UezJP3f1gl/HBMYW78D3/D6OI5yXf7GFtPlol
a5OGutliQEH5WcRRsqq9sub1E4wAQAne2TULFtuGsq6mlXNsA7WmYpt3F2+2K0AidnxsW1CCo6Gk
r76PbbNtI1RnWagLwPO+L7w6/oKLn7/oUgNjjx5JtdipBWYQEdAMu0ufkIvFC6uN7PuWxN96HIAf
QhvXNk1Zw8YAeLCzMqEfOxa9e7/jbXTUeY5QrWZnTH18B/2bqcga4gtWizwW2QXcj7OZSekX0yP2
ZirpEQzZBtsx0V4ZtFf8E2IYh/yobYRsm8AuvxnquC+yWYTfM2EMtxMWB2kwLqxOs58nC3vcsK3Y
VPsVDGkRr9zar15BIOEMoeeID+t29VokC/ZC/uuoWvkJKZFkKUclNpxvPXGwHZkvQvJl5SQZsqii
7s5m7VX8pq0KK9RSeXECF1KkS3YiF92j6StLdTwF5rlLihDPmiE7CCyUvupF9s1UzehN1YAvhpGD
r6xmUXdNkgmgrIXURepXZ2nXIxDtty2nLPSF2tfdxZlpZJJJKxm3YDE75PC7B2em48pQH/uosySd
OLhOUjxOcBcPmEx3i7KKu90AJm6DPZJ6iZswRL9CO8sWSFmAKfMB5cJmG6NPzBPSN6J1qfdioRSp
9YAci1iMg+W9d215wQXC8Rc8aq1Z0JZXvQuzGOZImYWbTM95UvZ6rACOSvB0FZENMaOx70hT6dPK
h3DFOrE93Zpl54lNYyLI5FCW5mOIoo0Ta6p6UOMany1kRheJ8Mo7eUjn4k3FOz/cgnG2Q73GOMlO
NTVQHyFHti5NzDwSB1RIY/jROdHTjaUgfT+CA+NnnBvXqHP1a5B35RmCIaquf4Xq+axBYdIbRvv4
ER9ixVhadVdstDD20YnGsHN3ux0zItid0bzdSt4Yy9H2VFf9H1o9oa0/BPn39Fz3TvNdic12YTjl
+OhUk8v/1OgP7GzdVd/kX1gBWLhoUELu1CygEgbFTjY/Om5NilexW2d3v8UHo1VXEbraKzns45Dn
pDCM7CojhpMWzmoYtXYpDDdbD95BFX73IA+Bw1vriU7dyyZK5RqKvyjxDHX3oPAtfEDmMtv6joO7
/HyVjKGmCXtdi9yDHNc3EF/iydvcLpiH5SLINvXkjSt5VV8Z3UNVqS9YkuYnGRocvGa7OjrLi8Du
5biNBLuCCsVZ60nEjRrOlXrVk4xFlp/ZU7wpfupvDEv3D6SVtQdtQt5Vjhjs+gvZLfWxVp1qX5l1
v/EavILVPNrXeWHqmLwI71w28P1b1zyhSoKEK14CK9OYRaqwJlwhA1vtyVs6rxYPl7CwjZcg1KJT
DwZtWXiW86oHNVOhWkXssnPzxfSwP0mdYNnkIOY1zYn3daprJ/Bp4TaKov6SN02xRm1UfSBbby2N
uo5eyjLU0JdJ0aW3xncFQ4ivdRfti1jXebY54zb0Jg9eCYc2YHJ2s1GwuyEbb3kI6yfjm2cmzrKZ
3OlYxp39HCbWOigm4uivbLUJ3VQz04e3TJCV7pB19chE4EKuUwKZLx9zYGFBMRSXtpiqey/oP8vL
C0dYq9REll1QvY7D9I5ks753XaDmbTF0Z922s3WA2+6TWWomFNYs/FxbuEfLLU/V78Out/5A5ODZ
tOL8LczzcqnWmnjIhtHfyDv2bD1ud7TRbT0raY/51GDlT+UwmED7tfCzGXR3IhZsorhjBqrim0bF
a/w6e8/oInDerFDn8+gt/aSngfEY9MAw+sR+63WgLArqA3sDFelH1U/YRSJQMBVqhqFXdkPR+ZnR
Hpk52qVE0YFqbZdj9sVzyhADKs9ZVloldr5Ls+8SxJL6Htdk8jVgqBtjGypYhMveIWaHFgDJXspe
vYTUbkMtxNvPPCqucFZoFvtfkmDNw1/7UrZag2lXqp7MsE4uo2JkM1VteJoRZkUu9lVtjc/s9YuD
L6JgLYFlv8bDOS6BaL/GC9YLfxeX45WhqKhIpuZOTSJ/k7pagAW9Hj0Hna5s2xj9A9uL4udeKMXB
Ephfyt5cSxT2HSNPpLnXdQVu6kNyN2lzEaepv0i4h6F0yaHvkSn4QH/IGPVOyvE/0B/KYCQHGZMA
EdlRm9QFasChto7QsYtD250z6ZSRlUi8lQ4zey0sLE+KtwbH65dqFtAnCYjC2Tw0+W7GmzYH1Sgz
BcbYGmd5JuYzBP0vgzIlBxn6iOeZ1Wz7H1fJDgrif17qNeZPV4lg+lZNtbETmhZd2jS2Vzl0n5VZ
oLIuY/LgQ23YicLF1QoSz6WuupYFLtw/eF7Gspvijv/hj0twB9u6Zescb+PkvTwP0mQzE1d+Ciqq
Z63sCbxDa9ahsuqMvNpVCN0uErcOMNycXyHmFeS95X1uV8+vYBSdvUo9jbyT3rr31qTBtNOG6pur
fy/yaPhiFpm+5G1IL5SWzUOAQdhGYLd7CbTYxCOtttdK6rKz1LrsxVI72DmlaHfD3MzMCunl2KkO
shcxhw4oU9CfRjXMXsw2fXej3jrD6c5ejIitPL+qQxPwtVETXrWe1OINDB/yRoERnSPFTR9hDl1k
3HTyHIQGpOEJR6U3uy9Wo2tlL9i+G8eiD/+83EuRGAtRUT/rVvK3l/uAWt6sKb9djgi7cfRtVyzt
VAeNoYfeMnbJ9sT6yF7AaaNPdfvqImr03FS1cvUTCumpE31q9cA5kOJp8LQp4k8Du9aNategpfhM
Fq5i1VsxejjM6VVwHhrc2Qf0oXf1iEWS4o/dqgkK82UKrT+KBHeKMrmHmswSeyZhwNdYRFZ+dnRj
OEmnXenHO4f4vmPHYf5l0fsjVJV4FvZp5AFhrdp9lZQPEerU6hZOQPNTE++Ydo9V1EPZqvk5iCsY
hp6brnTDQAFxPqRp+54gl7IfuxLjwLGJ0ouG4vgysu12I5tynDp3pKOgiFjp2e0G1VCtXD0Bhdfp
49PgkUWI9PoVB8KSCvlorkAjzQkFBLfR5E7uBh5qL2aTLGIzbl4N3VIP3uAoS3mV74t2mZrYRMte
9XVE3u+VREt4ShOc1OB4N6zeo3Q11l5xqEPVWpHWDDZdwhMcjYHOgsfIDsw2bqc5Qt01gNwT+CGy
JB3V/zio070+y+SsWHs7i6aveL6jUbYk+xg9O00MMguv1O9pDVLPs75FwBBIG9vTo55hQzsMhn80
TPhsSEWEa8WGc29WOX5FE+lmqunoI5pfemZhSoM+0pbYJmwHr7D3cLetcx265codE/FaCfMiX8gI
g10MFxJrOB6khToBNci96CLPrLr8piiBTSHwl3hZNS4G9riLp6Q+d4PChrNTze7UWXV/kmdtFv15
ZvemclRDoOIM+Aj/NhR39P7W23azropVkJiMKZvFbZDuXKysbmWzng/orhTRq+wsZrhIHi7GxEme
ZPHLVozPLJWyO9mFf0C2EvhbbGUnS5Dkdq8ydJVDOlBODmLhXzGxM1cYNQFtCmGzy5g3n5F3Xyuq
oFyMS+EtXnqi3nVUbxdyxMcFSYi0lGsPJSjNv24SpvwpTojIz/wyMi6vijvHWLkxduSy46e784LG
JYzU4p6tRPtcZ85dOHYgQeaWo6XPihq6Z9my6/ybl86aHGPaPds4uuM1WUwnc24W4JkXpeH0QCe4
UkW0Zil8tzu09dQ9x10wLlN88vbyWjLeWEtGxrST1w4qE/bYB8b29jdoKIx4Ha4J8lqHItem1dVk
I3v72DOBPs7+eiUWnFVqYaHY9cWLZ0W7SRX2u2Uo1ioB/AB5KCie4A9eb3FUOVYx+/mTOmTNg2OI
zzIu7xOONeqcbjNdrQzudddMzvvQGhqzbVNdgjB2z5YwLdIQGhqCTTqs6gFbydIJ+isszP6qzPT8
isfkpLpAzn7ETWEGKwqXJis0RsgO39Qwq8hQYJlDfqEqLsKu4yXDrOQoY6kRRwtmTHNV7psI8LfG
Kn5dumLcxxQ2n/p8um+qHp+ghlzgaNfdk2VDRsQh4NTPrVsoQM2kQnNWtiL4aniZJ/1RNkcvytZ+
EowbLwaD6LSttckkc0cNvHZRzKeYx2+MqgvmJQyxdmb3aOB6i1UTBYBwZhyuNsXb1J0OWWErbw1T
qpmyImdrvUNklG8XiMi3JnV3mKjlzzwk6iMKsbPDLnE0gr6OuN6o2qPZZ3mwGq9BWWrHkGX2UYcn
47RkyAWT9sLsh+ohUzJ3F4zRsB2iZHxKxfCV1L/1NbKYR9BL+JQXRrJxQF4cSKaHVyRwkZOxYuur
kz1Y6tB+aQQWv7ZnJWdXAxRQ16BeFTs1jmgj1AuPdQ/THE158OLeOM6JGeD+c/CnU1dG9bZMN9SH
0Xyc+xtTi5fuvNVkeb/EkMA7kb82nFVvq+EqVBR71aaNfcbBu2XPE/FrCYpy1+m6Db6GDt+sAYx2
5gBJkcl6J4NUtJxbtxkEkE1cq1sMKHWtWg29E1W3pge8c83tbCyFhdfYpMzGw3fMXSpsGqLpwXfZ
cCKycpYteQHVQ3U1zFtVVSnalIVtuyyTurrKIR7PsP2Ua9ZCRw34wZwPvkB8w89idy+beucn50Dd
wXi+QrknrV+9mKgv+AuI8w8qf/Jb4Mcxdklh/qjCXVmrKRYDBaose9ubgj27Jf+cuCF+SOReHgO/
VBb88Jv3rkz+vKOgBvLXHWt0s7bulKlrrELFztBiNC2qyntFiPl7ZenVNYBJgN2j+yLDo66SXkkn
d+vMowpb35oi1J7YbU+YvguTz5p4hz7uagDLfcCZqn7N0pX8N0xO/WDpbHmh09l5ARc7GX5u4m6p
LChCWct0nDBa6o3qFCkQTjfjfNrNVkDyUGuljXcIYwoEUJqFDH6M0VHu3ZpFqi7DjLSjdAbWxLjL
GgpVEb/JhQlG83m0E0EdaIIH7Of+uq8a56Wx5m9Q/gljMffs9+EftxagzV3Nam8VGG3+aSzThqnV
y/a+p4Qrx/O6jVKCuxYuTl1px5PK67stX9n8NUP0pJ0TtwYUmFVcxNh/IkR7b/p2vMDabPrcgiTl
CZYm9yKOE8qnPmzFH1KN8kwKLt5UGW89bLRZ5Xqbj3Fd1KfL0Er1ZYY3X99m/XWcD0npkEf3i+9t
igaIbMm47oewSMuRtSj6y7dhblKVl8J8laM+ws3IAscUebr76CgLEliRDYBR3k2+Xq12GnhXPYs/
F72/Npgazkk94HPVjuFDBpZnKSxQqGMFgKEP8vJd05oXTC/D75lONVS0zLquts1arWALaPgH4dSY
Sinmd30M9Fe3HAMyOOnwJPp4WGVFaVw7JGA2oo7qu1bAKBG9MRM6+271gZfvgqFdOoULRY+CGRWW
PqjvZHcNHxRnmP57zQZxW5IORoonj7GJy++n1sJHRwPGlSkFufdYYP6G0SSfdtgcWvB4rzDz5PCI
PMs+7upgWdV9vmOWQnaxjoxVME+48tA0URHc2rFZZdVCr2GS/+t//vf/+79fh//jf8+vpFL8PPuf
rE2veZg19b//ZTn/+p/iFt5/+/e/DFtjtUl92NVVV9imZqj0f/38EAI6/Pe/tP/lsDLuPRxtvyQa
q5shY36SB9NBWlEo9d7Pq+FOMXWjX2m5NtxpeXSu3azZf4yVcbUQz3xRyd07Hp+LWaoQzwb7CU+U
ZEcBOVnJZquZ4lhhvsNbTi/IBO+ie9FJtvras5+gvYM3uvXqrCyRvLzIjlwMUKvKHF0zB6Euo0vW
baMXr74TOntnSpqVbKI1mC0rJ41Og1EUr+0KRHX6GusUg5JJS5ZykBp33colFbo3svA5c7Lz1AzV
VTO8Yuf6ebfQ9Bz6uAxmpQNdLfBOskVKtbpWmjKus9qNV06ZVtfc7j7/8+ci3/ffPxcHmU/HMTTh
2Lb49XMZC9RQSM02XxqUc8DU5ffFWHX3vZI/S1N4PQNTlE2mtZEW81GnvshR7CYSNtPsCHwt+17M
nBl5MDutxdMn/g40r7rnIycexe3hxyhzzpT8CKm+ZaDKq7bLwo+GlwTdismjXCBbYIMho4QvQZO0
D9nkQOZljK949TkyDbIi1//yZui/f0l1Xaia4Wqqbmjw8Ixf34yh8tLG723z8+B5a31Ww9bmA/un
lsUbZyYSRR4Ig7+CpTMEq4oix08xObqlxn+Mc8WAMz5fLdvyLBgQB1anlBTipCMQ1bQbchgJCwEr
PldBktwO3ZBFqJ7LAORYVUVOgVGy7Vcu2HC/O8prZPw2hELwM6okProItaYucjODlaBjV/rP75Nl
//4+sVdzhHB1RxOao6vzj/2nH7MAHDp1bKm/TFXdbDSjTTcGa+g96d7kOerzi2NE6ufMSSlEtWZI
3j+ILoGbKAvZUTjGMxrE3iO07OjQpe64jocSO8KqecSkFWvPKQkeuiZK9rdmMJdYZJ1FJXG9bZUI
g54gaeGq/uiRtZgR3fu4x9LtozIjz4Si23cf18qrPm7602Cul68rR3zEvQHYLxKLzAtAXo5FNvpH
G0Z+fmsHOnafvFtb2WvNQz7GISQY3K5w5RUf3UmUZtay14X/X2ZbIebp9Neftavbmm4Ke04yOLr1
6ydUq1qN7jsk+E4Jy02fqi4uS+gkOS7EU9Ix7N+xkDtHXtWdisZFzKDLm1e7FuFRT7rsPjSj7F5L
cElNetfYy9jt0MGQ8YMC49Z5nIwhApyS4+narWy2o5Xd94VwSDYnzWaUL+55BcXvvOzWUGc85EKg
c8eGnjWLoVLQr9ZjTkuYB6SSnXoZ21pxcpMCvtBPpw3CzLto8q6eWsMKiDLe8T4xd8xh1mkayng7
9Hp4yaNErIHX9vcRM8cKw8r4ye9I5ZHN8F6UooeKN0zKWxIEXxQVkL4inBO63NMTnLWHytCa3QSA
jHRwG18FOeGrPINT9I0boGD5I5Q3iEFGTfpiuNPg3C4oSh8Gawp+9uP6poN+6ZGuDBVmrXwWxpus
vIw/k36CwG0jRuWrpb00zB4/ZGFCj57PYntC0l6e1lPo3oKyCSDfODR/mDE1cn8Jpj2e06bJ2m0C
oN7y4Mc7wxmVPUXgGKVvpdaXmhNglYDYwAmrAO+UKE13JC+PUAAtGbf8ir3GT6eAv9eo1k+HjzG5
y+J2JduWsL5Ehl9vvbzZh2oRPAdqW6xMahSnfDKcs0sdfanPRYE2nY03E/OVR3G+ocpq7DEup47s
tdR1K2u80Rkkg2HwfKwMHSivM+Fh7Fzy0TWwLNkJSDm69BW6CKY3FUujSsfFqEbYhM2D9calHJ2F
77ZuN6fJ7dUzqNI/D1mGUQ85AXvLfn4Si7pL1XOkAV9E3n4jx1nad3VsgovdxM7dmGFhP3hW8O72
sGPi0WRb1tXm1R7Qu3NzPXyvuhyCluck4IgM5ZFy3NnoPO+Z3FW3cKMDtbTxrHiV6q87PDYp/wK3
c8vioivwK5DuxWI8ncqjjGVgXtEE1YoLGZ3nvkBjo2Kn7q/ZCpMAAwO7GxFz9teFyeJWycCPyOvk
JfLMDSIIRwn/m497TQ7C+Qk/lnUSJLyxERi8tTF5wcpmW7HWGsEKB3X9M2yQ/Gh6lXWpbWFdxgjU
4T8/OeRy4pd5Sbds3XVMy3E1YThymfjTk8MsI9yNFav4rBhRtrTJCm3zssBbFCDTW2eiYIeu3Uvu
OO2RfDL6BXPciVBKVAtzuiST4l190/jWF9aITy37F5YT9cEUg/opKouFjAeeHu7IhhYb2dQyLEJB
cDyRtdNPRjBUt9uWWsGCvFHT82QG6SYRWo/xQhJuhOM7zCmx/alH3iieQbG/xVN/aRRt/u6PsbPu
MQbaJ+gufgrV/AYwjtAqvcVxM28/JeSTJdD3t/EZcQkYdkMlQsfhGFZO/jjXJVdFFhob2VTGJr/A
St3F5LsKhJcFDO+gy/dRmxePGGRTYWnq7+OoaOt//rSc/3jO8wyxKYSZfF6moIzx61OkKmvdoYoZ
fO6CFidoLf80WbV3H6Wlfe7zql80Ztu/DW0AfsB3LdjKjvaMRs4GS+z+zeyGZOu0ItyaRtqs6wCk
iw6+5KjNB4fK2lE25ZmMBaagVmPbh0jE2ZXnOJIuKguuEi/kK2KB2MUO/Gj6Ui1Onjb2pwKzjOdm
NC9BFU0XRInyZ1eY36l3NHeyFcxJyqYI6qNspm3YLyvX7vfVfGXps1XzJ93eyt4Q3PhaT6t647si
PQQz5AwMZHvqZj6RNWvHt8um7usTqD2gljIi+z5Glb1ARtxht5DVKE21Uf+Nycya63upsKiPkdt8
YH4udnFUk0xJVFIYscpQPe7moXXj72wPcmbtjvadjZTbtDCN3L7LK+Nc5ea4L+cO2SvjWmPZ/+WD
lx/szz9TQY7S1FRbVw02a9rvC7weKequd339fRR+tcqtAkStqfS3Q8wXHjUS9yWvImvDliK6s0rH
uk8nhHdtBBZlizp4cjE7AzgoW+DZVKpb554RLrIaXM3YI2UmD2hFZWfHZk7zG0NhkYXnuIPqFKmW
4dyx1Nv/85fa+H2RL0xd5eusqzBhdV3XflsaxYZZOroWae+25n2qITXfNcwyPx2GHnU++I4aC5TJ
XqSIS9+BGulXRua51zIV+SZme4+REhqkZpZ7h9IJrYMKhGbXJdN053VDtSmwZr5CP+sXvT42xyLU
yMUbRb0DdA1KKJnWjpd6ewP83kGeFWrU3c6yH2d/1/sR+xhHYS3+L1P1f/z4helawtEMRzfdefP+
22aIhcnEnn2s3qM0/Z5lF9Lz3t0QRdY5nLE8Ep9jijReoXhkrj5i8ixuHXHSMNi6XVCiUbOQp9E0
g4j1ctzIG8jBsgMlmzn74R1Hitbjn1DvDoWBMhgDtFac/u4G/5an6lDPUk1jsu7JgYI7gDAqAPTA
DRP1xZY6JnPMDlvt7jYE1Netqc9DfDRXFmjNjsjA1tm1qtMn4ZjGQZoN4UScXX3VbHYmIroQsGjK
gxybp/FtbAre31mYZdDufGXY9JGoofs6rbZoh/IOpLzzHqgJ9vQOYDwyJDabWPPVaHz33ertZglz
AXURrXeuVYIYq5g7EBsiHZwH2QVkjX8pJg/RzbkjG1m7NN6IGbgZ5HftoM7pITqiqfhkAIj855+J
LX8Hv8wBFrthF2CrbTuAEPXfMwNIViYaWrbv1gByvKxDkl+4C6wjpbdfSsPrV2ZdW7tgbio9GG5V
b7I72cujG/dessJjYZpPGUsnGR4tsFM83L6gBmq/tBr4Dyc31KXsdAU2LB4/FQ5zr5PfB33/hDtR
eTZL074z/VAsW5SVvwBzh1Glj69TXYD6wzVln4V+8VQp1Sc5oFOyemG1Y3OP3GN8DPwpWSfeoHxu
woUckIvMXRVuMB69InPxifd49M+3xk/vifWt9cQqRt8NuoIbmSReOqlF2s/v+XyROdqqWlTfj/MB
+s+fsSozqnt5QCrl55gc/HGtEnX1bdxHTEQoJbGm+OVev9+/tEEFsU0SVM8fbVs9B3BC3hIde6G4
HLJ9Xiv2ax+hG1/bb10Dhy7p1Aq1Js96s0vswKEssjDtwJVgMILIGXHolVAT6sy6dtmA5nUCNdR1
y31XUPhDKCThZ6L72EVD94+gz1Vjf2Th0Qcvbt48OgLsi8jrFxeCwN1kNM4jcDZ93buIu4W4ET+O
fvX/OTuvJTmxbA0/ERG4jbmF9La80Q2hkkp473n680H1THWXJtQRRxcE20CWMmGbtX7TYXOH71GE
dIXLwgWE+dBel77DhINXUkkerFX6+grJsCqfEmdp/Tjkjavb0XSbsCE6iUHRtup/hVIWvZMv8ief
IisYaU9brJhvPquWC75c/6X45XYtjL5VKVTDWa5dZFY+75diOXaQCyyNcrNZd32u3YhCaUhw8LHa
fDbMdUurXNjqx9mf++Vohm9smRybN2PcjQXuvpz6ufeotYb+0UBsWjnZC0J+abXm3stZMfiAU+gX
kyOaNEgQE2sxUNRydLsccq9BzMALU3dG03zUNUKf9mY2w4Xnfu18kJsWfkusXj8vjcxWuqhT6/bR
qK5RN3rULXu8NeWpdpW+q7dLcTkMmdI6fWel+64pptulTkmBB0uQnpbSUl+M9j63ivH8WdWKCP38
NrrJNNHciOzdU0gV1wmORoRaxxdsvd7JN/o3tqTod4MSXJrRHF5EaWigaVBvwiHl7736mJEGauVl
TAtw+TAG3WjU0tJN/IuHtNmdLUvDfe1H7KJJGW79bhru1XLUTjP/0LK7rCQ+iQcUOBeQgvTtcsmC
jMLkpMT3KnMEuvzjLdvA4l4e0nZtKL26XoqjHYe32Vi6S+mjx1gqru6r0hbGMqEznz0ywl5mtdE8
XTuGasfqr8922ESaO6Ebfb1fGpZD0gP73NhCm7Ws+spZei8tjSmfg6Qo7xQb8eyyEf05Ni3l4rUA
kgCRlm8JAmQpso7PeZpm2ww9xZ2Q8+IR66/bpcO3UPXNQ2DWUogaHbwOu9HPg2UNxFTG4QoFNr1A
BnA+eiisZI5SrJ8+eyzd/CLDRc1oQCbrssViubLYHQdYkw9imL+zpDoqPiLyQUoxMRpvn2W9tkat
oURZk0CFOXjpm4aAThkbw0+MigAWY6l5100+8jhpY+y8SB4Zey3zo0vCO2cb5g+DpPLCrrjJsnTc
Mx+nKFY8tzC9MOkbEACs878O9lz8rCtSnZ9xJlpuQLjZTkAu9wWrPndRDkgrE909GSBmVObmNZCZ
lhfFgGlM7sy0VE9Fz7c8FT2Kz6g2fpusmbKkSMMllQlV6ZiJqDqbVJDfbtEo5Td4Q6CPAjuHS9O2
r1BzjSQrv02A/LdePRXbpZioh2LwgIcNY7mbRr3eLBcjCenm8Nyee0lC3smLx/VSH9ThrokU8VhM
cndIel2sltsolXmRE8JgXtYjHdCiO5kIQ4ct6A2vOjbGTmkuBkXTeIuR+7elXvHBboPvXowNhpd4
OAZzd7WR5J2NYd966VXI4qrXBilfENBnzSgkFDv74XUUDRIApRPjt+b2sSUeDbk1naGpp5fGr2Pc
nsLxu4h8eOuV+lOLsh1pEh8QpvQrhxsZEai4luzYA4c096bP0+o99tNbaei028kPMxjTYrjJgM27
ECa8TRyrs7av1Hq7UW1y1npDUK+9KHEq9BOvtpAyz9EUGIIVX+kmznxU8qNXNZBtdlhlJZ29XpHO
g4kOWKyWx6Xqs345k3uv5z/FgvNLgx5o0nriw7bVYODQNcVXKwmR7dEl73HMtAREsy3d2Hnh37LD
sRwNCgeZWOoMv88uQg1uSVGeIlnrj9qg6Fe58cUVv5B4lmVbL1XLIQVog03L0B5IRRKZbVky2LIS
PPYxgFugLzEokjZ8RKnDvMZdyXhFo+HFw72vvedlGD4WslqtrDHF88gemvMwHwo1Qt4hq3aylzVn
2TI5zGdL49Kt1LXCFZD41kvdl35lMmB7aTxA2lFOlSpPx95OSwx06uhhGkiD+4Av3kN8Mxrde+9E
EDoe0lPkW/1p7YMY+7gIAl+5iRLFEUClj6aKcKwCI61DsFLrdpLe3HwUUZXXT2ONOoxjrnX4do9N
hoFBVfCaRCKtHkuIgmuMwYKt5RvlY6YhZ8mobuIWQ1EtdYxErRzRy7kYmqa5C9CSdpei1XblgQVm
9FFEUdE+wksEfzR3TidDPquF/zNRH7x4kr8DBf8RAdF8HerSc/xKmA9Jpdar3DKCW9h/+SbqB/k8
SOVA8HqUD8nIj5QYBRIr+Pm4hqy2NzBs453Mv72hjM0FUp5Y+dWosMnufipK0P/i1ZCqJPkVsbJz
YqwRnspwDNZVAUT4l5Wp6So2Et4AOTLsU1+qO2wWeQEK3XjKykw7FN443sylsin4pvwgewQFnDiS
ok2ImMrpo+nrQKJ9qTosrbaSobmIrj2QeFrVbuhRubOnzVIkaxxtewJ662nM0kf0qHQnbaX4ZOd1
cFVV5ReDYfccBmm+K+DZrA2EKZ/93FYI+xUyqiy02l1wUoMmv2syRhDhI2wzV5ulXh1hMy8Davfc
oHe7LoZa3i6tPCyo3CdVAj6LW/b9qgKm9KQjo3c1e/1vnwspMF0v12jtsFGxZzTkrr7DcSwHmlxi
2RUb4cVHanFlVWn9jFz6M8wkns+od8l422/W5AHUmi8ScE+2QyCwCp8vCiyQWhq2xs9TkHxcZFi9
a1WF9eb3KQIVZlTf+fMnpWrw908CBFc/Z5X/bEi+9J6W3d8+CVbvbpIMh7FUgBKdk/FLin45VGmz
+ZdN3hzryJdk/UdWnvSQqssGgTMASL/HedrMKwJJhk9hRoGG8GcbH9UqU59SNXqd/Ki+IvynPgVa
DIK1rh6GkqVPP3qrpRNcbGyNgVp/XBI04yHSQRUtxRkwuUWFTuOH4xbWIPUrtEm03XJHJCJBWRQx
yae5dQyja4wFzY3CrvxA9Ce85LmX7YIEnwVWawh/iCk8+XaSO0HEljIPB9il6YAzVmI8LD384RnN
t+5+aQ+wHeGzm8tSChWmonSUk8NoB09WbRsIpmjsxmVj61WaNAMJrRPcUuhBc7GWsmgXx1EE3oii
nZQD8pq2uVuKemPADC0a9RhY4z0D8ZNqGdmdGXfZXcyWAyQmEfqu4F1w/YiXN8zS49IKYqQ9//kX
VLTfwllk+GxbFsRqDFhC4ks4KzIZTcra6tnhDeOWAOGkkZWcGBi9FHGsBjPt6NwKWT8aVcZDxf8V
op1HAtUYxY2XvamyFd0VVR7flZhY761YNKTHIojlNlqiMsLE21oOpfWYF92L3DExt6nWXP3aQm2l
mPaJpHYvU9dPu0kA4wwQh3spNZQ3JkJgF0PHIQd8+Mfl0EOavVXz6vTz3YoWhqxtGeW5x57kaQSe
vVxeF1N+KMgOY8BFt3KGU2R6Wp1S0KfP1l+fadt1fLTsTHeXXr5A0E9hdDwu90ATiWTduJKsaHAH
IoE3KgpzNwXmCz7D2+WzyhZgYrQB0balbjl4WPFsdNR1Py5Fzlk56aXxLGOie/LxV9zlWore23z2
Wfe/zv7cz4zsv+5n//fsy13i0BZboNPkEOXbupO8bRSEocsGbZp3adOtkgbJRrRdvvqs85V2WnWt
oq2Xy5aGTldLV0/NbvtZZwoLwbRRLTein36CA0ces1YEb54v74VGGGsSPUrVdWjdof+eu0YWtK9q
Jx7AjwWAcKQ1FRCYZKu8aGVXf/vz8/1bIlvT2CMAyDBgoRO2Xdr/ljDKDDY5odoErwjVhPHBMHe1
lj1A8GreDavdirFWvsm+JdxANbVriab+vgomYwvZPz/lqN87OcBBB4QVD/l8kJD1XxkxSNClqNbN
5c9/svY1a6KZtjA1gpuGZumWLr4EzgxF9sOArNS3aRxWkT3VQB846EmB57NpNju2ybHTy95fdfJg
YvGNn52jpnr3amb1EWofcHMFihVpBMhTadq/+uD1nVSk8rlHM+xeGtOrkcr9a1HxA6lYyuzSYAVt
uvAz9Tw2FaHNQcdfO0+Y5A3bUrBNpGU5Ww5LRzLwPb5VYf4vEATN+jIw8R+3TAMRZcPUwdOAUPln
8ggWPQiDbLYfMBgwRVLmJ/Iz/mzkzak5H1LVz09eAeecAPb+S/1SXHp89l3qEpGj1ZroeP3NN/nS
77P4eW1uQ9yB1RShCav3dxri5sdA2K8QB4iB1PqIQYPpi42l17TOXWCCugPM+ZulCrTWsGckndCm
pXG5SS9j41Rbob5Djm64k4uyR0zjRkQ5t5Q6nk2/alFtmS9YbiJ5ZeAAC/CPy01gmI2XGOu4pVHU
bbz2il5fEiXHhBghS07S8/F8WM6aWs8dZJbb9ZeGLEWr3Vk6GrwqrqogJFu1hYmcXjy5gRZ2D2Zi
jBe+kLs27VD3mg/l8ApjKr7/aDcIjbJIrk9LG+AMNcuaU57geWOUDVqufqDg2aDJp0Qp/zpb6pZD
PLd+6bzULa11o5t74aNO009+cZTtluDDmNwKpSiIi//nsDROFoL3m1wfi+NS/myWIySNSRoMJGlt
/HalSdpo88yrzAcZXEaktOnFmudh4CHxeWqya/8xDQOS32DW2pJ/n1tnNx8kODMyiaAFlpt0ZSrf
inaztC29wnSq9qiujixU5rn8f32q0o370NP/+tQoHWTXGgRQhHSaUNDFoDFBcu+1BskCK62wrxA3
retS7NVRelV7ovgaAgynblCza5o13/EX1i6oyuuX5czwdHaAuGQYZaGzTZwAlywNEft8bCTqcr0U
Pw/LFRW6rp9VMskHp1ViZFKaXjoDcEGMTc2sTSAb0nmp+zwEhh+4fhEmB6LH8RENLxwA57PlUEve
mDvLKVmrZIM26jVqg+QU+RkKWFaRrS1+hlUVFdU6RWYDVQn0oAlyDRDf2l9+maOf0XfZfd0Qt+5H
VV5/FOu2vbWxDVI13ctdkVWEXsqiw4+OzoHdt5csmk4Ef5KzTw4P2VNhOV6ja8/DoBrrVtTTdinm
mAM6+jTG1zKo/aeKFYtiJ/pzMo0dhOV/XGV0NykkGZabTURcQK3feJsPI6C1Z8/Iq23es/3J86BA
0TK8Wzqg9DY6ZuAZN0Nod0dR5EgID3bxBhp0voFVSNYqAxB0RFhIvWlHfXKWBiBQt0RKmsfO8wvU
ZRCUjTPQ66GlHpYOokSTWiLo0ln4qRZunHp699DbbFo9NNrYOVebmYTzfVghnAh4KIbAxpJZ23mh
qj/pNZCjuTmyYtDcBvuVtK+MtRWI4TCDi+F9IT0nBdKxXBTnBnmVmYhnLcQMv4j3QV2k8HLt5jjk
/l+EDXXofpJPKG7xQBsvVVmSngKC+Vrr01oJG+mK3sJ4N9rElQowpLs4U4c7FZXF21Y/LW1LTaWY
BaibwHCXIrGLW13XjQOeisG+DjVtE8tK/jJm9Wb5Loyh7dygmepLmpSk8EYhPr5ehJhXWZZnr4rG
S40rj7wfgqG8Fxg+LVdmSowEWiHgJNQAcCTdt9f2MAbf4Gp8/BCqh8heb6HRqeHVcZWTMnONCmEE
qUPyMtPRNq1LeHKQW0v742RcTnAS+jj5b9Mo/3/6/P4R3Cer22peFnx+hOSr4l+mZfX3WRlnKk0G
vKmbmmF/nZWF8Bs7NdrhUdcn6xon7RX7jvJVafHH7NBo2S7FDNkOo1IJmFVkBt2+JQQ59isv96Uu
5usxCzdDEA+SoBQBif/PmaSbNquMMdouZx+tpfEvqUlkSv65bZ1XVqQlDRODXCBE2tc9D3uHuizA
UD/oVY/wJqq7cqUpO1NHjHM5+6yz/0fd0s/Or7iGOqOUkpVCMybZhwSnD91UEnlMbO/QqcV+zKZI
2yqDZ27Glpnno4w7zQY9YzRRhuS1a5tkpdWVeShtBEVFfR+ZUsKqzMj2YRCmDM8Uo7H7ifuicgOV
SYP0F/5cehEBSNeahZPZUqy8BxNIy3MBXHDT1VZlXJIhK9GaC4tntWX9UQcN/o9zMSzyla951YOf
Tvot7x9rvhmgM5o4L+U2jpsBOz0r9pJtgJLTtSfLezK9YbOUxri1r8tZ1VoyKmP46cUm8tPOUikZ
6SsKWt7+s/NyPVGqjTxf+tF3uTZpmY2Xym7AdTz0NViymuJt/VAuWav0xTMhYBMkQJEclv9JZNt3
ZC51grdh99g1GRFe/kcGfgUunPIBxa3MFK9FGn4Poin9EU7Rq17lOsv+weMBtUA2Yg75MHcImSce
Q1Ey1PU2YOt5ufRxuqyh1DHml1XGtnZ1jT/ic2FVKW3huZ9LKRRK8VyAHbedWj3dWOFU7lmPWw+k
iW81LdS+F8KLUUz0tYumBcXFL2smobmhDaZLwYv1aMuZvzfDqtuUPQNOHf1Y2kk9B+spwZJeb+TZ
m8Hr1xrL/0uSsK7oFbv4rtrRMyyvDlk/VRxI5EqrpZ5v3Y2wB36ZtVS3fWvWW7OwpZcA8ZqlQ4J/
1FrtteqAvnr0kIUEaOYbyr5eudY4WWfYw9q1LjpSMnND65HwRclKulW92jtOaVqujFTYN1EPwwVd
0qe6ymvkywr/UbA3KHxlfO5MsziNlY5+0piNz9A8wk0TahmIfFrDAmFVCeuny9JawXky9ewZlaXh
UmGbwJaEXnE4TdvRlxBDasPpuYna2JWxvzkuF5m2v26RbnuQ6l66MTOcZJcPhveyN+2gWy0XYbqY
rBrPMvZImtXnKkKbZRongB31vGsKI+3xs4hP1F/FsvCqI6GlvxeX1rAi5LBc28zuSmHpE9JNyT3a
Ool/EXiH0O/EX6dMfd3sT116BwUat7T+rW25QvLEWosNGUzIPs48T7yUQ10h2YHgHABMQvYxCZpO
NfZJPkvTeYWMr5QZHYvRE/fxZN191Ce2QdQNhKzVDN4tq+n3pb5mSeKmNYIAkJaSm7QpGieYoSbS
iF1LGlj61ZjK/gL+Ez+ICFndrgVYgzjv2swa8/Bxil+NeVjKHsmYLbabaOQwySKGo5+zERnLusSq
56OuLI1zKE/S4W/gmrnOV25HoNoegwXLV1BuXRS+Vb1/Z0Ze+N715Ran4jxwivQtxSA8cor2ys5Y
BE4eRyha+NN7PXpXo7L6N9x3fk5Vrryqkz6gCobA3UDY20ElHpldzzSRFEzYQUBgs5mHZA89zc4i
yDWfLp2Ws1pr8IqyrNRd6qQKyowjBdwjXe5BBiHcot/5a2n+vM7qsR4Lgilfd146ODYy53BNY38t
GaV+YY8rw2ZVlH1mR+0Z3BYycSKo76WAtbI1Vd03lOKung9a0ZFWftZ1H+ymcCY1LcymhcXk+6ly
DCaQPzP/qRmxpjC0NHe6ajABoHEg2Af9ocCzzvYjFiKQWVVuf4OCWnfwg/pFmf3ZloM9M4lbPz1j
EC8dl6qlqxEgCumhc7r67GsGOA8qItglUSVWqjr6VzVtJtyrjBFnukQ/N5HcrVU7zx7wxVLh3mr+
mzYAgalZQztdXKxiZH1+5EM8K/Ap+qMdIn643Knylb/ulM8GrZohqVtDqsSZ0FYuwuBszYWEZeg5
7acEYbe+DDe1Kc2+CLSYiR7BQ8Sf0wUJSdQkanacpKdhPouUMj35RdXschwIP86C/9Z9ac39ul/L
UPlBB8gHm9gorJL5NDBk+SAJDktxOQjNyoz1RyeUDYWK0QZdrdhQ3FwpwpsO6c3E0pJnID/qwdLb
eqUaUJ3Ry0AZLCA6AF0tvbESDR/WuQE9tGLV2611KP3AfqqS1k0MfcAjBeh/1nfjZimC+9rjJCce
8PaJSBdDAEtQ327xc+WrZvWdh7X3DdP20E3zWaBM0qpNloTZCVlesMzI7m7Lye9uFXsa3SCAvS4n
JB+0OcLkz7Gmpg/1vZVVz59Vy5lV9voqnN0MZQx/lDi1TjiSW2z64c2hNCdcdS4udcthKli5OHAO
sYi0EOdDMei2IgDmKuTDENItkFJYytNcHmofFNNSZhb/T9lPq2ddztD8yuQXGfxwWsnZLzaIiHZm
gv0SQIMg1o07sMLGJrCK8GiYqX9urTnhJDXVY5tnqF+g7PveviVJnP/KVDCkVaVajxLDHsCBpDn7
faUecjONt0nZlnfsOpH4SMvkrcNwc7lK6YqrPzJaAdzzXIbW7Z8jf6r4J+2GLKFum6pMWNgWQpN5
nP4Z8yJGGXSWXHg/RD7LH0yaf0yJ9cHt+KXWfv2WxtP6RbTIXEcYrLtxeB5VrPGUGlqxJJTw2qrD
HickLP9KT2NFll/CqKr3rb3SzCLcpkUe3AXZXRI311zz9YMsCe1AtABDl7xI3LBrQcDokA3YNemr
XB5R/RoSmaGD28GgReNz0z4ruqSvmhH9NuJ2zRZaBeFkrYIq0gTYWigHYwbfmDKsIASlX1QFca1M
e4neQc5qN1P+iBmdDdIHBWOV/CbOUVZ2khVP2aZV+yjZE0ZFPglMuPZiRzY1dSFWSkczuifogaq3
2tdXMeLE5XXQbEJUpI+SbJJyRyHVyfBp3aQgU1e9hz+VFSSuJ5R8A4VL3vReom0m8aPV1WzfEWpZ
m8THXYGQ6YYI+OCaVcHaW7R7bwqTHVxcsDITuKFY5A4SvRA68VCTQv7kOifHEws0nNPSGeRwuu8R
jY4k3BvHgDkfei+aImpsrsExSWuAd8Vm1CzViYOe1H3clCsZQTacH9CSkXr1e5wj2dcZWbnOfC9z
JKlMV6mvFncRaEAgBeoZEWv13MBxipWwxZEhcFG4GQ4Aju0jDoYIn9cQpMgZBvcxpEk3GVRCjvi6
AUIsqz06fCv0MEnmR81+QscesYbCMQYiBtHU/kjlUjsBn3nzA21rBqyZjDKPMsfrxvJANNxv/PSU
avrTEBnawW9kcxUL5HtZtfhupNgN3pFGTY7lgV1deoLMn55KBukxQPS1hZFRRV5xH+jFgxBNehAh
qWpPPxK+viKLZbww9u4DC3N3fMetIDvnmhE9V1KyVcy+x9QqrN2cdOStDpiuq3QnCUzQD0WAARwO
ejBlI6fruubcGocJGMR6VvPcYOp7bhNrOgc5ABXJJCsONetUeLjMyjCyNuagi0NRRk956vVnbyQo
G6OZYSmVt2tH9dZiP+owJFt7ZEsRhVaHeyWq2styUE2UE4cyw4IvqABdlbJ21MYaqJxmngqysdce
JMpqNALk+01saAHbur03OY189ktLPEE/dKwgOJZEsQ9SKg370e5eU/jjZ10dwEZr/IwaAFdX1TAW
ZkcPuBH85KqrEEjwJkvdDqxkV6lquqGk/ZD7cq2GKtPLOAxnOUtvGjh5uNODr4UkjzzGqDWrOGsx
Qk+DNQELe5v4Zr5CRHllDP53Q9W6fxnWlH9utxnVhCJMAd2TqAEWMF+RwCiRZaZd2dlPYEfqcz6C
p8I7xuwkCDmNKbHpgrSMhtS68CKo9Z0ofuGbYW4DZjR8UmLs0+P4EJNlb8NuhDXMu/0vI+8/E9n8
iaZONAC4sqKSiTD1L0wVRVaTKi2L6H3AGQpJbzwHezm/LRMlx7N27HeqiYtKQRzILdg7bhKldrQe
pNUiI1xMqHJEI6LiWrLRFKPekHBh2xI26W0uZ/ZangJ1M81jbRb3oWsbibbWU4EHUB48N6P8b9/4
P6M0yzcO8FoRwO8hhfxG3ySWaecxzLafKYJmBzQXjSOInRU+8hGmTAl6WJi1eE4G39UhXOvhfJ5g
aa5aMA+F5f75y7WVf4Rblr8GX3Ykcm1bIdn8lbs/APJXOwaUnza7EHRP2goD7/y9s4KZtDQ2q0m3
Y8eIUGqxBuuXJsU/2qYZTm1vT/tct7albLJnIWy4Y204HDwpAHDWhOZGCUp05SfUJNsueAEDJl/q
KbjEtakA7ujCc9qqybbFiUOsl/AHVpXPUh56jlpED2Fb3jOL2Wu/6FMczRKxrWTtOUwweox0VNt0
I0Y1bk4wRK3d8nUhQtSWhrxW/G6fprXqBkLu3NFXKry6TGhEc7EyjGRd9+bRh/qF70PqpANukAh1
/rKbMNiKsHlVswlpxSK/yy3dPqi+cuhD6R5tsOgp5q11FMt+S3PEArWxlY/gcvRd5jOB5FISbYWn
VkfelGrGNbftLzHqV8YDWHBVsh579GMrL25Pqtw0YGptTBvk4tiUbXNOUuyYDT9vXfSKYyeWrZA4
kXKDeYJE/ibEqbQep19//v2V31Y1PImk8ARvvq6apvVlVZOjlGqWws9+ZqY83HSVXWCv5em9S17n
vg5UtkUFUXV1fjqLMg9uBWPBn/8G9bdncM79glHhQdRIqX7NAyuSWQ/QWaefSp78wNWtOYHeSFCX
S31QqijFLMlpNa7OAD227MD8fTAqw5qQNvDnPrc2oVDfMCZozwNmuUjDjNIxQVMgGjN51fedepp6
bEH//GcrX0KVy8CEzYBuW6piz7nQL/AMJWY7Ca7J/BlWPHxyLL7bba+uMB5EJMTzy31mGkBkpuZJ
BGuC93vE07VvuTXsmbohq+JDyCKk6C9SVzhEX+1DbY6JE1l4E2Bm4Cr8ZiyFLeUhLBV5PQb5Dn0o
edXU/lGx0J7wsDA06nSFf4qxH/ypXhE5tba9RayvbxJ0VlL8QjFnmmW+k2dPGrKN2aPGHJCrPpbA
R9el56HE4ofdyTRG8jmkkaHiYkna5lHtlNH4lunkNgMYkW4sje169AdzkwsrYB+ad6s66krYkKO9
8VttE+SiutX6JoU7n5jrAd+ujafrESsSm9Wq8Huie1MD300rV5XuN65XsHC1o+8QA4O6fJN0XZwZ
2cVKkrDvVSyMQ0to6o4ZhSOxMO8Bqpy97/XwV8u6D9bSsnYexj0SvMWuqBvQxERdtqwYlAMauiGi
wT9kDVtfBEK0qsNXK2+CvTHn2nS227hfhjhMBvq+7v1h3SNhxhQgsnsbVfad3bXvAinFlEWNquwU
CHE3Rc1K9QoAif2dDG724I0nWy3iXVD2ijN2ejgRLclcUSbuiPX5jWZK2MqWaFn2sh1kDpkL6TbM
XjIdAANOFEp6xG+TtWGmrPz+F2Lj6X2d68ZO7+rJbQhBy0K5QeB+tjmCTZhPTf0v08AXQtDHo6wj
+2ASfreR3ftCCGtlz+a9NL2fRhUGrKa6zIlNyd7EIJA2ihy2JJ277mIYorvovoK/Z+Qf8wRqO4uH
zaB3991sOAhz8SHlR/nzm/b7AMEKwBY2gAPFUM3fBGY0tZ+meOjj9z5sr8CGlXvFBu5egTB2Pcbt
1dhWyU2DGho4ic5V1BFGmmIpbiNYwkgart51reTfBqsFQRubGiDIqLs3+wc7t95GfywefHL+/wYW
sb/OraxVNJVMjKZZts6b988do6GEdVpjWfAu+QjfTEgq9rn52CQRExfypRtjUAcnkLx8D2eH9BCw
2HvUhm/MxD5kiiH2y2aqk7WzVA/g9bK92uOWlbfsdxT8KRwfdKXZ9PVZU4p9ROBwq1j+LMQBsQbF
NPtQ9ZPsaF69xRroxwhS7FWLLYArTXWOUq/aEhuOH9KuImzG6NO0w/Off7kvCLblubJ0Nm+WLFSw
rvYXvMyUtigCDHH0bqVqvbZjw2c+8aB919atFhbx0RgUYw1X6n2UMIpqh4M01uKYDtUa9hICxH1w
1ga5Ook0KNC3Vl5MjOtvNEva41jYSY3+BNkXN0jIGivQi6FT1knnElRB0yPyy8uUed9auWVQ89hU
wXN99OD1HKsWLfI//195fn77vcH/MIWqFg+poRhfXqKqT0Vt+Vn2ngghr0DS9hfYwDZG251v7kMW
Pdc0jFfgZLKzPfn3ehP88spJdWNZFZtEt/3zcshtQrso9yBiIEBWQreK2ja+Zajy9oVVv2LBPJwk
wr1Wk65DqbpgqDwgwEB4FHbjRedvu9ERHAp5tna27uNpn0j6zUC67xJnr6G5x1Ijwc0SHwf0cDJb
c0RhQXeVtcfSaNceOXot1pUjpuRg+ZtORmkXl7AW3EwGPb4wmUuIe+08PwrcFtMQp/azOfnBFmu6
E2nmjLohYWqSIgECQeeKnEF2ambVIz+1SyzsEQQHS8MfJlrpSRqTckWK4gp+Mb+ow0PTTOGOLadP
nN6A1J1mBS7DXeICBFfdSXtkgQLEs+7fW6M92mWFlw+jNWLgDknF+JqwqHMmAK3rCMcTJ511+A1R
YVVcZhdWkPbRMvLwSBIrd5pYFzsl8IbDaI2/hrBVyTpkysGbHV09NXsP2hIJB+KYDqYBw6nApcMr
8aVs0PYbGAo3gmUKFDkCHjKiNXMoVBdzBK7rTAfrmePQVYiKRcmToVd4Ws4OvKpFzA3MENwY5VgH
Y33Wu18k6JtrwurBQR5jj9Zbv9W9Kn4C6H/wKmLE+fhmJZJ/YtNTbgYfVe8KaJ0TjagOERuXj2I+
wJB2cGgtTr5XvKG9817BA98pubgg7Kzf6W077EzUVHt0aa9qCKRyEOmPrK3OuoEqfWP5Nz0+WzeI
pbq1kt7hHJH/Mn3mQuNCbN98zpTJcEZSD8dMVi/D/7F3XsuNY1uafpWOc48aeBPRpy9gSBAU5ZWS
8oYhZSrhvcfTzwcoq5iV50z3zP1UVaA2QAAigW3X+o0myQ+zFO1ns0pvR1Y8aJ7NnU+3RHx7jEYs
hCKYtOD1fD0m9I88KYNxlVtewlB+BPE+n8KeUNViWu1tiP/Z/zC/NP5ljmvokqZorB8NSwJv+Fs/
POBMSa1T+w8d+xgnjWamPTm8LNPq6UOZMtyYZk2FbHcyXu6VnYQIeehS6EYYM+71ePmWT7G2z1IE
5xMN4fGvRD0MG5ks65Ama4SKeTzj3xUOkZBBkMKjiwtPcDPsVC9G3F/Oui0r0KTDcTZdKZyR78/H
+Upsv6ZZ4SuAPu+RCCgxECz6E+pV2i4ppR+bGgyskT3eJcpBm8gBIV+WvubtkLlQxxhF+oiFOX9r
zGNtBydG3kMegBsaxuVxRFQrXf0+i7bpH/pElpxleMzJfKG7NiWeWCANFC3Fx2SCNNKnoduHZxJK
6VqFz018PSTDfIp17bZbquZzVf+//qYa124qct9KZMUAg3W/7f7XY5nz33+u1/x1zt+v+K9T/I2M
ZPmj+2/P2n+U12/5R/v7SX+7M3/957dz37q3v+14RRd3813/0cz3H22fdX+q361n/t9++B8f210e
5+rjn/94+57HhRu3XRN/6/7x86MVl88qR6L+/aWvt/6Fnx+vP+Gf/3jATDT6D5eIYofe2+c9f7nw
463t/vkPwdL/UFVs+BAlUzRogib3RC5w/UgS1T/ENbCgMmNCy2VFUBRl00VI9Wl/WCq0PGNdsjA4
K4xQ7fr3+Ej+Q0UHhEWMgiKAKHHVnw/hpwTg59v795KArI3+3ug0kXCNJosi2oCSJTNBXQNPv4B7
LbEtuvO5Fo6JEJ/dKjpX3qqk4fSy3jpTi8cEsQ2SYO2LqZ1nXGfOQTK1L0su3GYzBsNJLWL9DglS
HXRjJw9LZEs+PnBzppZwd8ZbrNohjS4uVr50j2ZvL8yNZ6VYXEHNsh0IZi+SEnM/WdoMAZxUZZnf
t3r/oiztPhQRb2j64jqain1dm7cSPua2WC7aQWkk56z3ZyeTrFexMR4sq3xKluV6VKdvYOBCO1N7
VlbzUUWY1jxPvpUWV1oKITaPjFNqzQoWI+k9+lHvCpIIzuIXFbyPWmzvU81YoHjHhletwiqdBmEN
sEmGSyPjhV21Maqe6DiCvS5+oBe3F9XpiKh9UQ3e0va3/ZQZCJW2hMfNhlTpD/rXwo6zmMFXVZ96
MkBjn34RDFY3UNEiWzsbdjq2d0sZlnZKfITco/xtkVRv7qAzprV8X2fYNenaQzeK5AyqDjl3UhJm
IwCqGh6runjrXEK3udvOyYHIakO4E4pBWi6eMDVPILs7FwGNDtMLG6R64ujosPShfhLAQ8M2+ILi
xWko694Wxvyk5fxctK9wzKkKWyqG22rVR6/kc+HgOOSnkKSSCs4Q/I8FmTEJlvKCkKODxCR8JjnG
Lw3KGBZMKMmZ6XdguSlkOi3sH9Q+hBwcR7u0r2q7j+PGHbE+ouPFGxLTeoQKhOtzmiJXqk3vDf01
cDlEnzNkgazlPovvK/2bOOmnscpGJsMsmqtyup+nwidRlnowhtL4KFSN6FT9+VGbFhA/iiOf43I/
xsNBIxJqm1NtHCQ1xcE7TbxGmg03yqKnXhlNn6ziKa3k6lgZwyPBpdYj3AdsGQuIwQCji+bCruVl
YoCbUpUT6TlnluXqSlvboZleoSqW7AhnVep010ZF5mttdK0MUmUraCA70VC85KjTYLA724WIDV76
XKVkjvBuAHppSF/SosB/5CRaxYm4Hy4+ZmbXKmJZIHZ6/H4goJYP5ajfL7l5KCMEXeZqZK0kuq2O
vwihulsdESy5uDaEMHalWLtfDBIzeFFrC2FCTWl6TyTJrZTpscMdwVEQfztdNi0zAJeEHxZjZmgR
zU8LGvQ4v1gmPmOSBK26+8BgfWIQgme8ZDXmR3X+VFW8InnQvS4MV9j1a61YAxzjobULIyrcKiO3
BHc06wbVD0UBX0xR+V4PDXhC7AusJjrg+AlyGjnjQMESMRgRe/ssXY4JtWSXuZ1lZhFsm15Ny88S
adkyWDtjj0jVy88PE1Q7sJILM7tXL2UBboyb9w0edNtnv9wuh62gVmLnVrLakxrqJJ+K+bkHUrVT
QF0ms6vIJUIQaJPxdnLDsAsNxXx1lVcw+/ibgfMY3YdYN34bLjt5ziI/LyLHwMbLj5g3ZKiX6V1Q
IeKAY970szQq1e08p9Lucmg7I2nk63giXns5H8van1fiFGWQQ4JNKpR6iSxuXAUVrgD5Ysj7JpYh
4G7HiFVWwXbKtiFHph1CcX85cjkrNnB9s2Ps6OjcpGC78vNO3Xa/7cAQJ+hcD83ObKjd2lA+tL22
8npj9XHMheM8Ax1Ok7cKXb5MxrkgNJXXsXw6L71k43lDWLo06luJmTqBsEk9Aorf93WXAHkuH0fU
KpDtjWRfl4prfTmXQd/h4tkgzHVIWqS+ZRyhw+VtioZ7FmyWjOmPXQnVDl0BW5vq5HoBJgKGgelU
LJQeYm26fTYWwZWXzAwaQ6596A9PrUlyyABXL1RVT4KpMrwsTrwOo5h+eZkki0wkfhDBeXlpsE3q
NTTUFVO0F6HBeWFKOibc7SGVRRhTS/tWt5LhC4WCvcNcvqsTiZAOhRo/agfzKbbOTq4bqd/FAlFH
FCQOghm+1nP/AYunvdfhON4S6scIfPAMoesfl6KPgwXF7x75FFKNXfmsT7ivztF9jh78Tmj1BjFH
PfFaQ3xhnr7gsVajXGgx4LZS70bf+2pqrqE3N9QulCghW5dz3QYoq5JYK/oarEaH7xymMg49CeDi
PDyoUx3tdRl/9bWdJeAPgqhp68Lf9s2BaNxgHabRFHOE3uIi2DZLfL5hQTXumE3kwRSTdbA79LqQ
WsK8165g9K++VLRI4ETSIUsCfbLyhVi6UgRLH+vkyi3o4vJUBtvmTNxgFbNdOeTrwW1/rkR5X/Xz
Pppwg3PkqamCbQPH2RyqgBraBHpLzhXsjK0LQnGo1ApCcRrVQfNXaTt22TWW6otQTIInGtxDKYoq
mAtG95VM78XMFdDbJOMTC5KM1iyf4h6aOLGMaX0OEm9xdDJa6JLGhwwgY7BtNEmBErcVTc1EAkPR
nnV9ML2ZzEmAUoItq0NxkOqwC5Z1E0sKL+avXVjHOZgYYwD7oQ+ZPQl9G3wWIzQmgm1fGNXBS9Lq
G37ILUQjgdwLz5MayWPIzoj/wIEwZn9cMPICzccKdTRRRgRKt71XAIh0jtH6ilFF1/e1bu22twz0
0+UJV/4wI7Jyecu9UBdBu2620vYBLIsPbRZLz8qnPChH6edmqwiX3a201IgndNUUfb53AWsOuiU2
8VoNtrpQ5Qazl3PDWjeH8b29e1UCUPBZDSTmDWihC+3LuWg1DyWe6iDG721YdcFZPKsu/rQlsYX1
sa6PbNt0hpJ6EG4jWu6fx7bnDc1W2mtT558FsSE39udGwFvkl93tg+3YgmpPCQLAxC8gY4DjmW7V
bSulOVGt9GyaYKmob5fNpQ5eKiLIq4NIw9oPgpjzizIQ4QWOsrCey2DbZKHMewH0ncEp5eAYVxX9
U/0xtl0ZfL67zzYqIshrb8W46Oja0tm9vDgjFEwU5f9qqZd3CAWJGbzR+9u7GbY2+9lyP8taUn0z
EuKC24u5vKLtjf12zCisAU+DInUurVUHJx3o27vbWu/2CRwIrDWi1aJP/LPxogCW2dt+C6eW0Wcw
8gPTPjsusppmuDaZrSlFivyzdDkmhVAvWlndT4D9AtADzKOJ7pOz2rfSSCKyEegO1s8+T1iPEeIj
ZaD1hmuJ9IeiELWB8Vfpt2NCU4euwNwdg0VzWcfGLt4ZGTYUU7Q0Ryte9vLWcQysdLZSYUWSt1jN
1+0VSmuXcXmjOcTAn2+0igvdb8kjb01wa5IQ+CMRwSeJnhKFWQ/Pn9BvIB//fIXLtTXWCDevr3PV
+7THBZ+mrUnqLdkotIcjb3vFej4y5dtOBBJ+VyR5s9tedFHr4IK31rptziZjvt3UBEHSPmUFsjZI
ZMu5envTv+y3po6BYSYy8Swm6tznG15fc7X20eJ2MB86YZ92yU78q3vWLOYf2+5W2jZbv70dwzjQ
Phe15V+6ywx5WR7S2nN+Frn/a2GFEX6+rbqz1kEGA+o80OcU/wFz+wk4d68/bPsM7cQFXxDOmCTm
R/5W3D5iHvbz2m03JK0y4z8gvA9VhSjxuUtz4PP8pEHiJ22ly+bfHSsEgV70cg7ceB7Nv7vFxFrF
y5fox3YbTHO47hwSF9QUkLGXy/7dtb8dSyHaukurUB3X77p9KmbGmzFqo7ftlVOHs2hZuVApv0vj
OhwVEs2HePPPzdAyWl2Ojcna2GRR2ImNDCF7zI45Qrl7LE94F9tl4RxT3C7ZLt4O/nabbfeXaxBS
8rREuSrWHw/S51mKZHSX17/9ebvPcwec5HnjPA1JGQiLrZ9vG339vp+fDqDNxZyKgrY73UQ7MvxX
kiiShSO5d2j1asZTokRJZZDSLtBJXAcx1mro3hb7ZW2j0roBAczVlZLQ63RQlIPloVznBkJCr11v
s4RI58uE5/ylEVXNO68tYob+sTOr8aoewnU6IpNkw3qxuJqRGLbpZIqg+2uz7ZLroefdDiZWLtFd
JPjSrKPt52brtrdi1SlUBXPu7sixdbtR6b/nKiQ+vjftZt0Y6wiw7WJ8yIiQFE+moeT2zALPVdee
ZxDxBxmYrW6/ZTu0/aBtEyaSvh/ybN9Z2gQBbh24onWWEK9Do2nhq2Gto1+4zi0EBgaWeusYCBcX
9uVUAHWFlcFcYZ2lzOsgupXaLo+Cnoq4dqBaJr7CZFe9vtboiNfNVpLAualx2/vd2vVO66lbqUEE
qZHOi4/YAF9k7drTUaYKSmuPve2PakZQSRYdtUMsy4/X6RW0+SrIZU2llzy/dMMyLo6wThaXtbv5
LIlaGESCPSJ1IXnJ+jvNum2QtqVU88N2YPZOSQ2m3pNP53Wc3X74ttH7qAcegOxVtU4q8NHhd4vr
hKJkLS86uIYtiMueczeBUBiMkbCLiADul2wMRU9bW+MshLe1Vk67reJYUl4E2lLQn27FcydTLdTz
VW2Fy2HRNLy0iWfNKMVRxN+7CApZnOF2JT4u0UUwrpOwrcQ7Yly4HBQHPBr7BtpUuv6IywZEmLFf
WmN3OaStNagLMSfpkJRboVjIEwoCMvL8iWGdUmylyyZca2ontc99HpredqNsG7u2oj4BKHfUJMV5
ZdD8DkWv4Xgewt6PwA5o6xx826zuKUGEK5eSZJMvpgIvePtAKBUWB139dl5fzVbbTCvv6RHXfQ3/
VKpbp/S8XOVNHuQjqS3QF1vl2zbQIkbRyYvwB8E+oHuEObk1vuZLUceHzXB+85P/xXB+289DtLxT
vIpJ3oxBgvVTUJpDBHAIbtjqhMDROI75clrxrcAlLDhbMwyAM5tt91+OJatvMMJ2Oa54OL/c1EM+
XvdncJatDFteJFA0oFmequfdkoNh63ThAeufJIhF2G2RrOvkOspib0An96oF7aZZXGKvEc3llgzP
LBaGr1qVi8DcQ9Uu5jGZykcIpWcfOY/Q7hT9VZZQah1Bw6LhKN72vVReZaFfnc0T021ESGZSf5NU
21Ji0CDCyBuROvJiCdK7qdxaRHO/wKdPsatBoKgdjPtkqtcoTAflVDQCfODQD0uGs9+cl7sUEqdf
AwTCLBP3Fjj9/ghXUyhHbReH4uQuUJt7pNCduU1qXzcAuQqQcGxrapWD2mbXxVnCew+v6b26aqvq
pDUPXd/jywKDP6w17To0lqsk7gVCwfPziCKoM0LFhpw2grMTJoxESSgdOnm8IbJVg4/F0GMr9Wn9
0Sr5QDKxra4U1LOZ5JLzSfEQwyW8hp1XSbNT983gFFotBUVoaFB/z6qj4Y8AMYz8qMRqfJcnzkLC
F3FVtfSTLAr9ommul8G4oTsbH5U+NnezTMpKMixYCIU47sNszG/SGea/3KxhkLDFKkGsncaYADCH
AMvMQnQQqBlcRZUTB7ekEpkU86QUDdifGuRGRGxGRbSZUOGdVgmPmaV0e9OIEYsnkJor/TeN5JFi
yaNHqHXfZ0trqz2bM5p+rjJZnnqG8CjZRTlLEGQwNwXP/qghWXc6V3ECwmd+mkQ58lB4I//bm2B4
wYWuSeyvpTrhCFCg+dIQWZ8T8V1vCeIWw3fcfyUbaTsi/Ja/TPECd74/Fa3a2aAj5B3yBESCs+S+
1qVmr9QRYrKtArpJm5BOURksR/hji1jgFju39c5kpHCQTsX8DznCzAKCQxAcQPAMQEyQIR/IvWto
YQWTaoahnJfLVTiHva0z9d8pMyYu1SID9McEbRnj70Pmd0Nng/nlawjJhyiBlwRfJTmiVJAAjyob
o67ypGD8S6iJP1xpimBnpEavJ6GC5B8DcJaV0nS7nmRGbNYfqP0y31Sizk5ZYNomQ22ftgz2gA5R
0xPRe5jyfax0kGYKaX8GxOkqJeZh51jyFJLo7kQFBVlu3pzF/IiRa3pVm50vZlV+SJG8rSaSJaUE
rHhLSf3/7N3/lL1Tcb3477J3T91b9Les3ecFP7N2cEf+gDlimqAFyY5hPXvJ2klr1g6EDGhMEIVo
s1+ydvIfpK51kAuiRTKNBOJfWTvF+EPkH+gokoHQF4nh/5esnaz9JuzCV1MBK9HfoHapwsD+3Vum
rMsYz0FzPumSENlZGjJN3SZEvxTJFayUnXXR/Fn8/QQ12zNzRL9gbNMlR/R/uY0jQKQAn7t9YWCU
q4/Wl6GEcNyXKq2ujtEMEW4jQxp9eMdXTSOMgXpWTU+Qlh9TKcS3Bb4kjgRYb98CJ9qVjQCrRqUd
AYwnptnIqA8akFSXsWfKlLwyiXoh/WfY2XmM/UplEEjHaS/nfb3LDUvF2FFqYRPpSH/2GG608agt
zvZLzBz9o5utKEiluTxsRTVfsuGIbvroDmc0NiJmgj8v2KaNn4/il9tsV/3ylC6TS7SQ9nG7SPs+
iQbR26beUoqa4MtWPPdjtlPV6HGbUW2Hts02LbpM1n87po54Ktnbwc9Z1Fb8nMxvV2772+WX3e3Y
5c8U2/Rr2/+X4n//17cbXe7LAlE7zHGDss66htpi+ltpWHe30uWDNiVQc9ndSqG2LsC24uWSy222
S7ZdVlqRI2Ie7fy7k0lzLyze1j/6yx0/j26X44bI39mKsWEjEBB9ftnfvtPl7233+u1PbbvRWikE
gq7u5Vq6X5ZS2350NmWHNO7ZroBxIUCxbeN15j1uyaOtuOWK9JwYVNiU++3Q54nFOom+nPJ5j+3s
z5PWjy+7v3ycthF/bUtkfRa3s3673bb7f/54+xO/fEv09UE8WXE52ha6tuRVWZsyKfn5DettWWqN
QuU2HVntz/1yXXdsJ22nb7ss6zACv9+Obgcud1r0jkXMtp+tt99KlyuLLfh0uQZpWLwPkTa0m0i4
USoWeJ1UEEJlhvNnsT8XTZCvIYrtc6BsqVtpFiofAllFbZXQGXqDDLogDG6q3uWaph2kIm+Ds8mC
tIjbK2MeBGRahNlf4smptjWXucZ7PovSthLjaaZACVjSa1txOxp1xlFNwmi/7W2b7cLtvMvuL7fc
Dm4fbydertuOneV0cICRR7s6XEjjDnn5Dhcschfo8EtfKizrM9VGHhIx1qz7+pkkWJe2SrsGQsqt
awdfQswib+CwgSBx1H4ag9GKp0AloewXC+z1GQylWj+WWja78oBU8mdkT9euUNWcD1HCrzfX372V
LpvtWKErlUsmhYT9+jwWzNcXJ6/xxRII1KgJGVJgVBgNNLWyD6MR/gjaYkGmS/UuXsC959MIlnyl
7p6H8yPA7Ls2PmMo2HRd0MHwh/1ex+62mze1rWI568hDv8ogpgvr8ZE4bGxKYNeHpAeZ8Gck0Whq
ax9aPUoHBHak/oumDG+K2Uu7HJXaY1z01dFqG/x/LRJYuaicd5O0PJwz09HJvfp1vbTBFsfV1iDQ
VkLTQ/UNfOC3HI4ZNygJ65ibz+vad4vUtpVJcmErXg7Gg3ijjNGym9YWtG22cO1ldys1eACRf1Sv
L5H2dA3vG4V0+OQ5f/Kgw5taJD6qN3rlYodGE5iRuXf0sG0dQRzcoulvkVYdPyuisr65S/XbStux
OsN71RjUDJANLtZlid3P2gqqmQCN1lgj4aS/9rdSLYNOsWermX0TqrhgDFOQAhXlDSsVHV4Boyje
9iOTj6YalCnxGBZJqtGpXnsmXchKdLF7cxSYVaMVEHwWSTlYfSsfomXZnUfM0cIGZcOwAugYhkAu
osIK0lIiM7lu6v6gjkQH9D4xg65pzaBFlM2NoUzb5RYHmxaldY1wJ6RuNHlk2cCNNiwUYl+a79pk
Nz+IyJYgXfQwfTVZAaE8XZIqcJYvmY+AdbQPFbfOAfnYVMX0e0x05DZGzCp8wXu5mtxG9Of+xfum
VNdo06ktfhmuGHnDJDueMcQeGQ9oIw4C8IXpxAt2K7fS7NXq9/78NsDmyB0W/Ao87MLLJrf7MuJD
SfIwesuVqx4qUBaY07E3Qfkh+IIKoauXL9F8yJcPGaiwNtrwLuNxp4UH7AFEgVyYja4Eigq7UX3S
VRZoB0U5DuGz8aGjg6M9aRagcsAqfpOcSh1N2H2dXZ0xh5PRBDmq6VURnRrxUIk+qKO288rBUdFS
AYHTg2VQ9i2PUxZsQLKkMPwsPkm101vkn+F/OcKPqWpt5J7tsX9pJoDwHnc8VzdERPICmTJHAE1r
3hcZGijPuQAZMrytuu/6sCeshrqqW7M0GqBmBcmMerxbZIdI0BzT9AFRQFYN03tjhWA4Z/E6HALd
9EGenk1feRvDhVXqXuwDBLDk9CoHOFU7JeYaltMOyOF4mfIYK18IwOW3c7ifQVxb+xUU/EPOHPGl
+YJYxiT6yo9EB52y72+kU966QubDWdMjRILslaO5OMOX5MjCeLxZUTFP3SmG2+zBbknPu5J8UXeY
4eco+yo65BjBNx+dwcr/GJYnM3Wk2C/PO325MuX3ZGFKTTcJX2G5Eq075MdKHc/rfbSAKrhN+2MS
I2NEuwB7jOhGkv4owy9qewqpR8fKWp83SkJiuMcNPtNt4QdwNZad9GEC1XSKgipEQt/TeYHDfqmO
2g/arKp9j5C2ndxads0ukH6UzV2Rsvx1FHF9YDwngRDguQuonbLh1+YhEbwcY9TawVGQm3VfSwxU
JyeedmWxw9tZACdhOUVyinuvsBy0Dw3kmzofZpR4Vd1rgiepj1YGGdhXI7c95KRI8R1sd0YJcwtL
bKYOV8YITKxxsedEvV+9WoA1edPX6QkDd9QeLS/T7jr5QIAUbvGVhhtlspv2/MwQ/3It8/vuMC5H
nWDLR/JVF/iqExyLPZCwUb4fcwhPO/FRJt8kvIrFKTZu4hcNBNyy14cA/rqqOvmrpQQtTSHc59Jt
tRJ+4vtlQlt9lWsUb/GGE+PKCSNXUncYqpPoyXIIZ0dcPwdyTmiSpRAIXcJBAMX6nlj9VdK8dzlA
CuzppMfevIHe0yR+TlRxdvTvVW5bT2bnIDNzjSkNGWXkuEqLoGFAWrNSd+Mrho+6AbWNMMoOBwSW
ReWLsMqa2D1AMN0Va5e7tAJSso6Foo4vXVOZjZN1rRzzfeGXrSd0O8ZxIJN2hykZD0xBCtfhm2CD
riCT0j2xcFJCuzr2L5ryUve+kXmd39/L38+KlzY+Xw0IX3WG6G1eN9We7wTJxMyvZMXWFdtywqfq
udUcNd4r1jE7ipAKxF0pPxRnpxMdi65YIpY5XuniLnrv4+vFQgToILxlvK66QydN2LcAkG0LPQsD
LMRT8YwYShDdqI8wtZf7KN5h3yXXXxXlZqXIlsRtSMpKnpi4Q71XspMERUI9NedjWNt59TSXu9oE
93K0srshsic4q3cEYyXVF0SAP/ZMeOfWegbpZH0rvxjHTPUnX/WaB8QoKvUQ3i3HVLWJ9k/PVov4
0l7E9i/1BtPOacuoBL6ISqAvXlzIyHz4LQpilXOGTozowmIDSEOHILoi3IbrRL88qkswz3cji9L2
DWsXtJVBYkBtVTReMhKjtpbswgb+GNY0D4999DgvgYnHHqzROAn6zDN04vcPYfJjnF8HNbVZT8Ie
fs6B0Q3dSQ5vcB93RHbEHT6HYrbPzHvoCVmN1eCVPvkDPUscIE8U129jhRD/sUV4hDA8Q6Fp17Ud
T3ZhwuO3AR9aCD5Tluzhu4lsl30TvcTqkbunRxY0kYLjAUh3O3rUnXo/3pdA+WR36bwisTOouayz
XXzWCYl17zATy33UQCZxH0U8hxw9kB3BTnaGQ1P/phGyfK7QJb1Nveag3inpbtkB4jvOt4CRlK9n
LDCcUnMMj5pmeOnoiN8ruoMv4WMSO+ID3oWJxzeXHBpD9DyhJwQFprXDJ/XW/F754Sk8fTTPvWBr
1wnoVEBfZ6xsHYEayw4xYwcR23sEipyznzs8UztyJDvaafff7I/K67+1O909RKIt3yrXhS/fznQK
TACe1HFtMcVz8iwSQCYc+azdD/hJYzKnulPlnR/1yub/UXbi1LHctcMB5Gy6V0oX01vDG+QngKhm
sofdB5hJQ1fXsMPJiVz8w4gMdsMuHL1DRo0D8tU55dd2X93E3tTbIqxYwMU2nsXFeXHCZjd7caC6
g0OyS0ZcUd0NuJMHiuHkkvtu2Yjv+3CMoEVJzwe1d8evmAYrV7MX+kZpt9fCN/ATaBfFdvsW0gyA
3Nxpfn4nPoVBerIShgQ716FUXhMSxU18n/Ct9vGd+SqwMqTHfc5TD0Xp5d3gW3vgYtGqiMpD6bDS
gg3ClmNIObrxHVxnrbOBCmvPIi2MMBGrpyfpUUah5EH+0l7jo7kbbrWrCZOuWxhjjuJS2XfE3VUe
mqNdKVft9XDbHM77rwLYnKvlCr3qnVk7oS+wa0XeieadLzQ2difUph47RPwHe7cwQZjhekZeaQs2
K50rbRe9dgdt4IfPnhmcg6/t23SVX08upDvA5G5xJQfFVQRLaAc/1kkdwctctNPs3k5OQPBsTnHL
U7azdrKT3HYH3XSqx/S6ehRe4vvJ7d+SR8tOHg1b/FF/Gb3qoNmo5ZDHfcU2ALcS13pEc0jHoCdx
2UKhalxpx6jxTE9G1eEJw0XCd40JIhAR0jP4vt4u982VGTnVIb0WfM01rrTHyjXcs1PsrdvCAVDy
CuNN6NzopDfO8oqUv4NqqEMPJTrkePRXQfEB1jO4vMKRcfbhnknJITtSHb4kj93V+CO9NvfDVf2W
rRRUx3gRf7zk1/H97J1/RK/F99wXeRL0MdpRO/YYUTv4G9N/PhDFl51d/1V8iu90VMbpW2wMpdg+
ih+Fy4ni5MxPkt1O9qP13n/tZN5seqzvAF68qU/NK+ZOC4sRR31rXpNvWM5cJ6E7PaRHLA2edGe4
re/Up9QTHR7qXj6xdWAB8Afeq9Sh99mB6XSJFWpXhq874A1f1krnC8/QxOjeIIXSw2HbQ/EU2w0H
Jzu/k/zihiExqD+oq+UTEOPDckx27dNyxCfF7p5LuJgnRqf0Y6v33TNG6FClGV1oRe50zHlfidt1
docWKnqEwNxFgCgO7Tn+6Ba3e+YzGhPaxbp0NFmj8Ghw2mDA4jHBn2PMeF/ekwcBRaPUwcdOGnZ4
v6vzXsP51KSZCO/iiX5Zd2D/HAT0Ua6LWz0I/ekw8ULm6+l781qzArWVHfW9eByZkn8LoW855Rfh
ZtkBB/ZLRqRE8sk7iF9G5SXdi4fwEB8mj7F4wObFUwLhpJy6Et+o+/xjZmrXuki6pSS5Qsh1DJnT
bfqMXRPwvuhuvhf3xg22I/NdemqOTCm0KaWtiK+lY3mDf779iO9GHjXoxtSWFndkqhwkN/Hd8jxt
HeDWS5xXrCHodLt9Kj/gXKw5M1t777mwtpGVLOk/GAbfR1TPHfVLdyjc6SCxVHvrburAeodnIAjO
eG+ljvlGqXmNXrSrASPZ9VuT60mc9n7onL5xeO+QgZ/Fp+YmRZkXeDPegk7+VXqvv/IVEbPC1KD+
GOarBblLe3iHVMvXA/xJZ0zHxhRhPLV0S7Mn2HJjz8HsvQ8+MzxwlffKtemGdkhfgfSy19zQlzJM
fkVHaZz37VN2Q5eX3Ywnnit+A07tCcc+tKUbOYhooUyBHFTw8SC29SvLMw80fLXiYOXVbuFPdDf6
3roR9+I16gCdqz2GzxiUujPxKnyuaLyh/x65ladhcMKYNt3pV4NdMuAlN3zvqfYkOkmsEHasxp5r
Rpx34/vyijik9l161W5Mxu5kZ10Xz9VRP0AWbB3rXk680UC0w2NIk2+ZDhKHodI+Tb5C99wcoGy6
yNY9AMPeM0Plzvtb09XumVOMH+b668MAd/I90IyPgX7Cz/3WqR3JT3bJQ3yX3mnHYjfe7xo01p9l
qgBiCWCrn2Clt3e02dXo3eUFqh9K7BaxJ36Z3+a36rZ5TO/za+Qj6AWNb4igPhoP0k2TOcvhHOh7
pLzvRC9xk9f3xBXup+NAc1b89V8dIvZox42jf5HfslsI+/AAx8yvW7wZHOFFzHzQ1ilTKAcxjhcz
OjHSiF/aMwqOO+bFgR6kXry3CO8eWC/cwdO4ZppJrZWfoGiipY1i43iYHsNAPViLWyQ7QEqL8SEi
P2CGd6k+/2/2zmO7dSTbtr/yfgA54E2XBD3lRbkOho4RTMAGPL7+TkBZpZOnsqre7d8OBz1BAkRE
7L3WXOzFqfGdx+aRLl94tDmOsIs+FvfeMxvxLdwxwU+SbruI70THxAqvvMHaiPXRUnb7TRD7eR9B
xXCtbGoF6De+RIKLZnC577Ma5Wot4r3kbiZu5sdF6vkp1J01Gl83l2vhLPIFS2qul1LUsj0uASwY
gSHkOdqD6KfhEIX9ChhqeTDKfg2UHFdMz1ywi0+18tZRzNGmbktLZVN1erxH3xseXf7Vs6IuVnpQ
C6LYqyosQ2ryO5mGLIDnC5YutqrYh7BCkbMIPpdrdW3I/WT0/qL6+1R5LoJPCkD/0H6KRo0ZBYA0
2GldHPIIU2bsUsF0L6ErCRMKDSokeX5fTBWxCrnBgndK6CeNRnUrTWqDsU3FQZvvGnrcGFGk1aDW
xDdimqm+6EShRsyoyyGkQTUM86Q8Ww8ivRpLm2nQvMVUtegIqABp1hZwM0JfAZENE65nw+CEWyk3
FGr3MpQpJ062yQgNiXf2eYDSum4FcIpF29g4c3tkudoONiWNGAxZtpR0l0LvUtddrjlLs67HwpwF
YbZLZhXUcrEIXBER/Hlzua8kXGwvo3Ab4pqhpDLrqZpZZ9UtYqv55nKfWlK4IhWGgL65DrpclDDR
9M1yFdDsXdOikFjqsp+1Wn2CjoXzjcs+spU9Oj/Ihg6q7GERv/3zmoVa6/O+5YHfbo7z85aXCaWk
sZHl45tG0OzKrn8Ktf4JQHhNb5UTgGj5q4LcWkFOPmmNrh89eZ025ax1p0hJXBBytEozhl1STNek
NfdtmPh6a3AmMqmKl3NXaphVgss14Xon/N8CGttwW6h2joCtosqYVa3TISlsb9oKg3kHU/Q46Yj9
Kqrq1EjtJ0d328PnreUBb/bUxKBgMPfMT1nuXF73eXu52g0bL3dK4iSouVqc8HVJEbkJJfXj2rIi
emPL9eXu5SKnV3lM54uvm1+PVuj2hqpLd8vTvu7/fBejlRL15j9fbPf5nds6zbaoHGPdqbG27kbV
uoo9uqArvR4FVQb4rINp8/PO5onZHaSQyLLxtOGVVBLo+p55+HpsuRbOKjp3mrX2ywsMu6rVzfLQ
clHpCjsN+U6xIhoIlcP8rsuLqF43BADNLqPlmYOT8szPt/q69/P28oLlpctTk8VvtFz9er/PZy53
fr386zWfb//702H94CCT3cNvL1k+sHcwRvaSmvbX23w97/ct++X2327Z10dXlkh3upfQeZ5/t+Ut
f9n6X77d59XllcHXb/zLJ31eXZ7w+QWxvwdrO6Vq+7XN//Y3WT7ZwaD658775ZO/vudvX2Z523/Z
gq+PmN6mxrzQpnutF1XifPJfRIrLxW/3/Xbz755C+Z+6Vv7Xt9GWptXX05drX89Z3rZYJOtfz/l6
+O/u+/1jlrf47W0/n+MY031Dv227qC7dpRcbJmOxq+rkU83bzuPt8uii4/266Swdzi/Z76fYd3n8
F91vQa2JbPN293dv8Ztc+OvmL1vzb1/3tSVfr/vams+NnXfa8ryvpyzv93XfMHfB/k979P9FDrBU
HXzOvycHPP2UWZH/lTbw+Zo/5UeO9odJGBqynllPRIwwQqI/oQGO8cfMyFcdGzrM7P7nk76gAWCX
oBaYlqMas8ToF2aAo0PU4BFohqqFZul/wQyYaWlfeYXoZi1L8zygBAbAICgFaKN+BQa4WtdOceFa
+9D2vjP6rAxWhFo/gOMgl+SXH+ZPXsH/y9vstsCQVENdmN/slw8DX6sZfFOUVoaH1ul3JEjQdhVS
vJA4WakJpuJQX+hXGmutMuJNNa2l+qOu1QPBTWAIrrzcfangf6YZCuC4y94yh1Vciq1E9nXv9w2R
LMMY+iYxoys3jy+xqz6WqWmtbZvM5xT+WqlXPUrqmlqccNfD4LBytOJzEbr7vlb1jdLBOu4Uefuf
v6gzYxZ+/6KWDX8JgCbIB/u3XzXi9D4YTF72QGL2Q+NSCUhcAazToqWCPVJL07UV699NNf0ATbMv
B3mrkmq4boK8pIbdbHEp7CM1+8jM7JymXU/OUpCubWltSHvJ1qMdo41GUaAXNUiFTHsWbcQkZMYF
mQeolTQhzXo9haa+of165YTiKk1goai4nWedgqKrxdZzkqdldp1OETOjCH3HuowMhPlpRIq8Rgnd
8dhSk81uOpe0KUelAibw7zth8zJWNoqssNpHrnbJYxJXQnJjET0n+8SFcY7ozeIl8YeWjNAY+luY
Eu4qqg3hY34fp59VWt0KNfywhU6NUMQPmEB9vR+6NV/L9UdTvBZVEa4Cr3tnMpwgYUt7/7/sq5lD
8/u+IrST+FcPQZ9uz4//gsxQcYwakNtxcUeKi1o8eEwM8eaRd9zlAyEyJA5QnGrbdWgmFm0OFQiD
7BFDWwDsqdsGbbPTcIOHwnDXjoiIQwdAGPS67utxjwgXJLpVuS9DbadrHTrpSu1G1iwJ7VI73MmS
JrhMm3Drjnfac6em6FXD+MNK6HiUsUkJwyGxOSk47ivCASWpHBvwoN+IABmOhqxe0ig/m0XhrpSY
4qULdg0lwynTy6e2z2+zggPPYVkkxu4ca+KttvLboB7rLakYXX8YddvXtfQ6CRRY2c3ZItIDx6eh
1jQYOxwkPIGAMPYiUmjSDFzvTtXI1AlG7LFRQgy0N/qOmT5CF/lw6byxo+4zjyPmv+ynv9lNxN95
GjpO07H135CZtWm07ej03j5maUuzn+6xG1rjVqMp2OgPjSle/vMH/gbptZazFZpRg2uWa3kz7OXX
A8PqtJpwOT4Rav+ptO3byUXGDiqxpuvVPmPzuwbMOmuK2xeCW2sshOxhp9BnV6p7AM7zUWubsAr3
Xfv6n7ft745ZD+gZR4vJKcZg3Ph103StJoxdST2EL2eP/HXg1GwaI1lNniG697agPZxTAvpff+yM
3jQQvVK+QK/614+lLai7aa+4+8xKPwbLfVRLzgdukXzUVRtswkHsRO0+/ucPxdn1r7ve0rmbfCKG
qX8Zo5JQ072eP+5eRdhGHM4NaiVifHtKPiV0WafU6KZ3AiXVJaidR5GYrPIGNC6Fo35omgeHYOqQ
nhISnkTZFbizU0UaKcoFMe5i3gbmzG70yNzMk5E6geqk6zJFo5ra2a3J5Bu/dUzAsHKXk69FMYXz
rxOmBIIV1FFEg16EqkZq2tuk7BuOzVvbQLDq2DVClTQ7eDYDQGgA7gJYULyFuAtWTh7SyY+Gao2I
c1UVWP5sV35v1IsoyRpDjXrjQawHJYNUYKqctwZmOSAbzsECcYZgKstpUVCEdc2PobVOGto0P4mp
m5XZsHHJoVqVq9Zm4TDOJ550mM5myGCgmt16GNltZbVVbJfkmsG2CDoYH42uuLTa/FyG1pU3jlAO
GXMqpVPhuniPJlBgP/D4ca3KeLFpDohqHh1Gp15R6sh93duqbiT2ktpP0bYqaZnwb8BI/zdupj6L
r/960nZnyBEHou64tkc66F+PxEAPUjKC5LAPAZSsemOb5N0NE+BppwR1se68O1cdyB/RSqwBAfaL
xrnCUoYzgISQcTBJhNukHXqOSKUrHrjqHuhpu0qzpMUgwkDEXGVt9f26b6lFK2obngtdu7Q4y9dA
XKp1um05oftNm+R+ZHYekH3am4r1PXYI2R5hIIx1RpvM7UM/S+mtFw6OQ41+K3BmRpAw2kbZ+EFK
99HRocuClfpWqAcZUTsvenR4M2CmqJudDrX6qpjMH0KhtR8E4+NQBgqKH2tTcDjVwo/L6cFQo3Nq
5fduRTnPHiRshgISf6npL16b9lvddCDm4ZggW0psmgQ8O2XJ9dQyxQq1jChOLVi32rhV8rzdRp0C
1sBaDTIa0RcYl3oqXgMImGtZW88SeMYqS+OHBGUoOtN1ZQe04gPn7KZU8u1aua6m9jBkQex3jXPH
59YkB3v7sJWHJnPHVRX1D0ZS7uFRQ1zMYhpx/ZUck9aHobt2Un4qegt9CrKq6u7zyvpArE72nixh
Msl2Re7j3KVju4MkuouYWKMhbyhHAVoRXlKu0wk8yUBgxBDojE7T4PNb+elYEJCkWPx68YQ2wkAs
FTL5QqY0DBlHMq/FMzy+MzVzVxMNo6QZ03l2qm1NLYDmm3SIESLXd7GUAlvqbmoiDbbdhExNJNKv
EqM4DA4EKPxl3grdI8VoacZbSHJMAY2MPoegxB0K/SRzC23XPDgbKCLcNGpgapToFrTsZaTRhFMr
eprC9CGxUEYmkEbtSF9XYgxXCcQmFPX7tDKIbgIB4li7yORgGHPTV8HTMckd0E9SSFc9Zk8udGt9
9O680KZeqXQPYV3RytDkhdgVzOSacUcAgwLMV5y0Wp/e8/ZoC96GocTeoTd5sirr2lYrsam1SOE0
RPaKyuhSDRVnQT3Ud2pEUrs10q5FNCKGU6J19bovVGNVpOVl0CuANl4Ki3RAmZW1ePszXe5NwVga
CXranoKVil6AEsJ8cXNaZ8R9Retucm6KuDxNkXEzdu2Gcud7Vgx3TFpp0gtnhZ90VhHSvNOC7hWb
3n2osv/JQ8F/LQfQzupB75ihWsxWCnAY27xVHmCz4hfLOcWaYY7bLlqnSXyXEF6zqt3+vlY6iGkt
VgzsSiTEzNARjX91oyX7kdCtNR3CV4O/DYKWDD0OAjalT66IN+cUne2qqniVBnKMGnDJys5GeoqE
GSAdM949eBZR+6PibHOQPf9jvHO72gqu06p6yF3rcLftvegKvadOlE9+hZN+ayfI/ZzoSWTdz8qp
AFWpwZ4z23WNHtGuXuGYP3q1/ibMo8DdV406iAWvSDZidJJVI3MMb07/DB7Vb5uASXezswRd94Hi
3pQ76Dg6ulZjW6BgzC4y7WbYmfcuXDp2lhgeUqipq4ySpG1kNpqIrtumnOpzxdVv4KtP/tjhuA0F
8nQxaDvU+GKr2ogT0/Tc5cFjr5BWMlDu7eoQnLlOdl/OrxMBkVURhGUyRgZgl+qaqe2zpzOaKIkq
7krFy+nozkIYjU5zaCtbonNJ64j2ygAYDeZIwLpxlTgjrRidplhqNry/2l/cHkGOZ3T3FYqBxOTP
XBY4SCuzuThefqc05UySRuACzpu+Ag0B191UNcI6wMEXh/XNYcozc1UOMefIqS5XJEWLXU1J2W2i
dKPNYWZelLwH8aOsvWbdj5w0I+MuD1Wa4LOdzdgBQEJ3ToIcpHdMlpJeldfYnBSCZl8W3rhpBGXY
rip8CxAzDneDfp6LcrjvL7BGLVymEC+8qaX6f4j7guEWfVY8sK+g3X1T4jf+5eRSJX3iY1F7amvv
btAYq0NPXOpS7sxBY/fTzVndAbcODzDLd2Km4BnRWPhRWcE068jnzdSzCv5uzTxypZhtvSLw/qX0
zFei5PUSXKxbMG7GkEctOz+WRvjd0P0uDb9npkHHvlLSNbOpS0N4IGq2MkHe3x+JwntWFe97kMV7
u+xZRgTKk7Dh/zla4bPWB2BeDGLfquZLJ8fHjNMLcjD3JnFoNTZOCvnU84HocVDR5PKcjySh1WO5
kg3tiufew+YHgXTT59F1YUQvQfhS66c0x9anCvx3ieHttHJAMQBxanltP8ahj8Z8WxNwMA6ptTI8
pga9ZuGDt9ZTJQi7CfvnyCauS5Jyv+oShdIBvGn8UdNFaVPymbpon3tp6g88DjB/NTbiw+rsGCSW
oIE2as/FRFxWpVobvTKRxpngajjHUYtQSeZx3dMgvY9h/rDJLfirhelTVDZyVZUhQaXhJdJZrhnJ
mo7Xa6MUKkPnC85E60WRd0ms3mPQlhsFO8RKV6ZZ5MkpPpdZ9ioKZacx5vZjkqCmdIcNdh4a5p72
M0pou7Tje97Yt32vJL5DFeGglMNL44TnhlS+Lu+2Xq5EyLyUyzhq5mFQG6ITyo5cY2RFmomam2Eg
9TFr3IrypDf5wZwbWQorV+AdgW3RDp8xACwA/+xdWRMaI7PIOr/BQ8B0dUKYi/LbnVtq7aRQ1yHt
eIU/r4Jx+I8G33Lt6yKc238Z4T2+2nb9apgRcp2LbBibx25puRkzc8aumH839PQWDwIpGBgRsjhB
jDlp82/ZHt0G/kWbDrvKQl1FZyl0M0QAaXO9sJdElT9JN4u3+WxziAOdkaMnNyZyyGIUCTpkQ78q
LZUMGcPPex2lW6NfJSDLOOlfOMQZdk1h0CJCp9miNLUtZFqVgt9F1ZvThBAclBjRVYr42cr4tp8y
A7FF/tPS0isnuitj1h7TGN4GwXDFNGlYe0502xf1Ja/FQwUEMWuLn7IHTambvubq725rv5kIFFl+
knGGEaf4qafhrY7WU9MBTRE3gEsaQCSzjKuutRnX28vQpj+ZQ526ap6mIANO1Imhj2IYMVsrOSJn
UkYi6dKGT5niDGmkl72x7huPltqOx95o801HS2JV2BrCTYtgp0bPzUOnpN2xLEnfmWvrs3vIhqa3
sdriaXGANDNgQ7CjBajxMOMvqsRFDN/SDY7LRQ4b+agSw8i8O9gudKap5TSW9tZuwXpJVXjTOp55
TMCnHxPRfK8b5irL3l2uLcdKPFmaH49EAaENbKNd8E+fzHJtIZdplZ1toIQjf/QebV2ik8gmwiwy
bS3s6BBL9TVMqP6QlP0UuMEunwsaKsJvzPKPLJjAphW4GXPrrDfhxcM0vhttD+SZau3jgdEtV5GQ
aS3t9ZH6Ttj0LFy7pgWcLw5JxiQuLlATVkzd1qaBclvNrQ1Z5D/MEQf0XMNsEtdddYh3wlpZuwUy
nBLYMCL1F1ZtTI9URd3Y0xWZ1MwHra3BeXPT2yxPgGytZJN8dCYFOctSfg5d4hHtxhdosAtY5aCt
wiljcsMU8+iwvJROMLdnRxrJ9oeYh/W59LcsEoMSaahdFisTrTgdX221LLknGpMrLbbHFVigA9AU
1x/mj4sD46LhqvBcYkTnEt5S5lIy77FS07dqQsKTiCVcL/leB+LDHKaN06QHe+D7JfI6UhWIAGEK
clnFuxE36n2iYwMJyNU4OOON0oFrhrNo7OxIyxFQxeoGo4hS0itFADBt27xcdw3yJs1GA2zrt0HT
xQzPTOGSuHx3m+DBkjNZlORaaQgU1u17ZqMmjRFHpJTIz3p8Bljk+lmApNhFQxfZer93qKc273Ux
e845YgaigP1qrmPak77Jom2nUT2QTYbixxp8U6IvCVXXoozArnQD9j5JPOlhsPiPt3NZsS8i9OX9
cNc48kdgUxHI+/FUaiHz9Y5ChZ3Uz4Fb7pyRCgeUlCcNGACaqYAahuhP0tQDP20YtXHmbAqDSRM1
99zPJKh2obBRttLcDt2hqE8tWU4ANNk9EWcaEpQhCAXJG0SkEnd+/qSrDGUJlcHeKm4SD2mVgMHh
K0F/P5kDGvOp5O8hjGvFQMljUTghGIXP89x7JYa2PWCEWjf8Kk5CFSO149e4je+UgFrvctQJsnoz
TZ0718xO+gG6h6Z+TPC9TaRSSyFESLZuMkJERlQc6T+wrYH7SGYD7O/5MVZtFQfUAZjysgNw77Ok
nisxTmbdSWl+T0tqQ0S/IlhTf8aKep2bD1FXJKsx8oDE85PGSUVKMOlkFCrHkP+olcfIH9lwkt+Z
2xZMfLro7GRzHVeZ4FfUKiKqrtn0jXjIhuE6KajOdwVruSw23VWrAgVIpwlMYaZdpYSR5BQbVhYD
xWbigAcmwH5dits5xTgq2z3OXATTggoPgdD5phCtjkQ2Y76Agppg+JEevIkjqkkbik4oZ8PMOrRA
g4H8JW+hSRVGU86dRlFCJigPMvM+cCtBxmPKcBwRL9Nr0SZXCuKXOnfrZTHRa2be7L3gIaJjuouC
iT8tFG2WX3lbZIAsCrFNyRxgwYuULx4PUrFeQloPrAqQu+UBAgjxrQ9FdwBljAbWnT4y9dLMB7AV
UVhTPPEWE0aDqJvlcc6HCOpmmlTv+tLZZQbVOTWhrDRZuERYVdbzgUf9wlrngjgEDhMypD8or7Cb
e/cxTvXrdMJyGHDYMoGq06zZOGXLdAfJ6HKMEZ/W+0NibDXUIPx1pb5R2+qurlFGRIX4UCfOtK28
MjhVYh7JEDWMFtUwTT/puqn4FOzVrNrpOkGHA1T3TK2pqym4skSHDDpi13lF/Z1Ipqu5ihuIc1ON
9xHeLZXMzvVg419JvXLtdfVcR2MWHHbuwQ7g4Yz8n/mG9c+qFDgJ4uhkaSCXS3p8+8SkQOol/V7h
nELK6KRRf6DVloVdvSIDKtj08b2wh3cJnYYhFsj2eGDBf/b6Il+RhJ2h3WGWOLDMqc0x2OmNQjrp
PiviQ1HtpapX8B23woRYUpbFgU7Bc2w2d2rdE/WKkkMnDZUiNrpvlh07DW/gisG5wVPUhuCGe/tV
aiSshul4sSdnr2XOe+cq3xHBxDCdyLTUmcFVBimFTAvjJKYURZa9ZH1T6slzmUZiHY/Dm2P12NI6
ceiM9CwyjXVNjiPZS9HmdXZ9TerN3mr0x0rmqEnia7VKr40xvmsLNd6kWXyePJxfQSr3nlTDU1XY
37Q2fVnCFmM33XidmmySlOPRwQ8SqBhdgSK/AJ0KgR9U14pnVjtKtskpm/DpKSpjXdPihvVEcRpG
pil2cxeb1DNXcbsfp4yMI8v4GUx6hY6JbBDUMWxqYBTTcbkI1aoFIfTP29KjrFkV/VGpC/ckqxmN
ooT3M/YKX2+KX87kHNINyniqJ2vFuaTyDc5Lq2FS1WMRwTlZjbZUj8ttLwpuCJ2aSeGkLOuZkZ8D
GrJT7+b06pyNSrGA1GY93OS9urP7lABJxSDETgiAD4yY2pGsdB3eIdeWCyEUOqaM3Zu0GfXjchG0
IASrWjBbi4Txed/ywBTFZ2r+wyZMqBNKcr2S0HggVyo+I/es+irjnycK1OGURfY5RPmYkilL4/rQ
MhxZJ9XjgwpGbVTWCZbhf15YXhmvDLMlM6yo8pNiyuPSGvg/IMp/A6JYxtxS/g+ihFiGcR7/Ncrg
80X/UCVYf+imzV0g1VyX7FdaSH+qElzjD3tOfyR5F4WB5Rl0n/5UJRjeH6gOTA5V1bBtzsiEL/0Z
ZWDYf/BucJLp0ri6DjnlfyNLoIf1Lz0uPt9AmGAbbIYKI+WvJX63s4uiGENt30zVHX1BZP0iTzZ4
LJqYqWyYUBxpoWtV/Ncn54R2WpidtrMziw5FNstIx3nV12ujcdCd6wLkt6YPLNEHuBRFKcW+Eyjn
oAMfs1K51DLewBm4TFqL9rNtfY/1Efnow7pVRzpBHQlzw71DrSpssTur9YOtXyYXQ2sNwoyyGI4A
UnwcshaZ28jnMhheAqfECOYxAI7h8NbXt/ET03D8if1pijvqF3r5ltThN/Jv0DSyGkHUdh/rhOoS
nOW7toE24TB+xHi0aIkG27DO0bGCWh73juutY0HkfK+GKPd1HKdBbt8wQdWPdWEae9dpfWHNNHOT
KEMsd+5hMhkfbSeOcHFPo++N2DXy/MPJVAvgmn1TSSId+aV7kr2q92TActKJ5F6qT6n3gyzLRyPu
rpLYuwyagfdGh1ee1nZzZPfdxwHc8HDWuVKS5cuQ/6MkyA2sIdvIrAyxOlMWMxvcyUVEH0ZX81Fl
PIliuisAfgfvaJsOlmuZmy+J0ofbKYl3zQS/S8RsP0pdeyM57C9BVL0UlDLNFH+aU38w/SzPZWyf
yGc2qIu3ylGnzET0TXyrt7XE1pUXp85S6BswhG/hje6NMYxvMrX5UfZdC3YaMHIEyP1pNEftaWRc
LkfN1ysGDtbRsAr7gGrqFGZoTWxt7yY45Bxc2l6/rdyIqMlRBgcgA7gRZNvQgrgdZ6VyqzBTJIvO
JAj8Uo78Ul441GuWLmyKGZ66eNC1deUh4Bhc7SAHhdehFi0834wICefgf2sD6rILvI5wzScrBj1B
pQwAJlWkw2DvY4fd76YqXaa5JpKkP63ee+wjbdeHxY/JVb5FEAK3vS6IcQ9GpuQmQydAhrrEgTcX
8gmalrPGWNfyYjtzNYmNXMVTDU6fr4UIglANWnEwBzuszcS4+gh71mpv0uoYo5OQzNE7SbxhYWcP
5ZTU20Ibvw0DJLOFzOi13ZlWidihg+qO1mCSTaTjAvxCEspsaIFNsqrVZyimQoOUgWd2ws28z2a+
MGmuZX1i7RfW4pC+xtJ7NUm0DyTtnMab16ffhevuwkaARpF5w7QXxW8mB9biqAUY4dMP6kHt5yEb
1zT0CsoPZlT8SJ3sWZLxtw3SDVjSejOgNUFxQe+gDywA3LAmlotASQ9gWfrdgjpccJs0BycDy0gW
FL6j0ElNIoUOCdW3vVc6vjH/MEpWEfwmLyJp9okc8LjT99gknc30Yhkss7Cgjknpt4jD+lSo9Z1s
bbGbEvuaRHDKWsK6rioLvgTWYqVMbp1KChTJ2EJ6EiyIZwAgQsv5qJtMoJp0OjSFt21CdbbAtzdR
QvoX4QcsaIF0r8Y+wzPWy42slWLvtAr+i9qs1p0p2yOrBmMrgWNUrEhWsR1qa6eN9p/bGVsPJA71
265AB5yrKC+MotsFFZD1qI/e3aimuMqTtJnHKjMBozzG9PiDus1w1OeLYDJWLuyZHktt39Ie0pp1
PqvZDce9LkOHnxZHsSiS7EC7ZF0PcM61GbNTKRrzdHQrq7Ytj14vw52jIB9T8vc+M7JtO2q3YU8i
S8upYC3z+ttIX3VLaPLo161ucSxVdxbp2iAy2EtVLJwjkNRirevJeJ+6RE/Bh6MKpEy75lCEtryl
b4CLiCUgoZrTScN3w8G7dQcJK6AMH2VEiE0KRpllfO9wRqDa0Y8aqFmT6kTNzrDED33sw41th7lv
9WNxauo09qvZfj2KwzIQDdK8oi2CdSjM+zP2hYdcBMEuqMUdMiN5TWGkuJce2BRNyqdRFpy3qvp1
uRVGYDMcIst9o3nuc1270rXavGadJYF2K+EOCq62b5nbrwlG5VcPbFiJnoqpR2jmWav0n00XHTMJ
eUC45940Y3gVzfSuR8V1JMXc9pjxjr1kKVJ5BpIXG//62JxGtRzOedasB10QLx7FxjafdILlvLKk
dGhgObIDDQKg2ScYQrHWuKNe7tykM1dCNBx1QxD6uUkuvZoSlwfZkUzZAgoDB3699WrMvfScw9sw
+mYGk3UqKjPdjrLUACa0t3KaXE75VcxhN46gHYb0qhjCb6Rlu2sWWYBANfdgWYVz1MHzHW2muBL5
x86RfeHng3iuG1M9WyCq0UDkxrlo6OxSYBE+4qPYVwrF3ARpQDswbGrIIcmTPaY0Xo168HsraI+M
6ZWfRcROeFX0bNPiPoet0lCjC5qNKHt7P4yuTs50464GirMP9EbNIK1v0PfdRF5RHFoSReBpo1IB
+kzVTkNln6U/coNRpIE+7lfCPfWx2R40ymdxr6n7nhkZ54m2oJisWftUoRim5WF6pfJe/vIAP2E+
L5Z3nJRousTiloXDLVzc7iE3cntX1OF9qwQNq7dmvLa9PL/CKQJtWk3u05Z0eIitj2FoHBTFeAKa
HSAXg3UYd6K8kvgRukQ8dAarHMfs4KFMhDgPWnMEZNm8y3GXqr1CGnmNhaZOgx2R0SJeZ2lLUbgK
tqpMTk1nYuXqSnu474364BBYn/SFd2f2iDHohslTffIMXGYt3UKK/cRuUPlwUSpIpnGat+/dhhSf
NtsQ/YZeYEzflda7Z6UPoROPbWt11Tl0nfGcl2eAx6w9CYc+ts5w5TSd7UfSM7dFaN5MTt1vY3HT
DkZ4cM0Ok2DHkyabeVkZ9K/tRCSf1uS7XK+8DRl/cMQ4ZIPOeGAX0dKxz8xOm3tlLKetrSkvFKMy
n3CR7JKFJmLLZBeiCTgHvQDfOtTTSZUPSFYUIKJ9em0GkeqPGS4ZvTYfLBV4BoVt5SZSR1xuNqdW
923Mw/CWSYSKaoDAq5Z+Ii3mcVViOVqVpIZfiL1l7T5XgrQ6bi+tKyzOmT1pjVMFxIB/2+gW1SXT
XqZWk/uQ3g8gaazs0rkim5ClqTuyO3THHPzUSOx9Yk0PTRxr50bEYteohf4c6zvXaO2T10w5TFQy
s8omPimezuDbNtk5SaarIO+UY1nrFF8jjyrsJCR/DDbBUAgQpaJlnGmcWftg8M7qoJq+YTXGpeL4
AvVkjZvIDt8li5GbmEDKjSdLa5+ExPHURp/vemiq1GYz927o5I2XjHcdFP5HAuSHDdrI9orMXMDQ
20Qq6YnQeUx+ZeJcpKG/cepbGYTOX+Kh2Rohy27CwpRbZmEYzwac3VkUp2enyr4nCYZcQynRfSSt
9SK2lgjfdIGqKGKKuBlrNUJVYDa+xgh5M7bGvTdCN+WE72yUop6bnpG9tZDu7pg3y51SO/Qz0d8e
w8Givm82ck9xV/iTMPQ1Zh7tgUofJIK8Du6GAlNyHeFtDJ3youoDG9aZ0Q+rK/nrle5FTo69ynC9
D4685Ikm15QjOatXU/lKdiJmWE0JT6jyoN2hnfSDrvjmZBK88Qgkwi5ya5vXFcoMUiK16BsBbzcW
tb+YcOtrs0ABGoxlSrIUzd/WtR1Gj5IGQMNCJ7HbpygT6iEwAL1aVlnsxUQVgrMdpyk4IYFaT/Bm
ftZ0cNcjBlV0KwznjWBC3NkcHfyuikINNs+YJAfyeQw0iRQtZCnXKt3s3TIOVjaCBGlo7yeRfZLe
JPwwy1MWeI77EmUBam4aiOP/cHdmu3Er6ZZ+lca5p8EpgmQD5yaTOSmVSmVqsKwbQrJlzvMYfPr+
KFd37+H0roNTQPdG60LYVbLlJBmM4f/X+pYa0My5zW1Ka2EFfD3bEaM+3ZHc+sZvCY5kIFC6dUrx
NhC4draiod3E3hjuOPdt5mAyXrpFGjiH13AKrdU8FIBZ8gjIrq63BwLE2TqG9qbqHHWfFQVylKIN
acFD4NUrbIoZrMydyLqfk1VGD2k62ZAmRpSB6LNzi82hHli+zet/mGfr5BrQcnNEB+zUAM2McXA/
ZMGlj4TgzQESBKv+ILVDT6kuTHpvAxqPdKmOuBAGGlX2TjPXeTjae1cRsh202snU1G3C8tky2Z+d
hGo3yafKL0pGPgrQ2ke6so11OM3svs7EknAyQkC2atz2wCJBs7anVlgI8R6Ns7FtE4lr36voSYSt
s4sHitNkA5SnKZOXuO8eR4+iNttfdzMNlccpOLytaroBGPtKfjNUuYb6Yzvzm53a+knuXb+r6XP7
CCQSZJowtMLKaK9NMgF7iSJyb5LOQz8BorgLkuCmsByACWFOFZkdhi+D8G7K3f4u+EYJYkTo0Db7
nCIGbAD0AWgyrEOnnEvcat1+mujGhEOMGF2S244CNLs1s9MskMiwMpmbti+jQxA5L8qKEI852VMR
6GcMc4zFKL+N5hqxX53u7DkBrMhTS6qEa6PD4ZdjUW9EitfRoax6U9TlUQsHXvWRJX8kxM6b7ejY
pzM3GYa2Rnv6ojkMzMSgPEbhmki/j7m36+Ngpnz6Qr41IRl4oz3UvlN0+o2G/mY1uqN3MEjvC5MA
bAM5iZd0qr6RpQDTqIpDdn0IgYwStquWwCEZkNrsc5QLSZpYexUIy3erYdqDmCWDWeUQXwkjqsoS
xIgEKlXN7vdOeeVRwFZf94V5DMQiCqnT8dYJxjOdATzlM9KwLOlPQ5k+avlVWH30gDI0PqFfuNc1
/L/VUF61BiKSSzuS9iKMnykfblFK4uC2ndsykvi+RQ0JBRlBDllWkYx41Jwfetmpo5mG1JwTstNy
nJ16+TD2rXWTDvwooKzZyyw8IGeOD66Jl7g2w2MbanKrWit4tAEmRY5Xbqa5eu1ycOyJcV80ToTa
a0UVh0zeyLxrh4DA57Ip7sxSTyBoNfnWE2nju8uK6wSGZMbMp32H5Xmdhf1lckh550Sp70MXuq1N
PGYkHRQxDR4YMuKPQ+l2cL8s3ygNNohu+6jgxYMXg/cgM6/1ofSTM6CLeFPQ0Nh2VrZvHRgjnUhe
WappCxLIdSP7EQpd2B+i1vYTToEHw5ZPYVT0u1Shq5FmkaMY1swb+ZRpWFRKdi6EI24nz6Ii3Dpo
49LoWTYZ25qM98nkfm9ZAlbV+5iG02UiKI6E2eGHMQ2PUdnbuyQVe2usBaFU9gcKwA+RTeYuN/Lv
QqYNPL9uS8VWnjgMg32SBd8aaT5bNu5wz3syveItHSG5zR4d9Mmo0Hf0lFRkfeoKfNF23hb0FEme
Htq+esON/cCdeLFb2N3EO7MVjC7FDPCK5YdSQvYSdXe1WaivQTiLA+/ckhtu51fabAevDNVBc5Lb
YeifDWof6Ew8loOoPAte8aOmLVKcBiTfjETrUiLJaz3zEIq2+843f4Y0ktaV8xAlFnqzYUtyOftf
p2HED6D7GxiAE9ulcxy3JoEaKt6GlJ2k1u5SmzuqUDrjwmi+SQcpQ5TapJdaSAudZL4WWvxA69xd
q0YLdv0L0PuB4zt85caAsapREqLQBt6RmGzSVeh7jtswhVcTdhWzW0fUAGXzfWSCu8gprvhBDmys
oKzv85iwqEsKfoPxVs95ubk3nenrMILXcKaSpbCnPdfPOq2YUd31o2vfM/WL+yyX9Doo2/uyry4o
nd2j1EE7m5rLjozOc91U8TczGg4cqLJXdAYb29EM5Nt1dMo9K2an3gJnmVDtzjUIqaahEtNOfXs2
dOov5I8GvoyCHwAIaNg1Er9Do6ikanlyGJLuUrizdd9qlrWuXS33J4uyh+6RAjInXLSk7+rT427Z
1hjRvmHI1SWAE8dGol195CGnfiOsfcNuB7+mwHpP1My4G7OmY/W3RtaiWJzAcVcbR9H56BC5ZDPi
hZqM9gLljmJBxz4LRQ3IlTRzHPyAteAQl0eUNLvW6nP4zQPvv4y3fW8/xCPqgbpDbgsSb/DEY1nP
gU98UMr9r6PrsHyLZPFaO12OUpkByqlPhhUt0albu4PH2tgaZ0/znf6mTcC/gtBUq5BW16DCk7lI
oRUgtk7SvmxLC6hVyksqvRzWfuWsS40RVlbxuzYA9/Dqr0Zv39VIsabYfG3CftcECDOmpjg3KGv8
ambG8uAFZYP1xF0esDf3Z2FW36bA3pMrvqM/dplZB9nnoAQsXOsk6OhSyngHXMXa+dQI775yoYKZ
o7XCI0D1OZTtTztGo1aWETIf+l4ZOx5oyOaZXuY6NcWuH/sjZetm5TISUa/AxIijp3BUJ8K6nqLM
DiGXaU9FNgAYrPuI0i38zjmKeOX6b5ayFvbeyYnZNJXxGFMDkGI7eDEMkST/iloK/FRVfhXURjT2
G2JEJ4shqS/gUhkTf6sq529mfB9F7BSq7IUx+WrnOiiWwgq3lWy/dRFcO9MInr0g+Z5Oqb1LNf1Y
qX7cs8avRxYAfARkG6dssk2FdjExrkKNpMqkDE05YRfMyA9fBq8dUV7Rro4B5FKMlnOk+PYcKklb
LyoqKgTQuZqcWG9VeWQQJk822gMzA4hIQZtDZqnNPpk+dBRIu+/J6VqX1CzLhsenF8m3nvrgKrVl
wBbTAoTNxXb5/DPT3Ns0nKFlsE4amDSqW+lujFTwYOyq3zstvBnql++9O707wFaqgvJBWjHVKoWt
LNewedAQN0LpO13rrWuqyQ1Z8zIOXmfZzn4zpTyn7K5PXAc7jn1kz2CCXXC8em/Y4mjapF/Yc3rb
hyYsJkVqRW449wTMU/5rbPoN3bh3R/rYc9m+Bql7cQzSU/WZ07vhtUdFOwRGyN72buqRcF781tTK
KBt5CQ3CNj42VfU9dNjIzXG8pY1dnAzn6I3zu57lmk81BYtIgpB0jN9DeyRl00XBklv3ia4MYhOh
GdVx4ts9c5TrWLekut9bSyZ8EJVkfVTtR1ALskFgQuZG+H007eGFnQoSQqc4idjZjcH47LDnpllJ
GooesLMrLW5tU01iNVZ9/ZrSL171mpOeO0XJodZmd+tybcCogHoJKt44gRjZgzX4ZtUcwISYQMGg
FY2hS8a0bd6FOHBuC/odmtU/u2SNyOHg0CF+1Umh8HPtp5aYqHZnRhw20PAgUPYiuox9vcsVE9VE
YAzBICvl0BUXQ/8UeROqxKq9x6hL0cbMbjtLc2/MbAAaBEL5lHUMBNob9aNgSzsZGitHwWm25O/Y
Q4lorUWyHqMj3RV2/ZUjGcguSfqpmgYNbOps+UIDRTwFCDhySl5Ed079XkuJ3vLy7uRa4tYrKhwC
CMj6e20OPN/UxnpnOFRhkMFEq9rDuCGj+tAS+1JMkO2KSl3l1NEZMHG8cPb0yQ25yBHmDhH0+kwW
b44QjDUMkkY0utrG1Kiw16V2b5V3RsvEa6Is6/vyPI/Zdda7apOMabpO7vIGRf8S5eBH0o2ObRKd
8dHJQzvMrwgz33sTvE0zcUjiHPPOdGN0QblDTwoOsH0PRyPbDtEJyfKyqA9q64RkfrftSNJiW4cb
klOarScjB0n3uE6yMLtFnVUcCPtkr9MSl4kKWAU8vjZEmD0nBwvx8LorGoZ7QapzE/wM4vmnSm37
InTaOV4yXXDg4gFMWRSWqpUtVblyYuYAfcaWIRoNIfjrhJhyLebwJRIhVXfYhPV0MZRbb1rTfJNN
KI5k294XaXvopjK5IWWo8+2C/h1a9zvPrN4ZETnqqyGoqpOtYcJwdSM9FR47ChpLSIHn7mkcFttX
P3e3VlYdxs7DLO1quEnr2c/L5jnxuqtEVrF2a5pyObRuOkHs0GX2VmQ4GqnMP6sSLN401wauZWVu
h0bJW6fqAEw6T22tG0Rilt1G6mW7b2LzaOnJjrWuQAjhvXtlPr5k+msZ4RUgNKbdqxrddQ1Mez+j
sWJqaoN9fejlyDEH1UHqfLXq/NGh5rwJvHb6Oo7JekLdHAcxJCvzdSwDxHRz9GQMNVI+chT3jeO0
2xhZxKvRuBuCq/Kzk4d72pIrHgTu4QaldvwysK08oWpbK40a7CyzIzX4hVTc3M45DhyDHZ5HUEwe
WP2mtugSjm7Av2BeNeZIzofGYxIErEdVQViUJDCuhgju4cuokE7WNv8SrmWJ/LD8KAQZ9aX8MVZo
HPMKcW2ZaiUlUrb+dQ6rhjvWKVSpJv07eL05vaR9X8JcFFO/1ocZLVBQaXRv+mtn6q+KD4d2Dc6y
7Yw/chmR4pbr6iJxVQ0t8xYGnK3dIG0ScvHSayOwHRxUrjrqkdlflFlSqiKGC6XntkkPktbr3sab
Skl99uVo7kJ6bwguc3UQbbWtkiG/ARj11WsSd2Wbz22LIq2bnEdSfJ7Mrn+QBE3FVYvZWe7DfMwP
4aCn99WgpfcJ20Ikwt5DWA06XD3qcpEc7gTTamlJ7UzvS1anHDHR7dCxyOpOfHAiHGTK5CiNHqF4
KTCWV4RX2bhI7zH13LPVrv0xsg6uFhp3Wqqnu7hircrjZ0xI5m1O1aQRgX7PO8wGeAHxs9CsW7ti
d4E73pLTcqBXiPKajuk8B7qpUysX1Z2L/WecOXWzsKpqOsisvgyWzr7Qrl/673GuD6D45avwBDkp
eq7Wep89KFNw32JocJzTwQcMrt9ThnRLShSAD3z0rOmIVqBWHqefmcypPEHBL5R5aYwYlyIWBG+A
RWDnw87VeDztXgbeY2pPwBtpMeRNr2/HIKDukFU3bqoZmx77d5x4EWYm2v5J7WcV7ZE6sp9CD21r
hfkzT61j4rD10qHlLQa3OkHfyE7OpwlJPKDBVBeJ5dDhpc1JbXOm9UvXLXN7TMC0PtWn2TMhXios
izNdANoH7OEZmFH3nlSG4TtRAV0LXeZsMEOXRjvejd77UIU0Mmf1KEsGSmiNpE1zqLRT8yNTbGPT
mfZkpMlnkfzsE+sD68JtBS5hM2VoC11i67gYinpg+znEJtMK+aJzcULnoJAT5TMVWq9+pr6W33RW
9+xUxnAzCXGOOZXSa8mts5dDShyDH6ljYjUohHaoNcfypzF9w7mJP1dcDYN5tB2DJ3d2r1MAYV+F
unlbudPBlKPNyRgJoNGU3+c+4egwpxi2Sf1ZF2ZH3rnF02C723qLHrmf3gZD+sZQ4edw3iYHS2Sb
vXmG2k9u7QHZInnHKclKw84DjT2eq5XTG9basoAZlhrk1hw+tNnOdBvOrh5cuINbyF33hBbWO7zE
+6EP/GZEUxqEKJwZv9iQVXePUJDOlXAVm+pqjYnTpB1GhsJs3SlVOjvH7T+09CsmEirAbrVtpHU3
p1O86ecSqyRy7MG6UPt9ARLfBg6Hy9bauFOs+V4m+VfFfYG16WWamxFOOWrLLoPgh3kl35FtFq5z
MZHaUN0l0/xDIwFjpavxBxckIEr0Gmzha6kXV+8yz+H4RMNrK6RbnWQn7gQtRJWKYe3aHGhFEFzT
3HEpdpZEmqGOi5Dl0pCs4ftDlawbKASCCPMuuhpxeHJr0PSGNVVrzMA3XYQSJk+QysZedujjRSPt
buhzjLu45wHN7EnotHo7yAUzPAuyJyOA+WUAXVKSPeBmyBDxbnPwn+QqyZldS1yJhoTBvIhHEwfB
aFc3SDShoKOIr89DGb3Q8pObOH4tU09DZuOcs0BcasO81XTr2tcpm0w7O4kQGYNhUgvq8/DRm76T
wx2vK2Wiy8BHbUDxWEt96HxYMYVfGbxvBcuRptZ9Z1UvaaTEcdE2sXeFxdW34wDyfyFeqmbbMyJ2
ja73IJ37yo+c0dhNbsa5JpKB7zjjgKwPzSSK5y1FE9fntAfuP1IvrdudSqwVxzoHoBd2KLQBo4Yx
clSDY5c9TUhQMmBtsmu3fdyAOzXsuz736BvQf1pPiVcCHm5f+4jDU+TBWM5orgSg9QN0SSSVbBsX
yPo4EalXFW/LT+NxOtmNc64178jBa0NpbxUazwmfXCKWrSQViXFhvSPOicbL1LXPOq3NOdIeyw4+
eVaZj/oenTAreXMyLFoVbeoVB+zXa+I5rx4JJY9BBs4+ShMf8VOyretoi59nAHJcgmIPB+oDQ0hl
tjM0uI98QEdVp5moFQLy0C45n7282Odors6DjGiKhW8Eo8RrS/X4PWM/64W77abhYTLYJIWerW/A
tWA01SVc71YQjJUm3qaykTS1aQg4Mm+Xx6bbG2OMtQ1Flfk+DfuTM1IUDdDd+6b5IJB9bKiJ134Z
FKcgaiP6RSYGP7ZduQHhEalGMSCQGtPyrDspYXMc7xFXzrdmMB1TnsliKt+6IRVsqxjfRkXbWdgU
Y1p3Kg+DWx6offvASDZAiaqtDSBwbRnYXPGnLapv0msh4XlztQm/Ben0tQ+ydGMltsaeqPNAzNxk
EeGvcjyGhXuKlDdxuoqC3fLWrgkNQRI06cUmSYJzV4g3veUxiBjk83JoUDXF7EZsywE+AdYFeWjg
UDf9nTRuo0bPDzgc3yaD6C/O69kmtdPmaMKb7BMqu26QfdhqTra2Pv2I0IgPHNWsZCDsIeSMbOFW
vAAxrBBJ7UtTBZvEyPYJTZihbPp1VwJcdrIA+4M1QmrXUR1hES1IvdRtsYvZcflRjyNsAHPn664R
o0jvzogZ44MZxGy+XeV3zbmwqIvx5j+Y1lK6iYq91XXH3nJ3bUZTYZgi3hOzsv2yyJAhl3wyB4Hs
DeW9hyRo652sn/q5UL6uHDh9UUKhtz3prXrycvGUmJQLVdLtEBT4g0PRKCNAaNU6b15pRvvhvVPy
RdF9gEmMfGeMjStQAggyirqIF8t3lP64m+K63PRlTY7EetKW5m0xWX5G7taq5jTilPlTO7HIJid4
p7Vr0KsLW33fe/Mhi+WmoL3MTquYxVuaTPBzWSRuEjpemwjXKuWv4pRD8uGkgbjFyoqXFF9/VSQ/
CqJsmzF0jpak6+SxCZxYrlrqoBvOxJhNBvWs6lPbqOFVRAJOfKojszywF/P472FeT6I81WRKEnXE
WcB7KLzyYvVmi48KoGHDBcCMIAAotDh8Yo7mkOy4+7JnOLHtalaWqsq3RgN8W6L6F8xeBy328Ob9
TNzEPurfC86nvt5r4iAqhJsyNyMsYxnhvwlartSct2EkmtuIZNPZMH7GE45JGp+PZINSPpDOS2/3
uziXxr2h9cY91TkA/CGFYYu2MK29eR3QkttRX282hGkjgRnEix5j7qN9q4ccuaOCRWoU33IjHs+Z
eZm8u7grzK+sE1x3Iidc61g9xdxTU3FxTjuoqVJyvTZ2V4MYV7u05LlWKbVYo+05LXlMZOjOCBJI
rOdueA1oGR5nvcl2auovjKJ8N3Sx7wDGzbSGzSl2paSj0dRWROTMcuM2HVkInO9WaRN/JdzC0Dqs
3lN+7qgTbwv8dgXLzCainbcOJRGyKjnxCOoHlFH3KlA1PkqMjnl2VdI9DXXxrXPgQUmvWacC1kKX
TsVG1myJTWIOhEIR21WZooFv+UGF4CoPoJY4zfc2yehOqzXb8BsBU5OJAZu/mrXLMJE0ElYeze4o
xcdgbcXib7JlFoODWk4GMCp3BcgThvdEclHtsKb6WU2Xh60QQINgPs05ck0dfBVvXs3A1pn3lNgr
J58PeRSwWTUFxeWeOXVAcLjuHAK8WPBvZtx2mebF0H4p79pm8RXeFs5NLzijRinx20VqT9WgbfJ9
FtXFXi7By6mkniE9JPNFcjBKtC9ed9Zb3glrLnrsvILWWpBvUV695xERGalJNEGTD8zL3G6rodxk
clDHoK+1fhWRbuNEiXNH/tXWnbG+p+ipfOVWFFgiXkHl2acCFkTpeMIPB8lMILRTW+cfQQKkmJP0
pH9ropnuHMyLprmKXg3Hxmm6g0bmdlMO7O/zWa6Z2zaxRYZO6Ln2PkMYA0htSIbSL+Ee+YLAsEEm
4i7qBkSM1NFYUjnAFcjyGHarbGJY5l22oQXEaaxj5zLTN1NTcq0K6C9WGzyZ7Zux+IM/9cBZpqrV
HLeO38Z0QCObzYqqBOBmp0Y7sWj+ijg+xHbWEyZifMwKz3FoLVLlJepMUaeqlRwPWtWJQ95Ed+jb
5BYBN7DvRm+I0zWzLRxWE4Yc4+WzoTYgIAynIL3R68lPh6BmBenibZbV0UFg2q/tCmpsj8eSnJ3Y
n6JnO35wDGOmIx9cLVLJt58Sz6IGKBK0eFZccD2TbVKTX8SWrARne0ZC5rnpjbTMYUe9m/StJj5R
eqa40lWP7WJ6HVRnAHNrkU+MZzzr7S4IKICv2m7UbxqhKKMH4eHz4wQgkDjaIY5Lk4exwddMD8f2
c0dhMvtUf3/moWMlvVLshuCzwF01s4HqOwS6P3zmphMFQzeVTgb5Q6K/9EEFup5NgEpQdtRuuda9
5dXMeapSRfFaGuQw2x4CtLAwxdbV6rONIGCLHed75Zb7ceTlkJqAgxRhHvII+t143o+hhVMPlQM4
htyPQEkOUwtqImUgtnl+7VmHAeYuotJy0d1qTvFW6rm5CdwI0PMAgwdPdLIhgfvbosSgTeM8znrv
ojpEzbk2mtDeOaLc91Geb9pZezWoQNBeKS6dEQh/7Atnw2t7QocOQjgyX4vZ02/oF/GtHstDXNMg
jsrWt0P2MJ45Y161ceKUwvWleU31inRkPCkujcNf3+o0wsFcTTuy/XA6p/GLLJC8Gvqd7NLjqKhr
9+F0k8TGdhIFvTo0JyH/F67C6dy40dPsvFluSMTIIhnOPHtnCZxMlS0OqWH+DLXBY5lVSP68wACy
R54CmmVSoava3tRInBZ2AxvJAKYU8kFctwLZdmeMz5ZpEA/GJOc5Q3FIqLvfBGng3mDi8M3C0XB/
GsaamtSipY2UfM8wuiFhLODfKxLdMaVPa7Or3jjifnUng+iHHCKSgTnc1nsFVpEuPyAve1t39RXp
9LiJc+fqcRwQnEjysdsRFx+ss4KqplIEVFSkPQvKjIiu1sYDtNXnGQYNzBftRbZkrvU46FdD9vap
HHbYffzSOiuKqDs78S4cHNg8wdpJF3NAN6e70u7PmueFxFNBaQnvUGsXiDK7mhiG8hyGc4wwr5jW
NJptItuxUvPckJ1udcGb0LNE094yfM2jlFkJ0RBenT18vlVGQDUEL3+7qfQIH1Jwb/G7N5/D8lP1
/Pltbko6+8E5nLBBdNoF1ApdgeWTl1Wdg6tUz4DCSCCfqE86gPlYesKtEtATNDDvRtDru7HNjZs+
QHen9FumbYTJy6dtStQrpKGHtCT05Ggrwqv0hNr4JMdldVDfIoOEP60O+RUCy8tnZOFnvOsY1Gcx
c1ypy+ClsLRTIJN4bzEnySG/ZvgTtkY4t8zJkcb1DeGHV4yscw1eP4XAGdVovgUGubYTU9t39TK6
E0gxC5n+M5e2i2BUmnCOdEnzZyR7sBNhsKtnG+WlBb2M/RSFuQlnXD+vvKDzYfAtgPqmn35QIGfd
BwEQShb0zxcQnnu/0syRTqZGsToO7XU4LJOcmT70Rr+B25G16V1viH7dqglhWBxeh5SGqgdUBPnH
1kHss/IqgrbRQaK9csDK/FOE2B8AYp5ukcOM/pOqnIHv5Q9wv9Abew7mU4NCPfmYhR34iSBAtJA0
k1QkSJEYGL9Afm1MepVJCYWumZJvHmW83W+sWfe/UJO/xaLyl/70YWzLcIWJv5yjiCn+gPPLokFB
z2gX9D7yaUfYzTZTOZKjVD+ZVf3AicSPggYcJ+orSkFEsRmdVfit4c7olgmjK8uHlFfr1onT4nZR
QlNqvlZRmt5JKmXF0PqJrSKqTxAZxsgtfMcksdVmOwlRmrJ4HFs3HUZbH2NBexvYDiLKjk6nEXfN
unMTdeMWbJxG8EaxYafXrjPBH8x3VRDEP+ncv+uD7u4NsyJwMUdqxJLT88LTj9XzJX1M6+0nJbZY
AkLoH7F+wbLP7D4O4pCldA1Eyd7eFux/Qmjxj6HduKsxMYhOzLRvxEAKqz6USxVlrLU7c6JZmEdT
jPhJj7/OHltLmRUbpCM4VKLwkEh3OPR2dwj0Sp7tuHoxG0hDYaSVx9jiYKOC4qpVjXtDGQJbQTMY
d4XLOK8aAmbNBaszWMuKObvWWV/6i8UU3HqJFj5TRMlCeuacugk7Esnd6DhUYVq6EkhurV2WBQja
ysQ96AJkD1A7b2cylW4o/GA7xtayLTX9JRNzftWEe7XrbD6VFKP9roLVWsfVAF43IWEU4TCbjeY9
DYrwOKH2xSNRkJ1mZtotlcMfLBUG0b58TJBiGF+N3D3agbWLnXG6dQomwVJ10wmloLbObXGGyl++
T1EartwLq0TxhtAgxsEd7elaCshUOCVcs3qOgym91ehSomqzGfe4nyN7ZqGntFjmpvloAsVh65h8
w3ayJxLB3aBq61AI2vPX3MN5TsrAT6syoYLlDCb8KAr9dNo8e073amTGSO2TUtioMv1kyyY/2EF+
3y//K5HDSLFj+c+CAXWyzC7bulUJbdSFFct4cWYqgnT79anHkBc6JtFOyx///DtQiakYqSL69Qd1
R3N8OSi1DyRVCeRn6Y3dYUnt8bKtZsLL6ZvEPV0dYR0i4U3XdmqAkhnI3KaWko/7bCfoBwoa0ZHr
2OsydGY0s9lDqcr6VHpS9/U00XkrqaXO7KRQgeCv5Z0sHtrxiHYov9dzJ9xXkhzCxFW3njd6qww2
lh51Eht13WxNrfmoNdBuntOyApRUMZp0JMGkbOwr+01U1cE5qxn6fR+g+41MexuWAXYobuy5G0F3
eGPqnvSF85V3NglWFAuv6M/LVQ6K9xDY5Hb1Aa69AZqFUSXAr8TPOhzgZKGkEUYXblpc5xuUmQLS
nL7NAowvqdstkR0ofB2ZUAtUzrsbls3eNQebaMb+odXC6jQNkj6mMW3jyhq3XdVgW+zJ65vLJvO5
Z802sGdauRRyQEuhoSHyMpgkXnD2xVFh3SVSH2+sstxkAOeOidV81pg6zog58IMystfdNI5Hh9wI
n+Z0s0UwGu8cOb9T4iWEUU+yna7KvZu5sS9CyjJ/PTn/iQKLAVRI24Y6K2wdW+wfFoq0McxAtnq5
R1GwZutLcJFRJDe6mSe3YjQDDijpR8M4xjGTIRlwY7jzM/g9T+jxrTloZ6PmoFQUmEjotfykmvhP
PqK5OGF/SzD+/IietHHx2q71J4Kx20iKfGig9gC/rE0bYtQYXRp4aL3Mo56B6unzPPkImMrtNIdj
l5nsToWl3Q/J6Bv6JSsovUeUDwHuud1uaCbnJBGrLWBwqGyWQaGbfhU1w2rVsqGn1Fma/2QVNLAO
/+EqYO26HjBUW/csTyyk8t9wmCsNKb2uphLZWFGf7FDcY8BbSQ4fvjBEcWrJ+y6H25A5kBpWvZDQ
bDqaCPKYfUb07dWT3cSx701vtJNQzZU1wYJjjifsr4eEbf0Hn9SGiuKZhmN5f7rf2BC1oAwalPAw
GddmHWI2rHRJJMDoF2GNQ6Ydv09hc6k7t3np5HeQSOSqyrbZdQXGDjfIj5K4an8KBm1X5t7XonaO
hKpMty4i7k2TstSLpvbYYJvmagrA68iiEjcgfRA20gBdVfD4dsPYmMQU5juTM8XXQE4fw3zWlDtd
qipEA02aZhh7ErcsUn+dtMsodRBGUNmPqSbBi6CT93lr/r8x5P/jQvy37m3zSf+/9B+Nun60fda1
/5Oiv/z0E2H/WP7X/tBf/6L/9vGfyR0wLTaovxmX/+tDfX7iv/od2VsXd/2PD/j73hdrmbvY5aKW
5wuKblYW4T9+rBmG/CKF4F0Ti6P/8+cwBX5zk/5Pt+Gvr/DX/fzrP/O7K/he9kW3PIcwLot/+8eP
Dj/+/d9Mm7nud5iDz0/053vwh9/wu3sguJOOvswnv714z/sCOMMyBZD+zy/e8v8nF//2Y8HtxG3X
xN+7316843gsNv+Zq//Dr/jfV28bX2C0GgjMxOcD/uMIcMwvDiRv6A+/xtr//Uf/h4/+691YHj0j
8tcT+T799/Cj/C+Nf65OsixK3ft19fzC3w4BV35hrbEsUzd/DQGWpL/XELAM24CG/i+NAcv6wmHX
s03j10u+3Nbf3QX9i0vz0jUgoX9+8aL8ve6CYepLLsm/dhfML9JmpLtkp3x+QQz/3V2wvtj2EoFC
aMfn199uOgAq+y8vCPYXQCvmsk/8D28CQ+ALL4zwpKBcwxcLxt9rKJi8EFRH/qWhYMsvFmuibXn/
eNR/WBY9+wt9N9Zf89e/9HeaFD3x65H8D+bObTduGwjDr2L0AQSdSV00QOGgTdomLXpI0Ut5rXgF
r1eBtE7iPn0/itRa5K57yPiCQq+6zr/L0XAO/8yQAqNYst1ZeZFxKLB58DHrjdDk3EnEZShM284q
kEbnGTRctlAFiIw4UYhJWDJ9+/hCUFUCJVgbVs5+HJ0QVF1YOy3QBJ3w9jmch1xmfoJ9wN1SSVUq
zQlMsZmBitcmVQGVcPRVzXFGLjgIV581SZ1xv0STOmMZmxBMWC8VAirAxZxKVee9olIEybXxmm6f
RLcPCGrM7Tcih5DrhC5e7n4qUKq1LdTYQsZMIFZcAhXdRsCRayIZ0fLLPGECr64UV+vMTxAgNkVi
sgcG2Nzn8QWIpcrsq/lya1iWCexTqiibW5Mf+EW6HkmWG1OhiS8sYNZMnCqmScbaS/zB2fXrJoFd
rKmaPbrMyGLDos7EgQEur+Al05RspRCkCQopQARnKnPRUXy60GCthBahSJNGky3qKjQFGcFjxvGO
C2li07KYImSYeqk/IDokKmjw/FYHTKzhuYU6IYXSKZd5WoMZnRRySqXSrVDCGxSaKLjggq358aVA
Vp6QJHD0n/2mmJSgznLp8guN7y9hC5SyLxnAtRI0Gn8Bgwi5aKVj3XBEUijKOhfnCFDItCRi7B5X
uZbCzBgs571GxhXQ2aHFAbJKKsY1OSo3CAd0hQ1ANWgdsa8/OhsAh2EuaJSFhhVUiWGEVkq+fv11
k+RZnVEYdTlSdFLIC07IEUqhKBPY00JxMos1BYFXZOIj4XgM7jTW0ZnCPCWDka6fLNHsgirwg6pO
VJrBKHJ15vzYuCMiE5hzNJRVSUFioGCGa8605VBj+/iOgDgJssjQqi5xsMxETFLgknBpSEiSCBlS
VFUNBbA2AVxvXqfEQZSYrHRsIhLT8ilsSP0g2SHdKqph7vO4yrUUcAeKlEE1JnA0T3Q5sikliXNE
DCFJVllRmpyfIDsyW4HCNeS6O54+Ki2oUrEjoKBI34c6psCBQSRHpnKCyc0doxqdFuQZNJfcHRS1
ojxAbXJ+AFzvBVNBUObc/sqR5xFKQWlrpUVuwdi8rKFkOD8nQQHKUCLtuogwKMJUCbWA9LDWZJnN
0loQrB+/gJmoc5Loo5ZExhfluhZrAavMIR9Z6XGV3l5oEogUU3OOtZpGgGx6HmVpAtwh0W9TmUts
zBNYBAV1itHM0yVCim9HYLbFIZJppKCg5N70SbsVxRRdaG0IBes944uUmIaQ8iYEiiQEaJVJO9Zb
gZoqrpF0BJu5BA+RGYSS4EW+FUqK5zQYONooMIuUlHj9uMZ4s4WSjE4ohQIaXRekTY4gDfvOGmgV
EuaUhmqrC/HlTKZzTCgFuu+onebNEgeFrRbGRWYaHpmOm/mxYo8oaC6K1HUGfnmghC5oVKqBQrOr
DJk0045DHyZd30fnEZddKLjYSqoLBRoPVULT+PlwUemkbgiXIJqsFKJjkgoySFv+F+hCBlVS6JKq
wXGVax9BU25BPyYu0vUjROciKYbk4nAJFwlDkNdPtGARMFJZYSoR62m3zGyIYrIL5NLSNBJKhdEa
hh3DIiNNyTXCYRDEEW7RNZ3gvktxnAStSO2sUvoJLmUur5kShkuz4zMIhHNSRokqGw3aCAHbOD9B
0KhTmrAKpmxSZzDic5E1A0vSQIH8CF3HzSwVZz90hleiBkWLUvP/+5D+g9U4Tr5cctvJ9Tzz0nfT
udGYp/5gmfU4/TwY5vD+0Nxyab/7cSTmhTcQMM+irD5cZlPm73H/3C3w9Ku971pWtfzPV303tuNm
+zB/8OB+5tv2jrmZb3btVXvXrmcx0D407/GXfP2V9ztX7/9fgKfbANfU6MS4Y//XsPeB525xOfBt
u5/aafmJ82DG3IMsRb5sd/177mPw7yi1fZ1i7GE3jO31sP7Vtl9Wjrzfd5tDv7k/eODzpI4U/GW3
az+1Y7dGtr3OYmQ3XXQxvL+4HHb3d1e+2G0nqfRbvkXq/bWvhbY7U4r8XTdwn62PbGdCpMivkHjf
ryWecTA9hLUU+PV1u/UUMLM9imLc3a7fD72/I237nxh6f923gRWx3VRi5OGT//Js16oU9odT22Qb
f8TAANxvbh8WNZjNnu0mkUL/OHAq6YmYbc+eFPtN2+896+FaQOS4I9fo7a/X4nB9BXLoaWo32/up
47RhH3+uWYvx+822v2n9oVJbD5ZD4wum4eBptptPkmNPU89/Hz54tonqnaHWnwN9uB9DaFMYFEMP
+0NgQxiSN8U2KfLb7mpsg+iJPlRTwZFDf2x9v+Wmr+XAny5etXcfpm3vu3XwTQHuOfC/78ape1iw
5qFpW9F5DvA33ed+47kx10/1HOB/DuNt8LtN9UEMPYyH7cVlOw54Sn9z2gbx5/mCl+1tuPdts5EU
/qdt70vcViXEsLc7IhI/q4FtNFS/GHrsbsK5/bn/WAr8c8exKA+7j22QJuS2WieF/4W7vbuL1xzQ
Hvg2y/1L4X8d7p9QRDfW/TxfcKqIrtVHCv8b0u+mqfNCClcRkGN/9rNKxy5LcX8/tNtFoY0tdD3Q
Uth33XiHZ/OQLQUqRu7JbAL1dvUGKfQfLX5nf8O51/7vnrlLMXg3HS7enfvxlhUU4/fTZthPvf/b
Ldcmxn4YOHLjxpOKpfX/Gfkc03Q8LuWUf1qOQTn3z3xyzfzFZte144u/AQAA//8=</cx:binary>
              </cx:geoCache>
            </cx:geography>
          </cx:layoutPr>
          <cx:valueColors>
            <cx:minColor>
              <a:schemeClr val="accent6">
                <a:lumMod val="40000"/>
                <a:lumOff val="60000"/>
              </a:schemeClr>
            </cx:minColor>
            <cx:midColor>
              <a:schemeClr val="accent6">
                <a:lumMod val="75000"/>
              </a:schemeClr>
            </cx:midColor>
            <cx:maxColor>
              <a:schemeClr val="accent1">
                <a:lumMod val="75000"/>
              </a:schemeClr>
            </cx:maxColor>
          </cx:valueColors>
          <cx:valueColorPositions count="3"/>
        </cx:series>
      </cx:plotAreaRegion>
    </cx:plotArea>
    <cx:legend pos="r" align="min"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72133C9-E7A5-44EB-81BB-299EBEA4EC3D}">
          <cx:tx>
            <cx:txData>
              <cx:f>_xlchart.v1.8</cx:f>
              <cx:v>Sum of 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397C3141-DA8D-4840-9E81-2BF634A9DF52}">
          <cx:tx>
            <cx:txData>
              <cx:f>_xlchart.v5.12</cx:f>
              <cx:v>Sales</cx:v>
            </cx:txData>
          </cx:tx>
          <cx:dataId val="0"/>
          <cx:layoutPr>
            <cx:geography cultureLanguage="en-US" cultureRegion="IN" attribution="Powered by Bing">
              <cx:geoCache provider="{E9337A44-BEBE-4D9F-B70C-5C5E7DAFC167}">
                <cx:binary>1H1Xk9tIsu5fUej5ogflCxs7GzEw9GQ7+RcE1aLgUfDu158k2RZDrfrE9I17SSnQcEkk8CF9VvHf
d92/7uLdtnjXJXFa/uuu+/O9X1XZv/74o7zzd8m2vEiCu0KV6md1caeSP9TPn8Hd7o8fxbYNUu8P
rCP6x52/Lapd9/4//4Zv83Zqpe62VaDS63pX9De7so6r8r8cO3no3Z2q02pP7sE3/fn+YxpUux/v
bqtttSvfv9ulVVD1H/ps9+f7F2e+f/fH+Pv+du13MbBX1T+AlhgXTCdM6Iy/fxer1LvfrxnGhY4k
wUzqxuFDHi662SZA+Gp+Dtxsf/wodmX57v7v38hf3MLfjgalso5Pw1J7pj/eHu7yj5dP+z//Hu2A
+x7teQbI+CH97hCwngSpHZRVEdxV6M/3lkrT3V0V3NXVw5M5wvHixP8lHBRdMMEQI4Tphw96iYrA
F4JILBFmDxc9wvFKbk6D8YL4Bftwmx/e/+ZV/P8Snb/i7fdtsn14SP8cGQJPnnOKuW4ckQF5eC4v
kl9IqhOCdXyUF+Ph2keAXsHQaXAeCUfA/LU6S2CW27TcjhTYizv7X0oMkRdUUoENIU5KjCEviARN
BkruiIt4icvv+TkNywPdC97/fL8E1XSGyuyvIhhU+pbiQi+wQTBoKvr42J+LC0LoAsSJGZzxB0V3
tGn34vJ7hk7j8ngnI2D++naWwDwYnHfq5ztLxXXyPXhLlOSFoVMhBLtXWiAcz1ESApwAjqUU98Iz
sjr/W+5OQ3b6W0b42dZZ4vdXEb21wqMX0jBAn6F7TORLzAx8QYmBGAPP7fAZYfYajk7j9EQ5wuav
m7PExtrGwU9VpG8qUeICM8q5ge7dhJEDh5BxwZHAAuTuqBhfmqPX8XQan+e0I4Ssv84Socti56n0
4Qn9cyeOkguDSC454Y9O2nN9h7B+AXKDEAHYnpuj3zNyGpIHuhEcl2cqMCpWxfaHeng2/xwQ8N5A
lzGmU3zSe0M6u2BUSMLB3X4OCNjC37JyGpInyhEo1uVZysitqiv/nb2NVPWGngGlYEU4okyI0/6b
rl9gAjoMcfoSmdfycxqdl9QjhG7ts0TI3sXbdlvsHp7TG4gNJGd0KTh+CGog2HyuxwS7oKDlKEHg
Kuw/Ix/gNRydxueJcoSN7ZwlNhNQI8GPNxQcLC+YwRjCZISJBL9MCkKxJEdVN9Jor+DkNCSPhCNE
JueZIFhvg/QNRYWyCwL+GGUPojIKcbhxgREoOl3c+2MjdfZbdk6Dck82gmR9nkIy3anCe1MvGV9w
CmlMCXmbw2cEiiQXlFIiqH4fw4xk5RUMnYblkXAEzPQ8/ePNrtm+pfKCagBhnIJVv9dR4AY/tysI
8QvOGNkruIMSg+PPvbLf83Malge6ESqbT2dpU+Y/tv4b+sjgihFp6AJTdBSWUcCPEAVQDCLAiX4J
x28ZOY3GPdkIjPl5Ol9XuzQt+7jZvmmYT3VIwkCUf6+edH0kKJA4k0TKfVL6EbPngvJark4D9JJ6
hNPVeaqyeRwHqQrKhzf4nzvJgBECmaEQXT5i8FyZSeMCUUgFMHmfSBtVbF7D0Wl8nihH2MzP0yWb
pz+C7ZtWB4wLSJAZkAQ7ImOMfWV+AZUDqXPjvgw6cspewdAvkHm4kzEwm/O0NKrdvqHA4AvwgjkT
lD5GKM8FxiDQK6DrHOn3x6Fl4LlSm/+Gm19AcqAa43GeSmwJj6O+i/qH5/LPlRgRFwwLgiGcf+mK
SQYiAuaF0vtU5khEXsPKaUCeKEegLL+epZCsVVq9qfaiUBWDBg1kQHxy+EB08lxOkA45fgopAE5G
oLyCldOYPBKOIFl/OEtIVqoOyjc2KfqFISEokWyEhoHAVUMSStH3xmaEyat4OY3KM9IRLqvz1F/r
bdHH2/THG+ovSPDvFRgbWXjBL4SOoEXAuE+7jCL813ByGpQnyhEma/ssZWW9LcvtnV+Xu6p6S+8Y
X0AZkjDGITf8XHsJaMzQwc6Dhnt0m59b+Vfz8yt4XtzOGKMzlZvgzg+87VtWKqHKL6gwhDwd9IP5
F0QHD3rvR+8/I19s/QqOfgHQI+UYm/l5yk8AfZrl2xbHOOSUDQRtFvfxP3opQga9QAak+aH/6UGT
Hrua1q/h5VewPN7GGJfzjF3WQVnu/2dZ8PCQ3sBdhi5NDJWxx5B+ZHYg5oeGMwyZsvt689/E5lVM
/QqiZ8RjkG7PUng2u/bdetcFd2+YzyRQWsaICESPnX/6yGFDOr9AuiSGLkGunpue13FzGpzntCNs
NuuzxGYvQKou3lJ6oFeWC+gbo8fsvg7q67lrsG8tEwJ6Mdh9WfmE9PyOo9PoPN3LCJv1eTZlbHbf
i20ZbR/e33+u2fYjA7AAsRH3UjPGxriA8GdfTzvd9vcajk5j80Q5wmZzntXMvSaYbZOs9IO37MmA
3jIuGUfGw9CNkVoDvxqaaTiGnOcxazDyDV7N1q9QenFXY6hmZ6niPkDxBoYN7d6wH4AwGKcBUgIJ
taPjPM6r7X07GPZEfwHTq1g6DdEz0hE8H87Thdu/sotdUe76N9RzULUB028wctoGCSh2gnsH4+6O
8BmjdM7reDoN0HPaEUKbxVkK0P6OvqoiekN8MLTQGhg6y0Y9G9BzBo61TiUkRg8fOD523n7Hyq9h
OVKOQfl6nqCoAjo2rW2hoOT5hi4CqDZozSCCQWLgAYHn7puAgqdkFAmorB0+Ywv0ar5+gdOIfoyW
dcZovXl/rYAOJ04gxCFHrEaBKig/aOHcj6B60HMjaTo8699z9d+QeqAe43SeedJLP3jDIBWaByiM
oYE0z/2wwpE3B92c0NoBgdAv8PkdN6dxOVKN8Lg8T9/tMoqhDepNh+CCfpMExOa+KWDcdGNArRTy
Brr+0LMOMvXcAr2Go1/g8ngvY2yWZ6nTbnwYR/9uXr5trQdCVBgriI2H7IAxcq33ERCS0NUBwz4P
H5Cp5/i8lqvTGL2kHuF0Mz9LnI6jIf4veAowDkqH0htG9072WLvt29ug+RZG6R6RGiV6Xs/XaazG
9CO0bs/TU/iw6950ZDsCD4BICigc3bVxlQGadWG+AegxvG+iBnF7Lk6/Zec0NvdkI0g+fDlLAfpY
bf2Hp/LPc3D79mhMBHjP9wpsFAIdBrULaDXAfCQwv+PjNBRHqhESHz+cJRKfdkUCjThvBwa0Resw
bh3+jZQXzJHCOeYGhxLC4QMF7udy8QpOTsPxSDhC5NOZIhLAoI437YreN6tBT4e+tx2HzxgZecEN
SIGC3XnUaC+QeQVHv4DmkXKMzV9nKS2ft5CdTr3qTQc/Q8gJI5uZkL8Y0nkY/Azjch7KP2BvnqPz
Op5O4/OcdoTQ5zNFaFdW7z49vnbHB/UGJgZEhGLACOTo8BmZGKnD9AFEQIb0yXN7AdJr2foFTi/J
x1B9Ok9hCso7lZbB27bncLAujMB0UMfPy0op9BlA0y4MkzJOD/b8/BqWfgHRE+kYnvMMcj73CmZW
8x6UzT+XIQopamiIwvwXM6RAmRRmeUCUQh7hAbwXMvR7hn4BzQPhGJiv/2/k5tez3z1OCWhvq61z
mEvw2QR4//3o4d5hlsMR6b2tOAnf8enOf/z5HrQWOAWPUxTuv+OFkXmc7WxMstuW1Z/vNbmf/QYm
WoOhV3s3AiYmev+uBaW1PwQzgQkYdw3pbYAelhAPpfs0KcxyyGC8vGBiP20ODAaGtrr376B34nAI
5jHA0MllMM4hsQQz5zxO43il4h6mH3l8Gvfb79I6uVJBWpVwO2Ajs+Np+7tjFL4GUlTAho5hKjgY
AgbH77Y38H7vz/4/IcowLQnVZlVSGRMsu9Aig7HUglbNMm+Ckiydlbmnm16ZJGYXi8AaGjeClOzj
M3stGwJKAXsnWN/3Pr9kY0Bl0TdDo83yTGVmH2O5rNz6uyj1H0Za2V4eYjMoM82pIymsStdC28cd
mf2GDQBj/DQMcDlg0DsBvw/GYL9kQ1IUlkZD3Jle0Mx2Yxo7PdLwXHMt0oh526ovEXeveGB8iftC
M31VWRlKsDmkqTYtSdNsYBbO3PkNW5Ay/BtjYEJBP8DsnZCBh07kl4x1UclyJAp3Jpo+NRO9VlMa
5pdI+XKVwGRYZtfRzla+ry2KAeum6DtkdyGmmZmXdWQ2DVcOjKTlU7f2Fk2mjBXq4mIlxDTqXLkq
cTrMmJFctQrTVf+4iDNR2D5rIzvrZe+krWJWbfjd5ZAH/SLQ+s9unmTLzi06kwSaWnu9Fplc6Tst
l3xBr5l3kzOvtoyunfa8Sk1taLW5h9Kfhis7i5JSt3I3dMqqnIk8XrsoLh2uE99qiqha60n5o+kM
kw1tZsFtp2s9HG6lKtyJ1t+5XmWRMlSTrnKEt3CbtppKESs76pulF82RdFTQNFbFEzLJtXwjwh9G
H13RsPWXcRQbUyOvBpPkcb9McfvB9ZpwIuuaO6Wx1LXECjFOV7FO+QQZYW0yMYPJetqVCqJwXvip
zZsyNqNe0gkWtnLjufTRLA6BrSj52ed6MtcynpvEN3bVHpDU79Zt8DlhvJ92VZ3Yg9eUJg89Oxry
2GpLuoA+zcoOKjltG+RO8z7YpYnmmZ3gTmLkP0U6XCnDu8oJsULqYrNr8uvwNo3z761ICqts0sIK
lWEXoE4uo7I3hyxo4SzDLj3WW4xklSWKZuUldFpqvmbyeuhNjdIJKfDV4BYzkUaeiQx2iwjnU4zC
eVP74dRritbM/N5mSfsRygyDqfV57WidFy+yLv8Ow7AmrrhCg/jmiUGbZIxgU/Pdz0YXxHaGOmVp
RL+uumojoniHaE/NKiGhWSSDsErStabeNr6diq8ouw1Q0plG2geXof7dazJiRcwWcjB1P4lAADp9
SqJ216nIYlkVm2VpoGmaiMgMszieCFlbiZt267pH5UR6NbmiSTrYceHDW9H7064oMjNM+F3vIWb1
Iaos1bc/YwgGrQj1rhnXmjQR565d1nkyRbFXTUjgCTukGVunbrFiUevaQV4yUAG4mBkxWaiaMNvn
tF5oDBZUEyw2D6t62NaLp0VS+czOwyAzD/s0ln/vg3hwEtxV8DT9S+6VbFJ4WbU47Gq8AsfmYfuw
qOr0IzJw/OyUw/5oT3+geKI97HvaPKwVrBumocZmNbihixQ3wWC1Hf3suT53DvvqfkgXhzWKB+HQ
Pv6M/RQNTqXl6aINqCqXTyeiNoxNVQhuHw4fFspA/mAdVuGVMaL9Iy2sVEOpdSA87jwuD2cFRiTN
oSX0SFTsL/T0dQOvJWnNA+kzTnpd92duj5yq1D2T5ig8cvjEm/Q0GZnH6xz29gfmD18vDowdVvMD
u6BCUit0A5PyWDdZaOxqQuH10uD11Dz0vY16YmIKwuOxqrcKL19WvicnTehela4+bVvddXqvsIuu
aBd+13wIaPkjqS8btw8/QR5olSZ8kbZpcy3y4RMl9c+qaxdZrBLLYFpsuplfOXFfJzMylIMJcqHP
NVDsJvI8uYmLYubq3g3VOHZY4IdmI8KbkLhmyMmlG+nGrM+ra+xJY9qk9bc4NhxR+8TkZUFt34hT
k3kZnyJJN37au6s0/Qa9resuk5Fdhb0yQX+3pmtku6oRsZnyYpaSoLVcXHRWwMLY8nV0a6R6MFVN
ttE6118MfjynTT98wERNXa28K0XvDAHFTpG2nZUwFYF6zq/ToZJm55adnfm0NgOSGWZihMzWRa+Z
QZ95dj/EtsBo7lZBCOpAL53SN3RHxUltRl1pFUEvHREkGNTvcKkxtMtBfr/m9SX3a2UHGhkm1Y9I
eHzFA57ZBU9DG/td7dTV3mgZyqo5HZxCehNZ1vUkN1WnV5PE6IVpZEFvR6r72HME5izFxaQBB88E
A1d2PrsSgzdrce/aGMZwT4L6R9EmOzoM3xu9+Mi0Ir3RGpHPsGbMjAhMndcG2WUa64lJvFJYeh2q
Jf25n4zPdKveVFWemo3fx1YeNduy46EpihpZRATK4RzsqF7gpR/VoIz1RVeChBUssprKU2YzILCk
CTITHuZm3uDGdGu7jK+krlITI6HMLPN/BqpZJDlasiL/gWTWTnpPOll+mXf+lwCaZmwsQn8u8nqR
iNoRbUA+83qbNgFeQmdGYgZx3s00pd2imhTThiZTggJupoh/x0m+412HrSzIc6cfaGppRlzZKlsi
3q1jSQeLqmEzaMQ3B1aaDGup2XZFZumha8J0g7WJczIpBZmjkM16hldR3E/BxZjpg05teLEvOfb7
ie6Bv0m5l82wmiCMl3nddI7X+8Iuq0i7UuDNzJtuNwh4vSLXGyahO0y8qv0WKH2wqRf3pudfx0Fy
ByI+bxi/DiKROCJjq6FI7EikH90qDcGbKz5wtlHNjaTMkV11k7h1aGoF3hZNNiN+mjhaJn0zkP4X
EmQW12Vk6enQOUZ2GQ5xB0ioJcFgoDrXioxcWo2G4xVkZa50X4DsDTcNJzd90nxpXSItIbtu6bvh
RGs8YWF+BZ7fPGJeaQ2dmmmBH5vc624KRJMJz2swuQP5acgI3i287BRpwFomhtNk2VQm+rcuLxPT
N7I7mkaV2Yq8MpNaemYegBWLgtvWwJ5pNA2x62kq1pxkl11YUrBQuW/WneEgr9bMbq4n1QIn8kqK
/KrkKDA7jZrgOH3t3HYN87N+KiJQTUYC76G2yGWTgdbur7rAgwfdy2u3KB2Gmg9KNh68Hj4FNRl3
ltSMG+FK0C6+Tyzfq51OMDDCRV/aTOFZJprPod4wS3qhGZKiAOGIfTPKJ1VKlZmTYMV5shCe7fEm
mPldv+JV55lM01dpTOxuaOplMdzgwceOxK1nem72LSNRbtYUfQorLzFbSj6IYSkDBCi6/lrX4w99
yHey07d9Z0Wa+1Hz+SKixYaBS+uH6tYzksJ0w35FDfkjbZPPKiOxqQczY9nXqrF5InybeEa8EXFM
dTPtu2QT55w4QdpDNLU/cth3PIxiDr4U751IZR9yMDKzuMFfDme5WVI4Wd1VVg/mf6OBEzPFOrw2
FZYV3AzSJmGUpJshNfoV7qg5+Em/wRlzKqwlTpzHuRlxIxnsgcdmUGQgjXjwbJEbxNRztzRpVFiu
1H+KWaPyfkW8XDiQ170pqDuHBmSxJhUW6xaBp6cG1E1EXZhBFmOLD2DSXD3r1kj7EAgBd7jnhOrV
4PDSTUCrCnh8jR45BonMthgaO6sZg+f006uG9LIjChZdEZq0abatXzQWjowYgO8zO5Kdu65FT9YN
4D3AX6UE3HWVrI0M77DR+pamdd+0jNgxdk0IkdxVWHVynujqqgwCPk1Tuk5ZZOd4qDcyiQJHJ9lP
TeOXkSDdYqi8yxYTAkavIhvkNaZw43j9XQ8DE0jUXFd8jlVTL1pWrGmLyo3X6dcsxvpcJGWyyvrE
9qVWAq0oTX8PYpYk4cSLfdfUsVJWX6LekXnjWhlr5n0hHC8JlKl1fFnT3JhXeVZvorJNN51vtqkb
bcrQz2eoz78HylsQ6lZLI2yjhdENN27d9hvaSbpAIl94SfTT58CjEU1J2cBlEnizooGpTcuiNWr6
vQvOPucp6H1W6jOEc1tV4qtkgEpcdBnEfn2zwYU+byJ9BnapX/gyvYwj5M5T8IUtylLXHoacge3X
nBz1vZ2UKl8avT9PK9lu4v3CwO2ulSWdJDq86Hz4FBt9YrJZ2HoQDFXguVAR9ZbuutVGkuC74XXt
LHBltBKFspNYz+YuHn5I1V0x4zsPbHgt2sVh0ezXNCV6ZB1WyxoNyDocIl4twUhBROfni4xm8ED2
a6HPVWw+bR920qzIYvOw6h+OQyB/f/7JnSU17IgMykxr1VqVD0+bl32+OKwFOCx+vXk4pdhTHNae
aA9kT5uHtaevkrQHXRXnCnwyuNDhC0B/M62Sc1fTi4WmG8XisPa0+OU+mdIanMYTdDko/oCryHbp
kB3POJwmcJjr1tNXJ3lSHi93/K6nSwXYeDiT+svEbeg8J2ali/B4/rPjHq0N5By+NJK8uefoia26
rr8VsscOuEqVbqn9NaOcgaI+rMZNOY89/DEedPAK3PDS19IYHE8Sf+YsmVbKQ5etVhpmFfWlhSHE
m4deWVlp1DRmKqRr5/CbJk7kJVd+6F0HnfDMYoC3uo5r0+eJsguqknVfi8KkVVJOcunGa5mUxUTz
y9I8bDYeiteB5icQtbJu0mYtXaGSfAp1RqcDgVA6Zi52aNyyzOa8ngVpgeZSSrIScWEOenErerP1
aTirmyJehX4QrzK/8C2dgA1DPreGtmzmstAvQ2FUFbhFfbHqgT3T07E/6Y2ZqAa16pvFRwjEh1WT
asPqsCYLDE6CMsDS7g+g/SIlclGC8zAv8+D+NG9Aw4rwvphECHlmSqZ5BpwM7GuQ8HQdBioyhx5i
gjLSczMjri2rATl65VkF4XjRxK63qvYLBLmLMvTYPMxzZPot5Xa8oZq2xhCpLLw0J0vsXcVg2OAZ
wRdCOA/mZVDdCrRpt2Je8iGHshHoZTij8LR2FWlta/aRh50y5pAHElkCYXoMGYYu+CRwka0HKWPw
3dzINGh658M4/YlbZ2ZplPlM+nSZDDpbak01c3OIDIeYR6YywmTKu2Dr5p2aVGHwpTB4MPWk0ld6
LPXVYe2wIG2vr2D+nsHCcQrxEgsmkPvRCEDQDBFW9uGsrDfSCWRmYhOmKmXLPEn5Elr/Z2khhd0j
cWdAOL8SrCgWUA51tP1WvX9TIL6APCXlDViqh32+gNRKV5pl095kKXi94ZDQ1eHFOqzJpvUmIcPK
rBHuwXGsVnVb8xlLBrIy2opMozD8PEBfVGZ7VhcxtBL7Q4fjvM3ISlazwo/B6cNwK0HbOp6uhjnL
IKLsVbXU9K4wBdMEuFrSXWE90VaHtdiTEgKwIHWMJFsHyUpUQTkLaqblNmFa6sRx/nmo8aLg7eDg
vO1NFjXRiuM4WhFRfS3I1KAdmhz2elpf2JwkkOFRMlyJxzMPpx8WQi5DXn+AfHQ0qfuoWpAmMWza
gyUO9mD5Ca0suX+G1f6lPyxQHShrQCgD25pBIMjC5eC39wst8BoFHhBsH1c1Lez3UXtq1trw6XCg
3pOosK5fnHg4dPi2w/HDptAD3yQRQcfLPB14uuph39OmUeXEpjW4vE/7ni6akTJZ9PVnEspKmYUf
RM9YzzwOIQA1Js/4e7riE3v5gfO4gcyZC7UA63CkhZfLoKE+fTrv6bJPrIy4PZwyYuNw8uG8Bn41
KK7zdRG6ydSjsQ5214OoIItuo1qsZOvXdlJUlU2hMHalIOE8Ixn5omKqbcICp5YHmR8HvPTAiqTP
1oYfTVpRDhtXGUuid3d6oWXWEBkgDQWr7ZTFaKFijFeQfLzy2MBn4NX7fTVceuHnUujTGHIWDi6i
Owx+riNhSiFQUhDpUiVdk4B0Ug/ysZlO9H1s6X+T6TRQsTDlUEqnbbthQQOsT5MqgzcYoymt5Vc3
7fU1r+MvPsQ1U8huQDhKusCCTTwHJipTlOAOMiOUEw1deUPvrQc3/Zbovfzc+Nus8idZ0aFLEZhJ
0RQzrWiu0wb0bFUFtdVD8GQNsimcKI2++hqY5aEd2hXNIZHU1uSupuVdVMd0vs90OE1YBWbVhZuK
Nl9LV14lTOcTjVqeH5XLEH2GOI0t4z52BsDIAX3uOq5CkFKVrVrmsrW02jduXaZjS4U9aKJEQgGg
y22395bg97umx7PJ4JYQOhn0O8uMysr1dp6CCN5gFTHIoPuJVXlFNDV0xeysLS+7AnalqmohG9xZ
iJbBdKh5ZOFS/97m5bdKZ2hCewgsBkomQfZlCJl3m5TRVBqYT+AlWbctmH9Fw6smx8FEFN2l1rib
poeEDogyXcSzoaMRhGCaWVe8uNaNyimiIHPqRktnbuy2SzYMZhtcahUvp6HuLhSMjlt1sh9spbAP
Ceg621TfQpfLVdv02YfKCBYVpC/nqgmpWaduaUHyi018DYUWyhS/pDWESyqhqUnLYdI0GbtBoTdJ
i4qbjeLrVmvR2tXdaZglZBGnaWfHri+XedDucOr1U1gQB/zsftZVbe1A7iwyhTEMUzfBmlm6dWk2
zNPm4JAox/U1J4KQ2NETvbJCoaGJT5vchByZdp31/qaWbT3naQJZjpqnFqszPFN9+JP6MrrUqTJM
CW8UZNoIJPnaKZT96omhNe3EjzXm1HH7HaI+M+z44EQw9myeJ3IeIV4dy3L3Zdb7utyxXHinsr4I
PP/+h98eN//zQSXw//DDZE87978b97QFc3ccf3Duv54FU9nuJ5UoxyftuXn8LmDmnrt9pfXFxt+q
vr+o6x5/v+4XB19X9IU24/38JI8VzL9VfcezlexrqfdED3VfGHoOLTECfk6Iw6AL+PWTx7qvAUM1
oFXZYPviK/iOHNr+7+u+VMKIJwN+kQtG0kCRiyHg4r7uu29WB+8EujlhQBSUSaGQ/HCPL4CEQvep
guv+Is9LnTCr977OSaDKCf1T8ENg+4rjs8Jv3mldlcclWmouuq2KXK3doWELRdhEtcb3DnXFAsqM
vi3iChKwOBgui7z3l8aANoetGim5SGLjuo8Lep34yZdcDe3ysMW6GPKTyE8mKPPuaKLvUlxeK02j
Kz8tCBj1LLaj1A0WuIV6A+ghCO44M8tc5aaW1MTsWYJmJE/zm65rvmZxxJeCNzdlUXqXuEjJRzcc
CATXernAkEWDqf6SS3jWV2WldTep4MEESjeqhDxj4ZtFnbjLKuxmEHCUlxRXfAOp+gR73jVidWP3
fQrpaFZWZjy0/pZX+SzpQNqI3+g2VFLT2zwKfbN3JXaCLqXzynchhQmTp19DwBJYwuVXjYu12yRk
WwIB+HXX0GIZMA2Yzu+48tpbkdB2OoRxbYfg76sc9988Xc8sow5Ak4SsMWnCiwnF3bLCUJaL45I7
PeTDbhPIfHq5NFayhsxB7EfJ3G20YQbwxWZFiNjIvqls5EIlCgrY/krS5jKjzCrSqp+jSms2qu4m
GfXSXY/AntdtadzKgVs1xmraNJEwyyjULxV2ud3uLUDQRJHjBWUDGTZ+y3XfnULNI7QyjtLLVMUW
5E9BI1f9TJUBKOGyW6Q+gdIwa+REwembUNiN5hVXAf6ZDkgLLCOkzMYagfDN1+a69PgVHwAWn3nX
stWjdSKam8HVxQ2DKm7PcbWhudc5GomlrbWMXRsxmjYsDNd+pX2L+wEKPZWRL90eqjtx/slLKrVE
zTCA3sxu2txoLSZUZfZNJJddJJiFOzD0jfTKGZQvHRniyPofys60R06e3da/CAmDMfgrU809Z+ov
KEknxmYwxoCBX39W9Suds/ezt/ToKFKp0+muUIDt+17rWoZuPnmyMKczt6jkEEOWSbfwcSaooP/L
BPG/jbg7O/BfSIsAEAjFHuLIZyVBFAX/HHBwG1yLtm28OBZ7xVJplqOlvobTqlNUujfrz/UpCuUr
/CRy6qX9QStlc7STDt5PV/0LVBBge7//cUTUJySGWYFtZe+8w3+fAjzZhoM3a3HhonYnCHqqjKLB
y9rBvcxNR0/+0nQYk7bJkpm9d8T3nqshuowLQUkRjt+0MiyrDLy3Fmqxafmeya4S7466K0OP1dHO
/Yhx3WBjKfHGfw882nLq8e2yzKrLSAR3hZIG8p1KqkLZCCXB4sHiwG9oXd9Yy3Kj+YaODL+IembJ
Becj1G/rTuEQzSnF4ppO0bw/xpu6LbDNhm2LT2ZZkrwfHklL2aVeQsiBZGozNYoVouVpCqvul7fs
sJ4qLz4wr76NdFdvYp6uG6njS1zFSZb4CzSFhoQnStit8Yi4weRGMTRUbTbDp7t1Y/8abN6742J7
SUas1qP/tQkUverQnlng0ad9rA51ReosUi4pOV9gsw3Bm5/VuukzqmDvEeFe1iFQx3ridSoUSkRa
ryfixd1xcX+7KpwO6AW+kJFhcEtiMxN6S255/bD1PoZx7OuLEOrKlOJF2P3oukkU0vURxAqOjqoj
P3kCmUP3Ozs08/wtZuuYb1PTnJQz+dDx9uRNi0jjAUpAPdW519kdpk53obb3IMjr8Tg2Icpd2ERg
RU44JH2sNz0WSbMVSlnUzcat1xU9Y1HFvUyH2cxHFROYUctHzJ3OpNIeFLY9gzRBi6CLIRR68RU9
mr5ALzkmsbWwu5LcLhHYjQg3yDyNP4Ce+geP+W3aCvAItJ5NPk27l0VwKiEy403VfYyMkXeEBoNf
rzaU64Aelk2V00I91NkbR81MeZevNqjQTqq05QOHZww6g9aUXoJ9e8Nnetzj6hVNPC8UlcvNEvbQ
7ibJ23klDy2VOCRojndu6wi1U2aKU1kG1SgPJPi6mC3KJoyOzN+qGKWvn7FxUlmg+XSpff+okQC4
RlX8XDPVlMpBKU/aLk5NxZOriOTjSLiXTskXE+EegLaq0iSsfkZ8g6TBodEMpD4QBweuqV69GVRS
C/nxRgeVzh1vXqI+q9mk855roC3rMuR9OJJsnpPlsFJT6MG+2YmsL0kMr9HDClBZb7ttQhU9XfuT
R9mcrkP0Gq6EPu5zOZA9PNkw+O2ZYMjWHZ+zkdUbgLKvOuohlIX9YfSoLIzS0K3GO+aREWvWp5Ym
Ntua/mFQo5dXgc+LqpdfA9KH2cIGDIc6aHKltrWI671J7baEKbTbUk+EF7WF3+stsj+A1Eq3ZOiz
KamasuubOrNYpQz6yFcxtuPReNbDI5SeUZPYosdWwDmXRhTbBjsrsfqLWLZfdJjHIw3Fkxq5n04G
5rXEk4xXpA0Ohrbv3KML7jXMPGYf32s/0cVSe0EWRePXpedfLHSRlAx7d1h7j+bufh70GF185a0w
jPujavfgEFVv8Qz9aVFZRJ7AqHGUQGucillM6RpOSc7ZVCgWHGfny6uuwYbc6/mDG+jvQbb0Ifzd
7YFGzdDls3Eltmz96yT8PWWrDF3uB/YoZQW/D8a+qp5qePOkR8caLk4eZgmd8T7HDQ3FYKAoMmCt
Xod1mS7bJI/tarysI5E5Uze+a+fUEYATG9Dhjf70PnTa5GMCn203fZKqJTg0m/IyvkXhSd1HbkC3
8xag4xicEmnl+jLqXqIqjMvZt3G6r9HD5Pq4/ByRXYi+eqv1QxyP58GioBptPB6XcX7Qux6el7HK
BN1H+CrDlpppMwUWDjbiyz9dkNiHDt48iWfvWAXDQzWS5In7gj8lyTZmg3DQGh2B/RjO122G6UO3
tNrRuTHD3uUGYSipwuaFbd6FDpu9tAIlrJb1aeLDlsVdV6fGW4KMMP5WtSE79hAjw3aPr0bnxsgg
jxUQw170wQ3cBk3tXnu5q7360iTq1CW7f+kbF5VQlP86h/FXTw2s5kT6l6UP/zDMxsdmTUxByUoz
xkVcAqLbc1QlFfCSqD9DgYuycBYfDW/6Z9NIklZa//Arqs5jOD/ruJkuPSaTh7GNgoucdy/1holc
0T2cWrpGJ/TiKbETLyBEDqXn2IPuHxpfQhD2+7tIcrYwywpHN32Z8PiSkoXtT2+ftxIxPniieyye
YsFvm/RRkLXMXheVOvS1ExajR6BqW17bIMk332CYzDRK97Dfs77bdKHJ8OD82twgf9PMCvdznmiQ
G6iIxTJNYFME3S4yma4Mc1oJoVOlEc5Y5i+bK2012bxLaiwQdPXh7Mb4bB4GI/VMdIrHsc08Bauh
r9bl6in37GkZ559/c41nMxoP8oClps9hfNLXNqiPkAz8o4kWCcW5TZdOrCnusSb3F8zlRKwnNQfV
M4x1MNYHYLDVt26Yw2xbTFdOq/+I/I9LdxXwYo+Sn208tOj2YVGPG9qSxU743IJ+2cb3oYJeoe8T
rLxPtbNQQ8H2yM84htKJzNv3sNvra5BUS0kHUjobBFjTbZPDwMcSP9ZbVtcv05T8aVqs203gkTe7
kPPMUTW1KGlRt4wfRA0ZHkdDHoaQvOFw1LFv5J9V+NPTwqJTCAMMjj2DXCfMFzsQdpB0WjK6VtMB
Qs2eL/fLLl0gH3a3fm3cPOSYinwJibiL+MNkvJPezCMNm78SVumxrreDj3uVwkp6Xuv6YbEgT9ad
/BasvURNYg4h7BoPgwyDMMeBrsV2P7mbUmUb994Lli7KNvLQj/6Tj2n3SHfb5t3q7RBA2/gEvPRH
3JoRogp73mvTvwxjgxVwnWmhu9mg7hzQhfH1RfqBLYjCZBG2M08bwE5pIsYy4CL8YuOg4KPLJdfT
UwfvMl2YkmWtTX/5fJl7/0MrhR8H3niJR7FdakjzzdJd1MwB++EdsmBfTvNkxsxbaYV5GJ/kuJo1
Oky2vwOjkQZscG8gRxnvL31bShkF2ad8N8i9S82+z7lENZj7kJvSbQwpZJ9uPdY74DGVBOK4VNMj
eMO+HByk03hohjQYwFd34GCPe9f+qSrGM29ZHH60WUB61NAG4QClazClXM7Dj8+7shNie1pcfW38
6JEPZniqjegyu0ZDGUTrrxodUqamUZd69IPScVTeA92GcojNtwDdXeaksimq6+GcSA1/tWf0J44M
hzcNLgclEeUQ+bqDWrYgW9utLvfQneP71D8lti/EPJi0D5qT5o6hDR3yenUV1q1QX3Qf7nncD9Oh
qvX9Tt+P3Ot+VT63DxBs55hhBktOm9+YImxQmtuFvYSeVEXitRfh8d/rHPhnOso/VOpfaHHpZbUm
hoeNvmFJkkINpoFurNrcNY6VvA6bd7errN2iJBMAJLDIYSjj++wwTpvOWTUTeF9em5po5oUITuGy
kOsyB7/IhipHUJ6FWxAU87D7qezdnvaSh3ksK5MvNU1Sz0dtFSW1zDVjYCGWoC1MDbKFwlikjncH
a5fqGr0nmNkeXE9eQggRHklM2la9KH2dnNpI66+RlmtW9T7swTEOAUC8B1NbhM96Yslx6+b9oNfg
gY8oNTrvSDw6phvpTClHlB9YK8Lz75is/kO7iDqn3LC8h3cWBvN+kj6K64qJHxD/xtdmCl6nZDvM
s2mvYnPxFXgsK9DgB3mgRIML08MKEoocLKV/cVXk2QwNyTsd1rkYT3QnrtRzD7oR2zieorp7no36
WknNsmCZokyx+yjgDFgXCNqcd+ZX1ViYUfM2ppbGF9Ko7WE6Ln2f3FoHU0rXPARJ79kriYKbnqvm
ggP7Wa17/AwntTvM+4QmMYh8QEVsKRuD2lrQp0k3HLT/WBeRwfAOO0m/osp9Bce1wCg8rf30gBqg
uSaRC/GDjxsJ67KOmu3Jh5ADYgI4hITMVPeKZLg30f+3t6gbh4uLeJN3fL1EhkY30kT2P9VcH1Rx
Buv41laxX0YMnYM3QjyYULsXnR/KQ7xZfvUbL3MqIZfPl10WI6XNY1UTvxhVsAMy1FkSa//IejS1
KnAfTYCR5BYUjAFqqzWqvRcH1ODiRrsc7F12k8Nd+Np5i1oB4g0fAYKh4AH0CYh91DQBsdPAWVtZ
fZGrkpfPrwzp8mqR7ZnTieUITSCMkGhzRYWWHENCHqX01Qv0yf4xmjt0aJgIMqH0lmLTxj6P1/ln
WKnmCWOleVr9eszDGc3jEDRlLILh0QBuvlbBBMNhIStqUa9uLyj1m0ufYLEbE2Uz4u/VeWwJz1ww
2QQluvq9M/DRqdd3LxBACeiWmRTB5IkMdIU0XVzSvvpRzVN3ner7yOoZXMBZJec5QhsBfBKZgDHw
3lzTf0OlOx9ks1Vd2pmTxi2ZtVxXhQGn+Ui6fSxEW8ls2U13aaA9iHBtXjytt6yFlZcBo1jTnpNL
Ugfdo7uLXt4aPiBOsMIjYOIgZyHfxNpH537CsXjSr98wS+/IP4iPq6MyfvVNHL/WZsSUQHp2qrdo
zMZ4Cg5YxtWz3ppMBuFy8XWLTmXE3Lgp+KfEvOsd2KOMogWa2aIPHpDVpzmpXhHf8EvsZK6ObT17
2bZqeAZNcvr80CpsSi14n21jcAuTkdw+75WJkBO64WeHWvhpGNo9/RQhh4DBVYSUkSMH8FGBiUtR
J7dHUy2POyBkv3dP6L5SsTf2TBScYOmSDfVyrHKIgSiDrX+rzZc9BkwwQg24jR57qWJUaSYisNo8
vySwjq7mNk1/1F7rq3SYlvCUiQniXoCFd+zUYUTplUdSxhcdVWO28dMccXFbYM1BJQT5EyiQYUlT
Zeu8wsdOJjCjAh+JyBWIv8aVsol961FQHMe1mY523B9YDLqjhhd06/a5ymhg5INnd5u1fehuoa+G
3LeJyfvddTSVEsDkUr10M8TIhtLx2GJCx2rrr4d6J0hQcCC8rm3zWqJNahfiIQcT5r3i3aVdpwqy
6wYoq53iy+cL1cF02J17jZYgvizOD1FSrvPxswBJvPEMHK7LrV3JOSQT/vOdnHQQicz2fpsbpjFf
BFBiFAFT5f4MvH9ZATC53gszzKg/RWgBK0MbLwKsUCWfEFdoxNFC9AAfFyYnL4L246s1xt29yJKG
kTlW6mG2jf3KW/NlHPzbTBz/0ne3gNVLGsHOeuh6Qm6RJ0t/9YD4iRpu4YYZ1DQ2edqnVqHeTZ5n
+FY5j/fmyvc6jRIZXsw4PI51pC8gSL+HA8H45u7GZNxm1SroKaIwVCP9VnVN+dlIatuhb5y771MC
QcdaNLdep48JBT0vGnx8u0FJ1Uz/lHb/g5TSWHL7zVv3dEfc7RSG8lYJ35Qb+JO0a9c9U4rth117
LNtg/h53fZbCAlRJ0LaG63IaPD+8am95nvpa3iLRf6+l51B58p/RvcXr2qy9l9JrD4K0kh0cBVWM
iG8AIdnP/cVGDpqCQq9OTQC9qcJN2wmWoeWFmAerpsREY8sW03iKUlpcqIzaDBs6mAP6uKBMhhYd
YIsEGirlLwogoyKsRtQp9N9ENIjUDj349EH7xef1R+m25ZW384zR4Ruolf6QBDtaoRYZI8JG1M3h
161DEbZ17cMCFfSKzfXR3YvgurewF7ZN0mJobXjb+qQks6MHj/cUTQWa/LGJoJkQO1w96mcN1srH
eitcA/QY5zE8oRJcnyzY98Ebh0M1whrs2PbXBczcLGYmOydgqaF0HhbhwXr3XXTu1r6gSQd6CVB+
XjtMhOMcY6oMk3Qe+zH3oj6BRrCwbKkgVA4yfGMO7cw6xH2uvLrOxBybTCRANIP6gDbBpWbsoNQ1
ajzKDQeHgMHs8+Vsqx5nQUDFRKUjzwU21xQnt4Tfk8bfH0bKXvquGaHnia9RHUW4tHxOQw/q3qQn
caS2+mgUENO7WDT43XhcpakQoDBrWvWQuVKI7V7WqBjrLoO8lEAZRnaKmKvXCu91hrnD9Mb/I6bM
lfkO2+NlWJul2Jd2OXYwoFU3BgBxe3XuvjLgKSeBs5SGI0oryvRHOMrztgVLOYfoLnrPi8+Rmbqc
1MORg1+/q6D+sRaVQolFnjbDa6DCCcp/SQ/tCn46ZpBtGIW+A/19LjpT2xwoUV947L1xNjxbjXnH
BXH/vDhTiiE6o/KiZVuppfCXzmWfUpAitC8cEO9U/6ynxb3zKXrTmDn2HkaUqm7htvTPPjhg5Gda
QC6Go80kww8g0hRSZu+KviUyXxaBYip4mwbCT4JO8rLO1kDo2dkZ9+l3pPA8CRX0U7lHRhTrgDEP
4SRfLEOjzXeEUCe0uRwWfVbLin9dePIwNjt6h2rABDo67zJri6DRvTWdQ8zhsUK1lajdpUHrxqOD
/yXENyUtgBAfeYeErlC89wGxr5jL40LD6syBIeFBhmgqKatfe0GSNDQhoPBKDCkL5/rVblRnznEk
HskwXOL7SyTjW+uL6fBZtCA7+hxr65W8jcUlwK0zkWRfoBpNXSmIVTjuxFzUIIu7JqBTuLwNsCpZ
eDzorvz+0jPvK/vklMdaZIQ7/0GbT6bHHKeJPDekqXMb/k28KTz28fIeijGBmoFgaW3ivXBTAKLQ
ivgCmfSpcrQ/r81gEMVkqQ9C5Lwr9u57why0HhTUg7V6tggPYv3/pc3EXxvMXPBLTJxTVJTHZqc2
g2rTvrHdZN6klmxX/V0+4sFhgG8K3g8HOsZL+K3ep9+NRfONqoicA8VETsduPazN7Aq+ImGazEna
TcRiHWddQcfN5GoFKrD73dkESXeaPGmgFM3wfytYrM2goy8ogY5LDFbLLUtV7K1f3dQ8Qp8J5Bnv
HCI6muxvFghPpzhsAx4vR4e9JZ4m1b2PiKfUiR+8GfphsSlbHovYf9qVAQkn2xIwSVc2OtQZdVDB
wn36wsAsg1MZIHYQF15IoL/4CW5nHu5wNOcqScW6fweKb4sw+h7qhmFJRY40rrqoIA7ZlW5DgcKX
7tDBDDz7dsgUdE0EpXOmJ9iRcGmvwO+exJ00blt//eZM9bdqdrSDUN2uybKWPqbS7/0QvAgF7abp
h7rYHRYWXCLvIAdpnxYKyE1GV4wOAgbTm3Pw0U2JOIk57TKZEYwLMtHXycsqOMv44otyb5KhVOu2
pUrV371pE4d4MSInbdtkgw09sJox0nT3WZJPqDBZL5NyrczwY5jb5MKr3eWf/4o1E76oj4wj7a/M
AxCsYT5mw45+Ahkcl4Tb49yhSVMIFZtoe6rmejkJrw5uC+IXim3uCeNQHjDUM9hifoYtdecvVf3T
eNuUBaSipyqBaIKeCFlhKKw3Gm3QqTlq+bmvLVB7q75F+mOrhYLXpiGCV9RhjjD1Rcy1wdrfrZfV
oWNEavgZ7RtEWFiA+7jNBet2kP1sKluHEEY6Kw+jMfbjfB2767aRBpYNInlyVyhIzGgfXdeFV5/8
DThie3dbu1Go8HkzvyFUNr4m7pvPgic2S1ibmEbyTSa/l3aC+i33JK3HcHpdmeEXiDlP3rZ/uLmf
XgD/QMDneUSNS6cdWcyFqL8rJqp8NOHPPvDfmECuC4/2bMp8pYiabNwz2SY2kU1r+AiSqpza2j9I
JR5VNL/SYAHDjCV3masx5bjNGfM+KmER0/NIA0sYrYSJ0JN79jaht8W5tCXxjnjgYYw0GIYP+KAL
+huJ04YYr6ZNmfSdPcTuOFaIFzZqAgKgcCRL90F8IuA9ZHcrhZHdlaRP1pwgNDR5KM1hvifZqjYM
ernAPvDaDpo44Fs0JLIdkLyQAYYMShfaZGqIeMqcufpdU92A2XPktPGVEN4VAQdEHdg6+3nYhssR
fMd3J5IvTkAliMIKlpipBax9vHx+9fni7dY/L4F3RBZBPIi+q4FZ1R8IOTd+altTPwyVO1m9bABU
7t+b798DTD0dJnpPniIFnjHGSOF0PPhpiAr84fMF2x6IcgaP85/vVftGynGCQxJTsHe+SNQDSv/9
JICON2uvHv7f9z+/IgiGoCYYWZrEpY+Ee4A1OlHniOl7IAgdmkYOzklMsSbe7jVkg/Rq7+VqWX1E
17BbgVjm9hhCEM5NFS7QWBr/jP3e34ONY/SQxmRIIR0Xr1Eov3qdB7sZC8JR/Ppy2wsv0SC0g8q9
NpAmr4sccuLzF4ZITrZRqY5AcjPkCYcSWvxThzObeZgEbdI+yB4KWVixd4fOKx20/KL94W/v5NfQ
ITQ7N2foyRNMiQ3Ns4GUM23hYQwl5PeRXsgKa6ULpzTR0znWHexp99H3PxhbfhKYf7MYydGZQ0CQ
OG/jby2JYKvVFplkdkVuBGx/E6JqYwgR1b14sfBRmyieU8GNupOS4BrQxcU8nTUDp+HxJa2jOtON
/7NfOVI27zP5FcMvQidFz9qtcdEb4I5kEV3BVfMQBn2S0YUhizK3XhqoCCFaFRDE3Y+U6vWRjsSH
KP1jJ+15i5Mu3UkHpCKJn1vWwuIdEPPalxJt67xU6ehDW6NVBzuae6cKSVwUq1Ci62h+riCJg0+u
FnSl84N3XNu1/hZGQwxuBfWBQtHoTRQ63tRe4xpvCIbhR48Ihr/1FtOuARAIb07uUZpYvKff3rtC
e2y8DSlb/atdIgcmPdT5smPDC69i4AYLHEeUh6RZsaHD08p/NSvvUqHreyGtWcoJIxmS1ZBtSrhW
qIe7uM0DsIgB/Dw0OeHH7qovqPP2NFiiVz7Eudzlx0pSFt/HxejXmZI10s5D/HuXBowktkU41Il7
aYfmQXfVM7xjkwUT9pTwm9WUbKwu2NIEo0CgOaPJlgG/2QpjorcENhGPJ0g8NXFZXEd/ePMBfhiu
qRV3QS/sU2jHEpkvduxEuOVh1R/Y0CPv5qwu/Hk646df3WIs4FZzCdTGU9vbEX0Xfa0DGSCQb/1i
UAskUJ9CThu/gWQ9rJGTGdaOP1HsH1G2l0GD0K2bmhNmeIjxdRn02JWj6UlfdLt5CcbIlN0elUkF
Iyn04mceOzgKIh6g/yJqt4gBOHP9QdbwaR6hPtKqz8Me+SY/mgBeyT8xJbiQcs5hViZlvKp85lbk
UwXgs4rHQxD1jxYCT8hWBpe+S8qp8d9hSv7AeUUsOFw93OAMN5WeEpTzEwz62SvgWmON0ZBRBuQy
W+FQ1Xu4PhWQiGKuelgDjT2B4jyi5+zhskUwYQaI9s1y34TEHbWn29Jt6smye0+KyEA2GM5zKGhY
cALtmjS04yuY6ASxhLJXdCoWqeEbUpv3FhnqvQOY1GI5dIj8oStX6bBiqRCxuYpRNoXZVdpgw4DU
b7POMIKNWGwhgTcVKhky4jXPyADQrIraPds9xM/xRK10m+9k89LDK+uhb3ESPsAO7dHC7iZ1bJCp
4/6vqW1SSQxK+2ZsYQj7yBQPH5vSYdYNEO13xgm2dfiieXBsO2gpIxlFDsP9dSbIUo9lp+nvToAw
7rafIJt+NpjRkH8wIq0B1LR2ZKWr/HezQfKBgpGaNfw6O2RB47duJlO592WFPXCOcTzddAertmIQ
4ugGJproPLrXm9RF00myJcWuCHvhJ645LMP7COQlc1Od4PTY181Jgfw4SErdiXMkcVEZ4G5qmxMa
u29KNb9I7RDVw2Tcj1vBpasP2KXwbVsvJqx+IKeHjRRgR5XJSl98yPV1AnGZJuh8ZfNd76YuxBD8
HrT4OmPUKR6ABm5WFOp6f+949yde7HAY9KVakpMYxh8dm0W+hwushv2qxxDSaR1AjBjXfO6mCDn3
5YnYrkYbX8kbHjXyq6vUlCPPCmhE6Sv00g/QAe9CL+7EpuTvsvM/VYQF17Re6cbET/8Fl/ufcBqe
3IQ/eGotxwMc/rkxkdFdmKh2qM5z0+RI/X8bGHYuATOKHQicCA8B4tiQJQKKub8qmhb7MzTerUGj
n88xlHnaMAtYktUHgeroXw4O2y/9g+WL4ygC18sA+caU48EE/xWepdVexzW8hLOySXga7/IX43Iq
45oWkOih57f8xsMZ9Lz22mxJ6rjcZdYxGLNg0qfM7RValI5cpxkkarC9/MsB/mNbpyDBc69YjMND
SApTof8PtG+pNZstF9WZos0T2JkD1URfl80uvYPBgWe1dSv2YoDj6LcOfBPLsJOsxmNf/i8U/b8w
j/+DMcZRxD4o9RiwMTbZ/MeuToTO1hNAD8+gaWBS7E2mJct1F71rhqITMSwsiTVgEt22/4I33t/6
v9OWeHxugiuD/aTuu279E28WPB5AB7Mz0nDkwcIuVFImReR4m+33TywY4mg21sm/bGUV3K/9P/5n
gkf2YUMvft85PPH/+71BEq1033YRLChpHoF9IZrg5byy5DgJedhch2nLrm/9nvzV8T7mCX3aPqs9
ZPWhGMq/3do2+cYX6G/9GsKDny+tGpdbFOmfHUMRD9bh3/DU8B9bX+GOue+85SdxEFLcMv/EU7cO
kg9HZXwO5xH6iref3V2m0TAdEJCly1NIMjgF4xGAHt1Dgx1B9vYKABeJcrNsJahE5QJ9FQ08dw/h
xnG227EJxudhGqbL7CPgMYLfi0PvAN8YEPn+0Tkk3J1VMBxgTaQdgIvrENRg5WKWQYpWoCdUcIA1
fUPhTd7+f+9OPP4KDVnix3EAk/EfF0r31Pg40+w8QzdOLQZw6oemMMv83YaoBOUIAZjE6v+wdx5L
biNr2r6VidnjBIBEwixmQxL0RbK8pA1Caknw3iSAq/8fUP1395FOdMfsJxSBoFEVTQGZn3nf53tv
7FTf/v1r/7q68dqOIT1yEmkiCf73kyQLTBzgZI9HQ7d9ABLtFpFm71dOAOSIsunfv9qvyxVGbw9i
h8QoxbL106vZnTBr1JL2MTa1b6qsXtF4r+7V/dTIv49V8O3vX89clpefrgHpWQKeHNLiBUD97x8v
rfOaykcpj2kQOH6sJWtC4p3R4r8p+6XYsbQI4pKyf6g9VVWD78cU7LalSxFwaY/WjWMdRFg93UWj
eeUl60KQVUFc0kppbVMWLDz98hq29ZEY2vuH5cP8dQF1bbksomRigls/fWVFDK9HZbZ1jBLNwdZI
+T5pm5sBTuM4Ot64Nwztg6ARZnu8XQRVPTwMYBTVIkdULgqRqthhC4pXmYWvd8Zj5GrVmxlX4csM
b0TW8+7vv/RfF1ssVh6tXb529vufv3Os+bE+V9I8UmqgwI9Jit5OXexRAB4MnGObYjE6UAoPc50p
EX+3zhv/Yc3jTHaYH89aa9k/74cOxVteOzePd/9YXWB7NVyUOzDcToagmx80w/RgdG61spKOXtei
qW1GfVyh8Rv+4Ww3lrPrp7MPgwygPEsHkghm7N/PvkGPCxFB0ztmds16taiH5kXzc+P8i3Zz9UpW
zgVHfKg5WvkPV7bz66XNqAJHIqhbpiH/uqzQ63L1ItKPla5/pCZYoRwR0wfp7nKRPc0xLWghc0qg
wdLC0RNgJ1lIkySyPzmxiQFOM740hrOf+1JeB3Gkcr+OjQaW0YyaIbSTYRvTuLyOlnGbI0KMKrCO
odcbp3Soh6OU86o3B33XycJedREttwpN7SWMQ19QZ1lhGJHbvAbx0U6252Ob9DaJlT8Notv3tVec
aEosjT85mWADWMH2VoVq1pjCaG1HJtKvljDdawz2MqP4lECjMme33SYejUJlBHvodyAnjU3shOM5
TEx7p8a6WoWVdjbEMH0aldhrCaokLU+fmgWsRVB7xiM90xfzaHa2ZFRJr88ryx3cc+Fkz12Y3vo2
MsjOCuMfTpf/sGEDGyJlhXcEhd24L2Z/cUIVMdnjpAXyGCrLPc2p3KE0+JJErfs4dPrJDZFhpBOa
AWCZq6mV3apIipd+DORBnxuay5RgwxpdsdlnO8+AVeKiZaRZUjWHvpavci60FQ4F8x/e+DKS/qfz
3NMdVlnCY6iA7v1M/MsbD7MB2Qox4PEuE5VoTGZt+t6HofyS580nV5uOWSadh3SeA6xPGT3por91
uIf5Y7CdIqHJib9Ys2L9HGTxmuqzQD2I85NmpzikYUldMXkL6Vb5A12+nRU0WI4qeg0tbS3D+yAS
hbze0HLrJDI6+TYy9aMxVrd7ZNWR95/zG44pFkZvNP3MjKkh01s+Wbl4hCpUQeT7rQkQPYPEiOkU
smTuayp4jZq8rfbJFRWmlDwWABfolkH4oRyiomsejPmqwQ22Lzt0XtJUH/9hSfvVrgMXHiIm0yyW
AZnmT1uYXrfRPLhsYZkL2m+MLq3T1T5yNvxFXiZWYZdPFOJoCaalVR6z2oFWEiGKSL0q3OGp/Yf3
88uWCr95WV+xELG2WT+/nzpuaVw203zkz6sOToukwsHWX+rNJbaoJHSPIMfKtVOhexz1ahvNKNUL
h8ZbHJXtuYd49A+R7q+rPm8JV5PQIZaxW/4cQLkzaP2Q4uHRjGKBzNReUaOnYUi/IY0MyjMm8jrG
w04P1Pung51161wfzJMwHLH+h6/nl3h/eS9ojQ2dESNs2D+t+TnunAr+3nSUoYEvEHfCoe3qXUwb
EPM1f7TANJG+0vfcdLZmbJye96ap6hqm+MCnOr/R1w/4md6CJcLKmSJRPM3j/Okf3uivu5NNQLEk
JZibSBB+Ts0yEcWjXTnAbhrTW+Gd1A95qJ9Rx3rkaam7pwCrWGLa4BoE3l7zdnXJpe3FeXTW4icx
Y0JRjnyNwqY5NEPcr5rGzc/ZpB6i7YjQ96mqx3zNcnfpvK56ZoXIT3QsMRypyjd7luEybavNBAzK
n0sPX3z3TZ+Rf5aTAKuqdzk6q6rwNlGBIFwmFsXFRVgd1UG+HVyJshBftkCpb7WOPMhajKtmyh2/
M+t2VWEWOsmI0jbKtK3Vu86ub7NFReYUe4oFAnmQ7W3nsog3fTJPV67pgqqkOlIbDZA3au66hEZ0
GgVt4fuh6qZuO0wlFJYlASlp6KF+Fd15xi2JO6Swr/OEBGHw894xX42JcD5Jw9fcrD5mLSluGGe+
ZnXGAQfn90ZHDzKI2V1Te3kII9mt7b73rvdFNKFoeNLd4Rm06UdQGngjNF+htDrHhvbUmh1GHBgV
uWOFD2H1TsM/wXPgeUe7mfb3TDoOmu9jgYI98UC7VuwE62IOjYuRxexxebBvLeAyf39S/XryS4NM
f0HwSwE3eglJ/rIRxAUOGdRc7TFOBdlas77H0JXyAWWJrVbTQFDT//7qlwaXveVYNCkc8XO82YW6
2Q1j1BzdNO22Wmk9ZP3gnRLIPYdkgO00u2IHGYEqDaqsHDPPD72C7LHt//3nN39KcCzCdMbYsBNi
BpP6L9dUgfXDqBtp0ZrWXmrHLc5cRGzBkoItst8d9g3rYEfBg2b102bxa8wOZ6IsHe8tSbVt1Cha
Za56iOPiC4EIhWNTg+MFCEPLiZ08Wvlz9Cho/21KlNnruWxAn7R+CQHxn1Z61/jl47DGw9YVfBZT
kKP+hKG2MjqVFqJt+KF1vHG1yDjO4CGOeZtQ177fx7JoHO+30iJbt9UUH5QTzMekwwkN+o+bboDk
aZW5ebadhPY2jul8vB9iongk7iOBZyM394ekVlI8pHSxCiEiH80xpaHQdXuBEI4mCKiTNMVAce2n
Q1PPNFMSWxzBgWqgZ6rxj5s6yhQtpPCMc1wA6AIZLe32O3RN7RiX88j+3vbrJm8Duc7HEuRKAM1M
ZSLfWzLdJ1pFXxus8TFDrh24FR97dOHfLTfh9FQ0JI7Fcrjf8tqYhFIv9AXrkCcEq/CFC9lhlmmS
5y6wcEsHdbgnF832o23tTFdHZjNGz3XPpsUqhmKufsm7HKExcEpaVvPOiV6jPJQ7p8bORi8Bvbhm
xyuziV7uzswf9iv0gljuAH7IET9QP9GWqTKrvmnxZ6OD3iXy+jJbEQF4E49bgU1rpbdluM+DNFuP
aElMmhtPiTEYLwVwFeCstj8GKa2CjAarMVnNycMTBPmBu1PuuoB/wM0oGWwry9jew7NJVZCsQxBo
YepuM6uL9h1Gsfu7pAf+UNB7P/RxE691p5DPXWrGGy/lbCB9oTOPRGhjZ1p31kTZnxPETyQXFZJ7
E3Jn01Fr6orhFgS1/pKEurcL0Q43lhc84/lfpzXXkK7VUIBisOybCPAyaj/rISzC7FonCGbLFAWW
rWz7cLfrsG1pEFFpXYFNQUzRFdjbJ+zyuLX2nIMgrosI8arQil0EJRTgPOm0J8Ny27a/4Z3dd0IZ
L8pKBUjIUMMDSkl+KmV+RuWyqJ0kRGaUZyE+il2HyHWHc8tYxR35k1e39B4D+wXBmOknqGt2ZY4f
MoUM1EEiof8TvlEjumK1ogxlWHs3i4yDmVv7kGQfjfps+l3QHCdQuLQ+0qI2PhS5fLOK/IPbhghL
+whfKa74g9kDFRsWRE5oYOULy4OtY/GvwJBtmsF8RzhL7Fxklq8aK963ka940aRvxhtvc9XZ2ON/
VCj1FNmh2zyVNSp1jGRPd2PqtMhyx9p7MdF30YShlikJ/c7F2F9LY+4hLCeF7yrkVUMWv6OEBXbj
chrd3cUBCtubNdBh0mIbrkf0WQ9ne+e1RrZTEfq+SQf3WCRRia2VdB2XAefrbD7OKGNeFBrxVRpn
MH+Xu1ndP2DkMVhtdRvdCNUFp1eIWiIx3uKGqF8MSbvNYzfZt/VC34LwIgZ8z0mGeXHE8OdbUGhw
YQfiCb0ALz83z5OZORtd6n6ipZi9bDdbJey8azel5VkerMmuniEzwBZtAJB7sZUxs4AOa5Et+iOs
t5uOK59ZGj4CgmxvhaWHaChctt4pRGyrI4FsojPFkuhgJaxCrc4FUYhe2zYibTcdqpHNQAPrwTZb
ijkO8ZNy2fAdOtReKVDo4Sw4AbRPv1UpUlG0fdVZj+NFmYLhJENYefaKRzKVDjramPkUIL117SRi
65aWs860Mjy4Q0uUaYf1C3HtugS+90jEhGXFax+KrjcuntASPBFPGHdyKKk9a0zbwkceOo+CijWq
E58/OtqFuY51d7wlsphuKKgizoB5NSin3korcm9a2BrXioupJp1dh4gxjwBpsaWYBF1DrZ0Td8Hm
0iTr9Q9lNVKTK9RLanoBOyUcyK4KAcm77nMKjmkEH5m3kOe6nKyHTLIOTWybiHmtXYfJYggGhFA3
bzTaF8ryxlavJ9jtUZEdxyw85eNxSmMHa0n3OZuKZhfnIlyHVdoDrB+CU1m6T60+Al7zPkd9ePDw
yRxTDxHchPgd4BC2VjsDuSSbIX/N09e+FesRt9UpRk2+B+xzpMsIEozBnuvGkwEekApdo2MRVlYs
KU9aGm4rDf2HUXrXstOd7djozS5Ik0eroNTXVVz4ZVVYG03Hk9ajMD/EeaEfwil/ZctnoUKjyret
U+jz2h5DEvq2NTGxhwVpHDYZzeBd2NurMSzVvZuaVKiILLc9gcknW+69nVZXXM26vHiJ+J6G9mYS
Ef1Yky5NIEfpx6imipB+N8LZ8jTlhMt1sLEL61NQT+YKGoK57VxJ3JylV1T3/BmSSt+0kB7oACuc
X9ouzDAK4BabL7QkKbTps7cxcBNvI2zLPq6YfBfMNV4Jz0hPjf5g9rq4kLagVYNPc1WNwMmPrBVt
kil8l5o9IwuaTemY7hkBXe+Xsoy2SLf0Hd/rfuiyaVvW6XiQosZzvvxqmsLx2lhoLUh3XC6O8Vmx
CvkOS6jLGvRcm+FCyO2BTLMqSSGfa5bK3GmL2zyVxU4NnVrPjY3hZEix+AS9y7QI3fD5JhNfOgw0
iKZ2sYzE5y5WqPLmMfmse292erHi3vlow9toZZ3h1yotgElqeEaltr5rf8s0ps0Syc+5Y6MqTLLo
4GmdXwea9ZAX1uQ3Q3MjpfxqxvAHB28+GPoGeCe7XTF+Rc6B+zBvHx3HaFd6aci91TtgccOLSY37
arbTx8mqgk0WZmezBcxuNrm+ngFob0Lsies+VMaOEM3vY/hnLeaJlUPpklocWUcESs2eKDN07RCR
NduHPK2NTVlbz/e2TN+J9GBrjc37Lj4JHQVHN9hg8+qTtYitxxDdDqi+MrGag5n2tJMDUHWsABbC
PDXuBa/CcBd1sotyF4eRcZaDfZrd7GvdJd4lQBYkKPDsurm51aNI+RjBtC6DuT/GRrCJ5lMxedUF
fRmSYqvSDnSegbzojeenfB0xkAZKQRAEpuSp9NzoQWKfMCbDPdeNvXFn5iQ0gfp8d5Z3MRqjOo/8
Zm7PtQvFW3oQZCBkAsimGdJVAlbYANy3NhiigbTVH2NqRCWFaJ9+PppWuGZpUkUbNzceK6ojSf+b
Lrc1YgSrCbxDjKZkFQUVYwB0DPcWALqVXWF9V4uFEYcoPuFG0KiLviAtHvdVJ24oWovNlMArD+w+
OJLkoZPHGr02arc5B9gzd7EpP8eBEA9ybhejUnIw9exDMCprSz8UbGaOecHB6xPrRXeCkffsZdU6
tRLtGOR1jWaPDDSt1HMhWv3UW+GGJuq07iaroFjc7g1svyah+RO1vZd8MvVTNqNXUUF6yOJM0t4e
Bn9yRHRBTrJVM/ZmACXO2eg7jCdqiI/UHw0fU0Z2pCyYkzDLm63FbyzjzVFRPLrObMYCeetBuBEL
SJde+ll6V0ondoyAMqYjiMCSrLtuh09U/6pH+/EOOAlTZ7zd41BE09vMExHAU1ewjCPp1uqu8TWu
/I3WzDrqwhBNYc/JOVsby+r6AyKPdhMKd3jUPHXQ8TU/dL3WooSXUIakne6KyGH0h9XstDzDNDMj
vINZgFCljb84QzofRtXjWPXyp8ZI2dBy7VkPrWqXCDCxjpUgPpEKM3gcHLyxrp6KGVCCodnLzhnu
g4rXGof0fRDtc52Pb7ahgieqReihqtS8DpisKQ8BmJmSFjFf6ub7NiVrwduENW+YT3Grz1ezBzzQ
5Er7NInsihOptzXne8BYhgZt1WfyYW3TQPWMG7qj9UwVtEuNQ5MWxDcW50a2mKpwgLUVzqPBbtVZ
4A/d27X7BTqAiXPsVHd0yeZgyo9pWVc+o6oFxg3oTj9EwC1wAsSjtFMxF63selJHOD6vtTT9yKuK
R9TY5SGO3JFWQP/oitz5rLjAvBlbUJ+1xTFEHPlU2WhuWE0OcciIlXHsEwzqwbJnkGqNeXRMrA92
rREPFi2S5KqtjE2HZO3YVnV8iPLpFtZzubWsOfhgR6htRnulymS4hYPFNZe04uLM7MoN0u8pjsxb
IKyrJ0c8IEpk5wkvtRdn3osr8Dgi73voa+tUqal5lG3VPg4Disihmq31kj/cz1uFJnytGhgubY/y
t3fE+DSqxrgkvfDe2H08X07o4TH6bKcKIMGAPnbTADTfeGo6zBp5Hhn2m+Up66SBEV9rulns+Mu8
j00h6dGx2gaJvq481KFFk4ePC1IG/iN5YjpaAJrE+Jx3QAtUOuztDGM3ZUP3OQM0OUsAKIb3rMCv
/OCKcFkzm2eO2daXdkFvYnvibMO8WAa0EQvALa1V+UmRNisKZ2iuihG4OYhIt7FA1AwD/Hx0YmVP
PJDVAsBFls47L1PQDbKSkU1wLuBDmAiQquI7pQzPp6tirtsm79eaOU4HRkvBER2l2CaI9B5EKbaI
edJTTrPp0DkdRHmg2iNNFlc2N34d4t9kQsKcptWu85BqMChD2zXT1O3KQH8u6AGcJgrS9/LW3Ea/
FUzOWns4X5k6ECRnLNYszab9Qgv+RRXTpdFwdVlEcFPRJjgegf9rbURBr8Hraey0TG/X3cIyahP5
Fsd4cOqWaVDB4mrCqt9eq3pod0Xo4bMy3BMLybDDX+1uTYpfm7hvP5tdL0CSDTPdBJQ7qwH4Pgbv
SXvVkS+HkszAnvRN5poXmmXjx4yZQsm0zbPMJrQdfTtQyNvDqiDfKtqL6rr0aHTBMe+y8uTW6Zew
q7VdFjJ5rLDogpWCftgdkdShn/WRbUUgqr11TAnqAhNnW8i2eRQJgWSQNF+myJsItdFlufEANDLH
+2nSd7HjMdsASOlOQ9iJYx5LCmal7I+EwzG031MVzOHDWEdqiwnAWzW0SpCAgzmxabLKiO+wQEW1
pm6B3WxUBzjXNtz18RIiuNyPpvndaSb5kOvueXLxRbQWnpR6StQ+Qpa50TXxyUJx7NtkFCRNw7we
+P72TvOmXJYGU7Ct90o93UFQxEY6F763MiCz3TETSM2NSzDFq6GOmgdN9i81qsV12zW5X7l2QMIe
9/6dr00JOVAAopUcjy45xLECAcaggMJH8ZtC1bKbk5OYVwPM/BP5OafnYpDN48vg5kc39awrvtxT
2TNsA1BWeKN+vxkSr2bCTKhvOgdZ5aRF9bkBtw/6vr4aVT+991s05atKD5trixDdwrXmDHN7cXp5
CoeIvzx4iG0gy0+q4T/erYdSzcVm7AsmCJTtxghRX9a4Klap273VvXgZsCFjMwJqLq21kwRgwmAQ
rVn5v+RahActM+sHxWsePCXfgHd/IlZZ1Zab7bDVEuZS1NhlTYGBJkseakZ33LPMpph+FEqzyhaH
wjG2rUHrdZbsXfpStfSG7FKbEQFvnz0H4psBjAt7eD0RVsm9Xpfmuxt8hqL4JRzxzFiOCvzIzPBH
GqT9oymYiqah2wzaLtzibNuHuGPSWbS+NcCOibzoAefgV6snkHMoDKxsYxkL0OEIQjCNW818SQUl
McPo7a/z2i4+MZUkfCiZhzbnrvHiZfaqDe2PYpDD1YyzQ6M72Smp86ewIfGyhAX3JRgf1WRBTnW0
1O9S2123ceUe4s48tUCV/VYJ+XkwYulrkzzYaSGu5KJnTvnSbscDfVJzo8V4jO8RXMnqasR0L2JU
x3wkD0EbEEZnKNCUdOFu1p3vkUE9ClcmRu8eWYCauFZbFKuRQ/5aKpYdrxUfWs71VRRO3UHMw4iz
Cha2p08+y0S8jTt1MidaoINRX36AIBcBGfCncZMEusDgQFViTCyGGEkq78HEuTkAokXWj52FsS16
njx79mKvbBEOovbdubWlbdC/VWuhBR2Rc2BjmEkecI0pZn7MBegdLELzPH5zbOB8s554VATHaPEK
Lgt6+7VKYqZCLb+VK/eLtoPLg+PHuyizV0dbmQqcczQwH4U2ElQB2Ekjsv3QBI6sTIq1d9EkjeL0
aFO8XKUSoIsMx53lgEYPSOvcomp3liLs9jLSKbYge0DPW2AsX3VD6ptMpTwOXfoZoG/8QChfrxpb
sHcRNx2isntUnScOonXYUib9XjSlkrc8pjfT2ciNcCNkMWxDNXxUVtNtVZcV6zQFPDw5TuN7riLR
GxeLSqcQ2kSMuLjv+H0HSaIsh21DtlULfGGck9hQgdqNWa4+2K15iC1cz45+wUSry7Fi3AUtswng
ENCVNXDT8YbE02H0Ep1SvfHH3hSHgEW2d+32NOv64+ymxkU1AEL6RsOxrRTXDomouyQ7WRd8aRTU
BLfpOZtrIBuuBLmseyo5WqC/1rNr77KlmajjzSONUsjpy3pH/0QcKuxBqxlixj6YMVYZQf2J5zC/
mL3fxbFxblV9MdVoH5i1t0dv2968Y3ldQ2yxqRZVVKdwuhySVG83rVG5G9Nun6vMbJ+yJrEOMNUp
JWr5rbnYSlqPMg3PjVv+prsZY6AGq965iBMoVLj9loqv8VKzVR0Kuh5lU94yCctNAWZWARsCBvMD
kubpKWZkjc3Mw0W/ET8kT1ntyhNYbWPD8nFz7AlcgKpDpjSwRM/RZJ+JRIfpSg15IxoYHgm000c0
qzTpantaSVu1XI3pdBW43DAOM78DH6R41FwWW8ts3X0AZGZd9TgayZUlrYjlzK2hwmD17XfATwF0
ySKkEd5a65ItFx+2ivx8NB0GIfTsa5pJudqL7Y9q+upGuLO0KiDFNMfsojf558ArPvWSosmUvbS5
ab6aw4zbFP0jWI/qZMrhKzl/tME0xTAv1L9XdquNZTMdsgVUshW4tleUtWEqhNZTI6U/s3A+lyxG
U+QeJUHTNhqtLxXzHN/QG3xwjcoH89t8k9Q7w/TVLVxx7ns9erBYkA00ZWezp33gUm7Zy2L+puIy
wtqQ0bkSg/UWBB/JiF5yKkZPZZiKTRyl167PdDoZ8bSdowiDqYrTPQH9WRWU07UkmJ6bivkaXjcx
9y+v+1UQKAnyjppUxMChRzxebyYh0IOozpoZ6zujAIx7nBhBRjeofktl327qtKk/uosVIVDVeK3r
Un9URvEBP111m8r2e9FDIzNVku1SpTnv82QuhLpZu5QT3o9UzQzLJPXat72XEEAxUiccbz0UpHLn
ZMFGOMyYqyixrSGQsFbZC6hAdnV6blBPH4N4pgA4mccZiwx+HmSyB5ScFLo8MOuRWTyrZHwPSm2E
lZ2158BQJ7GURph/MxBtk8zlZTNd0NExOomlbKONI1XdfnpN+9C6LYjuYGXx1upaEe1mHU3ovh6e
Iyybe3vQuTiWu1MV9M+6d1jGBF6zMtqVTmm8hpHyHVPPPzZ0V3YZmIptUxrdq1PnBwL/zWDjdl/5
AV5lzkcINaAitc9GNX1UQE/eIg8bOOOE/SHfyKxLz/mMjMzL5cHpoE+Rxbt2dyqjfpmf5uFHLtLV
0pJmmMQEvo65pbsn/n37dhtWwwr/O//Yr320ljvrgAn6Yt7cF2aqfKUabDJZQ62UwOAPyYW20aYj
gog38drCouN7rMLQAaY9eOPmrNxrrJ7RsVewipsNqtmdtfH9i3/5eMFZtvrMrMx1sBr90Te38lgf
4lt8G97cD+I72Bui3soGLEg5Z41HlLvJU935vaT14af51v0y0q7a64fsNN3UzXxpPzaI1vGZ4Ily
YD8x8RdU5QYnmNZte7Wjlo97FSUIDhL9Ek05g02r6CXqq20LEA23FI3KvnKrPSDEYRckvYUVv/HW
iZi0g8sMJmx35cXto4+qzEcuVNunby2+pAQCK8JZDTRo6uzDojxn6aA+lxUwgH5kwO2E5O7WK/1t
DottC+v+nRsJyqQSnHweZ+9UkteyQYKQyqjGW25Z72KwqZglhJtJcRIYPgrexPN749srPDbT9tap
DY7M4y0FXBU835xH3JR1peyNXEYE3Q+1xRyjGtznj7tOlFBHrHD9JMuQImcZABTUbXO8373fSltO
jT7PmfTbVEc6X2ctOudUbre1OZZHr7JL+uXc+uluQ3dkP8thk7iiODLtAZJHFNYcDfpl2zFzn+7P
zAEzKWLZUCE28uIYJMzBoUG4vT8ZlENxrIewPC7vQCmT2WXLr7s/XhUORTg8OIUy8uP9EDJ6goub
w5+P3W+BtVmWffbsDNeysbxmW7BfB3NQz+v7W5dxRV5JT3cdGhU2nL46Bm1Y7qYua9qTXpn9rgTv
Nkv5+29v70NPl9f+6bGkBuBkNFnD/N7sdS7qaNs4JkamNoq7DRsaRKhlKimZT3FssXVmRTLv0DGa
LD3LZAJJo9pkzNVfDvfHQqfJKOmVJ+YBl8f7gX4stVNmnnIcbYa+RRoSCaGz6g+ScazEQeUxXV5I
0d7/oR38P7L/j3HuvwEq65rp6VsYl8V//w79v0P6LXR1f0ibf+H6vxZx9+3rfz13n7tv7S8/9zva
37b/5Tk6A8I97CWLt+T/k/0Nx/yX5SH7tR2JvIo4/g+wv2P8SyAnR/hluobJT/xO9Tfcf3nCREiD
7tTB6oSy5X9B9RfGv6sEaYXy23WkzcJEEiPcn+eoZ0ATC0Ol8hslogdZ6OJ1rMmUqmj2dsZgm68K
+s0GdJa3uz+ru2jh7s/eofr3ZyEM/P7sf/rZP//zf/pZw/sc40/dhEPFvLbl4DJJiGb+H/e9capP
znL46bEknDEK/ngQGoFdwIO6I2L/PGSV15z/vBtbuXYq070HjPw9rLKc0VdQkrXlbg1niwgIwI1p
19a76TAVtujUFSLEyogiv3QamqvM6Pgkq3pddIb3PoTjFjDXUvjUHQrVGUsMBa46ON1v2ZUXnIo7
pPbP+2lgiOOATI68JvQtJ5hQfMA637hqNqDOGTRhkXTCIFvuR3Z/1aidfalSfNt3IMMdq3UvA0cB
zBaWDtKVhdTw5xP3u/eDHTflOa1AoOLe4CakGTS85/tz2ThqmPrGxAcXOWwRzrmXpG1IqqrAvUTL
rXkEuEVTtATTvCtbAUpKr7Ubta10l2oReLpqKC/Dcgi0lAMaGDyKBR2YTsGARGSDhqGqQw8WRMck
xG6+oOq2no0S7Ks5BOG2WbjMUVgp1HHta53nwUaPdDk8pWnSUlxcO7Zsn3o96574HMO+iBEE3x+7
H5ZrBfJlEh7ud9EdhE9/90P3X5TJYS+asjwopgXWKxn300lhSv7L4f5YZTrjz48NVvX6+9/cFZcp
wTduqOyKeix6DgJaRa2FxRp1TvQMcgFxjGJ6cWIqgOxpB3LEMPsjWs5h7xoQyiho4+Zx5/LJHF2x
AMqj9xQ2KiVrbzhVmNc3JSnHOsHW9Ha/lf1xq0VI/eOxP285wjRhSzOS28iQ8aCglDuPJmi0vt9X
oK52Ye6F+wHOHsZxmLBaq6JnZ0yL/dwM9T4cdfepagdYbVqefAXb6Xd1lH/qmJjNaAENklZnBudQ
pNYGhkAAnQDOb14FobESOoBhTvoSuZFZEmWBc9aZ43iZlkPtKLkaPYjd9ycY7hcZXDc8o0UdJve6
+s3px4c6yD6ZSU5fpfJq7bjcLYqBnibWNw2vWfmJy5MP9MfdprCax5Zeq4A+P8sOUrGVWsYpKWit
Is2AHiIAcP948MfzSWt8sSuYEU4uY7/Ea4idX2Ocg9R+07p8fEidQFzy0Vu7iZPNbwN0Suahkhph
SA8ZHm9AEFshjJhu3lK6vx8QAPAT8V8fCUdUTXXDzB+L/woBYD2iA9uBEIofywD4KbWh/LdYhfsx
6cd38tCLU9S7dFlH7gdWveAkl3XkfvcH8frP+/wBrxR8YmoRRnLuBiN/iBoLlZYj5w9hoJ8pZ9hf
o3h+tmYZv5MpKPzoVNpLxhg/xJ73+38divmMo6N8/8tWePthoPmvogfTFBdd+z//jfD93wwH+Hp0
z1yG1kA7WowSP0uXHSOPSUojyMX/j7LzWm5baaL1E6EKOdxSDCIpihJlBfsGZTkg54ynP98MvUVJ
e5/f59xMoXsaoGwSwEx3r7Vs0nrnpYvuReX7Bc3nBY60P4e+s/91+G5xJA+bCdyo0iIDZhqz+thV
wQmWmvGYRVH8CKukjzwrWb7JX6Xia5aDZs8mzzDIfXJkIaUr04vQWMhDV5wxKrW/knGX097OuPgt
BHSNhTzj759B9udQoe3+MLk12J6+GO4jvaZYbIfx0rLb8jssxDuqB8FT5inR1nRJh8MKVX7v920U
JN+brACYFBUuBSWY/tD02mYxFa8ZTppgzu8Uu7VOWdgdgsnpXibLgijPtk1SCW33ksNljTBZAzrC
aoLrOgCRoNUaaeV6Cr/1fjPRSKCOqEq60wPtBHfUBMJvjTuGKzWb/W0VWTmafyr7Pfzszp311AK/
hPQv/Ka1x2EanRd/ypXrHk6ElXRT39u2cRk9Bp7bwjI+Izc6BNE3Q4//1m/sihb+C6yLX58jAOG6
abggITR+ih+7nOfYcBtg9NHPWEuMJLri1RWryfzNVBEyIA3PmqGkjaybUWujWfGbmkKmpARtczM3
k3EKA+V54oal5FjEyyn1ySgYKntsWKjPR9KnuBDBUNK6/uSXsWNnI+co4y7TsV3dgajnf/w/Lid9
aoNacNjdgxorSDB2w43aZtZNAovqKivm4KW146Mjbm7Lt+4qQAPPMlQPoQSXof2svwstnNT5WSjG
XVxm2rPtQ8iuIQ2xhNI5oOlVMZW5zO/cjqYIZEMH5DFI8nKk0lyKKnYX/jn6OPs5Thkj8AQFZ3yM
K1zBGVZ35pWbe+oNHEnvB6/UtrFh12QsP/gvsRTA1BtpCpbtdqQnnt6JqVtcQi7nSp+FdrQ+pOO1
PFVOSv/n0zJPpb9LH5Zjkaz9OZ2+8PJEAc7V6hcbEQSaQd3hNSjbw5wElKljVNIj+LjQ84vKRWt5
9YkOKVojrfwRwtT4qIeq/vhmzYJ+HFA32cEsPmrCEnPS0nlTXSL/n86bxSe8XeXyeQGfIK23ucvn
ibmL9faXWTn86knJJjnWovDgloF5NVpomkqggvTJo8uQCAQDzcOIE2jjn7j/Cg5H37/+3+8R52N7
O+RchmEIxSHDBrUgNj0fb+QR4k49rA3lZxSrDzQYuffokcQH+iv6K3lHsyT4IWgn71n6RIfqzU+t
5Efz5u9nmnGlkJaIH53Iexcv/Ubg/Ej971Htnbw2nZEUoT/oxn/71Z6PhE+dm2oVRzbNFBQXCBQ/
XjktB/lrk0cykLejCdWgyRWl83xxV/Nzsqm00SgFi+IqhfA97wFUVmJRDM+2uglhkl5KU83d9L7V
oPgSk4UYDEFgGI0Q90TWN9har1x/QgGyahuky6Gta6Mk+4FmMvoR9gjLh6BQf4uwrZ8gGJvetbcO
DFmLVrNZZF3s0vjLakCCSgqUBotcbKTltyg2uwI5rwM//PwtUlUl5akY7k8lgPkJhKNW6Su5iyw0
9DsBYkgjSaD4K5UvJVrUD9H0vc+cPXxwSCnZNavCN7P0Vf7gePDPs17k1PeoKkGvryDuUOk3hpnC
kFuq+o0ljgzhk0fSd5ktSl/ZXOLk0RANJ40OoJvB8diDABtay4aChJapoxzkRNF5I5vCf3wyhAwR
q1MxUVrpaC0kx5wmnPIyMloGeglsRf/7TrH/fac4Asbs0vIB2Qh7+o93SgDsSlHH0Php5QgzIXSv
AeT7Z7CbiF+qtNvWZHUInTAcfc3u4qpyvpg06o3VHFnmrRIlJg1UtFMbYXMwp86E/IxB+iPKliuP
3verTxNylsofO1s9WrUdTZJbmv0cSifobS4jHeW/MYKimsrLsYE09GiII+EvTBuJOBmbxDClU1Pe
92avPyJz4905TrSvqd8+ogvg3om5SnXfzTXCMs3hS8HvEglCpdo2YHf28igepj9H6dvRZfZyFAxO
jMhGU2/+93ejSUaMjzeA64B/soHag/j2zE8IURhgqNtPav2T7vu5MVdO6a2hBVcOqVvdQT7Sb6V1
djmaT4tVDvqIrjfvKj3bIlrOx0k07Qan3sL1qxyMLLT6DZpV7y4jJ2RsZOsmNLhDC61qDa9JMStf
LT0/kaOmMZoEydQK+fPAuBv1vKLpoAyugFuoD2o4j6u8UERuWaVXMcqrrWuHBtJmCe0xQ1w/GFkO
SXQTBt/EFcPEUcUVTT9ITvRm1Qi0ACilvJf9MNFRqcZheokAta3opxp2Wmr7dzIire3hNo3jeCGr
mGjDqDej2ak3jvzNDhXNRZYRpOvLzCWwAEe9NGjjvsoHo7n30MdLBWjHpM3+QR86HekP8ObS9xYB
W1Ky1Eb/VIn9ozUju6H7frRshCl9Uepk68pj7efIHWfwZssmHRkofYoXx8tZixuwRHTvXK6VyY1r
DuWQ1igtGedwVbU0+nTByH5YHDl6VtyWVm7tNTSoPvllhJwUZ8rQy0mWOLMWZ75dVkZIvwzTI9ri
xWWl69PpHy/beMVf3tnuR1YDnvYWQHIIRMD52jzyP3MqUNdXY3hq/R/JlC/BA9oQOQve/Vllm25r
braXZmX5Gr35MUq9M5nuhZz+FAgfm+NcncNl0CiuISMv4fKS0pSXdEuwObqRraO4najzGiVd8D5M
fOVeeubBmG4T6UYrx6eTAG6JlJe6vrjMk7XtFo6TJptZiyaE3cT0n6toZJEA0kIMWwSrsna7lowJ
TDhaXFQZbPccyqFRUn+fId8sPCrNCjfvgi9hk5gJofTaK+kKAjQuJ13nQ2hBeAE59Kv4TVrQbZNP
YBJmamvk3g7SJweLzAKE1iLGhXa6VKcaFCOcDmffJTCkpnu+gvR5EHT+Tb7S/LT55xcgaBLk/p8n
1L/wnoGH1LNXtsorGIhVS+4CmHUNBb+GuCitOLxZLu8SuuXHWxeGS14ukQRgyHfKlBnVEjaCP/HS
J8+co3m87X/wJBFXvVzr4/XPHxrFzm+HHwF0Z8297MDvnVNIO+3dec0gFg5swS+ewM0ShBBuTIhn
aM2uAcqn1gNyysGyMQEVB75n0c1ox3u70quFnEX+1noQJwgNzvMJZFw5Aa2YtGnyjVzbKLDKippP
QW8/IIeAmvoS1ZriWhVm6P8zKzPvl1mZeZezqgj+dK6WqPkj5HPZdi7H3/6kZ3ehGubnQQn6nzOy
LVvpkpMdjPLbWK9/ZxqwiVTVaX4UVBfVIivybh1Djd2LlWPc01836ZN1rOjB2TvIAa2gWwi+0YJ1
Vfuh8QJNxJLqabHxxy5c8nIJH/rKCB/gn6Qxu1WO0jVGY8FClmb7wYp5x3UDekxtl6O2TaXOErCa
CmbUowTYlFYQLMimpNvLxEgT36FSKN6JsItfXqQDdPhuglzhvDBUhcVG5JszlJYV2Y2E1VxcFneq
Yv9oJ2d8AUOYrx3NmjZ2WU4vflcc7c4dTkkY/uVB6Hwk3TAdwa9jgjC2NNBLbGFEBeYd1robfLdW
gZm8jjWZfphHR5CjNnpsB9Zp98ARfQimW/O30Yfefo7V/oG0LTyfDnzt0pRDX36x87k6SQN8Sbc0
HcdfSzPUcusQxBaQO86m06J/6CP/dwLabq/3SnlLbtU857mmSVkh5afsZQ7rnKtKXQ+kTA8p7CXO
kFksD6K8yrOWSrqTi7DMY6WclKm6lOuu4qPpAWqln7JcU/ayDkZaPMjkvhzKJKO1uwb/ITYuPl/B
KjUcG1JCUQ2Ia/sSX2jgv5CEMwGLjcZSHmX26H4BX3sziDyN9JtTYu48gL5fIAn67DcGleUQXW5X
AzoB/t9WctZH/Lz4Tm1Yi8AoQmdhmOQ3P36nyDs07dTYxWszgaZEW7Hetll3C/12MglY6nhAc3E8
yCNUW5utXTe37OcalGNEsDBhi4Se2jNOqZo6B6+IUKL1vHDXKkN2cOLZBnJFpwFvFvp3oyj77sB5
nXQlvOx16gL9SfSfzoTiZw4sTCcneCCJn5PhAkNtsj1eVrPquqL3Jb/LQdtCXU1x36fw3Osow+lU
Npc5QtpXs3j1XAabDt8bVwwXHzycC1WjBwRYorbyWN61p6K3t7lfX2f6aDwb4D+XU2nC7gBjwzMg
PLSAvPLUwTJxilt/zyMweSqdoyNlRMQgj+TgzjV9O3FPp0qT0kQsZlHFpEKkB+rmvG2m8PQlhbBj
c9loy735xZQba7nvfouVLhlhKyVAub4FOIG622WY+3JCCSS7RgFXvzYgEKvQ5fgn5GzD0fig2f6M
pM4AtsUelh1E7AdDWNLV8tbZq+14kBbPmD/+vlCj9RSriBi++WQINZxvWjc1m4Ecb/0a08+/Glqa
9gzYLBZpOQVfM4MONnKX076YsvxZA7En/YXvF9spjKF+JiP11UBOe5HZmnc0s9y+18z20RZ+iwTJ
OvFGfwNEMaeIBGX1sPCrUUNJeRzsh9yA3LkFsysSVmajSUPmj0CAhmJGGqkIC/p3YUG0rmIv/At9
mqFS0n6frOWW4tno6Da0DKwcbFvccu8ek6Mx5PAbz8ZrFnK/OCad53KgqS9eV1PagtH5x2eG7QSf
qpBHkM4cpv0b7jzrLUK6P5ky3oJeeZFm/JOcqn0IlXnaxb1HYlQME/wNpslK5OKyge3A9qJDRaIX
5jkM3bhkbSMnRDcJPmNAFc2qvGoNbgEmpLHJthJvXdmKurKNkoqugF8DR4FcrHXpChRmPOXUA4uy
XUizcy3t2KvmQVpJOBeoxJxPlJ7M7hH0iZ27wIt+wOqQ7zMIva87BBwXsgQ2iQ3IJ58qfMnHuItP
sahcn2ttn87rDHfaW3SpLmYl+Iq0d/LU9L2y0vSQV8oU+Ad7VkGuWon6FboxoCKis/tDaOLw9gE+
7R+sqke1ZRyHjVuHDpWXPrx1xVCppHNV4MchAPFb26oyFWZPJqQ9uOMt20Bzq9Q0yCykz+utEFRI
0l4Z4ZSv3p1XKTr9cy59AFUYpkfUHr7Njqc+xTbLNBM4BlyUmLR5mhsHdPFKmg1gipXhIk14Dk79
8EpP+3ovzUCpXhwr7I52UGtPIdBy17B+dT705BJ6OtE6eSht7UW+xaSL2tye/W10dArPgdrSPNET
Sp1TbshQIFMXpUYu6bJTu2zL5KxekTf6tF9TfLXYjlrk7jw6qIZlC9H/rorMbThC7hHroB+FnpEh
hiArGwqGHM1FUvC085YXlzySYTJCmnJQW6fZ+77WbKi6I0YZdO4GfTtjhQRu9IJmyYRcwjQfEjDx
T950DMHjvqi+5e9nXyCRhKl7mbmEuynbShP+Q4RtNf+E8NFXv7G/J9rkwKHqjzsvLLLHVqjDpZC7
SX8k/Lqp/qff4RG1ixQDnJkoh442/OXSlDVRWQ2VE5ey6cWHYOA1mo1bpVGNg69CUsDLDx4nYV4G
7830VaDzVmXS9y588JnRoCEP60qPD3O09ek0PsQg6FbBiI6OMRvuYWQbDlXFUH0lcYCkfWj7+57M
5GPZ+dzsUfXVTBQTeb+0XTezWn6tdPMQ8WZ/cM3QO58+i7BPp2edspR+lkrmyorim6hyAYiKlgg5
GHAtL+LMMXbSZCWgHZsZsioRMeVOe2WhT752uyA5Ot1jNCLHARqNZUJIsXE5RgowuZgClvTBzkwF
w3mkmfhDWA7aY2DnA3OL4t2b02kmuUfbmwe/ZqIb0doSIjqqV/lishK9D35vH/+SPpOMXO/TZzpb
eFqkbOiBobihqvzxDeFkSl71OdzZ8Bf2KLE09l6FJAi9x0hjPB/bvmXte6dUr/TQNq8sOXUOkFPn
ASTZJgYQCCNcCNkF5BrnRHQpTJff5kpuufzCLjfIaaQruSEDXflnNu6z4t7jVpX9C7KfQR51TfcI
ZDDaXvyXVojhn0kZL3siLmGeOjzGMwgmOlRnlHsfkxih8z6bX3Qt5Z6CDIUUVz29eMOMCB453tsE
mRsZpsxOf0A2V0c4lPoaqwsVZBIyH5cqxGUl9KmicQn+tJz6ZF6uzHsKennxQZeL6sgut0bsHr2x
vZV1ySwa7qF2H55B7SFqHaftjack3o0STOFKUeIMylyI6BoS/HBpkSBGHSc4+bxLF1rZIjNssfYd
0HnlrT29GDBaXIPDol4gTBmGtN5wU2o9DLH+hG4shZC7y29ZkC/05YhwhvwxG3YJhD1jjytD5NCK
H35oF4/dUCAmIiw5XGLlNc83jWIV5+uhiBkBzAzhBJjT5EQmGoR5Y6Eq5lnxSQ56Fn2bM+SspeUP
aJH7yYs05Dmh4+tbo/Vg+xLn/Nd1xjxR/7LEskTX4Icllk4zoUdWhiYjQ6TlPu1akjFpMjR3y28t
+pY78nLhITU9cIINfPUJmw+6h628gcQd539Ny4m2tL42YE/3cqPZesfODvqTNJK6bpawwIQbaSpj
px1UfzydN7lJov6qCie46WvXup40C2bHcbSGZezBNW9UZbEcUM++ruLuOWLrs0J/nQaeefaOFuLt
CMvNxjOsJ/FO+myROIihbrtRfcDnwpon9InotaO3aehLnoBFgShC7nvmPaqDQg6hf8h0Mg9qYiO6
JHbLftGF9xSyYXgIhvPeuTZTCjh5WmzlCZUDo8ggEj3S1IzURB8xGjapOec3pTkuW1ZLtzZos9u5
askzaui+IYGs0KHrAvFdyqlGUb95YBevJy+AxTgIwutigmE3GEftFDpNv5xJ7pyCZAJ4JY5i4St8
Vz8octnuJJrHOzKilJ6GdxYiCkf0tSmgVHVzlH42fXfSmiN1RR3b27t24tzNSv9VPjrgk5rXfalk
Gw2thn3XxgiU5v59i7rcQbastXqebEOv9hfwE4cPclDQ9EgSpzlI6xIhW97kWW/XkBFRME4wPNCk
fHkuyoedrjXhofV/fnJL0+n18ECqShqXR6Z8Pso5v/t5eVjKo8o89I1bI2LPywqFneTGoFaH2hv4
Hzu2hoOqFTTLuOl43zsIM4+qFT91IdJaWVsV36usvfNS0/9tt699LrB9EEKuCjoIfzat9g2Z2fxr
ANvOVU7BY1fqbKh1xXAOkx47BwmIjoBtbXMtuXcBG84wWgGSlhO5+wCkMGI1r4gN+AhlSd7rAfRS
/6TmRpSRC69HACm8d4PQ/PF2kAbx2QPN72Wq1ZyjEvbJ3lZT96CETTcvhprUYmcpNVsRnJ5GB+ey
av2SJnknuo9iC0Z5dQSq07Uob8AiGMBQk3hruTjg6VPfx9MxVdxNRf/azeX55/C/sWa9l12dH319
c2pDFwYYFEO3QITSL8S/oOLVvXYRkJpeo9hjmV6zc9TSWFU1NSTw1QsZUXTQl7R1nRyyDrYT2zfh
s6gcfYtKES9d17P2JTvXfS0GaV6GulI3oP3D7cXV2cmwMSaUt560uuk2JLxXJN/CW51q5N1IJfvO
VWKbLdUMFgUSH+RQXAiQwwpKGDmNAJJ5F41hzM4joJBZxRsXJgEQR4a3idN63oFNyAFxtNq602p+
PBA3XzWW7zxXjvVjnK0cDicIgjza+BZzMF0rVT2+wv7ZLfSu8eHDMun/EmQ1QJoXnq7b92njVg9F
3EVI1iQg/8SkEbXO0Ve8tZyUrkCDkaElIQnVExEKVF17BFvY4A8A2MjTpI9pbKSHGcT+srTox11X
jZqtooxySJhSXFFNmxqKPJROOSRi+nyk6lYBUwDFl0uMNHnc2htE2xQI2EMdBA0EObswil/GYvSO
fpV5x14cIaoHJjYpJ4hkMYekGK/9OlAW7F6cq8SPeKy44/SiQwHqjc4zeBN/H4zgDnNSPFUGzcbT
nKvocVl6fJJDoDyip+nfKSSdT3BQj3ttqgHX/TNv1KYLo+aIgpDw6Wrz3S3GmIWCM0wjhHcRlZKg
/N5a6NB4NooC0aA6t8C1hit+KdmP/4goA1VbD6X5YrA9OwXkPw2RB5FWbAXvLDEnRXzlXKEpq4sl
5ibbTn5lJHH3adHFcE6DO5X3WwVXxmYkE3persvG47zp975Jw55fZrdTqylPlgv+u577L77S9CdV
y7dpWiiwxFnjTWWgZz+IqLgEWRVXYbmSsylU0+CBS7qLS1oI5KV1EMF3Gkzp8u6WQw+v7qb24z9/
QRwYGSDSJEbkB+zgOOunLnPQmMon2E57m1KvxNDLgXrp7YhCIxx2zdGSjSs1NFvswmHG8MTi7+xM
J6vY9DqlVABqvMJswNmRjjxlafQ5rbDKcIzDrfRc3JfQULOyOzmRZtooQgGse5u+BBtxHRVwMJAj
bxZ0l6a/0MMbtcL/5WQuUHK7bR+t1KNlX+vmm7HUoM5TAN5dsUgEHl3p0zcjjXaoz/ePauDUuz5w
3/nN0YgPCIW9ZkFmnHj5XKmp4X2RmZbChZQiGsqTtGLfedF63z/nZXSSoFd9VxU7OQn7grekEAdA
X6R0IsNuN3GE2JW8mj3V087RYcSyXJSCe62ISWmCup792rpRTSortaNBfOK34Sv33n2vQUJrGrzA
Sj0z1mpUVIdJVLiEmkADEvCnA/Plgkdw9wDBg7Lpwmm6pgupP6UzmG8ZEidkW+gC+ZYOqOXOyFMd
Zh1M2//ejpn/sZh0VKiqXAMyVcvQPu3GDPo6A80r028RBFx2X3V3GtDMU9Kii1k2SbWgT6k9SV/p
NBoP/bTbSFNOzIbz+axR0a6nwmuVBwu1pHy+chEvSxZmdzmgtyK7BzIPO0uv0BLgGG2zl4OfodBV
WOr3WVGafR44Y4lwvQ6aSwwyRJpmjvDdeeZy8rtz5HXGqf4bO7hs7ijedT/pDu8h0D/0QdOZ+q//
r6ZWm3DIjOGr3ufZOgu0eGGI9YQmBnlUIhQHyYvanurIATstJiKxqBgqyOBRQvOQalSMeCGdXRK5
hwxltZukd9gCgSZEBEU7fjrq9VQ/+8a3o///uEGv160VzBtZp7RoCF6EJok1uS2WZmDGyV4WJqWZ
IJb4zpSzl+DLua2gefsUfDGDBlrQMFX8K3XUnBu3KIqjOyXXkpJVDuTrkfryDGNDAjZ8SGcvP9qQ
hZu6Wr3WCah9epTbe3Aa+nWZsIkMIbZkX2AYcLv19s/EXzR82z/tBDA+suLxrtR4JEP1VS7cMc1f
golHvhKO2kaa+eh8UQoElnNEFykiG7eGZ2QvUVo016HSATWQZgwVjQ0a+TDE/fRk5L/ibM5fhjQH
zWm64pfNpUEaRMvCVZudnIXcAj7AvKZhVB3ZTvAXyIupWRSs5V9wNk3vS+H2+X3n5dWp6a3bDErq
lWXF0bajsQ6VDMeipFH6d1EsemShUnnl5vgauYXxYKixsbWhdl83Vlx/c51XpXXC108n+p32/L8f
F7r9UWMDJJtj2zpM07qlq7rpfpYLAoTeVYpnI40Nx8j8BKOwuW7C2J7WkKF2aJruFdvw92Ff3YdB
gHS5sKSfyppTLy42aBoy77SBXQ+DmW0nG0arPDSL7MrRgcPCZNxsjd4aT1Vll3eF3V0FsAicpCsv
xn7dKwgmSlNOmLr3YNcdDYPiJAdwzg1U/o/SksPoQwKPiLa67mn5XcU6uCUHgZBN0fkz8l20SrLI
DK9qFS1Hi2aE5zGiK8HNpkc66YJtBYHBFcxrVivaoeYr3XRcxC64s8+3vLyVo7bYmLD4Bp2qLyxe
S1CVzc3RpOh1HsrE1BdmaqXvJkIRIs+ARyDbyOC8tF81NDzBz5Tg4/oAYUREZqt9+3ZUyxlpU+iF
TNR1nR8jmjlUMAhEBuu2Ve27T3kAaV580QTHSGPeSA88f+9TBq0eVFTZfHQG3BzGUbYPTwB2v5k8
+4/S6tpjahYulOt+dq864ZGyk/IEhcG4R5wsuqqtTnkCpIS2CKnWZqA79QQAJz/xrI7vG76QMFGt
ByVmgOYIyHgZV3vpQ/xnUyC2AIq77PeKr3R7SEz6vZfq8JFdbHl0iXFFtDTZ9t2GJJn1XoOmUm7i
QpIXO/gAH2UbhWyckEdm2FWLsUDeJ5lKNntQTb2LswoQYI0C4lcbNfMIOY11ZdesoAxhykEVmkS5
Wd6Ljl4oq5EdFwwp/qFGX/RTWFwhTnhGx8GzZu6Tpg4hWmVABTe5dac7aZANJO1MZvmp6HSoyOYB
njk540Si+GRqpG3FWR4/pr3bxpCYq/FpbJxFWgzpnbRKNLSoX0TiaRSf5ACNc7WewVexvPjHZ5Yh
a/nSvcqSPjwgTfiz8XvjMbFLV1plFBuPsTK/s6i5nS3Jm5Ek/rs5dKb1JanXDKS6Pe+sMFZ38qgd
RoQs3nzgMI2FOqQ06CPsu3MEihqJMJ9ym9PlEEzKY/jLEoS6kWtwqHlv3WqatmPWwa4JA+EGMWr/
thsyBHMpdZ6KDLIJ5H7ax9yqQIsP1C3GPvoVs5/8YeUaP+exBQEQxZCrRWw6GgjxnCTIAuAd3U0G
2d2rHTa/fcQOX3Kv8OA+0rLHApTY0keV8S/ZvH8hd12Djio2jzxUeZgy/ambNLH9MB+qxnkM0RCF
bpwGoqGENyyFSWMn09ejAlIVUaF0J1+9cjaLmj+zqpb+mb2cK2d1a9x2elEit/Lv8+Xl5AmhToex
Vdf6tM+rkb6WFn3FT4gAu6Plns0wrAPnJJYbe8ONZL1ivzw8lrVfCxGZ4dFk097R7Koo+tE0o/J5
diPY551CVGQxyRSqKzcwJh6SmHbg0EpftdVhhtX7GaG7q2qCtbWzYIsN2tC+BvtTbaxetx+72TrJ
jeDUzuHCpeH5IR4s67oJVEiN2th5VHrjFAGVQiM1NK+NsdqpTZF/tRRa8yOWuQfTyPV96OmwXBR2
/5Q19pPMcr+FZk3+J9TpfXC7ItT1xmcUNJQliEnngBanOaPGDnYqLrp964Ws6bopcA86JdiD0Q7u
q57NJ5ub8hVZuV8OnIhfjRJVLi/z52dQa0Aibbt/HB1AGJmndw9pnE+Ij5CkUJW2X7lVaB7zXOkh
4qjDWx/yls3Yme2NPZjOta6M3s6Dm3pnKMW4dYYBqSLYWK4nGzCgFyGwhuizc1vGlrKy3Wm+02kL
pgQ4dKc8LtJlHLntl6aG4TrX8+GJBxdUINmovUQOijpNCamlM88v/EvqHywADs5cOb9QFEDTowh3
AUWb62rgn9ObeXqciqm6z8vqdYwN7asWmHCJBhrSbA1ASC2FQ0X4s7F1NjW9besxcNSvYWBdh6kb
fhk61KyKZDt7U3xdApUGKdVEUCL2yQ94HRZhlXS/psqFodruysfIT4M1vKjGvq3y4OAGVrZK1Sp4
Tgb7afDm7hda2uuuQyfOLmL9emJPc1UYSXfKCt9YG53awzE3JTwQgxIR5LB8aDJ4RtLQyF4RZltr
Zd3ukaiDzycp3T2Ff+c8SNOmGscaxAqXckJztKFeyEPYvTiUQedDT5xutHO+T6J3l5HBLmxiV7Ad
pltdgUxoHFDy8dVI33Uweq8Duha/0PAIwYli5r8MiErmcP6R82K+gqBSvderOb9WYtO9NpVAv1OQ
HUPD26lemwCmSXFO7rq/O10tHssMafiOn97eMkBmKxr0o1CUj6Sja5XXYpxB5zc+RHL1IQZDrFKk
v+7mBzo//7gufqqSD9JCHhJQRBo152v8X33yIvITxj59yaC5gPXQhX5RNYIvHYrPt23m3ulKHH6R
Lttqdw3F5KMqXK5Xw4hDD/JGTsYWXIBmTDFAmp4+kY+DkcZRY6EMI+SUs1sjnduj3SrtQxtG+yBN
SGNpPQoDmmWsepHVAjodL3rda47wxHcPehe8C+smOi0z79lInOm6JE2XeQNdvLog/x0tetfkIM0s
mfj+LOi4SR8Zd75WBHdxtAOaS75SumCS/WaoXvvHN9vc6LQBVCs5yyqj/IsiH3mGj9UhF8CIS5cn
pVVuTk37rDBZGXk2F3GuP1L/pBiz5lkLadbsbmzybveVeJHPnrcBtvnHEnMXS8zJyDaDDmv8EPnv
82RkI6759glv50WJUm+GOp8RsfYpp/jdQHnFu1Gbnp5J155upUcOE01RGyVOoSL4ONHYKbsAmSh2
3UxdenW+CxMLJIMouXGDF7dW7V9LSw6IIKJG78PkolnhkNCB6HZXvedOGxTkEJJ2XDCAnXd0psjf
RUZ8LzX1pEseKRHlmi6YFd4YiO3JCbJbNRw/wXQbw5VpZrMO+yQL1imryqWdKBVtJwhthFqs7lk/
INKe6a81ed4vkeb+mls9fKy1flhPua/tND+xbk3TCOkYDhoIDQWT6wjxgdFaJ6fMyocEBckks4tn
Ox/iGwuRkYU0R/oVeWpZ7Roy2vJ5mvXoStF2Nlxot0qaZ0tyUjr994XNbT5YxW2AzhPam7dpoyhb
lhIofmeAYDfTPH+39GJYTEnfrshMu49dqZ8Miq0/sp4SylgACaE1yL5GtYqX678jyG4WUItr+gYg
j7ae4Tfe23qWHdgDl6usVLMn3mU/AYr4v3T9a9d2zV0Ksti8RiQdjjiztMjepNbdkBbaLiZTsgJ0
Yb2oJaI8o5X90BR4rmUEf726E6CzFcrHzaEpzeYqzBKW4KLll5S6oPtkr6yju/tCz2mkuMP+3CLn
h11wE03jzYheGaroVFFaBXakBUSzMHcM+u9AM29JMyevNbjgRU8r7LNbVvkVi9Lky9RHMP7xj7lL
I2ixclrHDxakx9djSyvLFPXhHl7d4rpwC/dAujFdxzWUAHxjkDIYFJSnAOXnNWvw+WBUE9gIvTC2
gapML8nIO6AcPXLmfn0YwR8spN/0UYo2wpEw8eAaq/FdmJrAx9mKJ5gy5Vyttf6EJQkQ78T7zas9
eTb5L4REof4aQHewSm0XxtC4qm9TDenlAIDeqwa5VaDaPyIV+uMZ3lo6ozx9B21rxB+rV89Jkd1m
dmL/gCD3V64M9RengoP6f+cSDCln9C6XxqPK0wxT10inqZYJ3O1jJ0g7JpqTdsX0SLeOd6rNJ9fo
ePBCl7Gzeg/EQJpUX7MoLhe20nbHfqiM+1HXoNbAn8zJqp+GZQgO48pAxWYrNyLSjBrrvSln7aLd
Iwh0781uCjtcNCD+NJbwJSKbNZLt+Gpk830k+3I9d1taTvW7sUtkalL3WQHieZXBG7Wl+PO7bSFt
V9SG4k1XTt/C/0PbeS1Hqmxh+omIwJvb8lZerVbfEG3x3iTw9PORpd2l0bYnJuaGIC2lUgGZa/3G
yR8aFIMe67k+BIy/Ckxj/NKfqtgvboVK6F3u6ItkUhFrLwKMBHmzyrgACa7hHOklUqepY7Zbq1BR
m7WMGE28npUlxHFylS6GGZdguoMGJWjp/oSiWMACSR3ESZZ9TCdOwYDIV+tj8PShQXaxS5shsiOO
zwOKc8Nza9p3EkkosYew3LF2pkqBNHAflk6KxIQrVpAv1bM7+yA66rwZUtUSCZBo+NFGMFf1wPrl
uNVD7LvKZwQFrCVOBHiUQlbn+a8Ri/s9PPLBjMnhfHOX4bYVmL/qqH+YjDG47Uxf7BwkVm8baAWL
IrDzz3WNwzoumNlWqZv8M7qtr51viruomqJHD9qsrB693N0hnoDEzzwoH9n9mXrtn8xQbV+iYmca
fvbZK0r7SJa4XsrioIyP8G9u41kQKK99hNqsCn/MNj0KPEtXsj7Ig1tAddWTgVBe7k0a5jvlxmxb
luCs5E+Ax98frnWq04q1WSAwKrtcG2QRpKhYw1lyVrloxtWgZ+m9V+XemuWGyosy6rdRnFWnoBoL
LDlZ+aCuTeCRG3SHXGeHRkiGzUrQw6WIp2w9ZvHwkKaevyzdvHlO2gJdPk3rPqthM4sOj8ZX3Z9z
wGXxsy6bzYhHc7iYLLRAwaIujNFfdAlusQs8LY6O77TfuyB6NPopj3/1gCn2MmM2NOQF/C65V2ca
PDLVB5/n271sI6NzaTNmUvzvNpmT+/M4L6nDVS9y/cIe8MzIBlTqhTiCGXBwWOQcijKEnDVTDdrA
UTamSEugrvwiu0ccKPcs44NfMBX3oV9Er8RCkCxWhuQmxafzoCJts8li3Xl0a7LYEdIsP2cLdRcJ
hVrDtnXSc+XB1aZi27IYOAwBcklBxXqz0tPxtaiwlvHS9tyoibF1iOQtCHwGv4CcooNt/FLK9rUg
ufzidEm5qtxuujWcctxNhl7uDb/DqlpJwyMib9EmDRvtaNRadFbbKl0D+kpeDJF+Qgeg+wnKZdMl
Zvh1TNDtKNENxdxr4ElT5eEuqHvj3gmTkG2xbn1zxBeWzNAN0twQ50jSFOwBM485PylmvoJsABH0
dmZq+Ndi6TUt1NGy73rRvtYYsn7uXYRJndwk1jgDsVrNXKmd4j2NqahO8JqwDmvN6HNXxMDV+Hns
ZBHzgHPXBOKhxibkXhTJoz73whkp3WXtiCjNXCR4R+RTQRbeEt0N+QS+ihIy0hUkNUWjQ6Y5Ipb/
G2w1dv1KQXLqVlY5uRPt6jTckiswjmkyQLgIHG9rlg1PBjVVUL3tuqfExm9ArXvxpQ3K+5hfx2zE
vU6SBHOnPC6Po9EH39pJg9gfROazOt1cFgZK8p0H9Se/NY0XBBInZFHzcC2LntcjnK9wp11a+bNE
Htg3//zysz+w6lxoJwYBYvy6Hc1T/8Tw1pBDtUesFZ6Eh7Nx7hvGcqym/lYVWXJoBO4F0CWLJ79g
WWLqmfOjBBcYtNzE174jvMb9mNywLKB7VOZPZRViC1cY9rU72u9vU6cQXA+XvvPU1swmafxWX16I
2vnUAalP02NLxPdn3WqHoSuSLxjRmMuojfM7fEP1XcG+YxcUWnwXwBpd2jhafclgZAcsyuWgXjgJ
UVBwGhO4CX1+EpQY+T45KJ/qc3Y+RPDqKREkf+cniGz7XRqT6WPbPA6Ui/MvsjJA5j5ulGCcGGgY
qMDp/sKPlfCNbwIndJ4MUrurBBOz8iXFjAeIWbIFKNYcXVXAzZSniDw3x9mp5HhpwSbIQ/F9LqcN
mcgJXeQgw+BTtaezxLlIOIw8+4CJ+VAUAjOjamptcwdZCm0gJHFZgPfuo6PpLDrdvjtqSuWcEEvv
1w3SGs9IlWC1MX/hWXlCjMH6IQdlSsQgJ+4w+mPPLwdhW8VtGbrGs5OWLPXTW10vwx+dwCNUb7hL
qqDAcAgwDOy+r05rT589rcW0BObHgzom0GKTyD63sans4B+q+0RN8PQBLrAxJ6EcvND8FPpEyVJA
NidCdN4RfGi8UbJJPOVw4majuvGnD7y5NfmBgMcD79HHzyLxsLvy6rdBBMKjyyC2rdXvQaNECtRI
ddVYSF8GxfOV5m3T5Uq+rogn1bdJkQAA2vaml61zgJ3Rp6kNvmqWq52EgfXZVKKfLqOMjc9athlw
gzHnGGRlqMXCqkbvEoNEXmox7zefS0wihAp+U1E0+3PZ/2pmnHvbtcOmJp6yc63YmavRzi7uAjP5
nDmZjzwaXN2m0V+QMfRvZJU8yKKHCSOB9/j0od5scBLrMlGv8/Eh6YzxGJpTjUKRB5l4PrseZF0S
9Hhx5yeeUG7Pvg1TjmQGHKe+ddLmCLJjg6fV3dw+6b2tP8vWsVOtU+09BvXQ7PUsMV6SCVOwILAf
1cEJ7+tQPKYzCawwG2+nZYm9UiYcwJQOPaCirPOdIP6+knet5o75zhvd7lKUrZld7n1t3Fpl+8ua
t2YDQP0NYRybKopKrJ0r8J8PfvHDGB3l1Hijc5YL3FDbRI5anS9rXt21cUkxe71fEZxmOZOg7ibU
GPW0JgRdzVKNXWawQq4gPJVxmD1aU/y+fmLXN+RW9jj3t7rMezV1fJJB+GctHNukC9em/ERIV+9Z
+rsrYfSIm08W/4AsnBZZ27rnNgmLZ6UN1nKfiSB2uc+IDy9FoneP4xCW29I1MCmfE4V+khmLLDG9
U8JX9pLHd6WqjZ9An+EWMYNgwHoZq8nAwpG1sXPI/E45uz1uTX7cVp+tNsFIh1hnH5cHO8utV5EM
qPqzLrutEMfFn6zBaCrwzIcUs8OFC1blR6tvzATZbbgOr3nxQDAY4eTfJ4ryseZ9Uw56IV6875NX
rfOqQu6TKQewL3OOyCHcOv+c8oaUkR5pwUa29tAkq2L85jqLfGSv7vPvXEIlaG/SyElOnVVEaK81
zmuX1esmbbXvWdGpqAUn033KIgkgoI1xaSS856ztn2SPOovYsEbpc1um1bZz82ivpV310M3BN9nD
QXiitPrxXPJMW7Wz3kg9H4QKmUYNM/xrtHBkX2/HVDq2sUwxA33OhujG0NPqTr58CkoMKO/kz3hu
u5ZaI3hX+j3O9/kh/vPb31OdP7//Z7gNmR+NRN2ftZAMS2mUQB3Gp8k7IBotun2UgUnyPLNf9UVs
HyUxQp4Fnc8GyITjtMIcXAFL1vubLkf2B3IKPHxiE8fKHFyy5+pT4iTe2uZRtR3NNt7Yfk5UeIYW
S5BxPGvctAX6RBWEtQhRo6PNk/WTY3qfchf/K1lSg2Fh5PFTgrXOnWbn/oHndr0KUG9+hXH9wwEo
d196jXKT4JWxyGCY3YyeUhGDGO7Dtm8g/3U/LJRqX2sCaGAX+vElNvAEjOr0LhkDcVPEsNAj1y1u
as/xd7Emmn3N7jRjD7keO4TWB12dTmnUfdEmvX8cK9wu47bHuMQjq1Dyrvvh2c3C4LvbJVqs7Cq/
/TbW6MBlZlbyfQTGSmhe/VXjbs/10nkxR9PfQgfOt3ZVdvehXZ5ToLyvKQa7Mq+kYgO3HEUR3jlx
dS+UMN4PQ2Qf/Rwuijzw+gShiFED60x4QjOvqv8ldN63ZGiiyvscFj5Cm4ZaH11nbG9JifEq7aJx
bVhDtakT37yteTothV+5G1eAKFjA2ka1qUucB9dXbw1gcF81ADOLAhu6he+UJRseDBZV9yXEKuOb
6+I2Wom6WcdTF2/tWkV/XbXEi2djzVKbYf89gA5fB5UIF7NZTW56v6xeuWdTvGvJzq9GvF2I/OlL
jHTbhchCd5uYrXcsBtwcbReLOjza19oIiz1t+oUKuvplyrth04OL2xR+xw48b2/1EvxeA+jwW5eI
O5dk609STsRsHG8Z+KG7gQ3SHrB2AsoN248Of9AC83HqoS2kpyEI43t5qCpVOyoJEL65KlGUehll
rrUurUI7C2eEfyDKz4Nb3lV2Xj4Bq33Sai+9RURJfS4U7VMRaM6NHpfNecTECiIAkP4sjtnC/YzV
LsekNXjw4HXvAyeLTIjYWGcpBKC99RTa2auwiRqXnVrjoEBRGe1bt2R7aOu9uOnsdljgjZq/mgri
67XahUfd687ANF3wz6iISQZN6HFWodmUlGGwzUbxVi8bE4KYhGvmLrKM2tgXxcFosPfHZzIj+W2V
xs/kQJubcYi5kyahHYRo+k+qy5MaaHi2JUjyg/euuM/c3jgPg7OzUjPERcpGEpize9mojr647wfH
OZRT8o0cIz0ECgl7L0KX7FKOUMRdjLAmF/6Q95hqutWn2QJkDfSe19pcxKfcW6qehi0I+sybyCvx
PGobBfkX28iPl1PH7NgmseLCFGSuTQJeUC4O6qG4wYjDO+Aad4fdlHXrZu2W3efa9IwfhdBY4cXt
N2Fa/d3UZiXGKG69qaPXqQboG7PTGbu4+SXMR0x4xXOThN4JCya4w1UKrSLpIJHEPNKR8PN3qogw
4eZ2vsuUrrzL5zPH1O4yHvpHWSUbsYDItkLgOiuLgJuyG5wKvyWkhIvGsZ7qRO33orHrpSw6UTAR
eUu+YmxvP6EtLB6yrsDCl1JZwNiMgr5bD+qgnKb5AJrs7SxNjH7bh/bXa9W127WvB6OY1AZX/z3S
sZsjKN5flV+6h6HCLA3DDQ9K6JDtIlMLziKKmm2IWfENqUSsH0qjup3c2ll7GdIeQgR3Hm/mXZEV
2RE94vYQcvvvuqhwTwZKqRt9xLxwQOx+7QP+eOimBOlpU6hPZXpf1xaoA3fKsN2LY1xQ6nofB157
O0ZdRNwrrV91Pz+rFXd6koIt0PLmS1x3xhKkXnZnkHbdAaRSd33ZJUvcqKDbEUXdazazCUuZXxl4
4LiOoX212Vjoam3/dMvsUWMNsWyICt4JQ8EZIi5/mZDKQp6Fr0HPJ8T8r7iz8qjb1WN743IrbRPd
FdvBAiujOi6xBTvUX1Sr+abbWfwrt8+gNBFY4Ga+Q2HfeXVCo1xWvdY8IPeCD0LaFid3qI9eTE7Q
D5TmDoYRDtoNmYCqGJZhUac/1ZBtlpezJrFdM99ALyyO02RYZx0cySr0hPbZFOOZGIhLotLTeGRv
GtWuvmJGhQuLq1YHwpTOQ96In3AreFCStWdH3Nj3GeaFRyMKUPLL+vEm8+bti2V9i7UygJbRjjst
bLutHbBEQrLovgOl+90DJrfQ8mx8GDNTgDCv1U2d990L4QkSJPSI5oWzWxXZvS6aAhxAs1OdIN07
k2fvtSkuTvwvk+2otvatZ1beKsKwZ90NsbfDrWU85SVw/CHy/CfLNJs7px4OCcxUYYiFUZHuDYY2
PUcI8GEEWLdrCe4K+C5XtoiqvYR+deiXgxRxW0StgH41mId1aJo+qWqfP6h+Qci0tY7W7JljmD2O
dZ0WrCdXy18hYvwk6zLcVR7UjsIIf0TzM9dKvEXZK+Uy0onDjh6WuDhDjFtMPPOHQBce8cqu+W57
NWKenfZTIWVRqZHzXKnmtNa05NUd63KFk5B3l80HCPZiocf8UH1b0ZUFgSBMU2unXId+7d3Jjp5n
m1s3Nj3MY/+oQ9kNfovFg2WeRXbDKcm+cy9zXyZLbQ0P6NuhF9PLqATh2sVS+jw7cR/hB7J+7rG9
9GLvi5MY3jky2F+HzeNkGNFSn3QEaz1Y7rV/cDxXO5cQVJYT+tpATxDF91JcrfI+HW/L+RDt8jHL
8W9Ko13JTgFbok5/Qe70q1EPwy/ycxNIZRYq7LZrJcVEvPWKtSD2zeMyDaaDgi9aaCrW/cBzZKeO
SrxKK1t7tuPA2fmJkiPSmHO/aulngDDpanIbFlxqOZ4mH/RIZljOJraNAT2gpNi46uiciqrrepSU
ukercLKdrLsetMb9o0vj6sTVHOBfrEZQJGyaF7cRuGQ6ZvSpR9R91WcWXrxeyBYVLAR4bhxeJygC
EBLA9yAEKfRKLKaoPYvaYAtIhOoxI8+0gJQ97GWdlhl4akxYmwH+u4uNyPlJLgoXhCWmyO5DYLBK
jnT1q6oo4wHk6XQwFZgmCx/t5GicQxOVIlgIJp+VJkpfhRoCWAcONAOXXQLg4QFUeo8AmmEvk8HF
1gUMvRVGJCSDLDqp5ZDvoynnfihVZVU5k05qz/MfRkc8BHZwhhs9G/zFCgGWpNv6Wl3cE0+DkozX
CDy2Ftq4zaoJSm39bBdjfB6IaxAKaetnXIrdGy8xn/j92E/TCJsHOvgfDHFnVou5UsEqdnGrqicB
LAnisiGuGv+mLb/Lgh2G6rpwRLJynHq6S5DGwjS3HWAmGNPdpQ61j62e4tooi7KB3QIaKQoaMAwq
RZwsVStnATxrpA2eU+Fslb6dpUaZrJGNxF03Es1sp0KfyylPIn5XqdpvkMxHF9FCclJRoXZnmuef
5YGfgbfH9O3WQFvkbNU2L4AsvseUM+H257HICta516YBcRS+mb1VW3jpzHWtWxz0pJl2RezqCEzB
7OpSmyz8gBoc/qtwTMYbsk7GnTqO1tLwQwxf+dTb0RnTncLWEq/yCTbaOIcQbkGwrnpLNXlNg9z0
Sh0uTmy+9pD6zmH/YzQKEq3dWG48l8BtGSXOofEb1mLzmZYgn3OplGV5aJ0bsrzjpu+idk3YlBRF
CRNSKOmrn4TJF8wEZkUUpf3E815btrEfPIJFidZmXPu3tsqPIkq+srkiAd/VgPc7i1fLXJQH4emg
ai2P6AC8Npr0wbHx2lkpItXvjOYB7zSIjaqN9IrPF4wkAsrJqlene9/WBfwNTYmW5UQ8wEysdBVN
inEvD1UIJZDVVrfRAvWtrm67joSNXu2HtDYv/YSmzZ6J9ikpLG9Toj286hzNPLQRkRYPDesnLbSb
B9GIhYoI7pPp9GsvUZX7eaHud432YoBYPREg8C9Fq8yyZTyKeJPpZVyjtYsDRon8P8ZbaUoutvju
+nGBc4AQB+61iB2zOeAXmBTL0UunLS7j7jGp8d2Ki+RBwJA0u7p5CsaxfipAI5VGq92UgVI/eQZG
aT0a1TxhKeLC4m+1ntCM3/o3VgGoCuqWf5PH9g9tmuKXIIvrfaSGZIS8IHmxYcusTdFEO9kKIwLt
ztAsQa/Qis0EKrcJ/tWuqT7w/gDGQvXg9PAWw8Je2Gw0j44yARjsLWNnGU26QkXEhjGVNAg2gR6D
B24/Z4QS8K9w1RVxfVpHVduWBa93JXEsQiwh+p3ARNdyrO71wbbUym59GdsBOuNtT5xv7swKr9kU
E8h42Zr0xP7McaouRWBavLDGAaPvuXMuUvKbg4mc4XxdNUjydd0RGLuMHQYfO8xC3crORt/qqzp0
/Utrajcd+hYZ7oZybCRIvPWkhOSfkEyhsiTDmmwx49lZjtff9kjfb7JoKk9ucgR9Ej0pzbLXVPGk
aE7/lNXDJ1hU3rkw82FX9ZA3FWMQt12LBF3Ue3CHlMi+1LXaV8zvyptLVY9YwY1JstlXS3RuY3bM
AM3DgytccSvnyOsoRfMEy2c3HzA1zwVLvMhZAZ9Oj0EA8RvW2/ec4NTXsgyxgygM6zbzLfzfB/fQ
tlN211nJc6cmwQt8ZP2ArwWK194QvNRJ226ItY8b2Qp4ACvkKvUOsrUw68esKbDTjlzjU/e1qbJg
p4eFuiqFVaMYYterBt7qtolJcuJpgQwS5t+9tY4t549TDD7Hg6lllb581+HdqZlp5SYZCR8E1oMP
CfOTzZ/3iHU1Hnle8Mng13bvp9hXzSXFEuZtHIwPshRPORKoufguSzV/NPTtqCLdWoWfphrtIHcg
RydnjdsJa1SQKavYVozb0VffDqaydxQR3F6rWfCXh9QPnmWna31qdto6HMkUf2goghiLXR+2wLWz
7EI8gr0OOmZ48L5dzu/ZMFq1pj3Dh99Eoh1f3cn2V1MLqHnUcvWs6oS7wE6vXLRe4L/X4TKaXVDk
AV+lt7PUsFxu75x3uIP/iWzVfp+lReathx5CyYcG2Vm2ik4J3rVC9sF+xRYNUQlir5dZm8ZdpM0E
cK+DVEyAZZwwZ5uNzOQhZqlwSOeDPLs2XPtdGz70+w9drtNPAOIxvp4vfB33tx/hP3T5MNV/+JR/
e7Xrp7x2+TB9E8zAvA/NH76P6zTXD/NhmmuX/+37+Ntp/vlKcpj8lFo/VpsujB6uf4Ksvxb/9hJ/
2+Xa8OGL+N+nuv4ZH6a6fmH/09U+fIL/aew/fy9/O9U/f1LkHWpWh0axRCCEpV0034by8A/ld02k
ohiVz7Z+ctSl3JlJ8b58GfBu2F9eQVbKqS6z/Fv/61XlSHlQyTtP62vL+5n+bb5/uz6bGbbewoxZ
nV+veJn14/fwvvb/9bqXK77/S+TVWzgQViX6zfWvvX6qD3XX4scP+rdDZMO7j36dQrak87/8Q51s
+A91/6HL/z4VmPpuNeLwszDjsbnphtBZ1yDil7IY9rNkgJk3IHdoBaNlLdXK9VeK2xT6Nm0w9Wtq
jxXl3Cw7DmMAJg7wygmSen3QCzybVrI56NemmXpnML8w6GRVP3npsfJYBZZ6qW/10XBWJkmlJby/
JWkGoJezXdvFzE36uklLNzh7SHrKU2uYEmV5NXrTnbeB16qrFZzvGzEqx0361Y8aZW8i+bzMsyzZ
kpMiHqVmxQOozJ1Z5e0NYkv5g0L05WR57Z1sk70q7tyNZ9fDClp4/iC76QlWYiHBloPsovsqS6Sc
pSmzyg5pWYDhMmPAgvNFZMN/vLru9neOpeNS/ldX9kaUl3T/W5AbROByV5wnkFjjwkb74yzLmE2G
yyH13pqvDebvLrap0KUY6FKIt2FyrDzIft7vWawqCTeFCXlXK2G0GHVMFkCeygNRQkRKr+V3nRLX
PYO+HLfvxoA8/aP7u1rEFVNc3g1VINOHhj/Wb/ZNr0XOjTxL8a7o+7w7f6hnQRStWJ/yG/owYGjD
U58EqDX8MYfsIQ8l21tUoOx+e62TZ2Hq9DtokD8/1MtJysY91uVkH2SjrHJSscnUUewr8PZgJskT
YuRk8RU5y9yuvUu9bJT18ux6AF5nH2VxkgJ48tQlmeLX8dtYOawxI38VGXWL51k2bIAA9MsonnRv
gb5ec7eoNIIkmBop/GqBUBO2s4dN7BXtnQjU9q7WSufg9O6TrLrWI7/1ZGWty16DrvKQAUfe2GbQ
L8d5pKy7XEPOdK2U13GdYLxcRzao5fQZj+1mK2m68gwdqPs3vu4H6i4ifF65uLRdziVnV7J3kYUF
7dCuPHQ5Q3K4B7U1jBRd8yprDkql2Jz7CsbH789bzajVpezut3U/HFtNx2a5wVK7iY037nSidJ5L
dAN29PVglA1inUTzZdW7Lh+Z17I9iF3o2O+6Goov5HBJxEa+YBGh849xGjFr04Ao3aSufQxnUAQO
keqXrEAdaHbSuPYIbU1DNFhkS33/AfSTZIDPN7LSmcLiBP/VIgCyKn5jg9A0OubYuB9lbI875SEi
i4pw5R9CeAiyZ/jKtXiDz3Wl1JOe+7Vkwy79gFqINaonDdJxZXM/KxRsoraOVyFS7+ESpGAOHCSL
V8L36vtSjPW9rNPmug5SN5ZDxGg3siybP8wzqPFt0/nBvrcbcepVqz95ggzxQpZjVOiPrn5TdMWQ
ry4NBJ/AAwxO9y3E3IbEvd6jvxyUeKn/MUOXx29zfagL5/l8/eZDta1GylbRh/vut0vou/fKm4to
7U9LYgjauzfM5bVDCvB46SPL70ZeXjLCj3BTB/S0hOGHPq5CxjRLoxcBL2ybz2Zz8pD+Phulqdy1
LJt7kVxGfKiXRXbQ/Rbk/+dGdO60IPAJa8qDxJyZkXK+HnK/eSuaQbvogImcZKOsv4ztYeMsg6me
1tdhRNX9VV9W2vKidmtCOIQGJRADNI0oAgSsVWvFaV6NscuCQ5s74pTHORvTqKn28ZRW+8RIXfVB
WMQO1MHNl7JPPXdMJFVh9EBGd2TdiEPeyCo31Isli1GBPEijqdnS0230igdn2vGa024hs+q38izD
B1Sfou58rdexbjtluoV2EV09FVDtQhtKa+vwsaH4UXk9ENbjLwH1vYoUb84MzM2R6SFV+ftqsq6Z
LzkUCikZrnb9AGGdN6e+MS9Xe1efpxXoGHzxxKTvpzSqtsSp1UevyxCqVHz7h46dR9hl4pvb5mJZ
Q+q/83/3jQxn+tBXOJ9rLpNW6CkHGimArkEcLfUawkl5sDPQaxKX5sqOiEiCdHirKyBWFUOFw848
4jJYziPCOahXhe6imVtqdMy0lZzRHsKd7PJxyDw31NoI1XdGyNbCqlap7jiDfQtmPV+7DULD/Ovs
H3YIT0RLqq+hHaPrYTXpbVUneP9iZrix4Lk8yb5SruX/7qv2k0WaBuiDotfKwtF4JUnOQIPrAWSY
hOIMI1YNdNVkq2QbyFbHBeggW+XYoiMPqXqG6dVLn3mWJnnyRT37SRGvJwJfgZ+6FmVrNTtRydas
wFWmNgE0NRoqv163MP0Uog7J1Ft5dm241oVzKwgObWvHsBVkP3kQqDFfGuBu/JjI8E1CkES9DpCX
+DCTvMSI2gmK0EwsO1+vnc4fCvRVc66ANRmOWa7tETheZA/xKzwo7GDU14AvgGRhhNSw6LTXytIA
WZXj41gI+HlKkpIJD7RXJ1cdkp+qfw7SScUAkR/sPFzOmrd5vR+I9/63Wf1BRxtDUfD3YfG4t4Rr
bTW/h5kNPmuBflh/ivQoeAnLaR9URPtbN56eiqpYDrMwGvy54kbvsI0K5l6QFlk723jMyFYv0Sv+
FKaUrXJKWHniJFsjU303ZT7mJIqZw22LH6QUUjIMXgGC3ukeVATH950b2hvMruxPyhTdyPfwtUcK
8HNfRo61CRsL0WUTdSqxqCer2sp18hRHxtF08uWHtTKkSlbgk6oaRyt+a32rky1RU79rGQdeP4vL
Up2Ez84omsdktm800hQVHbM5tKpQxM3vIknR4CwPU+7sIUeXZ1vBz46Jil2judGDPHgAPMoELJ4s
oW2hnyuzPRq9iQFMNmbDNutEz0OWARP3/4OTpe1y9t/aFkjRYRLTqoey7Zyz7DLqvrix3Wl7HaDb
U7LjCQqrXg7w1cJatsinX/pcrjslt2VRhJdJDOQdb8ORxKf8FA5C8Ni2+9ZC9pUHUNPpCmyT2Jjz
9JPilssBV4RHJV2pMdquRdeIxzGo9WUkML6VdQOI2xOoqB/erPcqq6rCRCooU8/OXCVAp2+S2mYV
ORdLNn0PhvVZtsnuZgyP1Mug7LSqbx7GzH9FO0QcvSAQx9EfQKHLU3ng8a4o+Fr87vCxV/W7RfaR
Rb9og2ohy0idRWvdmvrLnNc+WRGP/vI6Ws5r1ePb57hMIctl5jypog62H7rYjcobNfCeQ6vGSaXz
zIPbKxHYwUnlVB6uZdkue8pmB6mst56ybF97XppkVxIS41IL0BmRneQc8ux6SbwJFGP5l1eTPdmj
hqgOgkxU9Wa4dRAYXMWDlqxlsfdC6npjuO3dyVkINCg2Hxp8kf4IybfsP9YXwyEsM+1Y53VqY6fC
JIP7qI+luAn0oAWclDkbj53lPaL29cKvJ7GXRXlIOvdBNfv4JEtVHGv3nTWscgyEbou55JlBcA8x
8zqkQoXj3HXWzh+bKVp6XYvKgJd91aB/R0s0XiZuER2xPzl8vvBghmLTRBk4papeAu8R97Wjho8Q
AcBV+o/yYMR2C4LI8g/pXOc2AFWnScHcZS6Sre9u80A/VKb3NkDvgTBYGAnKKqho2dqZemRj5/5g
b/NTXzi/rv2hBgLvsnG3mztUfTUugz4cd7I4tWUHGM2OlrKouKnxkJefsiR9uxqqSBXhS9vZG2mb
gLopDII27uxbhpZozF8WBysk1nEsm+uiwgJEfC2bewOiHFr9dPDnDrKXLMqDEdkxOJoiWH1ouBbx
bjE3oWWDEfxkaC4+OaMRYJXikmwa0LG3AD6uWtFMG7LwSNe7UXivRu4iHsvsT61yrIklj+ybGm7w
KMdD7v84XvYIEae99Lhe4ff1ZeN1DkDBaPkCQveQ+t9YIRpeSY2F3sKGvHN2lXYNMyNASMAS3+s2
Dg7xjLFeyN6dHTnLMTSGO3loUU09l36DrH073uU2JI8s9rOt/ExITGPJYNWnS8kljdYo1rBI5Nfx
u1V+uuwvWlNCYu/GdvNYMX91uZpYO3LVAQynFOpNUtYH4IJoSwGAfRjCZRrNCf+5plBj72AP+S/Z
dOlU+906rdxofR0TiCJdjH3wNo9sQMz4/+M812sP//55un5Sl4aFQlmVWsapaPRtH+vWvvUN1ltp
3xunsWIall6pcUptIz4MUICxhTROskrI1ksf2b2ClLPWWg8uyTxE9pRzy6Iy4B6xqgIEn9qkGtey
UjZfrii7D5CQ1pCv6kXkRsnbU7ocwfksStMYd3hirHG/i8wlQQ3zEFWZBXSbZ34b8MrDYoKyJ5/v
sp1Yzuiuy6ptd2/rGn+I9kT5lBtukODW7VJ3MxStgdbxH3Xq3ID/HcycWr/U5yjvYJY8d8HB/HOv
W+VejpdVcoDGz2fFLwVZlHm8bBB95p5sfVQ2cTbA5xDlCaxEdZo0qzz9VVE2yC4jqtZ2PUGt/fe+
cqY0Cr46Nopotf1YKoaylGcmoJXLWT7XlamC+d/v1n/uhx+sAiqYYKabrv8Pa2/W3LbORIv+IlYR
4PwqkZplWXZiJ35hZdqcR3ACf/1ZaHpbjpP93XuqzguL6G6AiiORRPfqtT5wY9GQA8arlQkAs+o9
jkx0aOMhOt9sOaAFeWiAtq2IzsyJ0HyG+rJpFsA4T6YBAHP6aChzWPTZQWIvvaah1aD1HhxJGgDM
c/XMGZLwyAKBcFQF441+WWPGO8196sSPEZqVnnHI8LM18R4DhQu7gN7btqqdBxHaUC67DdEcsh8i
EJpsNeEt3ghkZdfUNq0TKMKn+xk0KZY0+iNI0OR9aOIgEg0s2E3CfWeocfOaUjs7ze7rBJpFB9fI
l6k0ovmTlaWBAyiNX7tNjlxnL7cVS4xrjUaroK+RJzMtC5J6yhZqZreuK1ssIeSQWGAFZrbyUHP5
q48sdkBq2LiC1PSgp7F+Zn3nJuvqWaJX7Nopl+w77czsadcZjpdASLuQh0zj/yyRJpq1gE43qzVd
8/Zh8ghc3ymQLjUw7Eey553XrRtIfGyXpW4fhtz0AVMnXz7IbbnqmXmZsy9THoEwARs7Q+0s3UQb
doD6o29Lw5Z+dTMyOQN3S/tFCgfmG5EgrV9ibkvcHDfbbRmo/aSrGb9TaN1PT0ihPaOhUvvUVdLa
Vr1Z77qizT+Bye87B/Dxx+8BUwLBizZCWoaogKSOPhkDRF5EBqjHtuHbTfF+aKohBZOXgm9D8n6Y
W9mAp3fAWK/H3jLORQY80BS6X4BvZeEhYqBLRxMPWL7aWpNI06TmGbld40zRYur8rDXGY9X9k1eW
eYhB8XREJyn+qxoNOpXoDK1akIjBCh3z6YiUEHmlCqEzOrQCTVKL5+PYTjrjYA8/IGlmoy9axdFy
NEYSqUcrdHNIZQS69igbCrRB42DMLNZ2U4OE/YznyHqwmtL9J8/N4gg0cI3UZ1IURwFE1DpzQram
ScLNvSDp+wTvVqWjmWdoNaNrfZToAFQK6WoI1ih58eKwhwi59+q19KG9zpAGOKMB7xm7zupLX6Tz
ilVJ+Nz3gCOxoZLPYZNYK68T5XPoQHawqiIPKgpCW2kWenZ7Ax1NKBt4BwZ12qVP20zTcBkyonoA
W8274c1LfXX/f+fmeZSsnRFb8k51fxo94DFGmzC8K3jO2VZsJyifAcUuUTM8jlETkG0C5HL2F7ea
UgwVC1q1gomGrsBjvA3cVqt3oE9xgwxtu195lj4JtBhc9aHhl7Fo8hXZy2Iw/UIHjNxToF60P+PV
jH0J56Y74A8goFRSZF/R3SZWIvLCO2AB54da665kj3jRbPLQtJAYw0US0W16E3CiDjybz8mLEafT
z3GOIFeA29p1qLt5B/WTZqebRfSA7SAw9HZp/0xeeAf+E4oEvZm82iloYV7frME3ic4naDr6oLDI
0QP1Jj9PRrQa5IGUTn4GGs+5lI2mrbXIwtPs7SwqkSolW/J2dvMuZ+lUnfsS5FhJZF9jvL3u8V00
7uiAJnbzzkpDqDZCOXD1wUFDmYbXui7cPcXeIsDzjkyYBczpkEcPIPcrH1mbp0GoA/ZfCTSOpVpd
r63ByX90U7qeTTm9RFAXC+Y2ex8hVInkf0YQT1SeJusiiaEmGmlo+ChBtbkFu02BX5Gmx5dQbThE
7Dm+pYMTbBFRjmlz4qhtCPnDCP0NWmIdPXCG9r6nHOT1chc/mrw9S61u0RSi9jTvpqm1UQOejqI9
d0pqlw9I+BqNVz9IABP3o6vxzTTX2hMyWEuEgaafVSFBPGSnaIkqUR9mim8dKuDfUHpmRzDrdg/g
UZR34D7fGSU+9lqvZLWxJB99iqWDoeffQGHHjjRq+mRGT+WwA5+7uMfmcj3MLcqSIcTcSCi3E8jD
VQayI7Po5GeHlz61QIMeFdthyKn41OXscoetXNvWz2hQXOcxG7THJJQyAOt+ZaNTBrS4dIhtXT9o
ljoAa17gLoJTYGtNjpaC/nuBeyMqBcpD4aqn/b9OywgikC3aYdH32sjpmqj7Nci+LNRwcgvbejQu
lL/msCs3N0nPGbhbqPs10AqUzo7sH1U/KaRMjemYy9hczWDh8CmQHLel6CzKxDZ9W+pDWOZeNI8V
ItmCcoWnfldYftfZ5b1V59homlm6bXmX+4In2GnqORrnex06o2b7fawLb8MHfYYUAfSpSbuabJ03
zOtJm8SVHP9p09VcdPihNfUWQ1PyVozrXk7Mp8LjjSB6KVu+q2PGUC/ahOP4maqWi3vhjv7zfClv
mgYk6RbO6b7q7c1Q9Z/dxAf55criU34e5TDEQaah1dMp/xhmqsu4HJGhy4duS6O30E71Irfq8Gan
FWlEdop4iye7qQSS3uLpkhTqvdgNCJhqxVpNh6oO7UAM7by62ehM8WeeeeWBxpZiLBe8hOjXf53X
uSOagihyzBpIaY2ZE1RN9j7mtmIH4rUtqlE/7aGxD01j3S1/DxqC9Qpt0fgD3P5FqLItYWRySwdV
gLepy5A8H2zI+H4Lo7ZZMT7qgehwZyN2gVoYPwGoHy4RoMXAsLIVcRCIqClOpgmeUIqiSU40gH1B
MRT8OakT2fm1VMISBqVvs0S7W51JaEhBnnmV1fZ0pnEEeZzNIFFKJJumYt4Hous6wN3KWWaTGzlh
hsoi8m/AXhsgHkp/mai87bVSGvd0mLvB8Z1RRMHN1qK9DiVEPVoVpW5iWwyp9lEJh9EB2WrwrbbI
eZdTCAZHJRUW25kBMeoXCnhn7ge2AZ1tsSbbbQ3k5IB7Eo6zrEEOu2TemUd41VSX6t+uBxRQvpln
c/zowDvHD5Reh/1t8cbDz6A2e3z5PL4DgxIoYZRoK0gN26vBK/RZO+ZFlFChhzhke1UBZKIAOqTO
exOFqokAK1vLxN/Xui3/+1qy6r54ScoOLo9Xjm29SkymrILiPQv7V12brgIpEp89c9/refcwDIV3
PxSxylFBS2aMoK8a6ohexkhcoRZfstdoB+049xW2Mh+jb9ejGbpan2zSnLz7CevTqK/Zc1LEz1OW
ONdpxOtekxnxnobUuuPNzhFdaOJMPTxF6kXXlB1pQEExmOnRy2h+SlSPD9kRHW6zAaip1kIz2LqH
dJ7PBH45NINi0IH8eqnbUupSDpK4kN3Gh2FdFV/DFn1+ag0dnVenEZcpPFXZ0sNyE+lxeZ8Dp38f
F8NdO+fySCY61GB12kL2moPMEWHIPIJLPkWcbgE8kGlOc2gmM3WgJAzZ7R1tJTJ6xNEpHcDhGPod
Y2xF2xSy0baEzm6224wPNlrARNVvpbtVH8RoAAVkCHxh70jD0Czq7Fs9hzKDohNDu+srYVgl28Cy
OCgyB4gLbjT0T25aVSCds7rYoM0g2zSqmnrzyoj/mBgQNCjpJWv0KTnBB5g8Dclbo+S4eG8weYLT
o0obL3M/OJallDeb8U2GtiGyW+gigqbR01yDqStkYPR3B2Y9hT1/gSBTeSFn3/EVSPL4p6ZovQfJ
4y2Z4wJCfMaIPtyJJ/bTVOliX+p15pPXioQWRF6KOpq6QAjt4+UCy5KT8+ECKCa+u0DiCncDKlOg
XtHm0p2sOFtjiLQLDQsLgD7J+DrPhgMIPN1TH8rEF1aSfG/QyDFz8J9CCM7cjLyyQWpRZZ8nrb1S
AACUDsguIuNymwl5wPh7w7AJ9kLzSz4X1gbiLvhaWWCtz6cC/DAKszIosMvtQLZyQpY39crtze4l
7bhpAJREngviYB+m0lAjMKWaiz5d6EW9LSwf0gRfJquP2nrVK30KOthVj0QVnbYpIFidOtzcZJNz
FPvziEQQOT4usaxTtygUIwvtG7y1T7fD2A/iMNSALr3ZI6CRTsYEoj3/31O0HA6zeBdTdcm0zTrv
+xBN1R24kvm51TY0ADU0ZJ5tvI4v9qbYkp0sdNapOWMm+BnvNjdzBEFJcNqhyPrbou/Wu9l/WzSC
INZQisR11hydU2pPQRsQK3Tt7TRlL8sWhQon6vBh/4FG4S8Q/QKeVjmBL+ObJJ2QLf491lGrNXHy
suyAyLvsZ4Zm9AFoco+pUTRI6ZTto8jRwKdrM5pRisYBj3DjfJI2OtNBWPMPJOzczwz3T+TwWHia
07Y9cgNASOgXGY/4m4+rWOv0n1p3IZ0vNcdq+OuckGnhSUQJpLmzSgZslGtZVNgVI6P90uH+vBpA
4nJpxQA6Dz3C7isu5hfhgPsBfJFynQtwOTqjrHxUVNILoMfT3naltuWOqK4u8xrsfNCHZXigW1bk
YTIZ76dB8C8fJrGu1cC2albXrgXvgSu5szdHTxZQncALJPqDWmeTWaXxlLXTXS7d/EdmZOikxNvb
A/g1W/SYIiLWdOOpHYc7yp/9LeJtjf+MQBObuy7RBey7ffYZvBTFPQEd+kBHdevJkqJFA1j8iQAV
VazbhwkcWwvMoagNQD2hhrExJrBX9eDb3dZGOayryoTatkJCpGWyLErzO58WlUBL0qKEoUBjp7Ms
2jPZBylESwAtxmuK7oz3kd6UJ2gbYAcCcbJlSCL1xBvLYELuBAwr6nWH7MrUpnp5oiXe1iETBD3X
Tqox/JlB328D9IjGK5B8RKfZ5tlFKCG9Po7LH30MxFTneS9y1kM/x0ZribA6fVjFAOl4QNptbJGi
geotnwo6AHGp6pzBARk5SfnTm9ECDzZkLjVsXWg2ijbNioPzQT2QI9uvphnpNVkUl6IGlyjpmvdN
OgFQ9aejtTXsJZQjQkZtmZENHr7FyhGltXniBniIzxNSVUUldPH4mt8ZDafYTChQk96dHw5S/9Zl
z1AKLX4g06evE0/Odwz4phMa2EER9hpQDknQ5hrwfFrqbmXXbyy9c462DC3HR7ok25QgUgTKCBrz
5E407hwT/HtAPwS9yhytd/uco4md/mWAWQcG0P/P/QSmj5sd3DiBmWfx81/ibWXniVcB2SjARVaB
3iPPWvxKVU6SxrobtSuUjS0I2iF34dVsWpl20UEytjGeBSovbYckJJIDd3Hb1yti2QTPCiitNPAd
0tC0zf89qWEmwHmlPCNJVYH+Vh008FQCXgj9jG7+16YcKWTKoAgzAvak24EEu3HN3OaUCimvsTqU
kxWIugK7uxrRAYB/MxF46VQWr+j1S49aMY1A6Qg+DiD7IIkcHW+mdGqL4zjoX8lEB7v3qr2r826Z
KZI23pet9QsSPf0R3J+QMeqnbIA4aNWvQYRuocY01si3KyN5KJLOlnAam1Hxq8x1HXiZbDphy8SC
Zh7GFWEt2YjuG7yXw0NjiqEzOoAlDbwF2elmBn0vAJx1379OaAUktptZv2TcgZSR1nkO7skax1+u
b8NANpHrp5khP4khRh7V8q5cB5Yrnmqwh9pMO5JzHnUdDZUQWievC/qnHUSrwzV5XTxqzrZ0vqGz
WH6ywAX9CDmAqm3bfl212qUZwS1GkZWF7uxGlvqe1uEtfjrCGmVAXi768cDQ7wo2THwi4DjS+5TX
B1qWIoCEBGGf1jzQKClBRIktZ3Oi1ZCz6kFi30jQaNnQGzWhh2exAduwOeafQzSzouCRgCYKSqS7
EV/kvQEa3TO6snFrbqP6UwNyjJU+Qpmtwh8tRMInglyQ8PUonXZ9VAJwoXKq2E6zdZLEDVjxMCx4
FRsroBmyMx5K4GupTTTbaKbjp13K1nlY/BYYOxABCJtio5cNVIBVCU5TJbhQleZy5IC8YeruyERO
W4DARvfMcUMR5LB7EDnRfLLdFmFWD4xu0d+RXRfaCEkaaGahX5+d2r4pd3UcXsNZM0H9RZRWUcFB
ZMXAkTqH6Y8Cz3KQqyhPLDycQgsm29jQDl6REdzNCKfTJRTUlWXQ9yhLQZ7a97znuOrk5ZYCkJqJ
toAw0XaUOCBHIswJQtii9XGDNe7JkXOBmnfFnkGQkR+cqipx4/P41ix6767uoGtQWAkEFcJ5Xuut
kz53o1utnLkIvzVuczeOSMivpvmlxoYPf9WqQwfJ0PzKzOLJGrPypdfwX4v+ZfkZ+4HCj8tcXPuh
QkLAtNjZjad5JyOnPzS6N0KVl/9x5Woy31/ZUlfW4vqulhXyLFX+gqL9+ysPffaU1oW+TktzuMxJ
uQGJGdi4Z1PbmpXUvhkjvuden3GQYbduAIp/74Se/+GAOjrbGmOq32cgNFs7oqm/WKJ/VqBtzP8H
1EaodM7ZN41p+nM0OJnP8aO/j/JQ26J/Oz0kWSrOU5fOgeXN1ScnDkEYHZvsO4Q0Xj8Gw8fQwij6
3htIAn74GHL2/vgYielWv32MFi82ZwPvyet+wu+5GSFfgSJE8QlUsNXV6HBbUSPT03EAlq90ZHlH
JrxtCd8TRr+lIU2PZ2CVaNgZ0zIdfd2OWKupaAxAjzlIkZ3ZTPzBiC0IxLPiiq0WgAmd9Qg9Aetx
iFQSBiJIR7K1UaRQv4rrCiTHj0AYFVc7fJ0OSTDUExML2QSz1099Z74ehDrLAH+3tQHoUjWyk2FG
biU3kDhVHpDzQLWH6XsdLJU+6TqYDNkFlEDmE9hgoamn/yAz1EUhFaOiSKeGospZylPd6Fe8t4Tr
pK7BhylHsz0NikGFDrwbBrwfgww6Af3j/uaANAKi9bdoObVB1YU7yHX2awP5sz0V7/IM3FdgmHBB
hgqcNXnBee3tqfBX8BlyvC7oZe0wDBbgwDzG8SoMR3dbJaw1fNJ7Z8oITQV3S8LuJBZPZ+TlYHFb
dcrbdMDO9GMH1XWQhF3m2PjEiaVWjaStfyIKW/Kp0c2nIvW3yN/nQWB4iayN1kAjGWBh4WjJIOvA
oUSvgMvbIBmnpIZOiHpZpFI5HZZoszPQ5YvS/O3gSU0Gssbb7xjbu9TUDIAUEvkCYJdf5172LJO2
Rqsf7MRNmyUemCyafLG7UjGMuaF8UfZbPOPmL7y+jbiHIfcyKcZ2OnQZR7fI2CdIt8F280YqrnC6
GWAH2i2WeRHfRQwPrq4b0WkhnemL54WRPxkFP1B1x6nu51mK5w9Ro5Oq2uIhxw7+quE/rTdsFC7c
xDF9t4xR4GzUHt8Q07WR+C+lssbAsWej8tpkaM41N3XjESw7gYbnDTRTrP6k5divkVINzxle53iM
JiKlYwPZlxLQ9Fgcydvl1kGCtuIhimKT1iDzAGnRU1xgDVrSQB4MeKSsWBVxlUHBqo8fa9k0oN8B
UKkxkvixAnE/yFrc9TyBfXbdGAM0DcPQ2TSm/erNsK2mqWT623wVQU4HDXaBBU0a9A60Tlerf4pY
CMydymxO+KeIhbNct+L2RN5ZVcbJi+o4gmPwm9+89GuiYezw93P/Fky/NdzVstN4LBNnWpe2p33S
IvnHmZz4q218O/sQp6XQcp9EO21FmRnHeHJBuqO+tMBBPMh6ko/W0BnHupc5VA3x5WxB921g9/LO
Tl/m8N/4MQUX6DxUo60Hte0gQQQSk+MsYn6UvLN9SMIbK7LdHH8bIpfAmxXNu7mNcrb9LoZC9gcH
U+vneOL6nWtA4ktj8YUORZV/Qv+qA8TjvyY6A6+btwanfB5UpJdJxjoVoE2xXVCg/R6dxAC75/b3
m9mQUXK7QuFUr1dwLGC3FGuct+ZRnAc04xZsa8VjNBZ7TQPLJrqX0lVTTOmmg8ontORcvu9mvbnT
VaVXiwvvqPeAGKhKL5604kEg5wSZhQa6rSqCHIUw9ww9ZMsktBf3voC4mWRzeAc50m6l5V79tatR
jrR4ER+LcKifoUe22FsJlSIIEplBk7XN1xrvqoxV1YNRhmArKiSQxso+qOnogIpu0xtIrj5Gdv8E
kYvKh/Ze9jjqSLfQGdlGZZPKRmf/b+K0CumFUgfX9DTFbO0ZM+j21R3N2s6D7L6YPJZHqQOzTNYs
L9h6GnFHqWMD+hVBP4ME24MIjwaCvE0rUrYloYvZMe4sVukPWTFl94ngP8lMUW7i6tvSNOUXFaV7
ztYogIepNPMR75rlkVm4CaAebz2SrYpjf0KT49WwoE+SQqjZd4C63lIETTAl0p1KAPaRbGrCYIO9
dckDuDxKAOLLArB2x8+AS7f7cGh5EKvUlwO71Vnv7RW2RS8q/m/2cc6hPtuEq3iK+7usHN1Nxocq
qMq4+AzKQmMHXUpvHYdd8XmMWzQtO5Gz0jwM0zlEUqIGPSYFMwN8PkMx3pEzq9P5IQMJWYRXpxE6
W34RVfwT78fkOjrduBsy29WRhrO7Q42HZb4aWRTuTWPLLCGGn+TQKtBdHQs+dYclHLJ90JuBCBXQ
Uw1YWOZ6ujOTqn/ufHsyx2ddEx0Ep6Z8RcOo7hXDpAYZWOWFKmkNcQW0stCwmKBgFlnjIyrT3tXt
7TOZ8dcFQ1EEkHudtVjShQpaASGYHXkdJl9CU3abLMf+7va4RXYkl6sEGRJoAbx7DNPT9vbwDadA
NfW+CyBfTAoscM6QeVme1TSRIwedgAzpZILdHXtINm4GVWUr+ql7SOZw0/VxdCFTr7vQO47bn+Qj
023Szfb7pG6amyPrx58U/387KemBFgPbAz5aL1zkSZ3p4qURoB61GI3mu2yjo5bibfOxDLvqU5mF
/zD11tU4bbJy8TJ5Bp2gsQzt34fkvQUjYyXOt+GYoeOM5VHje9o+NFVn8WS48z1GEfUZD38dGU5Z
rsbcbh4ACeFrq4j51eVMbiAr3Z5ABDccRgGxHM9xxQX5ZcPXAJj4PDcQ0pBV0353m3gvGPC2qwpw
bvATQCi0ML5DeSf+YnOHrzOU25YlB03RPjrl65LjDMBSP1qvS6Kl/BThu5t0YvyiVXwANSPOJHrw
VtA5GL+UAteks1HZ/hpXGTNoYj0Qlq6nrog3pA0WIq1yth1QXDQgTg5o2PYthMKhyElKYaQZVhfc
Ob/ZSVrMRgIDD+Msxbvg2S0hG7zCiRni+bOCVMdy8t71P2J0AH4Ow5wYm6g3ej+enXCfeJ784kDO
uh+r+kmwKj3nYIheTdD1+EJhSZJpe3AEQ2fTdFY1H7xdmvFwG6NZ0UdjshkkY43/6zqfe9+ocuh+
0Fh2Zg9aEdMMJogKQRfUngNDd7bAMv0MLRntibceoKvuQmdv9puJ7LPFlniiuCeTpQAjE+x4qkZ7
spOJnP+f9g/r4zv+7vP8vj59To8QHW9rj9zaeOhq2zDNNvGF/PcwgMhW8v7Slxl435vRRemiTL+3
hhNmAbDtyP+0PUhG1IQlxphTCL2kDlRhUtyl/1zqZnlbbpmegtLXngoohCs1BLOy1LdI1GuPufmG
bKSd0IP59G7M9ZUxcPBi41FqmBHbozSqL7ix0c3NlSXc/uyAZf5z0hivD+C0fg1bYGQqzOuq/gzW
EPtz9m/Y3E1/rPZ7GE2vwgj/xTa+/caMjTEUmC5dbUGT3micayIS8wq054j+YXzRK/2Ud2C2oEhh
Gt3Otg0XXIkcmxIV384JqA7jFly3FCM1y161Amg6jhrLEqOuAPZl690VdH8Jz8dwPoE24p6iadnJ
w33LWIpDupgOkwPUihlqxS6HDuaTXqMkETphdKYhqP62bdEljxoU6R4LafhS9bhmucHR9SSqFQ3n
mRk7kDHrizefYgBhprLckZeWjCG4caahWlLm4OSjJUvQ6+R91J2tKAQtiuYhWRGvOeVN1EG0BWDi
kIM7US6lj+oZmnhJtKEhy+LxyHVoFg1NXH6KUDd6NPMllUIBbQPK59t0IRp97Tl9wDoDKoVR6l2n
Bq1qXKmF1uMA2gmnA9C4H8D+8GfE6HbHdsKj/kMEkFNIi6uSx1/WcLB/96fEgD483lkKHgCJg5SK
bZg4zop2f0i1DRHpL7bFD1J9kOw3LVhgrVJjW6sxUZXgYDVFHaw5OTREyWQZEsKGMDXxaC2mG6bm
bRKhdSjqzUQjCn2byNGOcIojtFKnvLr0eXaE/KDzCGiw8+hw/oQ2rvYMklgHkuWNGyC/PQXk7BzN
O0ukrDrlJFNZ5neVk3Ow0mJ2llhpgJb6dkPTXV0w7ETb78tsNQlSGlvA+5N7MunugJcqED9v6RNM
g9sfY+gBr8hLa3DU4EqdD1cyjbWGDqLRyXb0EaCu3RwsbusAgPz7iUD6A9Uv7YEsnV5A9Wn+HqbJ
sKcEnABB7nZu+npJ4I2J0d3hQXslJ33JUI2F6HsaX+kLFmcd2j5+ny6KuvZjm4O+uczcfYLnALC7
7r7zmuKTxdPyU4H3JGPKpkvUGPiOW9xcWzwWO3ICIT3vDBAlrGnC23TcrwqQuEoncO0qvTOMRwJN
cDyEfEB6Z7DvgO8+a1BUbscp+Q4a3G92D30fEI14+yKGGqOT5+wFE8lPE2Wtub6VAjRT+pqe8r2l
IPhMa+QOZXGmoBfiirqwtQrrNt+4YC0YIYP0pc8SA2ynOSoYuVKSUlIuyg5kLX9n/z0eNcMz99q4
36N1eQKENQNSQWX+PuQAayep10aCgsbN8S5Z2FIm0BnBqlkmuIcPQwUujTG8QsUrvNoMVRa8Hnvb
ATK2V3AEIOdvo/VrdL0TRfAwZfdT/22WlpWucy+2FX34r9AZ7XRtKXbgVi1JsbQGLWk1LTT71BWa
gSN520O9OxzQ9KZ2drgv2ZDxi7o9DVuu+zFYYT8n2HngteXPMHpUDBYUtL2i+2tYo1YjIPNbmNrH
LKuRnS6q9aa4XZRW6wcwKg/ZCOAEhMm23ZxlR+iC5ceCaeZWAoVwiccKMPaKuY99iNR1w63qK0/i
r0k81r+aFHp3mTPFK2MCBLqNq1+913yVWlx+LZoyhTRO5jxKjh9zrcX5BQIVr1dp2PT+KraZpAHq
YC3oj18aQ39ljYHS9HgEZos4Yt6ZoQ250Mr8zUaTFAWHGzFIbHhukCP39giRmOpgoWQDYR7LfCRb
JL50ozk8jAyPA8+C7HA7gwvrFg/pK0AahY631Ja11+XwPHQzREsr896Sk30w1MuqDezGhmUyRRl7
FhcU2yegXX83LuLxZDRUZBqYh0m47s8q0086WE5uJ47NFov378lvMVXqyaeka17oHZnelulFWQ4Q
mxehvif76LmX2HCBfcjnr30E2YFbepfSwMpucoidm3a0oc4DOT7VEZQqIBXB/AR1RkjOpfOdEQp9
TQGW95R1jbmOSzSrtyLK12LWo82cWOadBsTtcmAej0+eMIOhCJHeIgeFjJBbWpf4kW3INqD/z9et
JIIwXS8uwwi6kM7Kpk1VCvz9mkpDAlLIA14a5Rew5zqQqLS0Q6+GnG8ab3Kea5DXHC0X6n2x0o5m
xeysewEK/9nRSjBh1b9qaWgv6sTN6tcTBn7cTEAQxGKoLpYsZ0+N23V+3AvzMjJoC2RtUhxQMACj
Qzh7Qc2hipCysFznNch3IiVPV6qz3gXaG0AejHWGol866Sz47xgKpEOagu0kVtG3xegsLr6VZedh
u2WcaMs5VPF8z7X5RDJkWcrlvfLRDpN8Lce3RW1O33z/ax74UMByP5kvLWQZViA+ih9jI3Q30gXG
ZgSN4ZmnXhL0jWBPldZ/K6oJauYJePDwVvcDdM/GalKTNP7vJIBvpzMaelIwa2r60zxNyyTIqi6T
2goJLcBNtHDIjkljaet8HtM1ck7ZMQonkLSTpwtT+XpKrjnTkUCxivlgTCiglaqtstLQCJ4wCK9D
Cyw5eSEYNLRCtA+amdbrqhbxiyzGi2Oh12s1jN8G4Xa/0DL1T+xa7pOTG+Bhdifzkjl6Bt0nER/w
l63PmTR4IEzXeeSpeE7CaDur+hEdxkp6wNbE6BuncW6gXJxZ04FRBepdzJs7dmN5oFGnQ3G+k968
JUhQNUGnfGiR0VsQQgo+BEqWv9uEDQYKEqWmYIqb3uYS6ojWo7j/XM9q8Y7uZt0J/BtoT9Edzb9l
WAZT/wSWdGBuVJKmNAEKrCwbVGUKHa0ONCmEtlNws82pd8e0lwbb7kPiejV2ybo24W8Y+ctwGgv7
IsciRedu4iFdAOKkRB3IASa7cGVYZbx9F423Zb+V+XC+BVuOIvbO6sd3YRByT4LJKlpwgT+DIMY7
i6q2jFWHfMDeM8LnmvPwTgrsW3zA7ze2AQayJQQ9V/MqTUINdxdZ+MATQdTgdn+aeF6DzDqgG1NH
dlP25l2Zd4U/qmDyhDkqcCtdACCYiiX4w82PVi+4wUC2iLZ0xXZoK3rEiJfoy6RTnYgPby4yjiw1
geoDNkNNIQ28d3HxwKrYp0ArYWgPMmrH2HNzXGzLCoasdy1k2sx4VdQF5CYYM++TbG52VtLl+9Kw
5GWGECQ04tLm6wS5R0eLtF/u2OzsijsvnVNMa5pU2GmzG3MG5hGvlxcDSy6TCt0+0x3BLLsdckT2
MikEru3eS2XAodC3KlSngq06FehQT80aSSvvbJgjA65Gbe3BtRGD/gqtByBkfI3DrgnMJaJugDdH
ymf1NlmvknELfTTIG6OccwFmeLoU2dicuQ2FesELG+I7oEDRk1YeKk+/0shWJjoDb0m+623VnqCm
0iLkKLUo2+g14HdO2Javq3h53vm8RyY1YW6YBKWJjeaUcRAS3i6F2hI+DRA0O1ptkukuTFNxJ0Cq
ELjumAT0i6rUz0pPykcoufETjdrQ685l04P3Dz46eI0+BjYQF0Faea82dK5ew0pzl98iumrLcz0b
F4qnnyLI40UQxWMT3BYaQ3FvQLb4TOsgOQz6DemkSDKBUqVW/FcsS/4RY+rcWwPEu0UI1nqyC9ty
1qxl/NhG5fSZp/G2ky77mo8MStZlK7cUlqGEnjNs7Nt54If/WnbmWr2yR9Bw0bJFOJYHg2CBrdYb
O3QNhkFhzd2GWMhomCK3/m4YqyFRlultEwY3bzgiKaGX/0R4LHweoCl0EBn+lTQ0Y2TLK9tFI4Ly
ppbiiIxr4BLVUE+BPRSKpp+GKBkk56zusmUYyVE/R7X2a1kJFY+7NCq/0SgSlnU3dPqTM/8f1r5s
OW5YSfZXTpznYQxXkJyYuQ+972rtll8YlmVzAQmu4Pb1N1GURdnHMxM34r4wiEIBbLWaJFCVlTmO
j42omxsNOmLUFxlWdK1S/0J9PZCL12qwwBmAK4JRo7zFAmsXgGDlMdZGDZiiYUN9WWsadwyEgTRO
OrK6H5p4SX3FGMYPLPtZ4Je37RJg3WUg2vsuExy0XGl7ZIrcCbBha5eYdgEtHfBFTS6opiktx7ml
ViJSExjA2NhQszWA4Rbcv1CLBgks0BcIELRHatKUridvXZ48DIr2JG0rfqepqK0oInuLBUYLuZuo
2Peo3b+QC5Iy0QUaFPt5QJPV+haFAEBQqEnoILO4niYJs7LdW4AuL8Aw4SOVXbBFUvpAMxe2rS1M
zYkgslX7K1uOwbVI8+CKasl0F0PeaKGTT2mizE4U8kK9dCDn4SD8kF0nJ17h4VLhNzDNy30wJekO
D3fzoPlaQl3GSEBh63PhrFBwBQyJH+rm0cGX87EWyLoYaG1qf3r79/GQrqWLIHjR6NtEpu2OoVro
PoyctygZs+9C95E5cPPHDHRpf3PglfvoD3kxOeDF2+6KAZsuNUOKzdKdCx6ZRcygaS+MsDi7qWY9
m/VmDLL4uSj78tLHIXDayixFF205gOMbJKOs53nQexOr9QSRrHHMj9ObsTd93CNxlKO8D/JInw4y
AOAtageo/KKjUu9WOoPMu3vBhie2en9FFt80sc7heb4NUgE1PMf2Ieua1munNpPHOsNSMG7C5i1H
rEozbftnjTRW4Q7Ji9MgqJECn42dtsT2EMvvg1FUKLZTwwOI3UzDR0+vHpHyaNdJitV+pbAQTOEj
6srG69KVF2q5OtgUxobXS2MwgO9QvdLr3nvDEOXypZMDMaWGfoz3vV5sdB8MpjEorBELQCF8q2pU
Ugu0KrhB7pG398AVhb1A65r6V9k9UH8AbreVafnjkQamamBDxS1j/1Cm8XBwVVlF2Xji4qgzaoYs
wH0atCdjhNY2WDjAz1jm3YncyGPUwnzbSJDF7gE+kkvPyUpkPAdtqg0I0iRfxIbeXY3WKy7AvmhA
syJ1yroix++zUOKkv0ZYIfdvQQgIDvPU/u7WXn2kl5OsYv8CGbRtE+FNv6zMsN2ASa9azUs9NYB1
aXMkUweavo3uWQBJIzxaJ6z/GqTFHsQ72g/DMU4QLh1fajALLF3U+9+AN0vbOVJvdygvBWpTDXId
1C0merkf+yi/GQNbLPggonOqqlJ5DHh0B0mgqfVhd2pH1Kusyw7CApfiTDIDWCh0fTTpgl1VFwfq
SPHzWuepjRy/GUDJVerDuQRD2rP8WXSGfA7NPgRHLljR/NK3nmvwf20So+s35ATW1vcxJivtZ+O7
Haa7rhTxrSyt6N7MLADjUx30VVUS36d1Xp3wxHmhzjGKijMoqs+iZ+nJGni6gjIuBBZV05d4Ay7o
lA6BluARpnqGnqPHhXCnEuphazK2zisgcemtPbjlJQV+dNG0vv4lqnptlZem2FOTI2MBdczukRtq
Cwac7SICM8yXICl7YCt0b+9GXnJE1SlbYjm0kLyun8YsjM66Nvgg0AUMAEKyzUrLvfCQq6Zyq5Wb
HpbRGfFKaKKFFZJhQGGtQGUTHaj54Wao2QAWAzcagQrG6hWVHWDYKvJvPkNMXUXME73qgLSS3qX3
RX5CRRxbfXggJYESgKTrlkx5BA0o5ckDmkT5t7B8n4M8NCjOgYsIHMl4IOl3DZJp67FEDUifl8Yd
SumNu7T2NxWilDfkkcWJBcSB3y8QnQLPrpuwcYGnzbAnZ9tCTXY9VMBcYSiNqNScCEdWazvvxmxZ
MG3Tt86LCU2tPQcd06JRzDDOGBRHakKkxnp0ZP3eDPsh3sQoVV71Zc12hYBgGO3VGf7qXZ138Yo2
8tRLTdqtz8520wVHBHWSBWW1GrsBVXAi2k1ceRpAypk81LblHXWgtqbsGA9AydUjw0oDyE6ps2ro
4+0ADNA00zzgzzkRKYIq4YpHWPaYKYBuUdbyq8/xRutH97YMBEzAEBx70/s6m9qEQRLBzrpl2KQy
WbpRVq8SreGbqV2Eo+Isj6391DYCvHzLXFxoijxj/Dr0EvtDNRh4u2n+FCW2IKnrD2l8zMKOn7Da
eT+MXgKwz5/tKC/aY1YdyU4jmsC3QKOqE9WMdXEV2HxsAwgGu6iltALNXJDNUR349+dLAVDUeqYB
oTOE0ZFGBdIuirP70Rmch74GTGaIb2StOQ9ksbRxD/oIea2VqbX0cpEU0j2Sh0BGYlXVUEKrtIph
RYVSyboEhxQNjSAle0Axlr+gJkpijcv/ciXXKuU1BsSlQhbel6mDSumxzI6NOsS9hbYcogyYoTE7
0hl157bsQU5s9eBt/BgTkjv1k2cxFuDz+fOU+rWqLdeQ0oq3dhryFemG7zNVHVbgd7IyK707SwDw
z06a8lWqm9axZ/mPOuDyZHTy/RAmtjyRjXng13Ps9Eido/KQYGtAHO3DhXp6VNCB0hm8apl2O6ep
xtaNjvpQvtQfleU20gxkojQVHbQGFJXKi1rkSgPHqJkGThmtX3PN0/8+F9k/rjjPZf66Is1sCmEd
UYuNxyceRiVH5S0heL2PJrY75mPS4LEy92I58blJvUiIR6lZnW1H6869WQd7vNoOjZkAsUO26dQD
QGWfGMaBbHQQrEA9szqgzAAkpc9Rgx0EeLtqd3jUAL/3Eu25aMr8VVjes4cfwiuooKcT4Emnk9+6
9KB3nyCVcVDdQo38X6b4/+4DCTBUeYG/e+1IxzmVPbMXRPSQRWm0qaBTO7FDWC6UXYpCdy4N/uQn
03uIR9N6/tugwDOriR3iXwf1SWE9h5YdnzqB4kuZaf2VDk3sptDKXM6WEYG4K4vVgpxHSvRVV2yW
ojC2Row9KuuM4dPQVC61oMyDacrWAFeH3qughLqCiuldyyAytjwAESzZbGQoF1XjClCDimLdoqZ+
H7h1+jRo41aUJkCtyq5b3J/tXZi/210wtu1L4OuenBx7yA/77P+7PS9Rv0bZqynxpbJXoLyEJvMw
JctK0NaepF89zPmztDXLbet4/XLOn3VIYSIKG3ubOSkm7fAlDe3+SKbJHi3zABVllHMbtYCfIqt4
mC8t8cDZlmU0LOdpqqD9PDV1DEY6TU0T6aByvkpmLkcDFYI1GxEYTAFJuaQFY0utqjPUAfTBZerB
E2rYo67lMVM28qvMAAqKQJBsaYZpLE3wMUsHdh8UNKlJPw5Ynk4zzaZ5zjLmW7xv3CN1Agd2lzip
PLUo41/1mYsVt1rITCsPvPiKwUZqVpk88Ezv8nQAVZdq0nLFESFybV3Aj2RjHggOAAq/oc7JTc3L
kArfzDZh/pyn1Qbv87Q0yNcQzEq6mmMfhWUQTduC0Zo66dB8TBvU2CoMBVZVfaM5+6LByo7WM14I
HAQ1aT1DTea1HQqRkJqYm9SLWjbcL/zkhdj1tKgg3gb9+M1vsCUKXb09gVAcazxqu8pIZ3SIAwGJ
WF5taWgAlnW8NtQQas8zBDkI/q22uvvDPs386SJD6scL1xPdBiGOdt+74b1pt/pXF0KsfuDE3zOZ
tMuqT7wLBH+bE2g8UE445P43ozyTgwNV4mXuglO+7IviLKAjsqIOtrWgMfUKZedyxcouPvtRmF2i
EdgDpLbi78x8aAtj/GahKH0FHVuhls3BFilixB5qCHfinTt8zXS7XsTcCq9CMPtCHdgCoLZCdWgo
sZs6Cg38y4GJOoq+PLhGBGpFR0Gg+rq7I1vXOEDZDe1wVyIyuLFCrbsJ0si8MSr9tlaL2gSpJGp1
jRZtNDDmQxEYIo+h65oHRFX2VNQyF7pQE+rOzgHk51Mn+ZOdDgNSSwcnZrs/7WpasENrh9xodp/8
lZ0uwEctOqIgZ+r8Yziqd5E/1rvp4831NuQGSKQ4jkW6nac1gak/J163LLW6PzOGhE4PTP5NG+B1
jUKz+K7mPmC/ORQb+soXS8M2ime3rlDG11XpV88DCqDrxHefgzxJMPlT2mLFeeZCP/QOyaAEu5S0
Xha+FfxE6gww7pS/9vEbavTKR1vKYR3h0XgqdZEfDWRXN6NnY1EJ8oFFmHnNd8sMl9qYZj/Bwf0k
ncF+9rUewX1E3i9M0/V9bqN038We7DYRXrvsGt34OtjtvmNG+lN3x4Mc/PIrQJsQ6AL7oSvrRdS1
471uimQb2CU/lG7Nb2wvCleG33ZfgaTfDgVPf+hD9EWmyfDUdv2A3achTr4h7RPu7Hzttm7+7EqE
A5Wr1Yz72PWiY1nFzrIIEwkKbKc+xp4x3je1cQ+eDucrNJqh5hTYzQn6YcUdaNpeyY4/BlGZtuzO
ArR1t1UdAUgdeyvNR3EdCDDDi5aJ+FwaETb7ltW+Vs6aJbH4DnANZLKUg1mzYYsaymidmFxcUfwi
rnmAAi8EHArE653sakB7zVsUGT7xmN6QCTVcGjLTnW9Fi17Ld6HWJJtOgT7wr9ZuTS+NFwgbdwdL
vfemjgDVAmOQX6kVsSA/Z2Z0ngelOd76QxSDxPNjIoGE8Qo3U7LRCCKCBfX7xOTjRka9yLzqO5G9
jYqPs+ByODbZQjiK8m0ifpuO5EOHT+2iD8djDayrNLwDJGwWDgOLR55alwmzMEIaA8GBZEMYh1CY
9RkFGk/USSYWGWfTat/9ayDckSYLnaNWec6S6CjsvPqSx7ZxZyJodvqLvS3FZ3tiNl+ctH73LwEA
WhJ7BX43X/wgMe/6ENVUUyRLBG39zu+KJMjJZeAGJUwClapl4F9oqgbcE4F9xReTP7aQZNo1KOHe
NINlfBnx4A2lG73iFQb6lJprp0E64w1Uqj0QZaAgWY1ETjd/7NXIOkdgKGTFNJIcnABFYDTSAqLi
RiYQHXd/jaRr6i4gijTSiTz9Sw3wETlgpYfai3CdhZV9B4R4ssE/wz91PAbfMMSrd1ZtFcgLRBbU
wqUOPWoL9KqWyb9DumgzFO4YoiYxWoOjy/ie2KgsBGI2eXJGvVv5Zmfe5F2obduxbQ6sbIYT8uwQ
H3fz8q7EYx7lea14wTLiIeAA9y6iu1FWYAwr3EKpitgvtaaL5d8+2yitf/lsYaF/+myxpkFkV9V+
UelW1NfZsrai5jAVZ6kmUPPNgcq+alO7Qx1JvS86zrsFIqugkKNwnVe55dqKwRgwGRnStmuvj7QF
0tgCu9bG3fQQM1tGfYBvnYx1HuMdHTqnkQtx7dVBSN3d1CHEzt2i31q9Kw4aICHnjsn+TGd0kEkO
hrKAsdXcUZbBa1zrwSKr3H5jJaG199wiuvMGVdI2gOoXyJMTSjyLZ/IYbMtEftN6RPVPt4Qee3jo
8Six5rT+pxj/dEpOI5woBeAmsbPp+gjbfrDRDQjuOq6HGpQgXZcKVlxbdbMwGiADW8CCHpgDiLTN
xy/kFuigOXWKAhG4FnuNOG6aS6Pc2hC1fGr439x63PlbASgiZKxc+Vhl2Ral3Mjr4c7bmE40bjPV
7NJimUA35JmLUj9wk0F2XBv1F93pfwyJ712RaO5vwKaNinXlbxk+W9bSReZKTZtJsSX/IXHfp80R
N96NGSrbQa0Nht2NB8zYEtnFeE9bW2oWepLsp42v6kXFRvypiVhmvE9KHZnoEtWlHgFXw9hpF4bR
Omtf+PrJIbQrXhIt26A84/p+RajTHMMGcZp0NJsTikxAL5GBqPoEgc7A3IQFispzt+821E8HzY2/
Jawwt70wJWpYcIhF2J7zusxRyp86YJDxWL8gY5zX7z4Wk3JZ1DWyv8qbOqQb9uC/hNICL5C8hda6
PMsuAJgQ+lLLJodEY8eB5kfqHqdYeTUbML41Cw+hyX5Bxkr10JkHpMw+L92b2V4YJqg/pl5prYwC
QMMeKwMHr/FjTTcabqHo3HAb9xydRt59YaUJFM4QN6cDclRph5Dur3YDfiEBXn+yfBpJ7ZHHBjTL
lzTXPAZCQgjFq4OZudba7lOWXkAP1mx0cIFfCiOwzrp8NBTciw5kprMx6qwlSwaxjrFScbEHCbzT
GGZLcuFkG3xRQb8nstfzDFWsP2J3EoGmz5NioUGV7OCrA52F3GkEmBQYjNjP+WuyNmNlA76rvBzX
htJ5PezIh0y2k/8aTVPObfKhZp5njr2ce5jh5iuDQVCy6pAw6kT8fkgQjaxQL4922nslCIfCH5Mt
pR5ydyo337SZ9pMikJ+ClDyOofITgTy9AZr9hL3j52jmH8FNGuw54aMWa09AQVtnUwM/YGdFA5Ti
h+RcDqkA95LUblGEZi7LJjIR40nDBRgjxVsf8jVAigLYjxjCNU4Q/ZBJ+ZqHrPlSDcjbayzS77Dg
8cA9Wev4P+Z8j5dWCxacCtX8Ll8zvFxxPzgC30XSDafpVLOkdjAqrKkEL1FJpHrowDogswbQ4vXY
DTaxiaI90GG8AHh5C7HO6t4bC/+EYsFqSXZNgnwxr6LyhgfWePWdHusXNSACVwAyRrlztFFf/ODl
kNPtdPEY5mO16MHId6LD0GnZSVeH2UZN2cl66aTmJh8BCO9Efa5ZmD/6QMHe1V6w1M0qAq5lVTGR
Pjp9kz8i8gp4YyHvyDHM0wtQUt4NtaqkeutFOUyTQK8OtKpphPtQzZmrDS0eRN2emunojCtggewt
NRuvQHoQAe4NNYc4qLEbq7yVpS4KrtB4j+yGtaReZOK1Q5mD3oJ6PdbG56bBCpV69d6sbhAyuKVO
LF3jReEM+i7TNGsE2zKvUJBRHRosDhBKynhwxm8rONOZ1hVfwJfd7Uwjd8aFWQYtAvADmOCNDBvD
DMrM6owOIVQBDkGMw9z8m988jEaQCw2bm//vU82X/GOqPz7BfI0//KjDrTu5b437IILIsgaVkHxB
p/MBxB/OKreKfgGhhPQ4d7gxKOnLPPs1hNpzt6dmnJt09ucF0gYZScMFy+H/PE1Ufnwwugp9ksk4
X5WMrCrtfMFs43aUMfZu6kPMQ6g5udApDSmK5BnKm+Ves+L82kAa0kEq6CQUYycdisEBCkQLiuVg
Wu+2js4SvtEganQe1B0AbLSsN5XkqJX4GEsj8gRoud41z7N91FG7PaZ4EtFV544B9Dod6/hFeBFW
5jJq2ZoXsb+crvgxMaJUKNwGh3dH106lwC65NJLVNBUNjuRL6nbRzTRVKo1iHcVaObn4mn+xQEK0
BcOEPDCpy8N05qbt+9lfbOTSe7ab4sbGODqIj7PZxtQ086zUMdtKsIQuExt3POjd/LuidcFNFYFJ
nZqBw/07aUJCu+PmTaQ8Ssir7aLGaZfUWdqef5cj3pKVnX6eBnUSSoEo4kHkCxBRIWtx41nWBTQp
5VsxOheN6cWbLd1L5OJEwOIFSX1y4xTcTL4e7N2qfyRAOsHQQ4VFRyRgss8m8iB7Vo43qDJf6AM2
BKmTXEGgZ98mceJe8EBaU4sO2gg259Rq3toh5Mj0NUDkFX5ZLz0WgMXAzcJjldpqP1+yl+bjjCfG
u43O2tRmL1E0pAs9z9yXqTfc6oZ/z6Xkt47j8FvwXrNT3YxHMkEcgt82AOLfBHiWQTWvD5fk1ra3
EciYruRFh6aqd9zKuzO1+jjht5XIn3NXgElDzUymvgZnBdPMcD/b2tyqll6i8y25UEcqMxRd5Cji
IRvNGZWQEw0bm6/mq4autLa8BwP1PF9opebeNXrgtQwPHzjJR+9os+aWhtGfBFxECaXS4tPsRgka
3mT6CPOfwLGj7MD+dZlNIqiuve9Gp/mTSTeIFwZoElGTii+MfGtWBQtNY+6nv6o0A8BITdBVkQsd
/BEcILVRG9NfRZO6rQ/RvSyTy/myeiO8nVYCtz7/pW3Vagfd677MXxwCpOD9l+l+/nS9cPybPHyh
uab/od8XKuo63EzNsbAPYNjoVDFNt3dNiCRoedZ/S+rmwUwz/pBAsvHg6joQusoOPTtLy5vLiHU4
wJ9evWlAZbT3ssJ+lCC6IyedmcayYXp1ji1HW2lOni0kBPju29546ppBnDvVYoU/boAVAXNy6Rv3
FeurqwfSq8bjxj2ZWgPUXmEWxkey9W1Y7LI415fTAMcM73tjE0hpgIkTED2sq9tkT5ODE5cfEBUx
FtSkAT5+LBoz+lsytSNCiWnfVluaHNUm2SmxxA/qpI+rxcYRKdzwZrp6Y3VAm8VsTZN5Lu8uul1c
yJ8OfpJ8y7lrnKjVY3m4DVyzBZ0I/qBR68NbIFVW1EmmHBKZC7sK+gM1+VhYOzdGsI5c6CN0qIzT
x3syaC40Xvxy1Hf0AUDroR9C2WMriT1VFz/rsdXejrYrobrdvQWd73+BtPuwhiLgsAt7NCOprUC6
BYxm4vunosqgwIcK6i/gKbRBiZs1x6KNAV0zbydzCwU+WZbgC0GMZvm+4waF2m7C6c3YfI7Ux7EV
xeITUM9KaoiJG9adho9dhMEz5a9DXbzKWuYPBZJsO1lD4gdRWv9BOVBqG2vAV7v+qiHI+Zo4AEDy
zv7JrfSmSQfzRSbNAD1QU9wyK263Xmn2h6BkHHEKroM10O4f+ABlXAGBzu9qODRK7Z8xhrsZgsH4
iQabwErx00h1lCSoOvLY08BsYXAUn6VR/wSNCnA5wz67dar6PPVdpBERUJvcGGrvyQ3VEe+zDcpt
ni1OvgdEdADJ4wE03yjv0BbZ8Ja5EdClvvkM2eESoEQj29V9w5/K1j65hRG9op4nXRaAR1+ka+rn
3BiQWrOG+PVjZJdCjIJG5iwEbNuy9JWWJEgQhSJ9ojMRMj6ddX+x/c0v1A0dz80i/ZRn05g1HMEM
tvuU1ZtybM5wrzkj21N6bep1kSVbO1qJMpOPHB050yxpWe/I3ifpQoxI7F6Ktii2DPQDz2ZWTHxW
LPWMNbe8ag8UEsR503zis8JaGvakAYG26WtPyt9DnAxVaoApOEMOHmWz6My1ws4vI+aDB7uM+H/T
7paJXASxDI4+h+wIoDI8v2Sjg4SL0a2oA3nC/BJDQ9BaJWO/AoYqOM5uweBEmyFM3WVvo5qzA1Dj
KLO2fYg6U6zBUtZvpuYIIjabVfhIpts+yM4YQeCanqiTDp0LwjAUdd1Si2brufE+m21077OFlhZu
WikaRLw8ky+IMwvyQ6fOM6oLtWo9rXeJn1VLatIBQV4Qc4b1xS59ADaVRw0CsaWtpETI9pc5Jg81
4Pc5/nYVq4T2a9GCezIa7OJe48aRuBkCqJPuOGqt1r26KaDRF6tYdHdTQrT73u7Gow7x1zUeju4x
qsNo2Xijfap5bj3poEufaOukyA9goSxWIVBzX8gtSEv7ZOjh1jPzFkX17JXumLqGcEWJmMVto+vN
sQlbb6WHPH6V2TkvLf9ry0G7OjZjfNCzVNyrgdRf8RwaOibgQlbM2Z6nmIfVJnsLEfCJoqZ7Rba0
W7a2H125ZxgQcx3BMmrlI0SU+buvA0UWCTlGsTKQPG3B0AvuD1tf9XRmYavaCekhXICzqVedWdE3
p+mh4u6hTEgdQIopw20NQO/WaWwkZSWeRA2WEeD3d8etj+fMbekita740qZ/RtQMq5oh6Er/yzRq
k1soyykNrqvj687XFFy7EFPsvppjry8lTzpo6YXdrmGtttOR6bzpUBK+RF5ufCn7/kQc2r4Ae2ec
d1/1MoUcJOovtC7JHgRK71G6jbOwKiAbikfyg5bId9vcS2dC1+t1JyowA9l4UKJEIzvQRw5Ymp5Y
WX2bPrH6U1gBsi/yyCK5g2JB8uhnxSnPNf8hAeHTAU8UdRd2w1dlT3W8Lcwosg/MBVXK7/YRiYxF
btTlDo+//owFf38eHdZBH9rOt9ws4kWp9xAhoB43isdFUzrRNu8G6Jpp0EHwfBXUUs3Z5vJ02AHb
Vt226lCDWB/ZC9ioSR2zLa/delMGZrsklBvh3bAHvnVtFuwJ3zbbNTcZtzqww4uUaFpnZSvfqm6R
W6vXQuLpEWqGeSO4o61jdRay4f2MbH/rBbAU9DnASm4T/HoOHlIHm3p0i8eqEm8WooxvcVlvEIjr
vhpZwFfATw0X6XmI7Bl5vRGpy5amGLVF4GXGySNGBAoUU9tBRA7rnPBAJjq4KopMZ0hTQMu1GCFE
C/DqJnElqpVVwR2BuMgGAgDo31jsjEBOfvHV41dI88UcG32X2A4eyYXW872ta3hLlBwa6G0d2hDT
MZK3AHeFZzLnW+FHycpwnOzic907RmNer3spJGq9US8ONc83u85+DnnbPHhR3GyDIM/2YeZAKU1N
Rh6jBcX1uHa+IbSfrAJ3FCtX94YdKAQJo04HX4hyHbiOuaZmh+K9O/buYFvOlmUZ4OJDcz+KAKX9
PM72yGmgwBAKD7dQBnm3le5ZC5K9iNj6b5oVgYVXreocVSreFZG+AmSx0+4RXcO30MVhsaLaf47U
1Q65XhOvMKg8gUixuo0QjJls1KQOoNubnbXUXBAgtHZrPqIMvD3YZqG4qT2EDytIQ8xNBgJFfK/W
ObFCIKQ95i+5YhiHVOsTq6vw3nWa9NQOPFgSozf7ZZe5lZ5yS8kzIQK/BpdvClHCYoHb1ngF34YE
5t9Mr65kA7he8I9Inbi9170KhEPqUTtE775tBEZjy5TRXWSAvFoGSGRhbzh+tXUo8/RyeIZczLud
gBjgyJzs5D+KJFiH2ogag6bhO7uLow2SHMjreSOei8iVg90GRSE8TXcGz5ov5BE1sb1NIM63wGIr
W07U842m99u/tol4HvkyVMk4nr8zGajhIlZD/Yy+Ull9blIvIv7dnr7/Mu7+pfePsbNzq6YqPU1u
x3A8dAOSrpBCL489IgAbURnWvQAkDDLHYnzLg5ui74If1lj+tBzPe5SpgZ1l2AcnoMCraYzMCm0t
BlQq0f2mD3a1TbQoR+xJrYGkWvB06pD6o7XU9W9zzfRcV12ATGKflRD3sVF53bGshkDxIN8rsWc/
aDJgbd5mj7Ze6/iddhW4aTJrkzoAF8e8LM4oghdrwJ7Kp8o1vlNpo8a+47HF3+YxejxGKy1wXiTD
P5Oq1oAwLjdz06/7cgN55GiTumF4cgaUXjn9M6Hf87yFNF0UDBfP9rqTKbGRicvA+FbzycHq7/Xe
WCBbUAIhglsixwoTYWG7OJEMTaaajmpSr9WitpN6sVc0H6n3b2M5i5C5yAQIVDVxwTIB60oI0Jpl
7x1LqWOpqexdxUAYMDQvpfRy66fkrncHPdoVGG7D7DYKVQGDjE9g6nbs7wI1xCvQatg3WgHVv0Fz
+WOY5tUaSlLjGSVf6YEVnG3HIreuVlI4y9Zh0Utrirssze2fKOwHvtGXb1H5a7gbScA3Wm6CyB/v
CvAj+AjF+NnJadoA6IH+iW5/spu2YFu3qCb1IX8wsytqu49CQBhpFiTKiqjZOjICGe4IQaK5wyhs
CH5oVzDYgImqAGofwZVF6cTdkZrNkL83qfQQb4fPvcPvTepNdJSH/bdj8xEYnVJkK1DbnpzaFXtf
LbCARoQim1dm0ZnadFAuQT6KfcLd+GRg8Ul8BonsfgROHl1Z19t3+sgvRIZgic7aAjaabMhryMYf
qNILr1jbTl5kNgcLXn0KL7Vy/ZgL/BWTl6gLtpFeba0RoQRAuK/059gCNxzu6+BWRDX4uPHwP6NG
BjmooI0QdOms8wioOMQRa+uuyetmmRui/5L41rfWd/kPs2wwXOWhnLTEVknnb8yH0GofOjoE2ULc
02ENbpRuQJqkNeJzYGjfUi2wpwVly43slCfRN1qm0QbBQ5XrwrNafqDFmm/jN4hi+GJNbF7E6yX7
ID1rFV4VivmL7E0vUdqh7HbnLWdXskOmM8WLwS8XIOwdtyiayZ5dyIsLw4teswBl0C642C5JGnUX
DwXUgBo00WsCaQBHB/eG6cbB9veR3IjHq8isZ4GVzRkUTOKMVa84YweS7Jxee/KsOD5aSbwJzay8
T9OkvTLuAtDSQRm0R8xlWQW6vqNerXWaUxh6X6defWBvNYo/jlgcYdfCbA2Sl4iQkS8dQFy3cTqh
3VArLn22+uc//v3//Of3/j/CH/kVMNIwF/8QMrvmsWjq//on0//5j2Iy79/+65+271me49jgsHB8
sI8w5qH/+7c7JMHhbfxb1IBvDGpE5r1d5/V9Y64gQJC9JSIIUZsWlgjd+vbO8hWrAirp7xo+oAxX
SvcNqXOkz8X3VltN+9iwi/gRFStbTiusznHaHaBmTnphY5RtPeKVg1yqvYiGMt5OKoM8bn5ro474
EgEIMy8zEu4kK2RjMgiEgJmIDiEPPtvIuczSlY7f+AHyxEDPqoMjsv5sqUOfNNUmx0MPjEy/etNK
fgGZfrZzWh0rdidjFfBIXju50FhypgmgpqAv/uev3jb/9atnzGb4ZTkOctDM/v2rBz1ernW1y+6b
Lh52SAKHQE0Z4zqztfKl4kiaqOVEN6IOuvTs6koeDDVP/5exL1uO2+a6fSJWAeAE3Haz50FSS7Is
37DsJOY8z3z6f2FTSStOTr6TSrGIkXSrmwT2XgOo2gwwsX/vVee+ccxC+WmegWmZDXPsYFZsHG27
Cd/TqBZebCbDxYUl5qkqoZMxITf1ZYboMz5e53fdFfrTwHjrrsyH00iQTmf6mfF6eujC2DxalsAz
F5QG9398L5X564djMUR98elYgIY4tmP//cMZZFJJQOfz52WR7pQ2ePmF9QUZiuIJjrL9E6j6r/Q4
jJrc2NIjj4q6F+Ba+dNUwqtYhOo7YsDdxrGzHKppeDCFeQOzBttuv4quvrh6jYiX4i2PWfFmGyUs
g8oBXafCOjXuY2gU9SOA9lsk7O3nQqvpV9C2hdxB4p+oDpJhya4tof9IrTSgjsatrXX5ETWDa20d
WeDtmdkawan4MLs5VPv9HJTH0Ydmhjkk9brxwSIM22d419vPv/S1+GPjiIOEc8cvS3tymBOdrY66
kezn5j4AO2lA0APLX3bmVvRHPajspdUHRArL2o4hAIZCFjn9qgf18JipMn8RHa+3Bp+LDbXS6GFI
l9EFxHsflnijVQq2EVabfBKX71tXP5V5u6WGSrDwf3wjLPW3b4TNmOT434Zjtgsasmvqn9OnJxWe
LGKClEzwbOMVBfs4Nl4HDnll4hlG1ReuGvGdFmGW0Y/nwPbHqxEqLNGMGlaQcXIhV9nFJZbMYxd7
WDqtVVmWq1a7vUUAAcJ7p4phLpNUJxpEDVT8f9YtkwUs8XdNI4GymUyZ7t1h5idmSX6iM2tMzGqV
RxPQVkgUsb0l48O9+R99lgqr7nb/49nz98e+/jAhAOVYzJFKQIhOOX//MJOwZjzNmH9zx2ZCKjZT
Kw7+wqOIDAXQd8Y3fary94LZG1rrUo+6DsHSG6wBCrcQnkUasZTgHvflvkGeQT9na/10/XQAyejS
d/ByQweqhscHgk48RDgtmPN1nXDIuwqWPXGVRCsKtlADy4yPBmRnIkQJIOtuWF2+jssSWja+Sp8c
4Fz++1NR7j++YqblMtvlApK7zDJ/+VSworKCvE2dG4Nd7sXUhhmQNkkAYdMut6SJGjhx7I3lU+TM
qfdJermAoQHJJVMd9PNAjJWQkidpZd+dgIMbndZr6tiAFnfWrAkKWNiQ54AVcnCyNWIwDnZuV7pv
916NA3Say2DdOOjQUOnHEMWIjGBPxU7XDRIMpXAy/1FH/Uodalo6635UNzUSS23LeK+1vPfKDWbr
GY9h+IqIIIZSl1MdqCWq4LHl17DhotZPvZXVNDDItdQ57IT+Ckzf8HUqt7Fo5n1uA6ii61kxOnhG
IKgI1RTs+CHYLwHGt+Wqb9T4LDSBpAQRGalb7JR0SbcNExyU0hZhOViEhUEOeeeB+weYe5fXro0g
Mz+3/klm7tc079obVRV4dXkpchhbKlIDT0GhYvz7f39HhP2Pn46C34biMBdQtoVduG7/9ByaFMPr
bjKrWxhyHXXO3+Kmjn7kA0CH/uiwR2R+IsDzAACGvl74o4QiBvL7/nuJtNIWvqlQyXCd6OXvI1Xd
M2xgprPKjAgcV2ixOENcIyYFuVoqymjehGU3P/ehC1WRIN9G2hGvLIziAplYQE11ETuMdi9drXKj
i1kN8dFK2uOeiiAafUxJRVghbyJAzTbSxLecGEGRL5pNNDvtJ+o12OJYGdX1QhxCoGo+pBaobgv1
2s4gJAEnML5Qr+E2Vzz4pv2Jel0GY7PphqxbLkHXmUDMAe5bJO67EG735AgVPCQ9+K8jSDzvZifg
FM5YdgZCwX3hQXXww5K/Q1Wk3eKZ6u+oWxxD/7xErmtoJfBOPXYQVO9Y7ff7tGYwIwKsh9O0ZVcE
CMWX56azZuBGYd04VX34As11C/gcROtqtzlMDTICoBW4a6hfRL9j+ZSvsrnyX5N+Fp5vjOlDDmzo
vit6caCZ7BYZwPtMA8uCmypHkJPhk9X741rANA7BaXCTpT5QvV2306axzW7Nnfmjjhqo34hRJmPm
MoeMdjCxah5kgAhKbnXZNwjAH8kZso3bkz3O6h0gRmcdu1MI/gTsU9225vsxQsCeC9PEHcjsm4ya
Y+PnryAzJA8Mj8OnCRsjeF7A4Nou+hfkuQLY2QXFS5HNDWwCyn5HRadKu0PTAzhORZgwm49Nw7Zx
ZxZPiLBzr2CpexNVkT6wyt3xaXRvVDVGfuv5wp+3pq4TVtXAuWPp7g9pfhVlfqBgLUyDoG6YOgcK
GIWUIdN17egCG90zEMKxWJKQbns3cv4U1TaCekVzMP26+tmL5LsZzxKc18ZfY5tuPVbcbHZW2hjA
A82QawCLc1tGXXH7t3nS5DBmZbVDwKLfVD0s8fKovJWajQIYJFySNRElNwqYNjZpjp8U6uhgwziA
+joznlIyqpCTH6evsii8eSqm1zgBQUNWDkeuBTt2rG4tEDQKvEi1uKGdlh6IReNxqNsaGbihH5JL
ExfVuuFMPUGfNNyZsozgOFNM50QgOg9IovvsCCQKnCKUP8Cp2qRZYP0MOnXqW2RkaDjgAOrJCsJo
B0DTvP3vJ6H569sSqwaLmQwvBodzjmfK3x+ECENVrRiNHobxHCHWwUd6iSgDkJt6VGHH95AKQ0SE
6np4R4Vt/zK3TgXDG6jkO27Jn+I+x3pgqLLfCnwrAS6z3u49gOEPkKj2o72rJVZIZ6WDyCr2P73a
kKhKpw1s6QwWjjDGXQdNky3rCBPo43VnTcm1C1vxSA0MGZDH//4Y+K/rUv0x2AzrBv2f49AO+9P7
wB1H4Lwl664fmHZXaSYpfvIMzscQ8UIYwBQz9DLvP/o0MD1rNKtfHwY0okwB8qdff1hCzw6Zsnj9
37ds8V/WOS6XXEr85SQeHtY/dp5gmnIYDUbxdVnQz75bQwk9iL4hJpzqoDzUdpJdpXy2+7Oa3vE1
B5Tqn9UBdBuXamZ20TdYbdx7N3HrenZU5dBo2lCYM3NV9CpsaLkU6WYKGwgHI+Xh5QkPb0ZQfZzB
CMHyhg40jzzgljfps3u/HBZ5/2M7TvuHeyTExjsd22ALGwvTURZD+e9f52Gax6ie7WQ/+aB62WsT
piz9DKttFwtNBJDc2zAPMNTVhJOhSx4Bequ/3Hv4hjUjPyTG1RD4cG0UoDJE4wgrpxAC0yneOWCB
FuGzzbLqOOhWKtIhQCJ4csbgHFoMXlV/jc8HOwFPmPMfbDj993dA6OjC3/+5+PFKFyohlnBdcLL+
/s8F1SKbkMkK9guHyyzXS0QGsX11EUGOxCU0VGp9SOaggQ446vspB6cNAtWrxIGKY9D1EOZjLsLW
gTB3E7ScQ+wXQN39VL63EydM1v/j24w/kqmjAZ/+MTYT+JcoZQpEeCwpf41iMbj6Fm4UNru0S6xj
B7vwNZBCQLANdvA1yhQk8AA8l24NpqQ1RiuqBwLI3UKLEQnoKA+/KlakMDuynStHzuE1Q16UuuWF
nZ+CEGEXKhY2ZKmbeGAQdYywWh7b8oiM2Q+AreKfWXnFohFvpDwwkZHy5buWGl4jMtjdLD9ttxmr
qnOb9u4RSeRh19bW/AhuduDhUS7e9Dx960c/5/ljHmFA6dFBMrEsrzwI8QKBgmR/BdD+IoOkOAr8
urkOD3VQoAq6y2y81tDduFIvqqbi1FXzHuzn71RPVdRIh6mvfI9j2b9erkCVjZ6y4WO/6vI82FHd
p4tJt911U9ycPtVlfZ6dW1Z59lDBb5KG0KVskL92Iq2zz3XUx7DrQnug9QhY/POuYUWNPaFkaoeV
VnUIGFQQUzDH4OLIwc+Uae6B7Sfsc1wKhOsT7kMmrzP6E5ULWQTrNuARVrfTJvUbB65qczKtIaCM
N4rTZs9uF7qX2fIfHCtESVd1qc9XTctseIXYGfI3gXUyrOznvcdgs58QwXbxaLcSrBcxEok499C6
sFmmOZSeCMLpEC3o7Av1sNIq2SM2jgC0bqQ6M7E2CF2Fj8uVMjVts2mavWWOCCveeI4f3HoXNQmU
4vQ40ch8wxV3N8sMhV89mfC3vE/q8jnyQPQsdzSrNZf+NUqDo7SZXaxBB4QjRelP+5Qt12kD3zrD
uuWNutM8I9L6qxZCmkcq+qG0NGsHuE59C3SoAuhppI4406hABsa+LvE3obuiOlOAjoBc95X6R1YE
cQ6fhx59NtPofzOLJjpLaMPhGdNvRWhZNwg9WjdzhhQW/CTUpnXsMF+PRrKCY0v2RF2AMTBBYYMb
aSREsRGx1e5UDzXhJv2eDmm6HWcrOliGKL+ks48FiJt+BwKy8Zy2ECe4jo43o+9/8MpPvgMXhaVE
3vKrDFTygNWps6KG3Bl/9pVrPEV+kZznpk09ugAi4yep4YxFP10h1QcZ+xF/CrpI6r8UpTKhvjqm
u7Qc1K6xjPIrrLfXE6v9rUgbUEsV0jhGexriCrmHDsHANZ4u8YEnLgPHGh8ZIo9sVY4Rq9Y+HmI+
D/InauVO1HsOdv47KoaGAp4JxqvLVDW+wxViNFepOvYMQ4xo6wsE8qhY5TV7AKVxv/RtR/CzYRVQ
bP3G/I1mc0vX2MFk115jF86fhTFat8w8UdtSk4MJkQHxttyqNNr8iD0LrFb0nZsp9lcQEQFtqMFL
E/HYj3vWMdEYybod3UdXMOtsWvnHPQ+OfACcOF/uWX8dttA2KDZ01dQGgn12XWTS9QX0ge4b8eZh
ua//umcaNDbGP+45SGoI9iPv9tDm43YwEnvX1epQIjcHDlpXAthh9Fha0OmUdjVgq8iJlJFr7xW1
SKMAWzFPYeu29GxB6ohtGcC1TeNC9BwDENVbP5JviRnCSJrqGORFwzOdLrVlL9gKUDs/NxIvjPAC
MJPnuKnA56ih8oYlSPoM3mX6XGVwpBzUE3UAaMDcMFCpNlQsWSJuGEwdaQgcwKQ3hEO+pbpGIlnc
RWtYoU6Hok/XH8MwbxO2wOV0FXS3RZ8+s8BuHybu7O49smrq8M/sij3N1c2tuuATyft1VZYn6kdD
62CEHRsbmwPV5SMbzpMVv8/V3B2kWaUeIrvxzmpH+8iSPLsEY42V+uj5eXmQSQF7K5ZnqzQspz/C
eZvmbvNzSuffsIMWX2SB5EJc+zkw4RC+mxsLG0vRBk+jDx2ZvBfZN8ElcsUYBMAsdjqt+B7bJoT4
2zm70ZXHqbCPcTw6B0gD7krpQF5IzO6pjcM/zEFUSJMaELd0pH2J8NbYWmXAwaaDZfaUVGrNfGAe
jGZTWRDmSIGy+C4DdoWEtk5/ImojR3zIMYACYSSK340u+K2Cs+tXZ2TJ2hom/7mBPqUHGwYG2sf8
cW2w+MvjL9eNukA+gQ8B2lwYDl+AEgbBmQNR8LfrwaIbfL6iKbdqKqFgDvXzbQ0NEM9PYaGT9xwL
7qnn30HMW/m9aN5VA6p9CNW4PUMs44uynGOV6VlrxddyhtGROfb8IY8S5HJoJGKRflhNz77i5dGF
mfSGBmT5bhax/AZqSQqDnKE5AKYvX2blPFL77MSI6fJquIYlwvNgN8LvXF8pUwGEviz3BT+79jCy
MNlWova/+fV2GWjKfiO6uThyhggXTP6+LjcC1OzKyPHBJdgQXATyN+tCTwjg0rGIuvzLLMNpL0AF
32Zt170n5bSiDoYJfh68+7ITxJeqm5Iwn6JLNTbI2w1WDY8BMBBnBwqYHjUYdrNVeGq+ddK0dhJS
pbswGY23wsJfXl8TEneVN4cyRQoXiB94JFfLx1XAWH0FvEtwcww41PjaRJhG1DEQPwgkvbezE+zG
uaz3cCGZvswFfFb0B51k0FWAAGZ2cWZDAYIXi9WMV9IrklWv1QQHjwh4gn0RJLANWxLfyH7b0E5A
PMtB6lILwVADD9xnY4Q5p36b1kZs30p9kCnWdpUZGxt6fUaqR4P8LXTGZnmhllk07wro/qxpEPXq
gd6dsJy8UMkZOwXXjQGv4aIQOyxz+REMqpULVMxrahnGUxKUJ+73wdvoFvhwQPZcYpF1zQFzYtm4
oVYnC1LPQOruQMFHIEl/pqVkVyrpGQVQFK+5nhHydBBWR/zSrnDdP8niaQi/SZBCzsCeynNn91id
9tUo9oPbPQjdAK4bSGSfmo2x3OOh7xzmMoaHHXBZ8uzb4s/TKXTgsjOPvwf822AFEPvu+gxBMGUm
69AN27XEO3JXmcxK1rBj3IlemtcGfJPbXLPwYmbs4aNzbiDhN3aZt5QF4oVgaFYtnG70ZE0OH1IW
P6WRSm9IjSPgH6o/OidFm+hkthFtg68ZXaixit+6suUbINHZBnhnE0pcTvyWBoazyQxVwNgGxWqA
JLsfJuWZiqMp9sCgYRVV+PZzPpebYsqTtyCskcnQpl5YSCdvcEuQu5r5H61xOiYeFJumA7X2zP1u
FWH9QEONYDObDIyFtCofEXx5petkuVUd6aYyPT8o4/9+U9SaIfpIN2VA4ROLhaTa+dPMzoTyXPCe
upgjAb7ysZNZxAKoyyIj8AkZGhg+Auy6k0tiAveJlk40Z6Q72Vk2e1UbbLClXwOWFD8DBzK/mkC7
Jy3YwVRiQ4ElGtTYqSS5eTBnliyltJzOZlAMj9Tmt+oBel3ygUoiYM8VpCWXElCVb93o8iu15UH2
g4d2tKiGMzjMIzdiDZflEqxOV/ht+GfSBofAar3K1QRAiL45vyugWcBTeaLWHO/5Fc8s5GmoFf7v
+E2lQNp2AXt1XJWuM3ZpnTo5IDVWvMyOG+8Sg3GPikHK2ous/a8ucyJ8i+FTGkxQG6NG1uJShdmo
Y94YxcuY9MU2jxGip9bBN7NzM+GJtoxtoZMi0xfqmuWQKkegHgt3fdGwG/oNHB9SZN8xkYICwxHo
/7QemmtqwlogTTLuIb/eXO0KPr8A5eA0DoGxmODYsF0qq1ChqWr4Y5z11gGhhwmWcHoOBiBIZmZf
6yE8jDMw6hBHzJ+5GrJrFYVXZnCjAFh0xoaNm7AT0q121LQnfwLizM+q4pnqYHT1zc4EgFi6KlID
TOP1RmiiCSYO1oIoGjx9MX7kgE75IcwdqUgjRLkNk57dqIaHWOtNdppsqS2ckuERYZClO/UYRhhe
dyUiSVSUCHtCuL+/ze74DVI57ZmqWwOwRnxB+yMVg6aywDQCXYCKdBhq8WK2aXqhK6kZ9IoIby9Q
lnCjdGC2B+8ND1+U9HGwRrYxWddv8KSptnlbuB4N7Atu3IY/ln9tU6nZm0A2BywPs8yxKR6SNN6J
cMqfqbudIzEr2Cw+bl8GFvZA9ptK4De1Bl8UfPxgDWcnKHu7pvmYuBqZbcjjvYrOktHdAsk3Xqi0
VMFwA2nDcdyBUPsxHDr/JqDjU7+G0sEhLEd3k1rgOUxAwT72scyWg99IbbjgH1VXQGYmayB3N475
Rz9TdcO2c2Hsp8Iy8oYk4Bfks9sLkICZl4xp+Jt/oDDzvZ1Z/X+203i8mjNs/tJiiyyX61VIEZ26
Ftx8cke/F0lE514EdQjyM7ozaIrojOX3672VxjaAZXq1YuNBIoP10Jj8J6WEHRlCoq2unR2lhLFq
u0wwIri1WIVSLz92X6cBesVBNqjt4qEk+GvfRe2TslT1lJrpF0LClHEgt25Zqm2HVydSsqvJAa0S
JONid9fZSo06O4fYtiRJFJZAAf3ZhTS2kjGsPEjhjJtpKJJp5ar8EbqH8YEAUksdwaScsW28xdwN
nt8AiJQjFNAdJvGhQUg5nC1AdnMQZ6D7Z75SKyzGYHAMX4c0GYLtGCBOVxoD1DS5KNglTNSGIzv2
aOrDBPWLxyArf0yiTo5UonrZiY+hVEcH5hijN2HT9mCb0DqOIE59mtymf7GTrtm0VdhsB120DO4e
nDiI1tRaWLF6qGrrSI1UVfa9p0zGn6gEvxzI805ZcYIH++fZGN9GQe08wSm7vRnJpRP58MS1/fmQ
IYWu/JatqI3qnMCAjVU0ICCk+1OdSi5t3YlzH2fX+0BnGtmKir8MNHMbaXEMAh9sQJhi/rgSDYiz
3N8XQsr0mmOdANEFjhBW4O4NIxen3B+cf5xhhb/lrg/0V4voESJpiFJoFgLgAUPV22cqdaNhn2CM
8Z1KdADkf1rHcDrfmdkAoe5eBrce8VQ9mKbxo9bQv+7I65sEqtt6xja07fMwGOHNCQGSSnN4QM5f
BP2TYshae1boSEig4uOjQ1zXp9Q0jQuVpgE82nHgX6hUu0N/rgs571Jkzs5REMJRUh+Sv87sSHW7
NqneqUfKq48eVJzSdG1bZQxbQquFBC1IQDMsa1cKatnXoUrVA9MNmW4oLIBZIQgLmn4xqAeQjT9G
gO36cy4F6Dp2eug1RMHks/VkQf1yFs0t0zAFF4/2fVMijEIdqG7QYkAGsLDLoKYwrCdXbXP34tjj
2klEBLB0bl3pMKgRNmzw0N32MFTChh4NodRA50m3WOAvjiZCatSPWgEufOnhyrYnZa1cObBEceSJ
hLUUh8b+ihqorFsNP/gNmE/w70N4CeVqEM/3s8CYQq/UdUaAVitRn1vv/cbCPsPs5kc4DNU7grNI
h+DPf0XeVdwqZCOpvoYHPcJmTblnY1S9h9gmZWPpfOk7LHggwYktt66/D8/hUnOqAc1+bAUUa2b4
OL1hIwEBdH1W6zo6ozpqpX5DX4e/tko1fIwtar9eqyEUO2M2QZJrQ4gkQYn/CADKhqru9XRWOG1w
6aTV7JSdzC9W6l8MmHT8rk8AmRzoBKbwS41bw8l3sSL38Zfo4i48GjV/TH3sISL6y9Fpo2aY9chp
QIAEf1NHH6jBnEV4VH+OkPiXXhcqkAvjFmA8zNkTxdjuBlnxF/wpjd2QBrlHxbQB0thG2GZFxWZM
sE3DSiGoI9GtTUNshyGOgR3CUAWE46rCL+9ktCZ/oYnruEJgVRdDBxOrHLF2HxFe6ARP8hECY5sy
FONVaXJQMsIilNmB14P1hFS231rmGxTDIGmYZOWaq9R6M5wc0Vojr8Bzq8y3umzeJ9tMHwPEP1/+
ZZDBJ+blhXAuOWy1DSNOsFbyggCoS/xivIhOhtnDG8vZO6ZjbzND5LsJGG/Ex/HypaLZWNhZ6Zcv
FVv4qa7nLKyepim1jiJVxhoyUNNXBtGkdd/Z2Rkhl/4NmLTcgmcC9QpLywDdTI1flYRoLwSfsrPZ
G9SLBv9bL9MAFyTnTohoSNK/WcaFZijb7uOyVPzlsujVpEOxrYyBe8gfZtf7ITahB1eyy70m43iP
r4DJWte1XZ6pAe4i+RXk9+7MIOz7Nc/wW8Z75hUuYc4+myp7myDz+bWvGy/VmKXYhYlBULbyHEMJ
9mHsYXm+gJkw0q/j5DWt2o+R3M+WkdQh/WtkJTJzGUloJ1hMPk1Fu4/gVfG9yXcjBKt+1nCiXFVl
77zaUOnYFP0QXerKSE61MYqtsp3iGZEW5Lbc3vqtm7sVjUqK6b0L5+itRTDeA6osvIYWUqvcRvwO
JNjkFjd+uA6ytPoRDRIqD8icJT7eqEbZfJ0jVUGzpQkfIBfZH2RdvGPRn3nVaCEWBeMl6D1N8hsW
nMDUdtFPbXSSgPX2nmfcXfuFHT3y1hd7KRNnX5gcSSLg72HTO4zvllPAxgbvVm747x1eCB231dWv
ePHSg0KwLuERsueqKF4YUlWge6p5XVph+TJMA3to4ZaI313xQj3sUe6DeUofqcqpVbOOpQwP1H8O
entXZTz1qBVB/PYKebQnuhRVyXD0YLXTPVGpDU0FvhF8TGjuKKqNrQNPZUjD4macwCwAgi2/Ud+x
yOprFtlgfEeGCTOdKHtB6Orap3nxzYyAkbYg6XOspQS2dgapo+HFt8mfoObZWfhSwMvja8l+UHeD
A5s0SizsqQhdBrdoh/fC7Ko9nPWaLVXDx9RrrTgDlyITh0KE1YYm7Q37WODH+OLkLSh5pnUAhiy5
JYUF3x4L4O7G7eFPVfQ+XoUV3tWIJt/KFiijcOpB8sqHZO0EdbeHipeBBKku/38OXqbSV/vXCXgA
F9C4LaC+ohUbWjD7oWfxGnOIkXW8tFdUn/Nx9spgMJdudT5+6tbK9HM3B4ulA8M6+TJFZAmOJOLv
UdKqVeNy+CW0s/XG4LybQw/6C2MqfHCcKlzN+iGK9UG/U+BmbKjoVDby8AgUnKnom6994LRfQrO2
rmMWJEhjYrLesUEm7iBxGPcrBzn/38Bm95jIEZwAsOkUc6W+WSbc5GCdyG4Qa+m3Y9IaJ19V3Qnk
brk1o9J4iicIvoXgeH+z++4qaPycQAZqiOrfyxwWFaPbDlBohfdw6av86pZTd4CM9bSP/aZ9yCYD
qsKwIvmCBNEfWdyHPwO2t4WJ+6i4eJWpHOFGg9+eoUlmcVzxHZgB3bENZ7i19rm9iaD9+cL0gwK7
9/GH4TTQskZMDH6R/T4xmb+fjDrw2kaYr3nUyn1ZIQhBxQmQsn1iJPFShMmpuReqSZbiEOBXmsH6
zGNFbL2mbES23MxzvF9RbO14RNEpls4u0tX7CkaKS6tTB+3eRURoGRsWLtZ5aQirQT22dJA9aSYO
+0d9V6D3ZLCNM/qlNbNBJO0kgwqlblWqjPYBN6alNVW+sQt6zpbWOY39HVLsIGPomWsXiRBYgptL
q83h9GwLCI7TVGHEzB1roaNKRbzb+G7uGsgW6LH5OMw7YfswTdHX5b0Yd7BvA1Vrag6NLNu9P+Wv
8B4axxVYls2FDvjzfpzF5oPbzOP51x7ULQTldYVEXrqjYlPCZDgPbZgmafvIzBLyouYWOKPSf8DL
13QhjuJE2yqA+ClVUj86BEX8w42ALKUSNToG9Ce7bNjGevy9a5wiFpXGyIXd6+isFexF5LA0vc/d
wJn1JEP72EQ+3njUzY/Bua2glePRxDzDw2cVgT2egWV9ul/ML2A/UhnFY4IN+afrg8LRQOQojzfU
934xVyQHWzbl+V7fBUZ2hHb1F7ryfe4oF3KNwBhf5nCffZeDKqrtVuhgRHBaCRVcsifNKvuzOk1D
u11RWcAq469TG6k06LdAcsA0Mo8BYHFeTqlrW6bGKmzhx0ct/zFdm0Y74QdILehLTnoeJ+iwK6Ky
NRkSEiNKbHgssTaDDq4auDpUAb7lVHTsxMW+KSwuzFbBlxoeblTPR2keqpphGQvw1VfegArmNIA7
A+VsvWaIBlB9kqnxMIcjyIE0OWx5kCMBrhAxECxoOVIBdCjbWJ1rfaBi29rVlvkgilPdUFVIUiPH
X66YYBYiU7F7id3WvSRp43XKnE94CVuIjekGx3f7DQJfeK8kOdbZ1JFaeATbRt071GPv9XSmfP4x
jIrL2Dqwj1YBzdUfVdrspkkYZ0AaUmllFzpMVgTBKn2gM6qLkDDygIOu1780QGocBEQ9ljrHRr+b
WFkcf6mnHjQUaXJ/W2O5vFzx3y5GY3mtfiCAqCNzCP2mgz9tmbZHnPQBuK6PQ0kGiiloJQcnYJua
ivc+gxmwNVPGsBONG69sbkcwlK6Dg1tm6W4Ig/RL5CdPRCmZGz/G16L93EMBjP7fPXyjar1pbiEP
q6AgqroWwas2yM+CuRvLhNfuvcpNY4gj3Mv3EbVIur1ZVBfQY7Iz1S+d3Ym5Xp/B0c7uuvYRWvNg
tlhw7BgRO1FI99XuHrZUxaqa7PZxqSzzZgdAnxZyRV2hD02dRhvssZlH0ywN3IV/TAI17ZlpGyft
7TQaE1unqd+t73WxDF13KRfk3XRv4hxyqisaSZWf2qncNNDC+GW6f+046jugFjrQjA6XH3X3In51
eLFTH5lXcITZJiCgeQoZl3FVBlN5GeHGiMxOUbFTBW4KM0MUqaXzG9F5QVuDW4m/8pYqndrRpiCT
GXtJDe1Tc2huVcTwLBGRe5AqQbhkqJMnIb9SG9UAcRrvXUQe1/c6x4aPR5SDTccTu76FwArciht1
p0NqKizbmXSXa1CdFbIYoiFhsxeFHPY8Y8DAZFl6QTAuvTSIfexDqEBUfsEHfHcljtRCfYDlbIHH
7qHjrHtTA7iTfFv0JiTDslQcCzvpmxc/g+GvXcEKT8ngObOj8Z1nwKzXdtYiD13BlC4NAJDIm+k4
VSDVY+EYPEJIEwaNBhiYCbbOqyGzpt9BtF+DhDIEq7QbgDUyFTBLFgQF0qh7MXwk8XqzhnSHC+lt
libxwdDrLnCXio05TuNL2QBMHjlQ1ucyOSwzwegUwRUfgo8dfn5pll/9OYOIalueTFsgj+tOaYns
0J9lOqNDEzXF3mpMiD0FwcX564DQGrjvIx5rWSTFjsnmnRrv9b/0nccq1Ni2f53jPjRMZH+EJ9+G
5r7X09m9bi5ldI4gm63v4Jcr3evoZpIZ0ssSLoR/dZW5Fe0qJ4fQVmA3FwjDwqjeDcztKLNmU8cz
8PvZk3JB5DSKVr6UuXgsYb/0wJBIfWk6Pq9mt01P/ZCpl9nvGg9xFxefAVqtZnC2Jpb/G6GLSnvp
zgYgODRT3NccvjHhd2q0IRV08/FzwZr7XCd2CRu2AD91eK/j6Gs5W2SggGWgMp1CJn04AtGqeR+j
es18+Hyn43ClEqic/0fZeSw3rmTd+okQAW+mAD0lGrmSaoIoi4T3Lp/+foBOt050/JM7QTATIETR
pFl7mee8UMfrZ0uYAFvudPts2c4hl6V6X1teCkJi4xtQGM43+OfIhsdOXteDDhF2W4SGCkWBvqI2
/znRwKgkcsV1t51q9TYK/+UMpip+xAh1+LpDjU/ANYnEvshiwuj/e2fE8d62MGBfeoRwInfKzS3e
Y/atg3RzM0snOcymg7JsqKCWLAcDVOQxJ3peD9mNsCqlrzeivdHIieUprfXaJDZ1v7Fj5OrE+9x6
QpMSZXpQ43nc5CBbP3HhqTX7Z4PT3kZNc/3BUCrnMg+U1dYTNWpzcjvVj2G00HDK7g+CLHc/t115
yglrwATw62ECPftEWbeVQRLp5anTbLK7JiU8EukA5oyg0raa6kUM0MCZ4Zsj4F71krPA2TdEYW/W
szniwsdmzN8Ao7Mu6Efpu33cPlVLURWXGelbDimOQ+QRCoBCiliRvlBPrRbKz0NajP9u/lSknWP0
q0RnUCF0KcujUJbiX831xP/0Zct1lVsQQbs+RZPdlrHFOjTQgSYhqHjMudg6Qm1QxcbJXbMalDB1
W/9sB/vFm1TjJe0n85A6ZrjLqiH8piAjmKDS/KwllqPFMHeXRM2Nx4lqZ1A3U3GdYqG2+yhCiVbA
8sIPYwyPWpuSFdnq4U1fDuya6su4CNkS4P4tHFgW6e1Iagwn18uYov8AXyen9R7rQdgxJPBohywV
XpowJdnmWBmaxvzdqCqcNimkkwrVJ/t4gBEeDpa4JPg4XMpa4PnahjZIBM2vE2Jp5mYH9ckghOnr
hGJb9aMCcdOpC5xzi9Z5N6IQr2XROGcbYfG3sf9pL90hGVDHfgEHqRLUPgzm6KChdcUBa1RIR7WV
B8TD5naMcgo/y4m1bz1raWxzMWvnGuiwdYAHoa/k0rl6HQxx1zHjn+qcPbV1rbxUULsOrTT1XVYX
ynthKcF6wUzC9qavU/NhfWZYQNVZo1eIGXnKNZX67j9REJ2VMdulxjWxLf0KIjnuolwhQeS/feuj
JhF1sMAZu9mbBzSE7IyGeXL5YvLc9WA1mX7xype1YZQMEH4O6e84lc5vp5n7dMu6O9uaKPg2X8+q
l+dHRjX47Rw6+/XE+lJCuA9E+ESYzC+p2A5SfKVvxdtM5vt1qLTIp6AP4NzIee/UrbNdL3NDSgS2
6THvLmf/v59lDXH92hO+pBj6cMOcaLihRsDqwyAnmUrSw1d/HxcUiqV02Q5y2XoizVT1AYj1uD5p
7ef/xfShGxeIyzGuVLtB2EfX/qZa6vtqqpN4e3wHnD9K1GLfr7nVm9Mq9mbw4NcZkeiOLYlRB5hZ
xtWq2n+ezTv6Dnv4rxH1f7hd9Pjp87c6ADqLNY2wSHGKQwI9v6wB1xPdMF2LLFU3eqZBBm7dx1nD
VW11pEoGfR+psfu4ttb+pWu9ypMi3H8WfvWihPBn2uK5mvXwruRPkISRvCwHSSTTJqmneLc2oYsu
Mcr1vK8TibGl2z+0WjdfLZljZEnVPUBSJY/rydiZ5h0pzMV2PUve7XTOC3J41rNNjqPXDI9rPbl2
obSAamvO17VlhWAMYfsQsr0p9M2SN50tcRoDhNJNBiE9WJtfedWfQTdre1quaWulC9ZMa9VxJ7TR
2vzsuth26gpBpix55bOCqofNxPQ6L621S9X1N2xis8f1+pav7J6YeGad5QoXGtF9ECYAPjfzEFNg
sgFTTCdGR48vxGOxBJwYfarsPqs2q0czfqQupW54QeMdWzudha3PuHmfmqGCXKmnwZzP5O0pAykB
/XvUWd4tPdkMNncHbXc2z1Rbs9zZm6DrO9fx7J1ZZu9VUimQ9G0lEJQnD5RjjxgBx3cvZHDX0Ch+
dwG6zQ6HZk03DTwuzOmyPlIs6EZ1hYGjbvOxJsqYE99eLabHXgD+xCwNFAtyxpQ8qiFpx21obtxS
B8VNFyb5wZnus7esiDysfSP+PhYYc3ky9EYGr3qMyhv7jBO//8mHxvarxGLvqVKN6Bi5+Yc3RD9E
Enn7MNa8QxoqYFtsh5klY75F8tWK52xvL2wGt52OSVPxv+Kf48bEFJuWP2MndatQIu4EtgdpCPu8
1l56Q/vuabrrqzDCNmYfgnYqjt8YFIjUGeLPGPXBMPLrASUoyJzqiO3CM0S9eZ6K/Tl1Ql+XAgEQ
hYgtpGcH4Wk1tRsqHdtx7JmX1Sw5T9AWfVF2jz1wfARi/zu1Cixma6PbRqVW76pOyf3RhGCqZ0OA
ryREp/hDs3v5o6v7PfmFx1ZaV6Nq1LPXwm1lchq2XtwUvhbPf8P+R1Pgvsze9w9W2LwX7Qcug/vE
K74NOWQSveqR4pZPOmw1f2wIl9eVb1GRBlZTM63UHfFjwvyRFe/4fu0M3pnCIzRvcto/KsuEjWW+
oQaoT1CO2Z0Q9uKbyQBkoChjoMsig2BlfddjXUL4Zk3pxaUIuOADMem2Kphg55ywqbpKL7ENs1pG
1O2slIyCqez3sEV/KGNRvPTh3xoL3T0itFcFdJR1grxUEwBSHi+GU1PG5CGdjarpF/iY/CeyxpUJ
eAGK5PgnS6Lmos0GYWjZSz8M2qvhnAYYlIESihcNXcimxNlgMzEGgHiaR+LFL6acTqVQSeJK88vY
kfmkIZHZypQPg0LvsI/hk57i6OjV3dbRCU8My4aIHHO891rcsPjs6n1sYzo4DP0N6sfGbOYRFrJ5
0kpX8dU4zmHa9c+OLClYzqXc9GHRnEQyHpsebi5WS5Rmoa8rvXoYRzRmpVlAfIXXhW091f7YIUKl
okzU9aTFDaQyxKF9cR1ozqTmiL62910f450Zq4ENA1JgvXCQEh2DSQSQr4WFdmJb7gZjr7B0D5sj
GLZv1t0Mi0M9JZ5AH17Xsb6t57o99SnG6df1YY3uLfP/dU7qKh1FaQ/7Vu2PZQXQBTuSZ6130dbT
nzeIyAhKQt3PJznuEXsUqJ3NxifqfcJHQ7Yn4cX6zurVq6pX9QkiueQXFrvEpbA/3rQzJJNen/8w
V9nIZKR3b8XiJs/KwGf2i062jrlCEQVh5ZBBlbm/n8hz+khcNnCzU8d+of/UbedZhL2vU9M7RmhV
t04y/KpaPh7hyVtl2hj4Vng3U4Evi8Uke/CuTZbG+AcTvGqLlyKW9TbrISI3/Z/cwbMEoq6DbWpV
baUSu9ehCY+5dJXnEIPfcI7PmtG/FlZX7nAu+eiKTNk6YcuHh7Ej7j/Do2qLgRI+hWqtLZ/bePge
NWaHk2Fs71Obgko19rtwaIqA15ue83zaezFvSF7h2aLn1vBYl7xZWiZe8pG6vl6zdQnFPk3ynQRQ
PtiifcjzEmuftHwdKzUQSzYMOZXERJGZRkUz3XVl+NBUuEqk/BhVbbhVofYe6w5QTducVfYbQS+H
YYty0TopuiLA7FPzmAlMLpqu/iu0svTJpDbU5i8uPYk/mQnR5G1GYGp07wpDO+DQ20S9tcEBuXTa
ZzUTb7Wpxr5nTGx93fwSO3a0a4wRf+EIbmrj5UddY5GQuul713jS71N3Dpz2oeoy37Vn2xdeQeB7
Xrm7knLPpYey2ERtdymsHjQXOxLM1NBhdULFk7LtX8H0E18M1rtRRiiygJyuQvUOY4bnidueSmX+
4zn4X1nehzXmxH8a47Gg8uTHgnIxk/MUzBZ0vlL33AAYejqw88qoruFmk+X1ORk7xmB3MneEZ+h+
vyR9Gpn2hqB7grvaPJiz622SaiA7I0WcKsbkvB4GYSVnqqPnLG9spMN2Do13eHZTBBYgS35uK37f
NX8Tw3qzxvlXo3fUwGLzATL2uUKF6MzgiKbt1ht8EL61hI1unSJ7wVbcukxM937XZM2hitr8ls/w
8JS4v4te+mafZ9ucRd1GR5iFKVZCwpc2wqXN7aDXSFaudWFgCOSmhyZ3owdiaULcfoz4LL3cOoas
1E4iTrVTMhooNONCnsskHQ8FJsgPUMONvSbE/DjEecRiFlkr9Jh6N4wEI1Jr0rZVkjq3vIvibdQ8
1j2yHlPYFFMJgMQ7gyVxUZNzGGP+GywsyKBLVermJpR4SwjrxTY84gKlqF/b9jAoNnkDReK+dhTt
g8axetz2YzyGe2hAxkwkExb56jdZs3PS6qF8V2pqol7aTcfKMq0NktfW7xgu3ycLpU+MruUdWXEH
ORnuAzxVUv96YbwzgZGsiFTrfbL7ngxfoZKtaZGfAS7yHmGI4jOsj+/g6WzY0np417xw8HNYUu+e
hRWSJd3mPSoZIvAxrN+RkE2YamPxFinGicBB/YL/pAcg4YSbtZkIqV8KBRXRFL/LLq0CdEkmnO6o
29XmxCRrmqfYZk8cRuZw6TBxvbT8r+fJbXYQztgrMwFtKi9Hapk51iNrbRAl76bIRnnpUt6y0QwG
m1eJxVCKlfc04pGMKUwfGQsKipsP1ChovxEJevZkaoENZXynqkpLcEr7wx0ySsx4g6DxL5+p6cy7
AT+RDUwhOyANy/AHzciutTU6/ixSY5sCAfuGNez1MvXIJE/GnawuQ1rPh75Nwovkf1ES+wHO4msW
h+IGkNr7eFIxZTWKesUKHUe/Qt5sc2bCLps5AEiAXYdzN4UpdrLqkPQBYoZuZywhqH2RBCji06s9
9uXRkyStYu1IBkslv5d9Sc5IKfc1qXzbufLeIAdv+mZMEL7w+w8ljN+5dgX/ig03hMDhTsLWduxt
mMaRH2YArW2DD47g4S5JkAyJEI8vbcxutpJe9GXojjKAKzvvm02Pd6iCDxsTt0D4ACCAF2toBb2X
O76alxQimR66JLSfxsoDVLfyXdsblT+WgBqlF7mblAA4v6WyvG3jyt7MbjOcMOqwHxOhJXzpJLyF
FrhMMxlQC5bQV6dMHgqjhqRrPMxY020Ha07OaDvqPQt/i1d2xTetPmg4ZgilDc8dP1XMoapfpiN7
gtiEdRiwoonjBAh5drRt14XlvoxEFpjJa2tr9S2aJ90HUfvO6E2FeRTzqbD8YR4qP24j5WpXbX+Z
7EnxC8r1j60YRYBnM/+46p1iojeKEpgn7ZobaDfkhh7iT9ngQFlYBGg7moYzPZ6XPqa0rqqlF+SN
O74S06VrqTYSo+idotAlMTV3HzFy3w+RkvmDq15NAJ2tYc+zr3XKqfPKVyFs56HolD/NxAc1WZrx
aFZ1sW3n9HdrwN9pMBUnOedW9k3ykA3j5CvJ7PgTKQMd8z6uEEwrqp2fCPIOt3NIepAYUEr3YUjo
GtYdwlH+mJM5ns0Q+tZUxUHcT1bQCr4nfaXnJ0UMSEANgNF5Ko/uPJAM4pb1A55jF7VhS2VAFTGI
RNSJ3IAsy4pM5Pa5mTwSXSYWT1oztHtEttt4UpCs1UIecitroVZWL11b3hUVwhsG2+3eadsPTWR6
YDSayS8s48fnmVfZT6jkZHR0I1KLFky0H+J0ix00K/hImzcqu4/Ki8UJjZJK9Up+b1sDrhzLgg0/
CjQU5KwHcppIH+q9jywsTL9zBrAObJqmDG/o1r5SKp0uEyRDPIvaXeZGbw5mNdvJ00kzFdlWTpHN
ZnjgDRoGsbOjUN0KJ3sjEGja1EBmWyxX1W0WwyYslQijFb16KCb8sNqQKSq3TcN3sITbKcngBF2e
dIEI4z0YXHZKsd61Vd0+s8Z/IOyyw8Y8uRmapuwrfkh+ON8yCBxjnoh7y342sig0Gy51E4GupKtb
dqxqo7PSZ2dXGdG0zytb2yQQbHzhYiebXCMxWSxv2iHIYUhuLCe9x54425bbbDsscqlb5+puQI53
kI7qofjF5IQxHCnNkOa7HuN32dsldl4JWQz4qe/CWd22jtv4yJWzXehZjCShiLa4PH1o+O5s674d
n7UcWChHfVPrOlFfnkdmqYHxVx0m04bwx2c+KheMxf0B/JnthELSxWxsnAyOTAQoB1vfaUg0aTC0
08Mcms8k3mLwGXSugQI3EFJ71wQDS4pdbeFgXuMEATu87J7qDAmXQSHQo+bfTDDos8mcfZWVtNkT
Dcb48xObhfEskuyuhLUMBlULH0VrfNgmdXg5VKekT8WxmBmuTQU6V0k1o3LODrtMpKdnsnc3Gil0
QV1rOCKVIdK5EJ5S2p46vYDkNWV4Oka1H2KwulcV9ixDbTWfB0vCgjDLnGgk27qHXip3aDQJw0gR
pPZSYac+5QlEAK8+EnnZn6ZRDKf10dchss3+lCdQp9DUMFM7wO3w2/dzkbl7PtzqZGRqdbLBu3ad
LC8zZr8nLJHkKcnZtHnokoL1bm5HMaDPpn1NgREbmjPohesD9V+E5jWntC7eGjcHQCnMsTnIOGeL
7KFqdrMZW+J+Po1Gj5e505KFa2t57lsW7ix6YR4HZQnEq/bTLIsTs0jBJmgKt1ZfvtkxrIBuiEru
D9TSkrObm2WgxGXMXsoNT+uB5Svr0Di9WMDuu1BRm5PsG/yyRmvfMByeGjWFuxizLPXrpnxJ0u5X
2xX953u1PlrfplhaeJ/PoXRxfunFPlzSKNd9xvrIXZpLNB+f96apiokXzcGewvFkR6+ImioGuq2G
1T+7C6qynpO8GUVUaEGr1umx6yQFd7nRxvSuKV5Cmj3/GMU3CxtKnCBYwbdtGAYMUssLqK9D2V5S
heECC90gTucw92M1DPcyqw9jW2OsUJCKmMTHsUOXqLBYgwY7Gaf1FWDmQV3Yka+U7SryKgxXBuvD
Vosrtr+h4ccdJEqsQpB/v5SFx9ZqNMFrCKQ6QXTQTwKNeVA56Njqn67MfoK7uLyzIR5yg2657I5p
k4FFDGosjutnVelTeWqWw9pcDyZmHnzNl4/y/zodEkT/r6tHx2t38ygAF4u9Vo0BYcsfbE76oDVx
hdvaionBSJEehjr3KOpwQVSR/126CWbps994DfxM4dRQ7jgMMP52829BpgQVwElTuocw6+NjpuTY
uV97YgJ3fTzci7B6SBkHTrhkk5BW5T+wk4sAyltkWj0Zs1K/tnjDA4cr7tZJG8WHGE05IUrkU1jn
BWO3zHfaGN0dqmJh/kzu+mujusZ+WGAC1bLy0xRhE9k0+nnWiLbZI0RwnvuG37A3uPAl8/LFW2WQ
xA8UEULKYTwqpZ3y03Hni5gxZLMcpWXVBM7oYd5QD9kpVAW+3J3Csgox1pm35ogXjGL5kqqzr0yQ
tFxD91MvMp9xPCqqKj15pfzNh00+DaTVozkWZGvqSbeJKZHpY+ddRiGNPaByhWosSNhCbKymLa9q
jqhxYBsViKxK/D6LyquVUHHGyArT/mKP0F5uqMJ4XIXhszHhbEvGje7K9B3Wf3MOi8QMiEQuNq0i
64cU4wxDK5W3imF250yNe8zIJbqTnUlN2pLdrykVe0d2ZM935rPjiHLPT6A4hODob2UR4piQKD/6
0KwC7GkHGKMiuygq+57WG7ZVFosfURW/giQFJHCbH0Mk7hiiOn9yAZ7GvKAXin3NQpYvRZTUfqMS
22a29k+QeRcsgDHKUbv+AFjyRGkQjUtfI7QCLdmUUZsedRznN05uygMupnIvKR1sYGkaG6l07Zbl
46asxmSv1gve4YFIFSCtnejtC0R/4grF8FSgJzGSMv4IlcpGCU4xQX9OK7VcxCvxVjVs+dSO6kfX
au/F2NW4kyOYpNpPHYaslsRNPHyAxmKD53J6F0maI25NZwapbTfn2bnOq/FsLejdDNV3NJr64A2N
8kr09VZ4BpAqir1N2GfbKUqiV5iCPwVBU49moysvhmopxGeo49btc5iNVhnvsmZyPxrw68Zz4da3
4XwG+Iw2mYmd0kAF+YAj/8bFyf1H641G4KSOdmUHYBybKm73Ldqz59jsUL1TCf/TYB9secnvhkBi
1tOacffKrFqyR8yDZwzibtQh0IYiil9Z9QdbgZgaaVz5srG9Z9jG4S6KHQTDtSRjS6byCsTwe9a7
o5xF9zy2nXvvMbaIC/jMBE03e5zAGY7W+nfGiz2tNe+UWlrmf7U/T69Xrp1rez2sl389+6vv/7zF
etqW4TrOY1amHCOQT9QfS6jx58NyJO54ba+P1vlmiFUuWtv/evh1/uvytW89/E/fep+1b9a6YmOo
1eSzt8vwfiuKikl1eag6LGGAU//TawwmC4LlfKZA2d2Sx/ZP+/Opn0cxUwZULGUXpaI+rYdqmWZH
s8R8bG2b7fyfNu7VrCKH5KGc9ejJ0lR+Dm5uBJCIoqe1r8ptRvfEHPdr33pQ0aar8Rg+fHbldnqL
GMa+ntSR3Hg0cfP/7FtPFK1sqO8sXsfLzT/7EqX1NW1Qj1997DgDzOyNa2lm2jZ2q2hvVViNl0pt
XdTKVC9h7sVMfVP3o3G1txwi8rOuKtNJhiLf2gQQ3ctZsn2KZh+Lt/IjhnGxTwiAPFAYQbWMOpGQ
vY2me8NmaDKwlLB4tMuhfTCTbO8yx55J8mSJJNPsiHJsn7LlPxdYtu4xd3ktmsy5ID9UtwrbLoaV
yH4cuylhha8+plN3wgwlP5PeK4jUgcgNi0puDU+zCT3J8Y8r5Q/hYDvJG+09A+g/Fl2jfuC3VmzE
aBdbVWo3ys09W8wem8YynYIWd8O92ZRUelQMmTQdoRxL7006DOpr7YwQRrt0UVOAJGXkQxFBFRnv
SfXbaPuWnTKExj6y3uRoVpsc7dxTFmNSUE3lT7D8+bx2NZHeX7wsP66t9YBQONq1SL836/VrX9fr
r541NA9ra4hLSYVpeuy62YOn1olNmafjUyHCAhlsPG6VaByf1r64ZLELOeqytjxSOc9xnf/Bhuaf
C+SEVTWoJByU5R7rIdf/xqMl7uttvErGR5XoQv/rgqEn7sFUmuy49tX8bh86Jbx4LTX8udzglxjd
NJmrhHim885xowWeYNhe+yIrvucFFdS1yyoHWLdZ+Wsd19eueJRzoFaavl+bydyWTzOo+OcdCiKw
dYhKK+d1JblCB70lVeIckpbxFcuW/5BuPy9pJetzLfz21f+/1wHxF9AhDX233u/rwkGLnyeqcexs
8jHAwal8xDLQPBrT4p9Tx5O/9q2HoVTLx245RIkCnVOf5eL5hDTnvye+LtZS6RwqXb19da2P5iws
H7/63CT/o3oNq58m9ny3aZPHUqdkLAjr/Xz01WcrHSSCxjutVyhUmD4vK6I6Oyg6ZJhOx3U8qUzC
UNS8e40AgrYha4bd2tREmZOG0KO7dqz2VYThQvJZsMLl4ngU+SERAlL10hxFX5EYDM8Eqyb2XsJ+
NbwMfltpgjAvTZOi+kFvYe53Y2+/TkUzHoTCim09m01teuiaat5EJlr5obOdU9iwKLFT0DlV0QQm
aZn94gwFWzBPvK0tK9fS56VOsLZiN7RfDNPCJanL72tX2UesJvJKPqxNGFNmQIbjR43Pw0afau/F
igcFS7BY2Vqe575oLI0OasGibm2WWL3gv8YiZ73YYLi4oWA4rydDGB0v33S+1kMwzga/q6q6qctN
047lbud5xcN6IbHErOnmnmQkggv9tW9k5tmKFhcqj/29F1cDIhqmvGmd2Na5ydWdELhzKeN0A3KR
wLB1eXCydiecIYP7GcX7AreQl2i8V1WT7zyFYOhsXHwvR/sZkMCi+Kv12xJW1quSDqBTmfqtj1Jm
97nIXy1tmlnnM8oRGpOxFjecs4yRO+Mjmr0OykSxxQvfsIMmgmPC/Nnrzf3aqquxeXGMI6NjvLXJ
snRgBZ0cXfeQb6VYUReheG0nkKyspiSFjEY/aEXkBIKawILyOcEA02UbZ2a/A8ZasDGX5Xz+PPdG
EZh6Hh08fYP5qHuzlzyY9aBnB8NUrkbRfOt1hSget56vvGhsOMoJvDpj76IYyCITisdBZFdIDXU8
BHHNKn90xXALw1p9IclwZdz4jemFzzm4VlqzVleVmvdn1mAXLYf1kVjWGHZpPkZFlH12aVMYnxRj
eEra7Fdlu8ahJcbiIiz84WaWuOe8zt9Ze7e/XFNchinX/hCzsUu91mKzdG1n6bMgL6hhdx10CSv1
PcyVv0UL/1oUjR+RjfFqJu0xhsj7S8sxhlNuGTEmT7pdnnHmLXalBk5bKEmxdcekougdf2PRV+8H
FyGD6DyBP33a3cyhbAAC7PhXI36okbT3Xqst7PzC3cwqGGGRiJLgbBfQVoUZa0v9LpOxeBn7ZFEX
ZuK0NrMav1FIEw8o7+1b2M/UofqxRqthTLe4MRd9WdLuYAUnh7bGI8RSigNxT4Q4ZHZzAPRrtuYi
K2dnbjyx9OfPS2qQFCg2kKC2iUKhn6JW5id6FwPe2L6p30kdfIokI5DBULuLQr0k7buA9aVo1avu
dHjW5sXdYrf2OkhXu3etvlvPYX3qnXsytP3J/t0zOL+awvGe8wp7fiIyXgfLmEnRJoR5OTdhBAfW
TKrp0lLxW3yqB5D7pTVQLH4qSOJdW/gBV0+tl+5EWFmvXVkTtlvk+/Vc71nq3Qmbw2erMut7N8qj
qaYqthb6Ia0zecmXQ6eOZ5l0OnANrapvh93gKjZeRrp9mXTNYc875z6IDp4Ba6exnEks5ph5zs+5
3tgXddQ4G86d3JpxPGBYu7TXU+uBAiYxT8NlbXzeKq9bi6JqCYyaj+IwDjmwZCsITHOtRiAYwjls
bZbLH6AIYPPshfZM1QI6Ec2p07lauqo89mJ++WyuZ7SmGk6xlV7ybHg3y6Q85iBel2Go/znggOls
yZWrg/85Mare9KjzUr6u7QxHM/x20mofAjnWIstd4g4waNITDAPMMLoaqTvtxICYUsvU6MovCZGA
Pcj5YckwWvvW61yiga5r063NG4o7UIbl+V/9sm6xL2psBV/GqGEpF2obMYcCxSmHIukKCMZILMes
ooi89MUmoydGQBF0Drt7ya3itQprcVlbnjeHC7WSRPLl5Nglyl4Z7YSNdNG/qHahP9rkfsAY6SC9
cEUNLZXN8fPaEA01Jvzq5cPa1DqoHIjxsv3arOYiOYajB3N4eSY2nvlVjvHnH167bGsO4iaLntaW
lY9ArCOeKGszJvt9a5sLEL08XdhWdUKLYftrM9Md69YgwV1b6+vrIv2Q2XlzW197vvC8JitRyNNc
XvdCLJp1rdquzYpweb6aBWk362uzc2yQEoygltZ6tzgcblkFxEthmdKapRVqoNRtc7IpFgAkzzVj
tVm2B9WmMhQR/vnqTOXsJ1Hk/IBAfG54RCYdv6fWkn/BLd5mkNCPqkcuQlFePJPzzVTP0tAno7O6
wODIDlVph6fOkOIchkp8oA5ZHEpMPK96nrxl2LP97mbnyZzJa3fc6neRlzaRy+l00ipCjd0E9g3Y
T/z7SCG+BcFnY6BFbnLJpiKBiRNFZ0qk+2SSL7YsDB87TugbVWY/drIvpZ/XGl9vfqlDll/Xg2Lb
2RU0FIvs8IeDw2MwpCjQ3bGmnhbVA4QrqOdo6FQ8NntULF43nSHLy2PT1j+JzVSOlpbPL1Zf87Wb
bhp58G/krv0qpBtQoMe5uwp3whZ/6j5Pr3ES41ubOcoOmb76VlmJxqK122mubr8Ke09JLPtmSDnu
DCVOtq6SnSPF+8VyXT2ZTfzHjMuf/SRMyju1c9BgjFJlcwnOwmhsapIMBybED54w0u8jRaJstlyo
SDXFSocfdlpP3kYXlJdqiABPZbkHkU8o+RF63hUJ4S+4E1Ml0L7VMvIOlkflE+J7tq0F9pimA1lp
hAvftkP4YH13UX1fxkJ7MtT2hBC99qlCRTu1BBGzsLsEeJnAe1XW5o1jXKfpu07iiXEvO9s9zHmP
/eEEQbkJwBmVg6ZQV0PTVO/QzuvYg4TG6RdUD/WSgYBt8FeyN4VdLDmy8sj0iMWmHX3Uuds8S51J
my796lC4h9ztCBBTDoo5iYfJS37NBaGL04h3LlGLfyUymKrTPdIAozawBtHdKd5qe6u2xCmyClD5
uHI3UaEabzA/f45WUv01ccGkFvQn7vsa8bcArC8rzCHGrvdVTOqOJPeNT2qpxbcalsraWg+11Wk7
hPOAY8sV6yGsdJguk3cOEas8YaOiQftLDnAjtglZDNdBM9XnmdLq1tOpda9NCyPFS57gBb+cHGAX
Po/G/2PsvJYjx7V0/USMoDe36TOV8lK5G0Z1GXrv+fTzcWXvzRqd7hNzgyAMmRIJggDWbyBjj3Z/
lSID9sHRiexq17iJ9ur1RgvKEwDRkpMizbAQfGvT5CInLF+fs8GXmblLdCo0f1H7LLvXyQfSakbl
s+TwpAr2qetjobNUjqxsiFe3F8l5uta9RkoKQsBBkl7KdDxCzr2X27BoOEESJiUHXg3sRZcTAleZ
9kmVqKARaMGsOn7qdKIPS6WyJOPAxp8CaeAsLdjqHi5+gQrUesnATS+Irya3vzmLhmIbedPrFLPd
MVma/tr4WKPldXhJs5AvXdHGv+3WRleaudOLE9ov6fCzxBP3jT3N7WRYI9YkufFWjuWPMEFoQurY
olW3iFN6JxCj5put4Weo9N6wl7a5oQeXCpuardQOKpEe7Neto28+8b0vAcPUU3bxQmYQUNGiF0kQ
Ryn2VeIX++S/ZfoUZZug8hDvtvXoZQpGUF6+h/a3eUzDyHh1i854TWaFQR9My1myseJ1Z20GHiJN
tME2XvmATU4W3drnDWHkEZXWk72cXgX1Abi7jyA63LZK6ZwXSZK4YbRrhvHsBLHz0qKN/jDGCjRz
HQBaYQawo3GkOUpjdgTDZ7TkWNP4bb4F9dvsuUHjHmDz39eru99Fpvh7mP0Ao7BNeYFLp2Nx13S3
rJS1Zr2rNb5nksPEtDjOFQC7W1b3OWvOjj7AjUcpGo2ZcF4Xq9h6VMGrlE2zf9FyXgzJ1a3Sn1qr
LmjBj0rS29NjCTjk/lYECxJHq8HbGE4ePTkur3mLdpY96eaG2C6RYmMIXiTx1PCoFsb8ILnRd5uH
qHaPhZ5GyXZull3gunI2UltEfOVTS2frrEniw1pmeMkvT1X56PVl86xFsMp+OXiLjo36Ign9CAWP
nmj1Wuabw3sdqeMVRR/1pQ/8+Fpr9pe1QcI6BeWNpjmuZS52Ze14u2jTDwhWICO0tUZ7uupR/NSO
XvbANzB7IIR+6SFBXCSHUaatbuTQS8MXrTXb8x9lcprVFH/VrR/stLLKAPnkzrMkbs0uoQMhAIY6
ZaWqANIlFlMPuwSO6msd++Wrn5Rsr3lxdJSyLMrZq4yBmId5UW6nylc39H3/LI1NA4/WApViwwT+
U6rYYaUMs/ugi+rXei5fWjYK79F7rV+LBJFbM1T8rQodFK+H4c7pzJ4bQGUIfGpHIBWklGbXr+pU
x49N7J6lUorwGdPYvG+8szYN5cNkjnd2HfY8z8F4b8yhvHhj3YEKmoLsvg7KfV7uFXUod03j1DvN
CmaAR35zMBXDue8TKBpx7yeL/dgeH7fPjeEX8OH7q1/291YfoNgeEpOCl/CX38UHK0TwILFY6RTM
ALxSq05jZP+c3RwEW31W+wDmhBKC6VZ7fdcyB9k2zD5yD38hPdvMoIS3Y6RAJPX5mku0D3wM7HoT
DLqqDBcQE+9a7UTHgA8CG9wqkHRAyn2v36kzWnOtphgEF2AnucoxHfVPrLsYbEAv7EpDfci69IwZ
tXKtuhJ6bD+456yHAGcY73EzxCz/XNbJoD2zPnRf58zSLhMRbfY7WjYTjWKT5VMLZ2qjjjjpok5M
+HbCDcAr+2TTznwjWQzfq/2zFjbe0yLCN0FisKfKhPcYGFezidWDgjHKpog+zfP8RkRoF7VaeSjs
1r3rM9xg2AjgcE2mAQV426juEC37DMJixIWu7Q+lE+Ljquv+Q5//5DLhBbkVY4Pu87B1TIPIbaFo
14y5amaN6rORcuWhyuY7C8HZIAQkkilYLiY6nLwpOTXaUF/qzq/32EcOu8Zxgmvq1vNObfXPwYh/
AIipbh/MUDTUuXy2gH88V7r5rsRRdcpQa7wikwiuhG/KPm2c9loWBbsk+gB/a/a3QTX1V4AEp65G
kLGtk21el0cvG71zbkzVLmXewNLKDDcGblrbuu9OVrUgAoNO25uDnRwACP+FVNP3xUz0ZBIl33K3
+i1wuG6LOhs7ePQbu1GA6yVte6eRopMAXAstCVbsncHX3rBh26h/VYk+wasz67sBoMFZWTY8jOZZ
ZtTaMq1mikI36oiDpCHCLHmCZEQ0tOq7nn3vbeUhTeH5Io6yTeNn0Mu/Z9eoLsTfVL6ESY3mmnqZ
ikp7MWF4mHR7wr12PSTgb5xqa+RhdO3yKrgEIzOMTOP9nUJ8edKuRG5vWHpvmbFl5fRoUjjRO0a9
TDAT9lDtqq6PoT395Zqqex3dpN2yFdiGbIXewA54qxFbsp1z0Ic4QgSQabQc07KiXnZKPkMEyLdD
HP1sshKX7Mg88S3vExAryFvVB27o7zrFImZkG57oA6YcbWU9sTGib2LQZTs/bl49t4Fj5ja4v6lG
cQ5rxsFYMbfz0DfbsmNPoM6f0DRVr30Uadd2SRwTw0oHEmaab0I98PdmB1Iv1HRWKIrTMfZazT5I
EncLKOsQFcFPhcgDSgwRikJsZfzoraH81CJrzkf71OXY2DkunCY9IAaijtBTPabH90EDkGd+ZkXS
bol7VqX5gK15tsEN4D2N1ZCfd6wFQr2bIBc/jh4b7LXeTUSFgxeEVfh8thUIJV/twOGb8XUEebnB
NotZBYvCLlHh8Jgtm9dzGhxsb1GfrfqfgetnCJQZwBtdPQXEYOYAD/1jOGPVqEOY33QaVKb21wBp
MAL2u2884Hy17bDr7GzMvFW3CE0Xe7XoQCh3CgYsmqogH4leTBD4BBZK93WqppcxtJsrW43Zdu4m
RNGy9hH28gs7zc3GQk/+7E06KFDdt86O7V4Uv/cuSuK7F2vB6VRx971xvWsZMcyajcIwllbVaUZh
CQvVbwNA1GPVdd/wPjDgBNvBXimT6X7Aq+jqsHlcLATiINVfU8e9A/8wMcsefe7g8G1k1c7uRgB8
KY73utH5m6aARJHFFRsVbWASdSutU+VWxcZK7PYIdL0AFOdZgG74GBwgM1+cnKCUXqC5hXTsa2l1
Lrs8hbZL4vhYTq157OvK+5J6b3CZOrX1f8x2vYPzzrfUWyAyyo/I6Le5lQUXfQzwR6zUZsdK3Tv1
AM+OFjhQcCeEpBSfxVsH4d6xCjY9VHPHnPHeG63hKR3QKHLIISaT7FszeMszxb5bk2oonFvWZuZ/
tmsoYth8PVg+c0dvsMAxuhlAz8rzDn7ge9vQQ31NY+jbsmTe6GrAq+ibxt1cx4RNmX38THN9nwfJ
dFFn5JsQinrW4uCXtThEQdW5olssnZHVGR/iJVnEc8x81K6qWbfPQ99OD228jNzkvDJon+uIqW5V
p8cycNRwmzo8RjBhZ6Vl/dH1KTMPK/qUpDo6h2bxZBmjfRjziPX3kvju/ex18NBaLd433XPqNMkl
ZHlwSX0n2hkFBADY2NGdZZvPemDA3vBGehR2jwOIK/b34v2g1M8zBpVs7LE46xaBMy07CQbMXiLS
UIWBJZrW4nUFAvO/idIRL+rRNi087DKMEEktvwSpMWZeyzYLfg0OsudLIECZ9b3uY+uK4RYcCcxA
PTjWQQ8aawqGiRWnz7lsjVwRlD7TUYu7xpye1HAeoXb49m5ElWY7LVlkCqZtb/KwzNQFaOaEKbyS
DunJWQNd5JnFHYiM0zDBSAGu9NCZ3bPS4v+Um3Gy0zHRnLeCmQsXAr8F/mzvDFMOp2B2H8ZU05gK
dtmjR2juEjfVpxm40TteG6ANi+/hEKXvao5LjNf+dAufzi27BM6yVVDPOiudlA7leK52L8nEJwyA
lafsfGmNBjj2aqWkCmBPH6TAVOfmRS6Da+VbVAf5OYtLhuyxc3YYdgMPIaQACK6YtwWKaZFT2LwX
9tZkyLsfNCi9NUAB/NeGQ9Lwe0iO+PcxG6ynZA4/hUjBIT56mLCW2znOCMF9wRsB0N4lGk8X/d9U
2aZ9/Zt1TXvXDtmxHms+k6ACEwdLazWBJNTC46zrsxN+LfLS+IyEPIqc44ueBNYpHZSXmU2Ahd6q
HitzMR6Iv6mdcYq9MSRav/Pi2TuHkfUQE0rbpjqySq2aI/xngBi371xTn65aGr+NKqvUsAqQUQyh
DC8mTZWPrk3S8HtAgT7dFCCCrO4ONgFvsFylfROOSKff3eBor8B2XaSxlYmFgMk4rS24+jztm12R
2t4TLADnUZ3eZhB8TwZgBDsPmkMVJ59LJgbIV0ZAK0uCqZKdUz1jzldmADQV5Zh0bsj8yUiBv1i7
POiMbVUW/Ql2RPHWmXVzGmGLbCWrJ04D3ri28AtVmnumy/w/bWfv9DL4OdnKdCzidL5D+OOpnwF7
m66dPAZIuTwGjVYTGUYK0+mddG/VdnUsoYEbAewMJUFiLuPPW5ga7oBUsBMSZCyCjTOP2Z5V9KPB
Pgej+C7LHrsQsNj33H7DtKw9ZwtmplxwdSEIi7PpPEYLbrQ2JvUMMCJckKSSTHr0SVEMfx//t0jK
pXm2vHb1pQy4r14LnW6TFSmpAD0bHeS0VlfBzj9MOEKerPAtbkAK+K9jE6SHADqv3Rpwi4bxFaFy
1A3xvLvpaghGSHBDmcmCwY0dlLwXwQ2p6PwUkuT41+Q2wQVcljXvmazyl8ihvNFWBZfsJIfJzA4S
LCz+vaEuQPu6rY6CUKkcpwVSyFw2uxQ9cOugwevB3ySKtuwjUBqAxdoTVfnqKPkuUQMccn+a/QCK
eblxzXJFOVrxibaWqPNeoIpSOM7ZlJ2kZeS03BlkEYO/z2+Xi0grLVSnje1k6U7+ygStaQKwCJ8t
rn7HoFGPojDieFtI7sMZDOePbnl+oxk5pxw1aokBS5LI/ZfDmCUyIS2M7ySbZdUxLBUd/5nlb8rB
fQZ4Z5zkJ+XPwHk5jKoBcZK+2ntl+VPOS8cAjvnyGG9PWAoFL5X7RF2shTS6lo2l3h2RWsGTCdDH
DfsrvQHaLRHqcUrHvarX3wUPLMkAjLqr4dexn4rkSFYNNmZElZMyxrvNXoLeN5xXqAbfepiLe68J
eaI2EqKHNmle5dnbifs4sO9zmGuDYd0aIvT2mLoT3iouqcPyrw3RbFsfGthhHQh1E+zkccnTkKMS
j89kI4fSC6xQ94krdxuv6PMLvo4e6DM5XBKICPQN5Vjh9c7YMiQzQARgzlgNYwT6x6Gc7eBIARLZ
NfLL7XBOe9BQdnSS3xubhj3qZhe3yed51C9y5253CWrpprDSaSf3Wu5K0has/1sN8ZUFAyDPRM6Q
Iym7dQfJS2KkOIY0XQhEE9HHoXuRB3/rmnJr1t4gNTU7n5sKDPtOboX8kXpfc3/aoNC37KAzy7Wq
v9rFNgS5y9v9NXOnnwFeGYeM2QC97lWr8hambXjIZ4jOrT696MvQIZ/tLLad4xzMIIGx49uo0DlR
wm3QE7KSvPh/fviPv0EOsb2C7K6H+q3l7emhJoNDaW/oOxkC5PveITd+sgFkjS8pXN7bzb3BKf54
a/4AVXy8gwZhvCKCNTk3ByPMtXkfu+E3pcvU/XqHGQQvuuNC6V4HF7V/yjCxPMjf0vvVY2rP6gGN
xn7eNll4bQddAeaxjEPLay1nytG/lnldOSMcECY76Ql9nB6YwrB0WTqCPiLtZMKxXrvP0sCuZhqY
+nZAgu0kPXjsrOE05RbLkmqfOwPGR+4CrvzX37WL9OyHYIW93ACusABS1r43x/euvgAYjcKuF3kb
hrdlWJaeJNm1rGD3ZxmRLH129r5TDWBW0icnUBgjpb0k69v6Rxe9HUr9XHnDyWvMrfSE2ynYChyV
T21DgEDGQhbszRGF7vP6hq99WcokGyy9UO37QwNI7xg60UHqTOns0mI9/2MXlLw8NTm6nSP52+GH
esl+KLt127Ky7b+HHmzlCPCn5jmAK7dJgccUKSC33gbhvHw4dA+iaaCzUJ30Az4UxOmZF8gTH2wd
Y1DnMZ/bZ4e5AevDq86OxawWeGwnzzmglKHu7qwFqzqP5XM+uN3BNGemEo2u7tSgYO+mR2BmQ4D3
ILyDKV/sIs15qHdBVD46mBevD15+VbK312nNS+HaTT6cUgxpe+qxH5TOKEm9DNdypCfQl8wYzpPc
fblIAZ5xArNCt+t9aPVbeUtgtVMqh3+UDq7xJbcQUZJ1y4Rr8B5S3VdbuBQhN6yLlfTMPjjUkHjB
N4yJ/h71wN2RMdnLPZZEHnu8TE8QymWNPKV/5ZN+8WIjO6jzeJeYJQJlXneSQUZj1G7h7Jao5+7C
Irh9AYz2J6T87CwXlCcvR4z07cKGsaPh5zx4T5jFuTfMsp/Yrz6eZ4dcesQ6GKia6pw5b/379HbU
dv0E8X69i2XmMJImy2cmczNr51vQhYRUAi/gC7hkg5m4h/yoNCG2BuXEQBdl1Kz9TcdMJlvgdavj
5DrnCWAO8dwj9Eg0iiN7m+EYdptd3VZRkRYUxNx07TYIw6V+qI3EOMj15e/y7Wg8t/rjbOTtQTWN
Z3mq66OVo7zrfsTGFG3GokDpHwr53wu0deBQ5Nsv+dvEjuVpiSMNywcw/nsts3PY+W0+3CPIbp6A
plUXYe0MUVdd6Au/yzDLbs9XnsQ6xqwPhg/0rxR6pjl59c6CII0shmPgcFLwEriM4DsUAvclt0ye
jHTrQGXv0QIe7Bf4hvx3MJcG64i+Pslbh17G+/UmrLVyJE3+/5dirjbCXrpfh3r5YyR7m4uveTm6
Fc4Rth9MaBFmkImu0tknFY9FaSI/e5tyySEOm7xqt0Pi2n/D6m8fSvk7/5hl3M4tc3cLLOBKQBB7
DD70Mn8lOMLWtbwmc4EczDaYzG9orbCfHPbJqWjCUN1L89uhv3xBI8AgXZDe5nHSU2VGtyZr2TRn
hBw0lCI1YGLLJEz+nTW5oSQl/8dc9vbXl/MIE+d+LNB16zlugKcfbKJU8xa93oIg1F+u/CFmfdFd
XT3LtEwmdXIkye3Sy7RQsgSC0LwOIICsjaXJmpWjNVkf41q2/saHc6P8vUOogzGMMVMGzg4gQH6S
vLx53PGEZfxSf/vj51IrNpEyqH9MI+UR3nre/D2AaH+W7hqhpAtoenkGYdchuSE95Z8P5ezbUAUo
pzm5Zbr7SAUJYIqsS7gPnBAheEjtWrGuAaVCkrWdZAf/x6DV+fn21y89+Ub2WN+Z23zm1pml1NPz
jvjJf987Obq1ksOPeTnpdtU/Wn38gY9nKRqBjdZ+02akZmVcWWcPcu4/la1NpPY2z5bDNZHnsWbl
SM7716v+sZyR1tLww0/9U9mHq374pWAZ8DGaq7sQRt/yiuPhTKyimm9rVXnhJWErBXImNCIW78s2
25qsZXOGJyj0O9pUrcHhrZEMt3LxtekfNXLomwEIIULwtx4tL4u8J+vLsr5U/1q2nibvnbT7p7L/
66X8OV/I/UUM2m/cuTi0Ma1d5sLy4VqT20p2zf+xV/FPzT+U3dYTy2VvvyDX+dDm9gtD4l01Zfit
dl64laFB1qBytH6jZQxZs3K0TsjWxh/KPmSlnd8jGND/0GokEZLChsjHy0nsnemtdOHboZRKfmYr
m2V1VmUH3Ste1+EdMBW08TWvzAuNXPIy8jMXCthRsjLLvW0d+YHVzlsZHtj9R5K1QRn4b7rabdCw
VfYQZHQpyhkSJuJvu38abteu4Miif22zdoO17EN3kazUjkGTsmXhwvQa1NncdY6ezltZ/yYADNgu
Ssa3oB2iw+2Nl5uyJrdhdc3L7frXrFSsr65kAzZS/h6+Jf/hClI2ZwnYCS3hNVoH+9vE+lYvz2c9
s8GrhMVbdrbYGDGWHZI/Vo5rMzlXEpkYrFk5+tBOBtG17I9/XGo+nDJ4lbKfjXtQgU81VApcA6QF
O+WGBpJj+XCVOOK1rzJ0+VmSZSe5M2XS59lpVp1NkznWSV729Yne3v0/NjP/mCqsTeVIHm9U9Ozo
3RrdNrlyB9ETI46QSdHRyh5mryQcg5qLNj3IK3rbp5QeMM563HyRF/nvXa1aDfZYZxM6aQgO5nl2
TpAIhiUOaU2SuiFauVnzvhUo6J+F1qZcdIed2cKAjAF53fmwdC04mrp/J5xtiwBApKJdI3dVnkud
QWXSq+KtjOGZCJ9cXx7w3CK60972Mz/cfrmpfzyi29L1dtdlzSKHt9c8Ijg5e+a0l7ssP7sm8ges
WbmxH8puqzqp+UjmXFtK9fov6WGob22s9TbYGGIVF+T+p66Ix6OBEOBehzFLFuoZAqTFGZ9Jai2d
2JnhINOz1HoeME89SfBuqoPXSMuO2nINNamz+zKo2420mrtsPClzae7UPgOkNwzFpol41SXxMtfc
2h4ATw1M0TVN3IMahVa+RzIIw2VW9nt2JUENT8650YPmEU4WsWZEYyGeZw7uRbF6Tf3xbUG0vwTI
wL7Av6l3qMaNqHKQlbIMwaMsITxRj6hAxHaVvsSeg7Kg2d1PMVoIDrCFg05s/+hZ/vyUVs0P+I6n
3tTKT2Nu4qqV+t/ykil5jQ/8xQ9UkOJZ89Z7s/XdY7eeyK4fEHDQWtRxhmETNHX9uZ7B9LIkL991
NbW3KOoAr4qQ7VKLxRbAZCt5zq0K/SZV3VVIBKMMVYLjxoixehiXGraSMBMYcBQIE+3YFHb5ME9J
9SBHkmRF4aB7lucIC7MJbxVxsCsr5If8afhqEjw7tuoi5ZeplYEdCUocu2UDeOP6rNziIkb1WoXw
afgYiaooGO7arAAT5LUD6+GmcC8gNQiveWy2t6h+Tf0UPQ1LAtElevLV5BuymspZisoMk250F1Hl
KhA+MyyiNU7w1KCG/aQSCX1KFU3bTuMYsIKgIrY9oFWpzb3MsRTFQ3YzDUP3oCWd9zgvSZ0B27Pp
W7CrabFWhHqWbrXSwRVtIDpjTpjNjaOOLoz/a0qi+eGWA82B8q9Dn1vPryLLe0RlJtpWYbtB99TY
O5pl7qapydF4A0xfGJp5sR2gzsBatZ1u60m7wQoeGQwcwEsvLK8VVLtrsyRrlv55TAr2UAekjWy4
aaV+yWczNbaaaWgXSYop+E9h0VfKdvJguXthymYzogZvvQ9g1LXH/msy5F8MQungwqH7826Z8JlB
JoJWKCpUYvr5F+HOz2Ge6F+nJgGtgCDOWzBmwK7RwXqcNWLJ1pRYd5Wb9xe9j9tTmsbFA49Ag/Lf
qi/NqNC5stS8V43+rUY16N6NksfBrhqor0r9EvcEjhzEHveSlQpCoe/Ir+f7etz0GHdspqV5rKWY
8sVguZbziGBT5CjQbhkzdn+cbOXfnHQ27+RSdWNqD44XniCH4dSZIYt24INT7da/oA2S32E4J7fr
1sbcPjZdu89VZG22PhbLfZC9YlQ4s2lfNKyVbfMOokXzAve8f2Dr+Cw5jHbbF0zrIENlI2JNSwsp
c4zy40mJ+6a66HHhGghQG9oPOxbLoQKD7op+Wn+tB7aVyxS1E6lwULI4I4OZgGbjVuim0h4R29S2
kpXbk6Xq8qlywIQt98ceR4Au1TLRi4/2+Pv276RJ7h/tooZzttw/VKdB5GWThz89fWYcTJRT5FCS
KphhuK956W1ji4TkH4VSLTUd5I7d8AhwBgReMGzAdWGpUFYMSnr9pa6D8NTbQ4DGe1h9K8uD1MdD
WB9SHdWmalYcNqwVF7dw9gPPTRAF125JhgTdE9fwj39U9H2KncynwLfjPRSG+K4cMzwMl0SOpMxk
lY1lg42iWqxFDX6D/9JQTrm1Xs/uRswB/y+npO4AvkLVjh8v03YFIrfP40Opshu4/fDXSWv5kako
9eaatguPgrCjabUwYFGkvI+WJEdg4l6yk++jWBj5A+R1NWZzfakuVZTLN2sjOcJB744PX0ccmZNj
l12VsKw8PDEmRbk4nyyg+ChLSe2HUyUrP9yiOnpyEAK/nSq/9scZmW7uuxKAxseK5a+ayhiy4/Nc
2F9S7ElBLs1uetdOVXrnjhGAEw3lzS4jzqgSrdgnRai9qmU4XF29/isPNfV1sAv1VQ/rh44B9oHY
NEwXRAf5+vUG+l9O3ep3NtCST27GpQjmlPcpagafokr5DB85eJRKswzu/SK2n6QOpPA+hVD3ki8t
x/pTMmjmm+ZHxbuWnKUJ35zsVW0a6JcPYZ1O1z7Q0vtxSRD304eNmdQc2s28YcwGjbdkpQ1EUwI5
vvtLTQbcS132LmEupZ8yr0ZHWzParWSNvhlOBq6pu9K0UMTf2FbXv2BjhXSRNer7CELlp6bHFkGF
r3dc+JWfgIKVOzvzzdOIZeZTaY9vQGi6r1b5fXYb97OluO0lKyOkk2y9+9rMAClUx8qfENFBSzfs
fweO3X4FsqXv5hgXcbvx3zTAZ2jYtgN4T47isN3PWMPCF/5PEbTIvys/lOmWAyo2m6/l4NV7/NpK
FOac4i1TLPvSpN2E5nZfvOkwpl+wft9IpQKM7Q0ExmeYvOq9FNl+Q3zBHcqjZEfUJM6aNyVbydax
az7NROkkJ1fsBvVeRetNhxF9F0wzuITCCo27Gq0YaNG1jwqbnd+z6R53O7B4yHoiLbuv/MG5SE3f
+t7e1AaLfofbyewz8iAYE33q1arfwvGJLpJ1ItUGphD1d5K1MSLCB1L3r5Kdlem7yzf/QXJTnz0x
XudPRgy+xx+DUxgNynOatep95EMjDn3sqoa8egLos0d2on8uvfY9iVv1DrDC8KzrLa9KjKp8lbhX
aSDl6CIeSqXOHqRIEhOVo8iGwFB3OoarBe6xmR08S/MYOtpTbj43TXFwO7fCsLDeI2Ne3tmTU9xF
HWS5RSy4vFNUkqarXGRm1WkXez2i43bUPIaagxX4ZL2hEJZ+Va3K26ObWZ4kC0cHSL1efCrNEUlK
owdLsDTT+snfoOkHqiYfcVdWW4DiVfoVFHV2hI7vHHRiH19ty7jLXcV6NcPMuS8TC4DF0qyd1F8T
aMkznzbtnmmdhhsRR+6SzFrqb9nBa8Dv/qdsbSJHltL+qnpdO/7T+XoLAKaz48d6nJuHUamASxcu
0neguky+RL9y1X83x8H+1Dgj+kC5Xlyz0LBRNq5SEHHD/Lmv3GdpOhrptY4M70vd5OrOrWPrPi09
DFjqGrUUdGHfoSP9UBC/2sfF1gU2dFVLXip3jL93GgAxy3CbR8/sgotiO8kxSkP1FVWVeiOXd+Yv
auk1PzriRsCIzBgdxsk4sWdborpbWs+ejeY4r7uDsKWWb5KsLlDGRaPqWjKmXu0y3PW+Hl9qxMn/
rri1kepyLYVHAvgZGf+dOgdqvJP6ENzjVa4WOy6FdgWdsHLM8y0r1bqnJeOBVzu6tQw0/dkyE+uo
2gPc7fUSlmPe2cDLL05oKftUK3RsqQbnZIH3PeN101w1w3QOdpJNTxM+Lru+VZt33kYV6I/rfGPu
/Iw2j/K78d7cIWFKOhbW4fnVbgvzB5xExCJNxnl6Hy9tljiQVIJ5X1dV/RDrbX0yjWq4RG5r4e7r
l9gSdA76WIBVGfhgZuolslh+73+Ng/E9iUzllwLS8vZDWa4hFVdYP6d0+B4qivNFs5sMtWNtfg1t
tMGZogSPUKjdY7aIiquKn971aWwd2Q5IH12oQGCcG4v9MwYy25/DrwzA3yAfKj/1AB9k0EnMsJmE
J4Fr/spQRta7/i3AmqNpX/oOzDI6xc2b17Im7PpKewS30QHPwWEJ3pWzY3PN90+6buBBNTqLpIGa
4handdmdHDlOTQgQCYT7LkHWBf+aF80ZvLc89b5oU6zcm73ncQ+Q763DtL5ItjNQnsuduDvrcY8w
lca87NyVQN2KxvXeAwjpm2oI1fu+Kv33qJ6/6lagP0huXhDgjm49SlNPc+4izfKfJBf2wbFNy/TF
LHT/3Z+JJRZW81oajvPuH0c/c77GfCqP7ai2R6cdgm+FfqyH2v5WgsjCMqeqT0MwFF+wudv2VuS+
sI68YvJQPNS+gnh+AHmj60NtcytbKqKCiDPOuguTZTwidjTxEiG8ZkTGL7E7tBBTC52ge18bNEZt
7Cq7sw4DloIP3ZLQMaZdgzfyTrJSQcC2eGhm3LawrL4D7MQvB10FugHD0Q17d8WDsSQ2Urx3rmLc
5041v7AL8KUro+nbFC1AjxY+BzpQSO6l+pd4HqZvYx1Z23Epj5by/93eRXJpbe+7PtcBnrZtAhfB
t/9cfy3/t+v/7/byu3o1wNz2zL2ZW/F2YMH+XA5T/aw7pn60lzLkMupnqchZ/N7KpAlCkc1zuZR9
OJcvJ3JWineMdb6JklgL29KrGvVAz8j+LlOxj/Zy87A2k8ox9rxNXcM3CMpHJWstCJNwvkatHoK9
w7u+69Gx2WWjVjxKMpo8r6L/pG+0ptrrYaJegwoiHoOUZFBoV6/tkkjWNhRI97d8Vu16lmtoPf6n
VsrXrJwhZWjb3eURgLa16HalNZ8y6M2j+1hyu7732H+gSOZ9TeAz0anK/Oz5cEn10XmZ7N77biBA
x26hNzxarovhaILeSpGqEdFX2MQQj89NqRwM3Zs/o8gwHDuuKoKnn6BlneU3wgw4X1+11j1O2N6D
32kEupZrY17xqHPX3sGNWLgOGMZBb9rxotchmt2L4Y446tzMdaywgJzL4ksqJOnR6t67gKxgovfO
2UzNEnGd1n/OnER5RiC62+knDxuxZJ7RdDHQjkGE3DE3TEHgxcRjfVSqrD+y+EMW3/hdme03JEaG
z1GME3zStf1j1PTaSY3b7OyPqfkQBjqeGEo5f0rD9Degw+w3J4fYwV8U00QdC+vfZ/xkjsbYBQ9V
0TTPxZIYKtPDsEAucWlg6AsVqQGyYbXlg5bCi0cyWd0PXtE9SHtphsHTHtPICQM0xGmSxZMdyDxe
sn3yHCDWga9akz4hOoRBhIUxmtGp4wEftPrBCrrkWEGtuU8ySBXGaM5XxwVZDDvevnOyIToXSBnf
eWZkndn2KC7eNA+XrBrHs6JG5V1mFBj7+H10TRofiafBca9JOeH1WrNJEnWJf4jbVsWBQa0PrleM
EF0RXUYAqn8iPlHu09jpnn3UntANBjvIiAMaqOr717nD6gdz5/9h7DyWa4WWLftFRGAWrgtsbyQd
eXUImSO893x9DdCtq1MvXqM6BG47NiZXZs4xx4dIB4/cCafvQpJSQSE/NtSg3XCUtafRsmB5wz19
xnumd6poGi8+PlQgqPPUq6YwgoQFP45nE4IPP50/ksba+PiRvVC9buDaRIvWfo7u6SX9jgx5/pAS
7YPEL/JyPSBRHljqNmt5OPuD2PXLO1gx/h30gZVYPIwMqIwJSCctJh8FfYlqJ95teg0YAmbDCTbq
eFtjpL7Q+Gega/XF1qcOFDJXACOjcp81CiAZ4H3jNYbWQlA+7nMhRQ++ZJtXU0FNuxrBh6JHcqf7
w75Ph+lFGIydFCV4sAquFGXKC7AB8vgS0QC4Ccqh36+vUuPkUGuDcsxNZfDIJRZHFEExQ9WlM1i3
MeTwW+dnlZgAIq67rHP/rDSWLevK/7nld/cxW/mEfMDv+6zrqspCh0YBz81wDLzqZYuVYyt1Tx0G
lsfRlzPwFRySDN42ecsBpceyCNHO3kxtgc/lsqiKCdGS0IvDuuinteKgTowdTB4QyRkmg4JlouYh
fk+lmMrTaCcVDhbMrZPffda5dR1O4+zdqLQoDTndWP8fr5sBRpUI1P+f914X//loEx+BA5GQ88+6
35esnz9G5XzM0pdmCsMH7rm+U8SmflB9tBV9rt3LtunvtCGU3DnnbzbtIr41qmK/Lq0vEpp933aZ
fdF1aQ+6aL7aXYOksM3b5340K0cbzOC9DaQHBEX2l1CUbW5xO4AD7gZKrkbsAJS3y+Jvkhk30EHi
jyqqYx47Tfuy2N27id6VF/LcJxmI+wWhQHXJlSrcgjOdnUTI1eV3w7qVAOs/+wkseYrWdOXuiRYZ
nJuXd1hfsu74u9gbo+mYQ03N8r8f8j/eWhoT9EKq/5TSowowc/mQ3zdYF9NB3lP8io+eNUjmuRsD
DIiwDsXxRepDJCSqeSsgOd6mxnL3VQo6DERo/axD6YulUmrtTVIFF1PGuCSWQf3/LC7rcOoeLtEy
WdfRgqls8EWjCrJs/d2w7reuq2o524oBV4B1sTW0fBOBhfG6eCK9X9UfEcIFu5DrVyWYkL/15fRk
lgza66nx7/M57z1axfo7tYuhYZpjdmNpQFViIG6XSe+HfUFXLQTHiJ59bKsOemrDBFnu4oMpR9c8
lattxlj3Voa1S8aA7HWq1xKJ9SJ75NuFLjlv6zkxIKDosxBveIq++E1qfJa6f5RJZAaQcNA1JXVC
KP1YlK0Bvo8kAwWN7nuc7LOf58Wn1sTvkiBLzd2SBnq6hnS9xw1LgFrQQXpmczY8+vXQwDRnALFu
Hc2wPIUZUsB1a46F59nv58ZZt8ZpmOF5CVNu3Tq1RnqtJfGWLO9ExSO/Sevqft0WC4ucE6AlYvLo
pmxl6RrjJMR8oM/RzTq3TuQseJ1VuTr8rlrncEMNvRgfn59X/W6VzczcxRSinHWd2YTgJq0G3Slw
UPd3v9/PkYfs0ojCOPqzyr5zjCsVSqT7MbFLSkQ+xRMlVU621SknGR0VmvVI2aUzqJh1wzoZLahB
rrTsU0vSVG1/X6P40mc5l5Dt/vs2/+yimzEasvXNf9+tx6bD7c2p9H7ed93spzEf8c+esyFJLnZY
wtMMGyHY8vbSUCMRRMH6zwvXDT8fuX7BMJP9rS3E0886bf0Gvx8+2QmnoG928qEJW+9//U2/e//n
fZWvLIDb8PMdlqOwzv3zZZcv9/Od1i0/H9qV2U0M2BWp+E5vLflULLutO/iiJs2zzq5b1sm0Hv51
Vlgd6Ibhw6YidJG6YUu0gZ3a2FyaJKrcGgOLIEJqFjT5u140Eww9ehp7+WCE/rwz7e4vbbmTlwJW
lKPPXk2wjhQGfhQ2fDB76A5h2n7VmW9viZlOFgjTqFIjTzGmBWVrfxoSFtlx50g1N3JAswIcvmWT
Y2xwt7Lq5Ilx5h4R3qNoetvpuezgekwPtV/RXNw9KsHImyHzg4idXHu5OZsx+suKricSOpuU7FYh
1PewGM4SVc+pwBJxAsFQLgW/QqLokKD33aMjZphqJ6dIUu7qNpFu5Zghb4mf0W3lnwSxCPZyy6ph
7JFJpcnlZ52CiYszF0N2+H1VQCbPy2qQS/imSrfrBjRo7+2M4qpqe6Sc831T3TepGG4HAqHWrGGh
5wzJh5mWEeBlMV8keJRKTFZwyMH2oOpMyA7t6IxITYVNv6GeXntlxAFsmUypf1cP6Piz4mQGg07X
P5OCbLGLxmzcqgWssXVdDoFhN+OyRsL0/67rZgIJkKbqrsJFr7B0/yZbJuAo7NKsblsDXFPawsUZ
iWFu52USpVq5tyZzctZF7iDabQyNAsFQ87Pqd31jiOdIb7XjusqSKhUu2ThjF9oUm3XdOtFUX6VM
BLNx3eWfDRDztKn5+eB1ta4W1HenIj+sH7yu88PBMexW89qppmK9fMl1Y5TI+Uk3ABAuq3TS6lfT
lLwhCOO7otwUCIJvW0WJ7qiZf49R5R8GRbsAIk/PI2ZVt+vEmmH9g7XSt7/r0qnPMXGDzJ/IUiwh
afQ1PK+7Y6In+i3Jfv3ntV1kbObCx/0obBtctCwGbX6Kx9Csl9buZxmHpGpbF6lw6fNle1jq6mkJ
nuPGupltooN+rqgVVZ24te1EutGjU7AsaFH8n8mo168dWcvjJNJlWIjeB/c/GjN+9xsTKEfpzK13
fSNTLgy8K6JbDO+6a1lM3s8ZNZdRQK9x60BFbm6KOgvuBEmyOzUu7ks/GE/rbuuEkEx1sAUq9+vi
uq8CZd3TKzrH11et61BUpEgSkgtjuNG15cC+TXPNvoXLPR81rXsL/BpKyLJeNbMeJ6nY8WML5f+6
GwTMA5X78LLuQeR3K0eKdopmzr9iitq9FNjGLWJR8xYHsWqjhBZeBuNs3q4blBa4p1xSnFkX1w0A
U8S1SgkYcd6QIMeGLaVkTXP7iPtv0uvn331DcqeYmTXmLlWreGtNdEyAswzvStQQHvYsyUYzIaO5
Zlv5W83WIIfDb7kD9RzdibZBG6ol5A9G8qGWlmIqtHiZrBNilxm3LNw81Xkk2igD7PAkzEL8hdTn
Ax7+z9yyCF/vOW/x8sNbw6b/brFW8TGHPq5z2DVn1K+P7aIS6pYWxnVunQxro+QyYVBL4+S6EnRt
t7NVKt5jDPClmB7Cn8arpc9bJuyuX2R1Js3SMopdhA+/E2JkpA7rcraqHnqRPYtFeNQtSpp6+Qp4
E6E8Mlb9kV4BdoMGSVIA7u5xnahVO84YHNULf+O/s2pqf0aJCgOjycE+rpv7fkYhus7GYGdA/icx
ZQ7A+RTtoOz9HDFrwoIkgTMSWwYlxPUo/mwG9nJasjI72CfYHaAwQ74gNtKkSUjsur9TJ758aBFp
Ue1G7L88XbkP8HU8Fl3/YnJYTxF2YNtWEW/hJOzNuHTVJrxNYZ+442Sb9ff+Hu11bv0HqGGFGxFw
rCRc0k5yp3p1Eoh9i1Hb0dCK8mAwSEiquHYkudsNwnhM+dW6PqLQR9Qh8w9zCig1MbkFkH6WdC+u
ETEvorR86bg2lz9rncuANmwqsCA8d3vl2EC2CCqDQpdWQuJL0vH8z4FBosxxM+wGhKKpuJKU+eT7
SbhVof4pslDaaPq5GOrx2ITG8DPRRDQefXU5ctn0lilqdUTyWx3tvAI6vs7mlt0rm3V2tV5d59ZJ
YvoV3U42NIyld75Y7FhKrUKgQ9Dxv55YpW3mhygDBLBoRJefuU7WH/y72GUaZBkF30x/0TDNS4/i
ejiKVXO6zrYzCa88Myfv959Zz9PfxXXOVgbsrRDwcvMu4AQy0Za2v9+J3olw1wn9lCy99+t5sE6i
ZXGgxLGdo+a8rip9HXOHwCIaWW0N+tXRwJB6/t++KP6kSlPjPqrlaMAW1djPrNmpwyEB8oVInmO6
8CEqgY3BOlkX4wgKsRJJ3zUh5XDCGLJ15sbscUWR4vFkWoWnYdPVFuPkBBnWuiH+1J5sVYxiVNnf
kfv5stPxQSkXsC7xCL6xBYZzSOknSucbNevRjSaXrKhCB0YZhdK5DM8GvTCXwO9c6u2NM0zZNVN4
ROR2pXs2lNWTXLUut4ySEjqZxbLqDuAGlqHtLN+hvlf384CDkGHhSWs+t3WbbwVFGLrYux4vlibY
Ri1GlCJ3pD6jPkKboMcDl5tGfCNUxXAnZZI2vtRiC9OrW9j/4OnmR02kh7wsyd9hSRQ14rUaKjwL
p3QLfina6Aj9irY7h0EtOzwcUSaHReE1CDLC7gz4lX6SmJKuJFN6DWKSKmipXKBs0XaoFo/oVqML
lxQFxWl3LtUBf2Or8UoQFY1FrrEfvxuTA2P1NlYpvH7u7XMwJbEbYbDl57EM1xSL0kghXd3LgG+1
GDo+pplV/x37KLJlOqnccdatnQ/rRirbfauGHAQ4dJEwONIiRCveDIK+mOHJtpbUJUaQxGPNl8mj
e7m3KArsGNM45MlOkyaEwBL9/t0g7YgoZpf64xvBc7ixJvT7pWQksIlo07FmYk+BNscCj0b7Jj88
yO1pn1h3IwikPRVP+UwzLe4ZFg4Mcs4fXaLSRTPfBQCDrcCS8drqBMwpVE+h9N36eMvU42U5g9TY
aC9pOP/V2ejmDQ/KikG2ZPrXQu0+qww6ksol6ipDj1nTNFBvDE0cc+RYeCREz0XS4IBroBNDwe2l
pBM0gSh8TuTUNdoFKQJr2RnV9tnneeFBeXXwZcYfNKOEY/FZRmVHMCHm3qUrZ4LopV+6StpmQePf
TRDX58r6KFNc9QI5eJ96adtaDAQHpfeWALA3tPBEr9xWt8MvCQ6rU4x4Eyvj/GJXJCxIQCrSXxOL
RLhGWnTQFDJ5dizfQVywXG1KPT/sHybF2mKES/tISCuWJGSqrYyQpOQzqZRuO1dj501hWm4l6ymU
8tzR48zf1GlOfqbPt7ohFec55A2HlsxgpCg3wRi3oCmnQye/M/IPXXsy+01X3zcJVq01fl3k8zeG
Xb4qbQ+eBUCSpWF63PZPdORqwI7i0MXFM3OIBhV3hr/q2BimOu00Zk5shntdSLLTg+wyYvEESKwS
NEmC+UqJjyrZy2PcVyyIobLS7RUt0Nk2PQd2/+4HVQ3UqfiK55dZTYCvpeEnzbmZ16iPWCg+9vRL
UnWBljqcbJCpS22jHTvLI9c2Tp1JyowmYMNXv0nfgDAxXuNBvxYjRfvUPguV3TJluGgy0T/39HjT
4zrcls3ZnzsMZPNphz2vgbtsHu6nD5yzyVc/JHn3pnQYysvtdCtiIv9uXnC9BYlArNEp9Anu0DmQ
yY6eYcCGAeeEWxcdQLD4vecgOXWJKbCkSYdyJMgKhVK57Y5jL3upScIfS4GTVm7rTPfv8DZsN5R2
YneszEdjzDwt77gRSGBo0/QFj/vUU2wK3k3dRk7TZM/0iyJybBlDj0mEXxLdm0aNkfDiE0tn9Lhp
pPQJmP8d6DTLaZ57AwJdFSXo7oeDFalfhZR8ZZH62VQaZoE1ZH6ZMRQZ7l0+dNPWyigWRAq97FZK
H1E4BS8KWdAxA/Y3TMW9HFfXaklU5dNSiP2rNSbWCwNfOKRVtumFA/eu3oySscidy5s+jJ2oMMiW
LI26VTAeCoWHQkaPkAG8D9YLd00jcGPlUGfRjUkjhlOmxTVLiu9MMw9VZbw3EQOvUdyGVpp5Qk73
NKqQD/Jb/FoGH129NRxb3MwCUNVeRQf6ptNiiDxDn3iGhBu9KrWTI+n56Pma9GlBNgr9nkb0SNsI
TKXU1jR201g/YPNGGToTO7IAO30mkxnmj/kobwWu3lsrNOgfpmcl0jnNpOLFlov42LtBaC0MsT+9
FkIbT5+muU09+DMPYT1/FqPxrBbTXW+4amZUWyMYLzNozsSAPNfgP6kYxqUAY20VDZzBQqWiJppD
4vu0aRu7IZI8K8Lr/nWKyjc7SB+MsjuPBj2N8vAUtum+oQcnGTkn4rbZgmQDTdOfQ8CBNLQBRqtT
3UtKRuBS7Wk11ydUeT3dV00xkMSdYMbBhwYagHdFoL9N7fiGN3XmmKn02FiAbNpIfW2y5HMAp6dV
4yv6sr+07dIXq+3mPjp0InuYkJG7qVz8KTvg5REcpj6ho5rjcS8wEdsVlAHo+dPIHTXzjgIkMLXm
EHTdHZ5GeAha5MeH1vzbiAY0BU9YPLaxes8FyF8Ayo4kBiwv5RxsU3pW2/wuAc3jKPOgb4Rt70bD
PrxmDYA+aEOHYtRbePsJzfIT7REhPpq4sZ8wxSiu6IZp4TPBpqtckaVPZoescKt/yll7TuThpeNL
MfR7jmjCgPSZPtm1dOLOd09zWel0ncmhD64KzvSFru7aeNiPhb9t9s2QbxsOCzcJRv7UDkeH2l5E
/D+AAjbLa0SWat/ipyY3GIuN9jkpYH12WkI9Jd8OEVfvYPl/0xQL5YT+tHysn42uPat2e9tZqYuf
w13ZBm96xrgRCRnWDUP6aqKph09a9C6lGVweBNafM+cGFQGw8TlhQ60MRDTjxtJkGoy7nWCccbAZ
LRfZFevRmjggkslVcbl0z0ZLUnlOrdGBw3OTxmPjVCZEQFnQcKRlwUNhpH/LdqydrE0Hr7I7HCMR
HdahfOhl+4+pEUROIeTsPOhPWkOUXXb+W9dy3c2dujWAeZtNf9HI3kFOSTwQd4aUUg2tfFCi9E6B
3H2GQUijU0AKTSN3WPcaB9nkMGJ5MnNDVzKvU00bwb9lOX08ZF5232QwovpEkreqBrOhqaM/GMC3
Pmx7HnBEknf2lzx23VkBRMZoTN9bfvsgiQnspt29iRbS+CRF9L10b3Vjb4MepGgT4VFsJ7aXkiKo
KXCkNMZ7uSxx8RCEVSJ2q4CMQCfLGRnrZJ/NvXXAZPLZjID38ATv+vJLaYmNp4HLs4CvE0dnIRU4
zA0wFGNOlyr6o3D78VAn0dWEf88cVecgKr4xGQ0doXSUlbRHv7EwKsk/FMh11lyjklBwBPMjC3/O
/NIF1ckgWAza/NrbFA3xFwF1dUFA9ESs/WRRtHD1YPGKUMfPSWcEkFj9eLVsHjXG5CVWtzgM8jQ3
MJCKGziq1XOiVlwdg2vUs3yj99lIMJ4mjrCIwYyUvo0g+u7JZ7cnvVgIWfoI720cHvVi2CiqPhJY
YZoRmbAdjO5WGsbyEEnJrRYQkONJm6t6vtPITFXVPBDQhv0OkbbWGJlHQujRCIMP+FawUxN69kKl
4grgpJG+Sfq9R0Vy8A1txBm4pVp5zUowZiDuhZPSbbuf9aD2GoiY9hC78axf6s6mN7X7q0tHrJbP
EcasOUlogI/03iXlBinjbdwLsZXz6hXIwrHLZ4jPxYJofqsExtWjrSDWL8LHUphEQvRAWSQJnEoO
iDuLCMwkLei5taNpScca0hzc2EDcY0yoQvT3uAMB2Q8Tnu2GuhXa9KDKxrmKuQJDjnAiMJWgKvlX
N/3eS1uIw9kmVIxdZIxv83ikc+YxpSPVwRek2mQKxwkr8StKDNpGZsbrBlqldlpS8PqzBJlv6W1z
oYe8qM1JUrYGhkeOrUv3ohDbHsDtcpMqHDioSKEmGqh3C10O94+EG5uknUAHvvah9qEa0rT11R5Y
MhJSiIYMT9MUvB0RoW5z9hcS2gECE2wTQ/QrxPhtFMJISrRvzWhzxxhJ9+tQk7hvkkLUwQuq8l1k
ySpUOdNLcDl1JJuzxNTVdxIuf/FQLk99QtVapXA/YVWUqMofgH2ZR6sMAkpN8eSk0JcXbCJyxJ6q
Uti3kp3Q4dIq47g3ld4iDohLF9RcAz2lfYmVChx1e5IizraiFk6Tlo9xmiNHMo6AMb25IH4eWhtX
X5IUjpGGuwHHcaid89Wghb0UX5Nif5bZHHs0spWcpt2dmQ+vZjN8QhLdz9PkGqryVoyRDi15ANGL
+MIfax0+yZC71EHkUtz3iXnXNRayjDi79FZHAaWSKWTbr7He4mifaQ9++6cTMqhuGKI4iOG4I5u+
N4b5JdXFWSgGl27Q4udEHaOWzZuSUUdf5IMXRvIthiOPao8rpt3l2yCc/oS+3tMLaN5RUMHAJfZh
Ns8vlv3HMiSaRNSFxZe1o9u2MQE2ASb4usCL1cKboNhic+70dUe9IdxJZX7J00eweTbFTn/POenW
ZahtxlhhJNYr7KpG+UZSDc21jk0AsJOkH70LeIPbHT0nubkZKvlFSlNKLZ2680eYe6OPGV4KBq0y
Ozfo28+wovVe1w7EF02eEmAMpqMTVTL6Gm7k5EAkrUMdTnGpimxXKXqDj8EPIbUl16c3N680xbWs
+Gsyw5eQOuU0dZkr9bABY1udDub0XIgo3fjqLhUUpHN0qGhQg42BD0whupckD5YMNSN/P+Zfs43a
5YFAraRWyLTiVyftYkSkk5E8jiNPbx1X7205EHL0RkuZsKE8HGISbZs2DOWv0scjIwnLaxuEWw0j
ka09jacyUT9SCcFuGEN+X3hDVftJR9IjBfFiK9Gj4lRc8RtbMhkb2lxKw9Bc82lrQwGeJtLt9HNV
np8E0NkKZIEVSoSUqlbcoP1LfXIhUfRV+OlZNiWg5nGJs5CvU3qKmn0IYMOhacl06kL9GjSwU+mj
Ypj5LiiUN1OR9uY8kj+x6ebRyq+iAHUKr/sL3sw7EfWwrdTwOoMchuybJC5usFAI5ps6xML1duRp
yqWI4DB/pyWG1u/+G3/Lq29jsRxxj1IwOs9688lWxtNUAyOBM4eXvFbf9LV4z/mzQKLcRYmt7qTF
cjksp3Oqy1Dfo7zbRhHjNJnYvyyHJ65R2kBoql9uh8amDqYdr6MK3gWAb8MDtkKPiaJKHg5YuyeE
pL4zVD7dQ1/2+FxZ2jO57Qcz64g2aUzVZzrOsK5GOnFKE5thKrcoXyPg5dqkyZZcb1XTXvMqG+pb
pdBLldEzQcL2T8HBc/JBu5PShJSh0F566pZKMPQe7j8LT8UOzqEuHoLZ2CspAboIMOXj7kQEAGmP
Maylwm6tOo1GY0jCJKxu7TC4K/9y4/Wp/AwoK8ewv0sFIzWjRk8TD9iiCPklrDFqmNQCP6jhAQBp
uqWH6zY2+zNlBYR+UnoVadB6DALPw0JunbR75T3IrXeza54amRMz0Z/wvrhXjdwTAT6FWABDAcdI
djo2NVcLsi46xPeNJr90rf4hmT15ZTrdGg3vulgmGRPz/DfnSEMx0R+q7ppUcMC5AdAGt8CblVd/
GbxaUnCeIRWC1D4nqjGTuGs+y2rcVqb0lGJJ7JihNrhDQeAt63Qz+JwtRDFdXthIxYXs6CI9Fn77
kQskFGE3A6Wk/anu7s1UnLTMaFxV6oipctrvZQDVYyxJnlj8eTtb2SAFx4o+Lj7DLNwDrjjWUbiV
E/0rtGryVDVVQJxUsVKMdupUXhMDQ9G6Sg9lj2VqJ5cbusLfE6WhXVTFoVuPNnFC4Tlu6X/zc8DB
+oavcOrCGzPKaRIezrmkwHcylNBB9OgP2h+/RULh+99zLj2oWAmNRhE+SMkbzMRcn1VXCmS6sQb1
OsEe87RW+TS79qDa0X0xUFlHAfjV+svBDtO3SemfkxxdNW4L0K8KfnM0XKdkuBQx7Xl+8E4I8Y6x
auiYRb/Vy+mtKxddnsyDXMpsOgLnAva4SrcdsfmSqRx3VPFCT5tIzcqRigG8SjYhfLN1HCmSJj9n
KXZKhf4nswZBBV16nYPhLFcgpO38onILF6a1a4vCcrMByF3ebqIheonSWrjflV5+6lr64ZclvZZq
cZdBa2zNjJuLUeO2pLfg8U5zPmx8/OPpckKrrZQndEb3qtTTnI7yF5XFfhrAEoZ4g8axTFKvy3vO
RnrOZ6F5MjVVGFwBWpB8cGW3nccYp8Qo2c6BeUJB+W6I6i2d55sezhdlNePCFfJsJNDapM6z84Ie
TCvYqXXsmkNHw7GEW1Q8XxEvHaHWzrtK1zY6eAOePwp+lKlrqVxd/Sz3ezwdoOjTBj5aHZB1flSp
2X9Gk+SNST7F0YjoOIvzi5Y+dSLxMFC9rcP2JewpgS+n4DxhMUVjibwNDE4U9BPXOfV3ZMRffLO9
krm98QHlM0pAh5ZWygYXolMqsvs2VF+z0RAM9ELCWvRUlg3lSbQ8GPPofm0VCGSSMiSPyz2jsXtM
tV/KNv5k9PuACrQ9gM3HU3n2PXQvL3p5rkv/lfCAfoyQEMUnUX+WKOTUCmYr3aQnGytT93QZkdaL
J42QoQrwh5TOhVlKV8aaz2NGbnfuzC1+2blX6MbAmH60t9kMimYWabLP60teSBQIeIONlUifjHud
CS2EiHxrP84SuskMZCUmWcFoBcc+Ghg0Qk6gti+5ZaxjWzzpu6nJlKOUUsGqUCJQiTAZqFmhjDxD
2U2TXR2Qx0VOPeHBNCpa9keaGqDxZtLs1sWfdWDoY67LJvU9EwkHIP5S5VnVYjZuZgVeBov70/hi
iQgYNwYWhjlObmVPh8JEko7I6c0gj6wI+k9NrZP2/J7trBCodsIn0wfEnqHN05zWza4nQq8HnmF9
TQIyau/xF37v2nRRdvH0maXhIJTe3pn+t4lnpzulyjt9ZDxrGtrdYlkE+Bynr1IHULXQCO2NQfnr
5xYXDRF25vsfWiw6lxSR5YENELYGxFnO+U0GtyWrOkbDErKF0ik06eHzzc/QVj/7hvbtiZuw3/kH
SMwA0slYtbb6bCdAv/VtOUmXavm4aKnAaAbtUwPke9t6gp8H9jDHWWLO3X6Kz7Ns/MnKmzIWvROn
w30eUH1OLetQl4KUpnmTqKjJTeurHnUg/kF1O+npXbyUDmwpI2041ichB4Pb1BpXhI0LPKqyI/4Y
uVcF1UgNv/UIrgcua+2Q9wJDHZ3R214LQgFsgs4O2YBIoJglTNREMyE0BvUm1subOu5fxmwxWhzj
fudr2fcQzc2lhbQRkN6WdUbKWmDzgJ006gOatrFD+SWazIsdfKuNRk22xg/NYsBZRlbO7TG+z4Yn
X4ugC1mM0cJACxwk1s7YwnIYi9G17Jixs6kPDjXVXRzJynNic7eGHcvolhTLmOEPpUQn0ZF9MXpx
ZYz9YMjZc5NZ6UaqRUSjRfACYwQJu6XuUDPJLo0e3AaXpkMT2yEyhySpOndJe256FbG6yn+sLtXW
WcIYUk+SHUamvEo9adTCtrJlvM8o+bOBVKXfU1wBoYLEnYr70I6M4SR8l6w8tdzEMBQUTf2DkgIE
lDWQL31R0lZFwkovv5K4gv2SD/t0Is+spLp9UMWhzdrOmQIKU81M8sk0k/eOJB9Pm0JycpoemrQI
D0HcLwG0+qojcXHIVgbgTsb6Vs4yCiuq/lEspSf/rSLD4iqJROzanhtylrTJ1scAaWBHMHLnG5yV
eUGys5PRnfTXHn2dS49KubFzHUr6RNnDWBxruoqMXzR3A/UyThjICMmuDqFUEN45Y510dxWe6V6D
vdEC5D+Rl78EeuWmHXmbEaKGMpDWJJYqD3FfQfzgiRBWwnerLpIv7SBvM2JKZzJRTkczjuVCvrFL
oe2E3FVbCJGHuYpNx0jyTahi2DIHPByCQDSngXx7YtHgHifjk5HTZCq3j1TN+P/zmdYfMrJ+1MTH
tCCtzrgVTm1sYL3Sb2ExQJGo8ujcmtRPq5qkfamNEqJYeJCpnW3mVuNhPDQvIHo2ub7EnwXSuLk/
6Al30jQqnnJj1vamWtDNLIrpKJqlJlTTToP9Bj18ZlIT16b4iaPd2IiQ00IaBALshkQgFxrDLEN/
ytI6c00l912QKzm9nKhey9jFsi0HALVckjfpyEckE5ewlta6K4RY/BSqsy7i59bg2PpKa+zjKKGB
icsemc9TbfCLK52PRE9EJiYwuK1RkjGs/lm3dRqLk+wM6nM8BcWdTAqFMyp3fP6VTZg04L6bmuEe
n62U0xajkZ6qM1GWSa1nY1hl4cZBvxcM3LEXzrBY7US+o1iswYjZ2v2lCDFvQSv7Lhui/ZOp/qaP
p2dtQHXZm/1j46P1pA2o3uUY0XCLbm/GaGYn6VvgEkRaJ/goNaPzTKs7BtRQSRzaKmCUYCJtbpRf
8Js5RFN828udhPm0hQKmt7DdyBEmVCX9tCoZOhWzkQ6HzZwzWffBrXEhofovL2Jqud2MuXoAVFLM
hBU655wola8x0N9l9bsf5y/QM5hbAArXq9u5MWTIOD55aP8d+BavFqqxlVMUFJQModc0iEzIe0hD
fx2oMRu4+MRhv2lC6dWuhbXplBrDtSgpLlT+zE06W7jjCWo6lL1cWSHSYZyDuJeIlXHtDrCPcGFi
JB6P7UOs+dPR8GVqGwx9RE5LjhkU41aCBU8f8n0rpfK2tm5hXBAYytNTPyr7uZHJCo/1Y9tTETGG
1lWDvHHH4f+wd169jWPrmv4rjboe7sMcDk5vYJSDZcm5XDeEXXYx58xfPw+Xqktud++NPVdzM4BB
cEVKskSu9X1vcBQWivHIq/cOflU/xyYpMu2H2gYnm90+m2Ceim3bAzViO9D0JKB9R2LNvinhjR89
/EikDDNrzJ0WXSW9lVn7rHn4esXuIWrAVurNW2cT0M9DQvCgK+9rggL4vTno/qYmwQ/toXXZHoao
Nywh6LxIE3vNt4Z9b2FdkIThjaTnqOcbA1+5Mc9mGVCUhdKy57MmTfwqT99lrXutW5kVi9ltFO49
60l0u8viV7AbuFeifkq+l52xapW3vKOQb5UfEn4x4rWPBC5gw0UkhZtExtC5dLVTUTnhLqv4bmvF
wuNDng25AzyQJLhSOMbSr7vuOreXGujZhd3ruG00L8OQHXnChqyCtZmeQ58rsxQcSL4awomwW7Pv
wLQNgPyYv4WQrNgqhHeq7LhzvyD06mdGwBmBk9jLmmNqwsyVvhNr775J3obsq4y0k37dVqTZxj79
blmTNovO1qisANa1/FcUeVx7zlgdg+lgEH1LQNLuRJUZF1gZEXnII5N3W00WNG6/SYA/gslVuZdi
rG5LDir+ZTss8oL7sJsr92EThHwP5KcKeYmFoqrW3NM2tmkaC310nrzA12G5EdPOqqRbli4bmaSD
BxHOyj4rtkVf3bdWPq7VUAuWbRlf90DGyB2TndPKuFjz48HY2G4idIR7crVk4ljCcY+FpY9MBdHh
pVZWzXWb27dxygeajvEsyZXyunbqHA/vlc1D387RZKlJb6A6dizdgSA/Ycba71+7RkFF3CItHzbK
o2aCLMyrb3mBkguMLpZCydIprWNCRmyRj3o1Z9G6dKEOtqRY0cyZjDa697AcFq7Z1tgX7qKy6VcI
f4NcdK+d0Tt4JnsVtmWrSM39eSdFxGOUbqfgP8Aip3/nlot4lGWfFK28KZqIMIzpPcYD+U+d55KH
gnQpDT96/INDV1OuA0NrF3WaeCspxhmhUOwflgFGM6kf+7p1ZzoyyHNrkOdWNXB/1sY3vbc3pYZN
dvjDMvmCjkn8vejh1spWzdpPwsQoHbx9p+UPZQSYoubLpVb38Dj2TgnCx3P9pRuUqHg06sxy9O8T
44SFOOoklaNqc1e1rlSQ1zH5l2XrmVsHyM8OouKDMtmMe7lEtj3jA7D0tyqGbAmPKCP4uupdG1Gb
ML53TPLUqoVHEVogOzMbjq1G9sDQ3Wf/BAKFu8rc7cZlowLdb8vD0ETxGljGdmjdI3YhUF+IRURK
D1THYk5vGJ6S1Hgvx/6g682RVSqyxf4+cunBt1MCEFStIr3h2z2tzsijHM3Q11nOVgmRE21TGPVW
6fFBT/o7aRiVQwMWSAUHvMqCTVKyxK0d7V2NtGaWmtWTlNUjca6IhwGfmwozswD0VNr+viaXRszt
RdXr+krBLDb07WEl1bWzqMZs7ug+35bgJkaZYe5xr8/KNbJKWzCTPMojWYXfn3+LTezE3F7DcVp6
94zmJdKj17r0R7796ror+L/oAeaF+K2vzLH65mkEIcNwotOHZNA0PJ7UzPbmOhJlRBjI2Bp8zG3Z
rgA+cYfdhXX4wP//1not89JZeMQLCNMS9K8ceSZ1bKsM772v+ttKtd7zuH6yh+qOLIQ7V0MJnXwL
4ywHRanCZTugKxN6hzyqhGuwqQPJxvLAnjXJWLDll8k6W662RyjtVXE7e16k4MSmbFZaQ89npxYv
sN3Ztr2J+MNu0Ia1xS8o9bJ1wo3bNaWvWhP8QNwsJfJc9OtMBtYG/d0v31OresJnimh0mh0LfaW4
PDm5p6Ou7GwSvUX9OH1VIxtser9s7ABInazn+DLAO80n+xlpAGDnKm+W+k5C0176o3PogaQtUgVp
BKDXQSGD6XX8XW+MyiwM/EOeSbhWasmVCVstSotkXQ+GvAQ2Z7C66OZNaq6VrvdQG8sLLFiKW5WJ
UVjj5x/pu5JNqQejE3dHH+K1U9Tc4ddDHr77WTGJTtVbLZV437hy6iZRHJa3bMImD7She1RG39kT
2Zj3Fd7jthEoy95K7/28PGkNRhDIVPMygkWXgHW1iZbD9zYOZsRWqCBdPg8GGeMqLbpCU+8G+Dei
f31OxqonidFj7gRyal3UUr7s8mM9yso+TdpVl0reoohYlOXVJksV1q3EhIM04L/Xp0vbHw9Bwg3I
9Yt0Kef1zrMxbvdkbBdAHCmOVC2dWIKu3H6N+3JZthVLgNo7SQqL/i7N3jwSekWIGaXjScFCGtQX
sy6OulxvEicelrXCejeuI5N4kAZZKEaRxe1Otae95vre07hr4hNokQ774YBxyHQDmnvrvOOR8kLw
Sy/sRzIo6x4bODgte41Nqe+xjOg99Qhh5eh38jHoGtAeyjb34mSlEB4wE/PUq84E5WE5mhcYKQ5g
XfNSfar64B6EJctRdKiMuoWokZrX6ajduVp4q3NPWdlWs47Kce3kys7lSQ5ZdN5kJMiwplyGIdFI
HDvDoJypRa8tgFFSsj0WOzm4mCohag6XO8j89dAqK6uuWZUQbHTwLJjlUnyl9+WbG7ZvUUWuIhxn
SnEbF03DjwbKn5t9VX3zLeiN96bN0OtXF5oc52vE78mXDQgrFOzaTf+VkCwJ+zwtCZ5JRy0b733D
egytfiOr2rbwWapKtXqF/A50Dx2MTsMD0ajsZnb1Q9GlZSHnPDCQhmgdfWUUPGHl7rVMkQ2MXnVN
x4ct2hLUvTEtInFxnT2NrrMoh1Ff+7Xy4ODDWhTOs99MiPjAv5I6gBQA7XCBSPorI8H3NFMJcCf2
g4yKW+NmRwSPWpBX7V3REoupPciwmWUeII5haOfmtwlEhpkzDldp4yyC0cBFiS5kTK40dFJIs9or
wy5vNSN5KSu8yiTZQmsfQJrc3js64WXNgVZg2HddrbBgMxbccslAo5EADFd/iDDohG6CvJihlS+p
3CwkUKoFrqF9oB5NxcIzFN3AkJh7k7ub6ZFHXuBpTCNjpvsp3HSoPm5h3BRadW2UvT0n18i2G9O6
mVRop7gxq2UKpqezQT729V5tyAZ7pFNK6TtKDlg9EluddSUKkuBSVYt/bUe+PI4V9qXWlhA898ZA
yXmujetGaR4TmRAYqkgTI30tQeyuHJNFCQvFDrbKlAZETypAdkL2BoIDrH7d6lthK6um1K8ay0IP
JccZMuKejaCFlRHQbOpDl+v1QcmC5kAAYiSt10kb4CPdrJLyfptUen4b6lJ0y7Z6OhcVWQX/EZ0i
Hpumixak63vKvDTkav2zmY5S3y6xNSyOogo4AHkIQ3++TBJ2Xsh93O6Xxljlt8RhilvgYne5jHiH
qNKwd70uHHlz7jD1ijEwXfFq/cVlIgLpsPQ7VdqKfoCt+5u+wL5+mlUc4JZsfAiVpK15ZaKuMqt6
DsLOQMblj7o4sOcKoj5H0QPtrgG0S0hA24i6o963Pw/s7W5sPe12n+p11gZI6XQktP7orxQmKhb6
FXlS9fpSHWOtdu2BMBKTivo4G7Ce8o0Te5FVrhbuKcTT875wAU5leVfvRNF0smjygBuXQR82907p
xXu1IJaYel3Dk6O2b/BAmMfQb+p5avWHTubmK4YOpVPNPcB6W1EMYydcQ2zQF+eJPbe7wquQoNl0
2TJGdS5Szl3FpWwnfyLroh/ElboAy8bRtT0CEnTvmiLZsJ2W5qIYwDw9dI76kBQSr0OWj1qhVHdi
HoWRhDLK4kpMZKSA+orUcVeitQ6N+QCmF1ZNnN2IgxEX5Soq+WkhleX788bM0LrokmoumkE0Zzdc
MNiUeDBzF5/6JMHog7oiqXWZJ6qGnv1AuiZIoa7qWguOhNj9Vdb18YkU/IQcyPMbJOqsReYF7W2E
pOaiQlXhbigLc+7Cvrln7VXOvc6MH2uib/zujO7JH9Gzs2LD+pr2RjqLpSb7ppf5O6ay0CXL9Mlu
w+R7n6fQBkPtLR0Bssd29qPuWVEk5FTIcGTzVs65cYzyye1Z0czKK6JVQHITVGh0MwR+gDUxy52W
3mO29smFvJOI2Gv1WLzFpXVjgfB/Dbrw2U798kVmT8DqrXKeVXK3syiMh1WQe1ijOEpxg5k8upqx
xS1oMlwWdV6UQ6kcJRY/bVHciAbFUyxuEm6+FEXRUAYEh0IvlljuMNW5X+71SxOI2UIU62mCzFLt
ZdvbKOr9ugZezxnwafJoRldk/nwsLXklaQoqxFMfMb9DTnDdF0Z7fqmiIa3cZp1W5LREFzF/L8ng
/FuffH9WgGeDkb4Z2wi7SFKgR9yCkk1TGCGWoLl/4GcmLWupD+8QMQjmpWLU35JYulaNvPPIEd+M
tuv/KBLjBYC389SZqo0Fcg1ttrNioipOsZfSTNtbamev2Ly2/P4Tlby41n7t3ParkSHl4htL2AP8
g8ZovEmt3HzuTTWbe1433jpKkK0cM0FuJ6naHeh+e41rs3vE1rRaaEUkP4IoDBFM8k+FHN2mo6pe
a3mC0IJmdqQmyAU2kV9c88UhUeRl0XXE1mmtobVwiCI9XjcFKilxSoIribrhEBlavdZSUAWpTvK/
0ZXkoDSDukbZxjsojmqu+aFYV1EEESDjhsuvbJcCOlnnUPs3mhH6N6xGWNIplvndi3foSphvNfvw
WVV7w63oGhijRFTmj659W33qqkFzvpXx+F63tcHdt4nuQE+FV3ifrTsXbVPUlglniDoCnuu2yDt/
2WEXushLmayf290kaoWzcuiOSzUYuxtxwF7WmmvISaxEUZn6KS1MXE/LjXXOrQ3j7pBYNqo+3lYN
iv48zg8JKtuqW+5Igr+NuPkhVEWkH6z/qc4dZG/gKbEbtDcZLipgLDvIwPASbjRUhReAdvqlqOsy
271hdQ9GH8VNckL0E3VWpy26AXkmUep8N7lGomwjSmIi+GnOJsQ9Dzgzc4iDoRsuxs38hi514DlL
Urmmum1+9SP/sVCRtjuKqtyxUyTdyk1WYqHex3G9kNUOdAUBlHolhTr/O+wg/SVsRPiY0hgRy1Kr
o8VjASDAVElsMpqfy1VRIsBHHPfcUxQRzifUNB0uU4iGzPDqo0lKHc1pGxmYrjoq7iBvROA+lWJe
BF/Mf1HpGaa8kRRC/GKg6CgOogEeKungafA45sDHI8fcetMGtPBL7bol/nP0kgJYC6qB34gaViR5
jOyk5ghVGCN8nKwh4ahZ6XuqZs5N4EG8cQri6aI+sZw75D7kO2da7hYFtBjJb+ifZvssRxXKGHCb
doe0WIr6xmdH1DX5E1kcC3GiHnvVkNRlYmA5q/idtK8svk0zcVoPOJemfYuUuSHtRVUZRrSK8vlU
1F7aWwfiWpxIPz7Vi+KnOkO1lW1SRMvOJoaK79Ww99Xh50GWq5ug4b2OOnjxxLeMr0oI+UDOo/wb
Sbs3Q8/NF8lKH2tFqbe6qelrWwn9pZNoqH6gAf+oZwrpMxgeqWpzP/UUdJnKOHjC8RJTY26YoDKk
ZaUNexuVLXcItQWocO5/aX89FEXyPuSIejaV+tUzKhkEaWazY++kXfe0UZUWWVGZ1P1M7jRv4yYp
W+saapetJi+5ozzjTy7dIpid7VMVmcHAGgEk9M2qSPL4qZVJog1SrKwkKFzfTHfOBMmyeWpLL98p
RRmvZAhi26zxkkd7GLYEI9MXpdMyWE+uu0/8Nrx1de+HuNyo2vwHiz47WlnSXrseWYZ+GjC9DhCU
5LRCsIGp6elr5CRfQyRJD+KgpX1zKPQGeK1hI3EgsUsvAEgeNDXQ+5noA5dzOgWmDQdO3/8s/ppC
dE/y/ClJ4mxzmTrWgAXrUlsvmwJqQN+PW3RbnGtRSiMIaFaL7L0ohiUoFuCp286uri0SgvW2IgIC
OkwO5lkhlU9DS141TPXi2RrJWwd9XL1kcfIEzKP7jkXzoWE9+l61JpSs1MPBPhtnmQ1NYCaxkZ/C
0Y4HvyXpQcjYnj7R7RN44jU85UlcLrMKFOZUJZ8FWEuvRfHSEMVSgg8yOMuWcPcxeJRabMQ1BKmv
bNMvnFWVA/HterPa+lqzEyVxEF2MqZ8oFhO7SO884mW1dRP0srRNbXhdCSx1duktIgoq5KtFMDWL
PqXkyvM4JiZaGgZ9eKx+Z0sv7c5DVCWel6pnHM+d+T9dKzhLGKVh3UAYYpJf1ziP79yk5JvFNSog
Bfs+r7vVvAaHfetFSXrrTluOQC7B6vyqs6umXkSEwIDuIAkHc0U9lbJtXxVqWF7BZXliT2zcy9Cq
0BszT3llISkbgie3+CJeiUYDVfsFOJB8I+fgBOtWy9epBd41rjXvIXAza5m3iCOoYQ+PCnon5jkt
VLc+Me/HGJSNk3nS+4r8mvuetixJtbI27hPmWgKQja56Q/MXeRhDIAIpcEc0c9kz10kzNONuLF0C
p5bKDhOSHXtzRN01vQ5notXSyHQOteVekZ5HYDQI4uu8MstrC8QaKfQyeC2sZFemofFYarkFp8JD
DmRMgqdcIoAwdbD+PJJcakVQ3fZfwYucR5rcseb5UKkncktE3K0ivu9iGEoIeAY3oeuiG6XUGSmS
2Fp3g6nuQ54RwGGShox2mF1xf6vXQyJb1zqfz9KKIu0mi7G/C2TJuu8nySL0eGdFodvrqnHHYZZM
HgyNNSgHUp0xgUtUt6aqFAT/IZ8O5351qWd4W0g/R4iWehhwSO50FwtCyO3kuJcgEptbU2v8u9xE
syJA6G0piuJAB90ym1tW9hMLCOGhSwdRRwdFJxxIBKTbuk6j40zbenszjctD53fJMkri+lENwu/i
X61oPwKj899CvqsE0weMLqYxNlJFe30aE1vEFMpQrx5HbUofdO67np7HpE6szFQ7+TmmMMGlRHG6
h1Ll7JV6cPakPMlvdSoJiSJMvVXEs6HEDZumVDR9PmURrC2kJljFfZE0mBTo8Phw1Z1VvHtUnvFR
HzxEGGaGbHNMp4rLoY4DDIBBvd6PEGmXTY/jehX02lWWqtEyMELpCZL8seNb+GYE7UmvOu0J3kJK
Wrz6S1c3aY5i6ar7/Sl3gp9dP82qjzIe61kREUZ8UctUe5DdMr/32g+FoH1RWlM9tyjOh5bPY3In
79ZV6QJCGYsWZ/FK7nnGwvgnISrrS3EaKQgCBNMhd0IUJu2jjG7Xvoym/Zo4TdGglfBU/XOtKKMM
X+5GjZC1M0i71PD2UEb0dUyqeEdWXtqJeojvBE9FpZL0NrrIU2+Sfk46E70aU2mMjehQiVpxKg6F
bZArs5pwlqOc8bO/aBkU71vjlP5+4D5/8vhpbOKewJySFOnJTZX0JM5YhT7WJFN3l/re9ZSNrZG4
F0P/3Be06c++Ndq9MzQOGmSHbe8gDgZCn3yPEn1pFQnaJXUD91ucXvpUA+mOz31EsykbiLW0GMsE
wAy9ewnx932a1jLx6elUlUB8iTNxqDyeXcCT/NmlrlXtoThcypE5RqswQcdMDIbiiFLTp3kIV5Kk
qSqT25VNjuzDHCycrHk69DL4mhyuFnJ9rROcEDJIT57sp6ciHiw44q62cAY1+diwqVsE/C61uaZZ
CzKt2kIMFAekldNTtSmnnqKi6sCHmSw51vA0EpxmnkbSjQfMEIqZKEJlytaVhtKSKKo6lFEJruaV
KAZmsOABqd7njqqeokS/F9VdgHZrreMhFw7p8FQppHrZQlhb0SoZ8hEnzfEGo2z9rkrH89ROrDf7
Lmxy9JQYRMZjWKIrxH50ellKjJpgZkjadYev0pPq4kzy11erT6+WZZi/IpPUP11erZgy4tUmFQLN
BSz9tVBCT3hcrOrMAxc9iaWf1dEnPfVLsah8mGgOEBrRKhrGPubOLsqxnD7HSpxuRGlIij23Sig+
sbJ0Qta60AKD4IS2W7+oiGcv+8oagDL5ydxFqOA6YymEdZJrkH4okc8Svc8DLc0HO13Yk69HcDKk
KjiBN/PYWnQ3Ef4XVwjI7xupt59klcsPTg/ryHFORRs9VFN16sCzKSPS6XUT2U99rYVzAvHBlWit
zRBPjCF69BTQ07WOxU7fSfZTCWlslZZhvxKjVLUjHNmE4bUjxc7jGF6JS9pSK1+h9EoGcLqUG4Yk
cstUWoviEA3PI76zaFhV+X3luUtxSacmN6aMOF83baw+6rDGosA+1LFGxkOWIRdjZHXAKds6dIVB
7iVUTBdcqH43DLGO3NCv5l4Cw3AZMo7jwE0UiX2DR6tmwDrx2zvPb9o7jJYIHcaAQ12PIpI3GMh0
w8ulh9K4D12oxQfRH9eTaq21EC1FsZwmnLK401xiTFcmxhxNEWftaMa6boby2Kfw7VkAALUvJX6t
MiKZjWZ6b/5N47fZGx5OCThBb/Ia0GHbjrUN0b8LHwyzenU0KX2LXBX4i1l81VSjWNYoE14RjTQP
+agUeCA51rdQKhaia2GT51M72b4dY7zhBjngSWKU3e2YO+1MXM+EpBi3ZvHi5kAVpaJnMSZFxr6C
VLnMAtN+AjhwEF3rUH1ubRkOomoqvCgiOuI9ZG5XzC32UX+8h4g91Pk9ZAlrKvEeSlhDD0FavALf
bVduEemrWI7GDeCAZKEi7PEgim0ZpQvVl9UHva5+to6Op30oypFabEgaJSvYzuRJNCl8lPFJX8iD
XF4Dhu+2hRJVG2ST0RGVgnhhoZv3dRjaJyDQ+g+72lexNL7XBbcJRMhDCOWMHh23vK6IZ2YNggud
lr50SeGv0ctKkL+Lu/yKyByWUdPZp2KDyDM2w3o9Zx9A76LoBtgR2EC7dWJex4q2dHspuCJtZM9j
4q5LUV/YKlggiM7plWZky6zusIzwGkZoToDxi9Pb5wm6rWbpuGopk72eZclXug4WdCoVoQeKJyuH
c2Nb+sqyLFsUCaYG0UW0Oq2a7UkgoKIfkqBCCWwVl55x0IlvHszpIIp+3Jn7EXNJURL1ooeSkD8i
6WOhTJ2GUN+nsV2Gx5FvJCsf15u5EGCH6fqQI/R/F3gAJisFnIUQQrfG6sF07OiOdLp/rs9ja94o
avUNtQ3Y5u0bauM8w4C/3Hi57m48pIPWth+nd1FHkqOW5PZN6+Q5AtDNi4xq0wIZR+Ua6VQc0Jo4
WPWFVD2WsvLglVGHpA5GWUPqPBkhHiqhYkVXTV50eIBoA6r9g3dijwEZO/VuoJV3V5pamzfGdNBV
cItGdjOEgTkpijUHIJh7+H9gLUs9KrfqyLLi0r+pqmAl12zZRJ0Y1vqg8IegSdaiKBrkoHxHtt7Y
XbpZIKmsKkuOkDfNm7hwq6PdSvNLB5RlWJqFw/fLNJVmFet6hNQnBomGpgn6RRT7LpQLJhJ1Sp32
mF0HyVYU28w1V2mQg4aQ8cZxPOPJZku37xxAAKJYDYO/RKlG3oiiFWUPNemuE2Qq9w6G+qqqG+Mp
HzwIbM6t0of6gdQFEvye/AMYlrwOy5wtjagThyBIqys4V9CW6SuPmbZyxzLf1m36DBYY6rnjqgtF
tsPbbkiNk66+NsQWIM5gV7FFxgzK69SYlVl0K+uBvJDJDi1F3bnBzZ+1QVX2ooSUonFy0lfRXdQE
hiJvWbR+nCeMMxlURC0tS6ttIZLW1bMHh+o8B5sL4NrF+Az5xZ6XDpnpkNS/Mt2AAvRe7y4l1z2X
xL2qR+Xi0tb+qfRrnLjJ/eopxpFz6u7Ujlz1dAP81fN8valtEtz5m3FO74F+9Lqt1w3RAWZjdDAi
97ZJhnaDHEt0uNSLs3Nd0ZMw60A20P1SnZbc6WeiXI3t99gDmI8/w8FNjOwgzsShKgY0VdS4wUDs
jwZXkYP+Q1m3gk0me8ku7PChPE9zmaGtpGGphJN23zS/OIi5WBS0sy+//dc//+d7/9/ee3bK4sHL
0t9gK54y9LSq37+Yypff8nP19u33LxboRsd0dFvVZBkSqaGYtH9/uQ1Sj97K/0rl2nfDPne+y6Fq
mN96t4evMG292kVZ1PKDAa77YYCAxrnYrBEXc/qjakYwxYFePLvTktmfltHJtKCGZnbvEPrbRWKt
naptywMGeK3oIg52UtjztATvW8ykoHNYqGASEK+8MNKvy9HQzodkVK51bq07csN81qgl6deg8vO1
pHjN7NJPNJBzw0AzC5BMzgOCoka6KVK7Oxhp0h/EmfbrbOqBckrKMg7cqc/W5OCqyrYOmuwmD4DS
uvrwoeSk8tbwnWH17z95w/n8yVu6Zpq67Riabamabf/5kw+MARyfF1hvJTauB1NNsuuukeNr3C2m
c9jbFfmNqaZYGgPOZMA2eqRDpsPP6rB0kA0sKvcgkdxcJLpsIHjTVzdOYJVIKFDXu6YBnFRufVh9
f5TzpvxexGWD+4z/WADXPwZkwx9l9TGO6uZBgzR1G4HlFrV2U4cHxYViKIqxQlKl1yTE86cxBtyD
pRdXJeT9xngEaxHPRyuN96I1zaIP8/f5h/klTd52TQnR0lVwPXXdGrGOqj0Qff73H7Sj/eWDNhWZ
77ml2wqUL13/8wfd2KnNgtVL34mIdOjF8PmJT9hLHD5UAykLiH2o5YnP+NLcZciiVmm6O/fzqwam
MDqiO18fyyvCOvBhI75wiTk0mGZOla094YfFqevq06ml/uyVG+Z7W7DuKrzc2aJZpS1bux5f6no2
VMTDRwxiVnKiNtsm0e17w1VOoj1hl0PEXM1hcrrmdYm88bxq7fHFraL7nhjzPfeATxPGwA9uZUcD
aDjvY3RLR6M/tZblXzVdfhAlRAKH08/69oTPMwp8bZ66s1ZD+RGYi7Zw9UsXhtZ6eh6qSnq5GFmf
bLIQlIePdAgS9kF/K7vF/dArCgZvLbEku57eiyd9tazl0Bjys4z6/wawkHkumkNwncJhvdNsTIKC
zEgwTGX03806DS81tBDEV+O//nT7q8Tt8HuWD2Xg+fWn4j/vs4S//5nG/Orz5xH/PATfy6wCJPBv
e63fs+uX5L363OlPM3P1n69u8VK//KmwTOugHm6a93K4fa+auP7jNj71/E8bf3sXs9wP+fvvX17Q
zyLMijlr8L3+8rNpuu0roPk+/IimC/xsnd7B71/+d4mJRfry1yHvL1X9+xdJkZ1/QBFVdAPEN5C2
6SfVvZ+bFP0ftqIT5QFDZTuQ0L/8liJ/5v/+RbP+Icu2bNoyTDy46I715bcKps7UpPxDU20bdwQk
2AxHsb/88eZ/PsPO/7W/f6Yppsa7+fBUM2THNkBVg5xSIXpA3vn0VEsKi/RxZOLj+P9la/+fyNZW
mI5jiZPgLmJMNiS12ea7SzHGXgfTFMkPdwW6FFmNofkYGTI215wC4oCCKU7FQUITZGf3hQ5SNm3k
+ZjxNMsmwd7LAUUSVHs9xbaguk+CwegoIM2V5LiXKWi2+jkeB1Yb5jLSuWRSZoZnKulGVIsOl15d
qT4aHRq7I1/eFenWW4IFUMPTpALKOsna/jpDYh4S0qdm1nouYrJamKykXrl3bcR7ozpH21d0FGVc
itGx/dB0mf3DnOBRplF1UaCCkIDM+PPVIXT9Mal4SWKO85XE6eV1ioFJvs4H5GgjKVJ3+GYo5zNJ
r9WdZsSY7IpT0SwOmA1/s3WZTNY04nJIfhWNQho2aRaee1zqL32NCrHfDKDMZGJDaItPvvJKjudz
UX05wEXKEG2Z2kXl35Y/TCVOA8gqKzA495ch4uw8z+cpPlz3L6eh86YlHd6jlxf7eabYHJB6aaHv
fBj991f6z658edEf3veHuS/t4kwcPjR/OBVNgRkiqRRrKwsZ4Llqo1p9+XqLs39Zd/5dfG5GMT/d
fKqUMn5M4qeDs2yDPdf0C7sc8ior5aWE/SsawWVvrlWUuC9jLh0/TSsazPHGxy4M/TK+CvGkTyzO
lHQyKvpV/FSHZQDuSOY05C+noqtoEmfiICYSU16KhpA4FuVETCdOja5m5n9/ddFRHMRlDB0xjaZD
oHZ6PSoqJO1XcdrCX5SXYTUqa7mz1los5zvY8fluGJ0EHHsTo0w9VYqDHaPxOT83iV6itsZqCW3c
EcZDVYTdQq+lEIm7adQoI/Z1J05R0kyy44dpVNOT0QtTIhISXoZC8zSgluDLhfsSmOEqYgG2GGLl
4EglxF2zf0Wt5tkd83qWkIFMfSB4fdm8RjGCW2Xd92gdvQ3EmRKyW8tEwptyyFP4vXawRzYT6mKP
PjHh8CbZobj5XRtbOMJ1j8BihAqBWxYW1I5fr/L8NgadCPQwaY83kxJ7O93Hkb9DFn4q/su66lfr
ucs0Qoz9l0Wn8iE9fpr6P5hGw31sTbh5I2aGdMEzR1zpfCpqxTR2MsnViwv8y1cCxHyH6ES2/vhq
QNiCSB5uc/EkkydZcCfpk504q6d3dqn73OfSfOlzqSNrhsLTpfx306ptyfNTjL5M8X93GTHt5SqX
aUSdE0bP4NjSHfnDcoctSrlTp6epOBN1osgT/AQ0Zlhd6lu/6ngWTsPOp6IpFM9VMebTjKKYiCek
aD73FIPG6bLi7Nx+KZ/n9HVpMeBUshgRTYQ7KV0bENqIfH3zeynZ+9geZR2CQ3DSvVnfdP26AmkF
g1BxVgjzLDI7kgFsY6cQ6yapNz9/jVoEsezBCeY8n0E/+6jLsgdz1kTNryrHyTZtrUB6kdt5FNnf
NN2LFnmwi6pvpmRvMUtOACAV6v9h7zy2HFeubftF0IA3XXqfPisrOxhZVafgPSJgvv7OQEqqOtIb
0ruN2zsdDCYTBEkQJmLvteZaV6EZQ7d5nEprAgAN2FLrmu/pjFpRMsLYJtbNd6P5PmrCfVePPi5L
JAd50jzrnoZ9pOre8gRLREF3djJEsK1m5xbR+Fin5rym2NkFqgmTBMHWwRjkZDGqkmotcl1RWku5
cjFCdk38PQthL0+De7A6LIcE3MF5yXZFPXYIkfNhV3okMGbNPX2Fn4BfSMSeK1DmrnthigD0fgjw
SGfZx5T74Mr9rIScM1YbQtZOual/IXhivBVJfdGnju4KXq/J9Z4k5bKj0+wC9InrpiIWugi0cWv3
JFTJIXl0sVFu3Ag85Icsq2ITiyrml9SNnV0lKX6c+a3Kkw+vn62tMXzVuycR1feN7QB+O1SFXmxr
T13nnHg/txgW6wkwRJbouNl9wKAihJTpzZhGH2wXdC1lrZNptuba6is0dn71jr4dshG6Zy6LoQWC
1HowrR80yqxTAVcbfKIHdRIiXtG7lzJpvjpOOG6EH67E9BAV0Sk163Najz9RI5cnrSFJnG634Leo
+53Rd+Eqj6d5FZZxciQvJmSoC71myk5Dz0W1gQK/Azu+LkQAcIRiwtprgu+pUcUrszP9y2QVQO8b
giKCKjlSnICv+BC24BLqJBGQRFt/gxR7b4T63o4cb2uB2AR/kDpJDU+Xr+XOw3Ec/K9lbKZ3UtTz
g3jzn3AAyr2XUB51Ou0PLT6EDaIscqVfq4DmMSoncl1AxXazdW8BmK/AAjq1B86yDta9g/PbABoi
6xitadmW6x6q5YrEzl1c5t2xIVlsleAg3DR+621igFVakgBFC6Pt4BTNATLd1ygTPzHnjui7QX7A
6pEYwaDudc6dY5xjNP9kONxqq3fPfhRClcuT9Vj/0Nwo3A1BjjAUqURT6WLdC+MUdPXPsrHvHREa
u7rmcNiiGe629pzU+yC7b1Ip6WGZIN07BY6Oc8A6RR1syAuD21Fxi8YoDvRG0Xj8SHLyzMZjPUOL
p/7BdoiChp32FTDUg9u77bZLZm6Vpjgtr5jqON7E+gSYqLsvw6j+6oNKTowZk6y3Kzg/uqxoVYVm
1WHtF4z2cWPn/hk9/7AJ/WKV6dSEA9M+NdVknM2UXhTfJyLTw/g+OopEMdg5LNapvh9Ll3oUAP02
D/Buk/g4jrl4wKlEqTcpSLbrsQ84RlLcT2SFr4ixAaQw+S8zugq4znqk4Cj9zrMiY9+AlzMF9fMm
7Z9aK/YPxEAVM2k/pAfUoDErhwkZQ+gGZiBpgCeE8c5+tPL7cWD6JzN72laV8xKTO7Jr5+kgBzCc
oz2voFMZ6z5qu23t97s5lR82RRva6/CGO058KKBtBQhuVfQQphwt3AsnIkKKlFVeW78QoYJjpbfs
S9go4+H0Tp7OyqXCx/W0zglvg/3itmwgka2zjYBbdHazM/wzLljgTS3+K5SqZPjxewOTouuff6mQ
iSJXr1b4F8Ba2921GQJ8+LJvVnqsY09Ao7PSjfGt72UBe3c41Py4K5PI91miGKziayLng5uOT2HZ
3Hchknq/RwemNd6uNuhPM0jTiB3vnysUL3izqxZACGTQ3rKeJHaOzZwERxwqoB61cbofUnzZVqLt
ZcZFN47zbNcXANjrSsFnvHrXh6bYVQWEg7zfNs14Cy33DaCCsbYVQbYIAP5X89fNVJqPIBFfOftS
mDSiXg0B5Oucv3ocRNVgMx/NknIdzdE5NUmgaTsTVDUctLFAOclpimrkw6iMcQfKhz5sgymOwtPT
GAbZxpOxv556nENp75H26F6yyHhGNsAQJZAX3XkP8rDc12Z8IIJcwJMCTGW0xZNFWMOK1iVY7TIj
m1fHMxL0zhPaRSl98yzuyJnUzgMnGGeatW9S8Ml+4K3py4hVVwCgmKS5cjzf30bug5xHFNA15+QQ
dh1MIM08js49Re9bM4KbaTyOvSETmPu77Jj1X+DAIPYnITPkctf32TsThGo9SSiKfRDsqlBwfLhI
HewM+2uPfHjLSPrYkmUvzKm7z/xkO6V2Cjsc9AOakNU8TfYZyyp8VcgNAmXxmgb3sLaT9GrNQMv7
AG0HLDfh2dhaw9fZnaq1PQavYGxnsI5I6XJBuuEUErnsnKUJ32HIChUC6f5RtNiHoIQlGIaj8hAy
EwA0YD6Vo2qdQyvY5t7ZdPE/2g10VthoJAbFSN9TI6E/45pfG18Y64A4rRUk8WbV4hk8TER+MIWv
vhIEVRxnyYhIuMlOc9yXUU47EDov5Tzaqx4eF9xH8lSQAgA9mS+Nj+8hc7rnUtiwUCxwg3SAbkCH
BkynDrpHIwnXnY8KZiZq2yoBUTyC8gcTjawI13F/qjg3vCwcdlxI+k0vP6RIkG/a4wZy2b2lSHdM
8BwOaJ1IrL7ctpQvqNVPpOva2b5Lk9ewSPPTnGo3wGjfbLiHsTFHJ93HHOrAIbBNco/nyb2h28j3
doJi250uodrTtSFvVekxWaq58sGAMVAqg45v/ZXlJz9qI4FPbDNQAI6GWFm30cVXUF9gggBdlPVe
pOWzT4FIcD0+uVGwiztjuEKEkKvQMcXWHsqbAK20xV8DqVivnjpGDg2at03f9/eB1bSrSFokqZj1
neOar2ZLciIp9i5wA9eCh+qldbdBC4qB4UlkxoWV+Nmsh9FBlD0X0SUx5bd64K301AfclE1rz/FO
LVT6i2HGj/aYS47Rfjek8Q/FgRqy02SOP/OBoG8ombDQIuPYlcO4tmxMrqldCMWcpNvw04LXCm4n
rzDZ2i9+EOMd0uNbKIlzjH3NWDU081dlmQZw4bGHJVkZHhuG0HpbXep6Rrqr25jl5TonEgiBrXUU
Mc1UkV083nE9C5iIiZF3G7uhg9R44w58pHXgGgeSOkBmV6aPvi2/Cw/zeIYzOfHZcTHCh1QQPeAE
4tzELnGfjXtu6kOZT8kxsPRN1B1RRRrnPphLxvPKmDCCJs7I3Kxqa8/0AWrEOx5b664z1KUzJ7bG
HcdNIeT3UievDn8wezzczJH/zIytZlqH37XeT5HtMnEpHke79DcatKTI0h/NgW6cpZdPjhA/aHxB
76t1YgDitzwN6pU/xuYFk/QWAKY44A4AUEvQSRWn8Vn3SMYmPY0u/8q3jTfcywExFg0B3Vl94T7I
cMv12d0oMYSC+CYMFGqbRhLQbXuPd3wN3ocEZSzDCBnfZT+9a47cRRaNLMOqHovAT/aghMINcteD
yGeCmMy25po3eys0rYT+SvMuddv7POJmHCPgFpmXXutU3pzkR+ubt3Yw3S9WiT02OdUa4+0xi+Cu
pX9MAM3XPSKolR04hPs4M8eorEBdAI31c3vFEE1bkUEQk85hiE0zGJx8YJ01cIjj+GCYA6ys0Lxp
NduoegLuo5A+VKq5Fhj+cNsbOZWGIQX3rZOM2Ytoj65pO0TTNWxjfVdG+RegrdG+bOcMFIlzM6lX
vPTV2TaxaHF6MTpAq7vJB8odYz/DcI8/xJQ861Hlbspw+GlicvcCaRyNSf50oxdpF9lu6KafQzFa
r04MqSnTajWwHK0tpj5Ed1Unru4mNczgEKGC1broUve0TgOhR3tfu/4VZipN29z/FWa6/yvM9K8w
04f+rzDT/8Mw079UBP8/KgLHCdA0/VNt9m8qgvVHnvys2jL5k5Dg81X/EBKgFjBo+Xto/W3LcWwk
Af8QEpj239ArIQmAQmCbzMf+KSSwzb/phm8GgaGbnm+ZOoqffwgJzL85loW+AJGBb3l+YPxvlATm
nzVaDlYV1zANl6qjpVvc/pXO4Dd1HHXCivKbGG9g9YOtUem7uh/ti+JH7KOaYXlljyXRUwkpgQmc
Y3CuGJR7ikRJKICfoz0p9Pw7bY6LHIN4F1rlLXEpZJFej5z5rtAD7YTc7D3R/Hoft7k8joF96IL6
ZQDWcoekdbwLet/9b+IzpXn6JftbvpitB6bS/+mo/xZZ4G9fzC6h0wTI72+RaRV7+EFrs7e/z3br
HOI+KuFne/HGKETKKEkDtENcyKUdRuNWx/YffTzDLxrlXeXW4xWnZ3lArA5qyZTutSXIRh9ace8p
pCFRINmBqG+5aoGLXUM//EFhIjnoY/lYecJ49pBdr5E3y22Y1vJMHaPfu3r5k5rTcG5dwADK0aaV
DRpOSRQtEq70nPWAsEaiIwBrZ2RmjAZwjnig2KwBZSWR9EWM2NhRhJGFuHWgcB3LydeegI5Yh9IG
Zh3RY/4v+9TlWP23fep6LkTPwPF0pCd/PljsxIt9N5ggpM/4/aWICdmQtoDH6UXPMtLXTo2jYrE1
UaBJgIKl72Apf/h21O2ToDHPgM+A2mT6nSQo5NCTALotXYoVDSZb5R5NST56hIFO/QiFZhBQOm9D
541KjqSh71JlrGV5jkZ9G9k+3tQBwlWZ6MNzVjFWjt30aURV767yLGJ8H9ewCZXU0B7BgDQOXlRO
OlLOKj+/k2ASdCH7dNMQFg+2YzCeLY99Gcz3Kn/udaJ8IaEMb3oH6EeGU3mS4uTVjNITgufgEziP
GFHmQxr3xatJOcURzcWy8qcEvujp1wIv1oiuAorEbxebv8uCfpe2Gv9+8iJT0z2Ocpdz2DLVOfDb
Me6BFxi0OiewxPnG5KM6+1lrsetSjaAwgDJMIpKztB33OkqbYAHaji7ORmJFzj2TABpTzk30tn5J
KCFYsbYP+k3QNPrrf/6cSov0+6noGZ5HM88CAKmrhTqsfvuYjo5GuYapddNNrTsBSbqWbuFsnXhI
VKU0+C9vZypd6b++X6CbKCJ91wg8XymCf3u/muN/btq4umG0NuI7zfij6TNSCTUTpkpr2LephwsN
ayN4ajihVkzHN5hfqnOg9zBTbP3Re2SWH732ll4caXxxOfO+pY3AMp1or1WcU8ggpW5fhTpgcnI+
r9WMt7s2mQd1euhe/8v++7OE2dHZe6ZuOiZkNBjg3E3+/IU8z0pQdxYwKWzr3cvj+OzFS/wBcNMa
eeI6cjN966FK3Hay1i7oDfNzq3LgYPk9JokZbYi4Zd7Ii6yJq2FXG/fLIrODP4wSj52VcApOxpxt
Bp1y5zgTOtuRRWsKqhbS4Nt55TzsBkE/nWi/E42KAu4sYQAzyJ2TnoBY7Fovv5GiRCDTnHpfAhrn
6zg+EV4c34xUQICE6IiIlzjbhdMi624X1YQPh9i/rxrJhkYf6NvSMMcTRHnUOp342XcUV7RWh/oJ
C2EjkoRgNqpLtK6UZ8jNu3OIV4DZP5ls/3m/O/9+IPmeuj1aLo0EJST/837XXeGU9K+06+Sv+3A0
qeI6w4PvtG9DrHHhlSlygNYfsClNPzLDT/+w0DCZaTV8NJkHwyyz3btYS/UjyAW5700vfEwnEgsT
tS4Wd1TG0w8hshul1ONouul7WvmYwf0pvqOJNmHcLKA3OSRLytK1P2wjVJr5R7iFzN5x8WwnOXtr
s5nu07oYLrCCBFzqQDtGpfE0mFirJrOxD/HsE97R6OUBG2WzK+3RPiRglTUNMfJIEB48yTK/RaA+
Zdh+ldlY3+VW3b7a3sPiifQ7p7/qxvY/72Az8P7t0LZsiyuCGzDWoRziKWnzb+eq24Lyb+PeulKL
IZDbyI1zQDX2rHejTvBoYuzz2fUPyz+WxeiDA6OXwTqtpk3N7tdrjFD7Xs91+9tTv63ieMSTrZaN
/9qa7Ip0Lb2p3nxud/l3mKe8xW9rzi62JjoQ9oYjxaJ+y6fUhrY4aibk2uUD/Vr78y2XDxgXekhw
n/36+Zy1fIJfbz4FGT8Gtmj9iINp8//8Tr/W/vt2jR9F5E+nz8+g9sLy6NfbL39+fqbl4eebirq4
S42N0Uqxd3qfcqr6DssKIT1R7XPPL/9ZFtOy+5eHNqds1txi7vF7QxrzNqSyo1nhOVGlHrKPVeFH
qhKQVMWgVJWFeinEemAc+yqd+ecMoHM39S+TNvyUFURbkVmX1J5/6mPvbiR1p576U64KUXE2fqsL
3dmkghbW4PmqInYWgV6/hMK7kapAJ6BziS+AhGYmDFfpRF6RTNKCMKK9KAuoWtjHhSqRYdHZWiZd
anpKLg0sVUhrGCZgm7xhUKWnMT4MqugW0aNIcqL9BvjxAw3ONVnRGq5xIqh9inZAeSqSKManoeQy
KlRpL/G9aq1T7FNFv0aV/4rkZFMN7FRZsKM+6CY/aKLeiKJLr4kCQKhCYkZFEW3dnYgCfMrpAC62
L+t1gehg4wltXywlSVWcNKlSAjThhuTKHafvu41UEVzTxpno4ybSXztLqVMVPaEzkVyvyqCqIFpQ
Ga1ViTRTtVJVNCXgMiAjynibl4Kqdcos7xZFXXzWevKmFSzQp2x8aFWfFsX6xSH8g6eztywE5K5K
t0Y+/iDW48m0W7GpXPMxjdpr0PQ+bsnicVYF4JpKcKNKwrk8aWX4HGI430QjEBlqxyU1ZI9aMmSc
bE8Bs98C/bbuLPsducg6VAXofoIOHUPDAeOwHjW33PsoWM+VzpXRAK5NGbutDxpV7VaVt7ljnzNV
8KZ6TumbGrijiuGSqvicjt+TJn8svFK7ouHeTqqAXlNJjwxNP04e2XfayAFGU2MgVP5SiAqMp3SO
I/TXFaK0pI36g5E63N5jWr3OtHfpSxFrkaINy0r2dA/mAzubie6AJL9ZpIxuYL6amfdChiYBBZDz
YZeuCri2a83sxNabcWpj3yDsSprHVnUZCtVvmGk8eDQg8vHVdtIfbkX3cmzllqiGR1DH7QUp+KlS
PYyKrtmuoa2R0t6wsCzkaHjWWvLYc59XScCXkoaI1Inroj+S2CUJ9MMEEDo/hBqF/9x5HdO4uRtq
QlViLEt1J++hEar2gXyZacTEqiMjKpfeTFvfNNWtIeSKQDnVwfFo5UjV0wlo7kiaPBie97qfYMBU
/R+hOkG96glNYwnwmDwwPJ/5j9kmKNJUPaSxX8+qp1Sr7lJDm0kUyI/sQb9EZFjUqhOl05JyVG8K
df0KjIu5CjIiiQZj2pWp901q0R0XLJINu+x1ElrGzK5GoGtapwnQ1tahIVYsnTHVI4Oe/mBX6E8g
T2zj8KNwMfVYDDZ2EYZaZuv9ScfLhp5ouslnL83vLAhnOhdEhD+ka8wz6jegtsPWGdOb6GxSf1RP
L6W5B74KwcpsXDSPgIjR41Qey/owM75cwdV8YbAF3St4Gdwo3cElvhh6Vxx7s/nKMdQQAeX7Bysr
kAYVNSTbYSbyvXG+aj77b6QFv63JLlSqnnBVIE4idQbeUdVuvRzBBbjdJ5MRKvKLsjxI3UzWptZo
mzTw/xi6hvaB05VoSLwz06FvKJ/XldrTJEHQTfW1Vy2hRTG50RdJw5Wp2LiuVQ/WnvcOLdlR9Wal
6tJOtGtT1bfVVQfXUb3cnFnRrLq7OW1eqfq9HY3flAYwfauEH4CesKu6w+AZs1WoOsYzreNR9ZDJ
mn7PJFoRdmSnuszQw2OazqPqPreqD92qjnRAa3py7mFP0alWPet06V6rPnbsUjgEBWmpDndPq7tV
Pe+A5vek5zitc50IGEMA86BDLu8G1S8v6rWn+ucJjXRQh3TUVW/dVl12k3Z7qfruoerAMy86QEAs
94YDk0ReTNWrJyjyGVjaxQv5hWfa+f7S11cdfiQtT6bq+Y+q+28qHYC0PjjB5D4XyUvGhXM9Kc0A
NvV9zKh6VmqCekBXQK9oXyjZgVIcTEp70CoVQqvkCJn+iJhh/gqIYYXEOSGXCe2ChoihRcwQc+kk
H3UvlMrBQ+7QKN2DUAqIRGkhBqWKsJFHjEonESrFRKW0EzoiikGpKQSyCkPpK0A/cQVQmosJ8YVQ
KoxG6TGIi/N2tPrPvdJqUJi4pyf9lCLiqBBz6Ig6RJn9YQgyRw05QtOdCyzo45uulCDk8nLe2aib
kpqknXQEcaaUI7bSkEQoqXun/OIqdcmsdCYSwQmwkFUXO80xVkLBdscFJqkt+/uQBIdpCo03E+Hy
NtDt4SyjQLuVXUWsmFpjWSx/Zti373Q3Hs+hM9PaVS9TrzfYMd/9iPeW86w99qMYD6gIvX2URelz
0us/l210MC61SoovTQOE3y50uumBp91BiStpyLKN0n+QUJK+kU6QbCrHiG/ETnWXXFjhxiK6/Kss
2u2yLW8myMcrA//B1MbqyFSs2As09+c0LvXVDP8fZUH7wyyMs4uz6U0j8nvrm1p1oewyXDU9HjcB
4qZ3lFu7ZVV2fU57OKI8EsuJ2duQHeN5bh9am0P3c2vymuKy+2562rDOccLe6XgCT34MYQHlGY7P
Onhz1PvqIrvKkCbsJPRuO+pRfBlIm7xCbO02tY1qiKwkWnpu82MEzEZOXCOeGPKcR2bNuBhlcJDS
MB50QeLEsppuf7Hs2v5G6oyKqynbuykajZNDcOpu0NvkFXbr67KmM9u3FDz1FxHBaU68EaIdfcJb
TM6IXW6MQGrvZVFtqsZpf/gRHGbdtdKnoG21PXBC8+DROX2wGxNTo/oudswpo5fdt7FCsdXOfnwn
vCo4uQS+7KTe9szg/edlBxl5c8/tqvmSO5215TwYzk3WtDfHG9JNRe/3oyJBbFkVxha+UTRaj3UW
5ge3suWhFAkcdavnl1VvHDDa9WM//NAcwnF9g7iVwHKzs6blsM/9ynkNg/hpWTUS0eOQqrJBo/tb
omSqc8Fxd2storcKV9gfPSE3nzvS14gaAtT3aIRzd/DJrD4YQ68/hpWUn288oLGqhY+0IGIbTkew
mDAmMBR6g3d4Iiov1ovq+2B/0ebc/AB6Q6CIbPVLlVf9DXov+Gm1QklqFWj5bynd442mteFFaloM
eRGdbDhZJSQw5peD8a1wiSKw7aG6TvZgXWVlKN0eWyjWAFrz77qLZzHH53kNXa+DA0CsOLx+7xvI
78+P0gqqq70XXH1cfFejFgSyVj735M7KL6E8LGsx5CNGg/e6VaNmXZYV9CD1Pybtcfk8bkiWYDkl
+g19fn8JOgfr8Dx3HxJE7ucHgpysmBDhbaqNlLBML9iUveO/e/xYyxrUIVoii4vmjounc44nM8VR
PfXv3dh9fmsnGIjFTQzjLmc6jVLCq7cxV7yvMUflso2ujZI1Oyi+j3ynOBfq0qQm91/dpGJVdgyY
Fpz6QYgQKrL805wT3DHZefy1nMRu+S4hIvuVWbmHJNXwhVrNTORiGWw5mKa3dETErLbTE8yBlsTN
HpypbU4R91wSH7T0jcQqgJn8Rmi1FdihHR86E9DoRDzRDnyu+YXhAdhR1gDQJ0iGB106N7V9NAt9
3GFpXQvTq14rI1o74zx+JH4WbBx9Ss4NGXGPTqN/J5tm/ODk0akHkOjlx4z29ZiShqdeoJv5hbqk
85KbVnjADwneJDaHd4N4NfVC00nHbU9d48T9PN8ij+lIEStfln/WlR9TQK3d2+D4/W2sscUuW4VD
/jgMunhO285FBJ3b2wpJ04dLmgnXwg+s8cVO6HF1DHK9eTEp8C0fHxDosKaspQAU4Xhn5CSMLRuU
cnzvHS97Ep1lnZLKT7fL8yXR6XnXD1/rCfzxXKb9YRgd83VG0b18xMqaog1yCuOS9ol172C6/dyi
i7aNsV4OFz2FEygnrtXLJl3iCyAixG/+iMq91Mh3AEaQvekQ0ZdNypHAUH9OKBzoLdHIE94RIq/b
leZ3wX1dGrBiusaA4JhYl7kfiMVR332s4yNlnvm1Aj9yaI3R26VjMH+tSdAwBB4C2hwCNHeYbUfy
J07IUIsn4WtfPz+VYpOGSUWgd+LYJLDSF1j+0cXzLYu88kXOLhiOIGOOO4rsowd3o35AMQ/OFr6Z
cyQ7FQ0KZEwkVdXj594BxrkGldpxLQ+9mxN38edWW0O8DBRGnzxjyE9IXsEGqS+Ra2eTG/27HzVi
Z1klh8xYuS9+mzA95f+aoRElrg4xEQ3h3XLYTT5TQzPdA7H/Pkpu3RGBT6fARvlqcW/vQ98DZI9s
qhd5fWxT9x3SaH0oLKchSQ4IqVFacu9Cdr6SY+WQujHNXAkld1XxSIhldUw9i4ADeDMnwzb2gw5C
uA0QGTLy8+/Sfn6c+ta+VujMieYCl8MMllvMN3fKtHsAreTtDC5Ip24gk2gkOY72y7vn17RnDHSH
xeBXL5UfHJN0GElYbqzTSNpcWzIHXFBVnsWsOrIF4sCExttsyictt98pYxzy1Hdehalg5AouIdze
3MUe52jn1OM2lq04zX3WnEPUq5+LqDCJ36WepH608oSKEZPL8nBU/hohzXM7gjDyk7A4/Xr+X9db
Vl4WloGN8vNPYcf7qJzPy8uWDSzPz4uRZnn460ku4wGATcdeCTuFu9+huD1lMsIlB1FWah3lAr+b
rmyrIjdVy7cyK19xUlB/SZgBxVqPHNTvX5P4raDDxYC4yKHuYq3thF2fGrXIhM5YtwZ5N4GyPRlh
N+AOSNi5uoaNYXZWPrtol7vYIPTpuHhrqxa6w2zj2pIiF9wExnTryzvPFu7nCnLK+tPixS2UQffT
mnvWKU4drNF8yqDsOMDVT73+R6XBxllh4cMhqBYk365mJ8CoEg3mLhj6bQx+BQCPfEu6qDqTUEAM
K65Qrxu2ttPcFZ518dB5k+7E7uEs67ZmNqSrKsPv4GpMGNJGvixfjupofSLEptBrVXKs5lNvfwOZ
WZ01Zip4UJIXQ2ID7rr+WU/jcd1lyvY2tOwrQ9fndYqQKzEqUpjUc8t/Qd9D87fqTSzICiQ3Zh17
gPvK0tswUIjq3lovHwy0erCpamZxwH75xohJI360PcOx547QPgIftfu4COW2MuXNTsHkCaaWXoD1
RDmefB9bcD1Z3amKuPFWJdaf0BXhKcxi/CZWh4JU7YDPrTuI8E/L30ViBOt0JOyFYOWjEaYHwoKz
w2yIchtxqaLFoqPypGu9cR1KDmmSaytn9vBuyLRby759IFpS7PWYRiqWw3Fvdt7F1aaWrBpIkCu6
0DRE6oDg4HZ4Texk51UNkPYoCE5MFu3ewbamp9iglRerlSNFSPIQ144/kvOkent1XXH9Tc1pa8SW
e9LG8PvQdT9SLyzWvmgz2mvWzZZlvW8r9y4nLnljjsPr4pZb/GKLhW551C42uFYbSkTJNqhsWJAk
NluvqN7da5hfiLzz7jViSM54xhkfprV/FLz02g1YNPKOgJ220Zinp469TT0VwmckYh967aETLoEE
CKKR5WbT3jFADFrSEDcNM8YxmuUr5DssF2DszqXKLSE+KtskU+ReCYq1dqlFEO4kQOHRhPR2GKKs
kxSGdQrHfhVMI2MLctsuHrcG7AaatUdNUN75wtmVDQViHF6VXkOM1qfnyB7C+6wK0i3xRtXW0fP5
USupMvI+9akV1GwzGFUn4PvIbR2Y7PlgGIe6yE1wJMF16muPPDPsppmHGWUlmirfd1Z2Tpkin5YF
ysT7oNMR7VfmxVcXsDjlcvdrkWlGuR4qmCG6p32PsuQFzEK/ZgAWnrRKvJIOse2ykWaDihXXm+6E
/azDU/+OfcvYTaN5H1tmc/I6hym4nx5ii4nOtmHkz3ktE2KaM3aQabR7YOGXop/M069F5ao0URL5
VlpRfQvjAkVrRVBk7Pqfn38gwpGbRG6tRC1BKiepOC0LSk7ilHivQSVHsI6kaPV9epeUubPLTdTi
y1PlPx/JIEWH4TmvM44QqorjlIMN4DRM1MIERrzVvfEtyuiJU62BapTonIlRvcnxf1EO7jD7fB7n
SJtbroaEPcqTo1m4U2aYNn42nR1ymLK0Cla6GTI48riNNnkgPhfLn4qRQcy0+g/KZ35nbOeD+ibL
orA0ZxOWJJXhRQtPs1rUEf6+AoQbtK/YWpdzdaukTiwNV/k45CMsC1/3/v4o/OcjNmbhbKCXn6X9
AIvBGE7LI3sMf/9z+YcOMaFI3foQNW51WhZQ9rivNMVLZJspSnnck8uiaLiOhYzYPv9cniNwnM56
HNlrDerwKbQgFMTYDVex79UrLgcvIiLXIpzxL/rqpRms7lNsqZCpohlBEHgjfgJmkkZdE4EGk5pg
6qjY0HWjNOpzbTf1gTI0LVBzNw/Vqy1nCjW2/hD2UAKLsK7Og4FPqZ+4XkSqB0uGIHKHVjVK2VfL
AgMmdUI9KT53iSgyNNF5QJVSHRXLN8lazqGQ6bquHUrLF7sxyT504aRnckc2zWQMny7gTxcxZ+em
omZIIyS8p7wmILqSmhzFw3hybHs8IXRBGh4M4H3nQD+RORgdM7x6TJG4aBcep5pZ6niElr8DYMBR
KPKjOaQq/RTghQ2goWgC/Pxtuc2tsMc7ZXKwC9OCVu5F5S4OxfPibJ/UubJcDpZH//Jc5HIgBj10
PJPjQvRVsK1RG1zTuUi3edzGUDiy8kKvMOgoMiPNjqHmzno07r1C7+nuMhkzK/s5Q3O+00fokYSv
7AD+zB/0YArCagiTCzKCHkmBH45Do+H6CEmGHMFqzm3E8+QSuN6cXSxUPEjxOxKJ4uY9KEzsUGH7
XDjtePYlkDlQiE4wPpLtFdxKNAaVpclTGtAQtGJ6SzYt8ZUbGd1+SqLpbmjwmLm9VmKCg/G0Qt/V
bDtzoE2Ty5harOlcDId8xMyN7ws8Mj6j96LfxEVESTlV0xW09SheyD6hwrslUkffyHwYHjzHYRpl
6OEhJjPKnDV4ZzgVJ9e17v+HvfPYjZzp0vQV8QfJIIPkcpJMr5T3G0IqQ28jaK++n9T/NTDTQKPR
+9kkJFWpSspMBs95bex3dWgHUDco8Tce4Ms7CTwY57vraZ3PlNcUI8Hx6MQ21iKanbRL7AxtssLO
+HY0VknwXI75796M28vPZ2DxjIC0n2NDCIpQBa7zNlMlRu2S9Tk4htwKx0J9YRP2PuMS+Pm6146w
CHZKKaYo+te+6vdNk7uPwdR89EtiR0EhwJQ6LQ/2ggDGXt3n1nT7NwLSKfDDVYH7qFZvjbXSwJzU
kELXP8XNHFJ8TVd2G9TXONPF2ZRWahzNhjkaO0f/5sn4xDgffHeOxeshVkLTG6reSZcDytll1TQ/
6ttC5uru50GoNkM8MQfHvCPGlTnR+tJGj3igcp+TIR5YDBg8lFsu9wN0O7vHa6cN/1UsKjuQfXiB
SBm2RpPa98n1o4VMwG2azc2hd2ouHVcXjHPO8pCWPbYbVy4kKSxNhPZL81STJTuX+YJfwETm1q7x
yVs5gUqCZ49k29oHVZc4p/DQDHXbvgZjAbeRKcA2B4exLRCd+b4z7pgb9MbkXvk9Jk9BMZLSKszX
2c9OxA+lYS6T7tmz5/JaVdKHKLjAk81bpQyXH8LjNmJJ4rkctSL7m/WFUJxrt1OJzTcvuBWSOfnQ
E+t+pggi/iMKHK1KISXaWmo4Tn3XvvYQHAOBDpQw5Yi+ZnErg/oRZsp+zlKhnzFOlF5O2fyi82M/
D+qu5reQ3lIdtNAU612vdMJrxTmrd94C1bXwPbxq3Orqx7Iur30b/eXnM8tDtGeYHcyNhzNMJGlI
OWB6dzDm0nnz5pLugab6xvSw0PyXJ7djOX90c7vcQIuCfbvCO3q+az+414d1XG/cHBy9Mp2CjcXj
/Ot4kwV0WN+jfQoHpBU4/vopymK5PAgCfY5jenVJiSKilyF+rBcIbTtm9ozHWrzbgJUbyohDr7XS
b18xSsQEovb18IHuimIVpdwTrWvNcxAAW8jO/0yuUAJQZUsEHKYNrwrkjqo9E+pjWX75pdz6a7p+
BAGBZnhfqyjxxRC1ZqN2BpXnT7rqOEG7Nfs1J1nkt578Q4/sTE/2OCV7xjOf7Bu95SBLPxBAJrvK
T6vTNJjBw7Dg/HMJ4b5mZnaumUEgciOwr5G+btz98+nPn8JwQpK6jIqNirsnOXM4z4vzjptn3Xdx
gmTl+mnXz+/0DaO4s6e/yjXXWxq7sIoF5d2CGODs57j6hQMC7EoM0qCWVSj7BK40W8BNgHdN+Suo
oO+ReKTPTgwRAEuyHBLT9x5Xy7zSME2HAXidnus9lRfOX1OP39jzy7e6XjDHGnN1VyZMSRlFTpuK
QLZ9tRQ5ZEO/Q5uYvzjZ/GEWTb7h+vC/bOU/EO7b/ZlkAzVD18RmbQ6AP1S9KoxlbutyLDclECmx
nZjdExKYPCmf46s1MGci2BveakeJZxC4dO0MzErro8yS9eisSl+c1YssmbevBIV7Ve68jFJOTxXX
fE3Nxl1mJDTjLr515E3k8Gr4zbYnVjoa1KBPiyPdczvqp4ZGDKsTepuL9bO0m1RQa8Veo3T2qAwK
s/phNMjhbcc3vue96Omk0R0XRg9VjF9uxW6uwbeWoGVFIz3kbW1mf0MlKAmP8l3A8Ff1ce5Mi+o+
tccpb+46h54p0jIPAijpAMyUha6cnEM91ub1/tpsDV3QoG6Dy/w0OMEKszCO9hw6Ray39Dd4T/3i
BBvV1PJUFgJOz228kyZz+gh6tBI/417ywkw/UoI3N2tpfKeWAUeXz+yuyUIEBifyLzX/duYJDnYS
7UUYDqbSfrRuVT68zoZNK3xTuTf5oD773uqfyqRtqW0F35R+T8Hbx9y0yV5p13qeLLs8B7qy6Fsz
KJbJVMnkS/vDunpfeWtRDkUVs5TS3q6xnRwtWxIYkOcUJ64Ac37T6ePoCn+T9wHbmfbLPbQINzEK
OG+QyoArZI23h/1qSGsO6Jh1jEuOSHsLX9w+tr3odzhI7fCfV1DbZSQS+1lWao4oGFJf1DLsUCMb
e3dKy6PfXJ8VUzx1RSaOZlG25zaGx7UI+BCjOz+m62zcWnrc/3zmShrFuaeoi6o1EpC1ps0nLiPX
y8TvYm1+967l7Cpe/W1CwwZrhPf17zz2glGMYjD65rSGyOi69UXNCC8sP3M+gvGlJiPmRk7+gqBS
GRcCLqszuQZXKZFJ+vj6nw99s/eM4Q9MBibwGGGhIRgtSNU4G81yQ8ckseLG4p0N5HObFAPm3VIM
wR1X5YL428JLj2brz+yWZkjB93qApsqfyup4jSc99cRvnMgbeVIi4V2oFAiptFecsAW1Laxiaq7p
GKQhe1fgF9zZKc21P8u0qgZ9jkv7OE0qeCotAwEM0ftDhexhloG65YjyGv+2nFir2utviP7JuHQx
A1Y3bfPppTIXvHNj7t8q7VXsFSN9N2m6rwKiMIhaa4+Qxm1EJFKzzWq+V7tdcOKfe6Ez6y1jqXq1
52uC7FRv57hrP67M41eWdnXk5JPcLmphQqsgEPhtyovTTuNGgy+cDHpP9m5b/wLhvaMqxX6YisTf
FcBjUatyk34/N9m4EylHWqoTFVDqVZpg6dQyh9X1MhlVjRH2WolXLO632VbyusJPD0jsq7PDaE+b
q5VFSaP2WCKvv3n8kgjKhUt0rL/i60RpzAeJAJYQFCds/AchyAXux3H89q85MkOQbsGLSuRBVnZP
JyP8fWzg1lyHFyPOt5VqMm51MYjS2iQhgbQToRpFfuMq8eR4sCwyM9Y7+5r+PiHCPiTBHO9KuA8o
fPVVTZBAQ1/9BaOBVbO86mYiyupky+yx89ssIg2qObj+OIW14MBepVuenapZMHYn3tEw6d1SvmXx
3GNe36zGtJIiO4uDkzpR6zXlG/nCQCzg9bUm2RQwN/gmAHxHXmv11FI233v0mzmjDIiopWcIf+x4
XposoewroS68gU+1B7gsOX5UTZdA3lYlqf/WXgWae1iWvLuJN/EDx6i+jaixWnUh43dbEmBJ0Z0Y
63s7d0n9MAv4J4tViF+bH0q8JHrV6BuShzYvrC0/erkFwLIeqy43H7mA+3lTaJhRx2Hxc/qbH6l4
Vaf91sgU3RzraHGupPE+JdVnz/0DWdRg92cCSvpzm3GXJ47+mCDA3zNxxIRn2+XWpEEopJmtP/f+
3J/ZlW8NiSYr1tPL3JeXrhjEkdmkjmqH9JE1T8WZMYu7m/pIdZffz4Pbnc3CuJSpXdz6BWkrxuKk
F5AvUkFKM70pShztlVZnfPZHy6yM+zhZrc08cimXoGFvfQFHWQ+vOtllZVbdakI0b41uJSLZTWmf
4EtVYSGnJSrHbsvlFpf0c5KZ3jOZKxby0uBtzHr5kHVv47yfgU4ec+INyBLo7P04NyR4OMXWb8BJ
POug04YLpl2jUdAXmxiMOpW7t6ErPoWE8c0b99OVQ/eYk3ZPfkMlv83OCkWTJE/F4l3Dd7DRJNln
PozBrnNlfdCJnt80uqS8noOwqpzyaBiOeipc3rDQHwc/SBQNmS4drXYlOtQu9RPPBqAUQaZnlDCb
ZPnWw3XdFZ9zYiUoNeL4MK3BfMqy4mYZmXOa3icFAmfFl0ZWPJr0MbiFZ5+HdF4xfvBM5Mswv2E8
wf6LngKCyZvfmFkQUsb940DErt0mxQM7BHENdR9sZSP7gwuAccUOEgpweKCMiX+3tsYoSDS5+tp7
/nkogHYXm6qorJrfpgoxFE0G+T4TKd4WGWDBMcxTTEbJRZHvvXVoZUaQp4tDqVPzRHiCHVWVaj9B
qu61iN8N1ziwi4+MVhwF+cD66g9+eVt/2gvHXT7QUedIv9kp6BwEKaWBbGssKf6ie9yA9nnWK0QN
hTNvY2dsuEtZtzGVFSD2Drt6Vj0bQdGcTdDanK71e81CExTGcsoGNYV+27c0AxUsKomJhnxyxFEj
2qMDxLosijWzKb2O2YS6OUS2Lu9J9rZ5Kh8GOnAu+RjcJJKGGntoEJlVEM4UA4O70Vej2470NIDv
QHGhFaM4OaQ2XzwfjgoQM3j06aYOyuSTwoDgdWg8YgYZR9CINiRtUDK8e2XJr3G3lPUdApPt6Nm0
Tu8ts0nuEoIyXtw0i0bLnC6dfWUDKTG+6xPHO3Z+/W71qXWHjuWM4a47ikHWL15tneq5yyFkumSb
LXMLWJFn3/Ny0vl+ojH1mVqM6dnGnW73xW94LH0x3EQ9sAFX8HsBQSExof9V1TSYffLu4k0Qrybd
XGizBigIU1N4pAiZL5ql33B4lAeK53oGDB4kdvaNFvMZZ1BFtVyfH5iBrPM8z8BnjQs9PJnuc6r1
XVI71VdgEwnU2QhS+uSpFWsZjkPRfBDKDoHjuX8ENDuFyaTaUM6xm9xgT956fiL83roAU5mXCqrl
ghxPn6beuNH0fVKVqz+8EWFtp9Ps3CTxmwYTPsDgAfexvoM532dkSCadqJ5jbQ8PwqD0oqph6ZlD
K1KHvgaDTvjSgDMeLIqDZljTI3nFQEZdJV5NX2S7bDGA/wuXjAyJXGAmrfJpouc3bnz1O1vLF69F
pkN6yMr6qtodpLazA9frLTumfWP0nyqvvaRFtQW0ck9zA0i29MSIuJx0G0APuj7MROxsUJ27eTQT
dgL1JlXj3P18KU2Vv62bsT24bQNmyF2zzMhT5bZahLqdQDWRWd4stvvLAdIKaVR5o3B1PsVDN91n
TjLfU6WS7AIsgDA3AyIi2OTc9dH9z2b5ysZ3i1Wpi/psKA7wMd5GI7w8wL4LkI9E3hDMc+chgdC+
nVwm7FqPGjwDR6Px4hFuuyrXIRHdzHfiWgMkh+yMwLl9lC4XU200EWHfLtBWCSmyAE7WgKoH30qD
Pd5GO6I3/MVeSy6+tbrvcKZsHSfgjPWtF5ll3YFybQYGi7x6ZNkHWDHEiIRNbpt4TS6lE/zzkAV9
cCrqtao4p9ovSjbl+efBUBoxBL5AIJeA0h1tAiM03RNif+vBG5riYGbkCLdJKatNzx6KACJjap99
h3IPuINeP+TXh67adIaDAsnrZKRhVSOLULDJLD6sGmnjsljjVi6rddJMK0DdIkfFaeRoboZkI6q8
JrRhsLZk1blhP7f2XdaLMsTtpw+jAWy4TMa0p/Pc2/YgqRh4av9UT6m/I0PnaZCefwbS9s9BkuaR
ylcab2VT0V2tmpvMqNcnlT8TLVZGiZX5+7Ga+mekISzyStuhodXvSiIzcZZ0jdppJlK5RKwhfVUd
UKmfgvaqgqm/VFwll2W8Rhmty3A3ZVyYsfkixkFfYopCt0VHh6ZhJY/Lani3M4k9z4vmes8wiv17
rx5JlwthpMGo0cDp/jPoxvVjluygbizy3c+nCERuZLOiEQci2JhNnZ7s2XLuWrF0yEtXJ6zd9l0o
Le6n6fc0WcP9qhKsDA1qoAEI9sIuSVCi12CnWkq206CLCBo/EJwav+X0h++KyTSpkh7uudBg8m2q
WOIBvajsY29vXd+qadNu4HTW0zR2ahuPVwI7i53z/PMw34L6dCdKyNJmkyLnOaC3PcnCNm+rKdNR
P9WvlU0bE0Jj8SG79VCtQj50EuNA0xybRsjfTpKgKx7y+XHyuhumg+AwZSZy26bIX6ADg9vsKien
Hebk9szWvhM4jzURSm0PpleI9FQBR/V5TNtojhZStPSqLzMcv13/zrqElSdTt2U+ORveF+PRAlA5
ecO4EY4dPKKbzkOrSJ3Dz6eIvcbIw5p7v/rWDf32aNZGQhALn2tFGOYFNXOzBSmV4biU5qUxR/NS
TjYnes4t0RKJepqHj8qws0fbU+qpYUQ2Evujlqb5kkmeisSo//no52vG6FM8WYm9pw3kk5iuiJYN
LsAo48e6AHERjoiwyerDeu4Jc0zo8NsR0LXDjDpAISbLJ8Dok5j6+Sm7lj+PZYEBQCJYHqaqv3MV
rVJ5uYpwVaP74viINZdG6nd+JYixLG++Bu2/9EnykHGp71N3BV809f2wYj+BZmFt17FcKdqe/e+r
S9bOPRTaaVIeSxPNEzV37RE0Ln52FNppO5UnLy3nW2FiNkszdXUONOURky0pjqYVn4pdKZzpJi/H
OqK8IP7Sbo42vpXvY+56u0bL35MH8msNtL83NgKsrjSNRyBkknHWuvhAuPiWQE6eKRBlpGMbP0qN
PKEJjOSB8xO5PR1NCFAzF4wSqqDs5vTp58FYGuw3a+CdyAXqotUL1mhqvezm54G2abXvUvH1g+Cm
6CwtI0midhj+2ByRxy6515xeh8KYh0MO/gqfPvrbWEIzC8PYNjBtyKstXJBZl6Nmt6o9SiwKruIK
UnfUI3xWYbDgERHoa0/vzdwAf3IMdy/hvg4usG9Y9NB4XRqwAsFMHvxvPGjBgwbgClXpV3voALXl
SBNh4wIoW+LsXuHhzpnsf7fW/P/ehv+xt8HFIfjfJy78n774qgGq/t/ihuv3/JO34Af/ko6LWdMO
nMBGO0GgwT95C4HzL2nJAHzNgcvy3QC79H8WN8h/uaZvUZ8SCOEG4vpdqvl3cYMgisHib/t8+dq3
8L9qbrBxj+Jo/L/cyZbFP2eKa3sE5x3e6/9i2u6yznZae3CO3OP8UFROECWVolbMfS2pTToOdkbq
p3QIlN55KpTCkkcZ9Cj6OnM7wMUeErk8+bL6UEGZsoVzijV4qa5XzEtgiUvDDeAo1mHe2iKTaJTK
iOLTwVxmfEPVGOUxAY7j4L0lSz7vAwNrDAZoFjX/pAGRFtdbL1HqU+VoVMykpbW4OxtGaJvFImwL
69ufwzg31Y1ZZ2OIxxEw2CMOrrIE4F7j/WUFkU8qo/gGw6495Old6cYHFJekbaHWo2QMfi2fTXdf
2faGl2UOpSm5dJf03qkDm9ONQLvqE7tX+kJimjz7nb9ETIwKGb9zW/nNep9n+BkLtZqRekjlpG8Y
lteN6RHi1zRFcKBWccmK/JjhX7pfXSOkh4nyZzuf79zmjoIOGjxzbEGBWVmh7dCu5VTxHGIV+FO7
3p+Ybup91zfv12pU1Hx1fZ7W87KuLqFdtRmiG4w3txbyP3riTy39Zee0BxodUbTYOfeUfHmdKvuJ
SU9EdZW+BWuXY4C6OnIro+ZlpXB8nf7G5Xyn+/geOiyOOrMglnZMDfx93OdITj4UQ+acJaASqtzg
zoNJ425CUuVgt5vRsd5iFJQ0P5p9GBfxLk6yXS8lplLCzqrOaHZOMJr7ZnIvruXv/C7ZYxE6jY3o
du1V5QGeG29ED81gFYSqmjXTI+jpQlBy8Nzift50fd/vs2uMmmzzwzrVn1jRHhvVHz2W694fsk1X
BettbJD8q7S5IgHos+MC7mkn3Yk4bCeUMiVq2qw/O+MQdG3yovI9dvIIi9yvvNMhgMKj1pvaB57D
wkkvvDt/pj42j1Ja4VTBKldwBxPA/iJbEBXpv5u9i8avxyilA+u30WUvKDWxHD73pU8PRlnxe1ne
lzPnH45PNiTCsxmSt/nyRow2ycSEHPsoOTLD8A5Yxi5gegXpv9SB4mcqWhS1Nl2xoUef6YZmjg+z
zf6sGIYiu4GiE62zm0iI1CTFlmUb5aum6nphop6q5Gu0E/dYxPdGnszboELVLeyDXcn9YusIUDwj
pTwJHr1qPAjjj7um5qOa3V9jVjp7ALlDXqvfcUrSbVEulLcH9oOa/KcyHcX2tcn9ls3FIKfOl+nG
RJk4D/K+LwTaptBSrCcsATV19TnZD8Q3irxpophAazjVzTXanVdSs++KT0Ic8+0YT+Cu0IJW24ee
VZDm6MJOdbrZTESYyAkZ7TrKPUvkazrkET50fEtc0Kldvram8wFwgaVKn5MswZuuSYPdTuyR/E4N
NDbz/mPOFadprXcz+zbuvZwiu7EO68BCTD2SEVhO/d4uaPn2jSPmnAfHCMjxncKlG/ID5P+wmRW1
4iu5/Ujjf9kjNOhSsZB52t8uZfacGOkYJfZ0SQLKISr2tAghybyxxgIfcj39NcQKWVoSR42APFzh
0gzyL3zD+VTEKdw6fX+MPzo5T+lmZoxy8gHUDS1HNtNTbmn3L2Y2TIzljKrt0W/ZCoq4M54c++TZ
3u+yJmWyynNnm1Ull47Gb5c4OAmTrggDczyS7UrYRo/pNUgY/0R94h7A29xBdsKU64bZ6n1M9fII
QsFIzsh8bLGP5lMsLrmP2KPqekgZ3qBinC+JrSmnpX48tNcmPnikCG6q9VpGMFrE3MBAQj7Nn9Ni
FBHyhnJjeN9OdiG55zcBkEmYkKC5em0dNaqsdn1qW3teNWTl5Y48nDtRdOUOTrNGdqL6qIqJE/GL
ZGMpEzVDjZbpCn9DFGTY9egyxQkbgr/Hh6Ls6k35u5k9lM1Ts2kSH6W0xAuLIwlphu2HXemNYTuM
rIeBfx6m5NHWjRGpAp8SaSUhzu+xJW/BRK0tKLEJM/zDSWsx2VYUNSxSlfsZncrSzDdVrC6pn8Cm
MZ9GfknezSxyA6IAWSaue97QqRFaKcxiOaXJTnfVawzwzc1sDnWqMpCmiSzoUUrgyNyOmoz/AXHo
zq5s42umPPpAACy3WALdt4Gu78a5/SCX279B5Hs7E89OL/P8bmDPPM7Du6FrFZa+iX+pxshs1ism
WzKAXauQCE+BzBLnzGHAoVwLEWb2tCeRpscJyYkXbBoW4j3gS7Ad+1lHpXBf/SZ57aThbbsRZD93
qySyXCRgOX5poB9fborhtgQK2U8E3kQTguqNnRRfbTa95E2/vq7+QTmBj+cvQ0xeQNNPhzrJh4Pt
8/xosi95zxx8UNyNM3d3NUazrRucEqE6knuBSxqDO6LMTrEv0K7zULQZSyLBLbMVvI4yfckCn6hz
gdc22JuOgDlux5s+xxRsDQmv7OrCDwlCo1KOXS/mrkrwDv8r6bXcgcbt1L1iN20iHBRx1K78xZbd
nZxsbK6xfaqL5Ymivjup+RkNDpINFgzjkF3rAAzdX2SnCfuJl4elkp90AlwtpNMRn0VwdpMpwhhG
fgYZ1nHPhdzgAMWAlKL2kDfZUukb5Y4QIyzPdZxFU9Z9LYi7cvtcxx6YeOv8DQTMMOZjOkDUS9r1
iBQbzlww7nnCIzVkJIoPRnpnr2N5sc6qTrj43Flc0P8d0OFKDIACbpcnNBuCg7kCCuu3Cq0uYpmG
tYr0KOIvwniGiLTwbm4Nb7l37wa6+qLC6j6lWSBFQWth4RUHuKwnzLbtivkVdoYi7L3NG26Kh56z
xfnur0RYaQ7vo9EoCqzbvRxKGa3vnqk/ccFXN2bs3zdMb+eyWtRugrw409LwaeUdVlLbYwKaiufc
MILQu961hyTujj7NmqecJ9Cj82/rJQrPY6XeSX4x96nTXjyM8PzNZwLtrhV/f+yuAEVY3H0zqmM8
lV8OYqlIXaXkdQHmYHgcVgq10cEz1yOwwoNtB3PolkyCmbO8LUhy8YfpGTdcBwDTKWNTmzSycIVR
CqHtY94bvD0GK4Ze9AvyV+Dzgg5d5eRm21yniA+a+Oh7K+kDuMRCBInBkSlw2Iz+cRa86gXhSRFZ
O+lmrEQUjNlw01IiHcHkV1GfFmgu4uAwkFsSVqKlCoNe9bIA+oIP2ZWrf8t9ad56WIUQZ0jNO5I3
aFnHbzb+73V4HucxCLEmAFJ42zjNvR3hXsizEvvd9bqW2Ct8ClcJz8/MVRgZEJvPU50DJMzxSRl5
G8GTWG45HCpf3rQEeRwnyS1wubJDa8pk0aeghZZD0L4rMsKsCieK260Rp3fBNMKFYghkAzcf17I9
aBiZNEMk4a60K1PRE3W8CL3Sx8ESb8hBliOMVEtoRgxJJySjxORFxth5VHQGI6yKu3cD144kL2ZY
QWxvFwESIR1zW6zvUN5c2XmuWcz78eKt3qdVdd8D2p2or5PvbB229hijd8r9ej9fM+vzkrpJgjAA
J10vrOzxr6USb4M+r9l68Lh48D25dbr0OrY5jJuMmrEzf4zNJG6nv0BsX0sq8T+LS0V0DgkewOXp
IN6hJQ5DoR3Ib31qwaA43PwdI6JPWQB1DPZG9Xm7UyAPR9uaepahwYymdH30OiIqyqoHLfYaHKzz
czG2VIy2xGK72iFne/YFWwf5wr2J7ld6xaNqON5dI39avZHcEg12EcDsUGKQf2UYcQnqZdzE/Fx4
QZj9KHAlzWj10fvtewlK+MHajAaWvqmPCOI3j7Icz031e00DbA0jJRLS989srubzMh3dDI0SnPCO
2JVfzEqfTHo1Ik6WHoLYAulD0ZmAtMugtnrGXG0nyIDtJIbAb6DOyS/f2EhGRzlSw4PUrBpbiJWR
6y1bbpLFPObWIC8DiSnhNMW/Vjk1O7pYNoNXi22N+yFUCgTMNyIaU5uN2BXp6O18S1CPlIJFYpK+
cxxiDVaQxt4lAaNojHPBBXjshX2XDi5dJLl+89MUunbMPys1kedtoL1ZEbNVIJQb163HSA3TGYHK
j47sYqTBcJw9YtYTn1qTAfWc6NdD34q/JYFrY8dRKq0LLeGsiMEoQ6Tp25KcuUTtTJR3eydWN8Bl
rDG98LdktBxRdd7EEMRGYWZ7vxOviXctyBimZi9LAhe4h65sYRtvPEv7bkyYJRJ84aKeJYExZrZd
yKtJXOOXaPawwtj01ejgH6jabcMbeefEcdQbal9kxnc+WfkGLADhWcMdzhXMJCw7RKR7KZwetIqz
1SzzeklPftk4G9V1I6pk3mK2RYVryiAWFvgpfHUF+utCsK36ecjt9K/ve7epwhd4JS2aoiXLYQk+
Msd+Q8urn7CxP5owNBHuOAgJJ8wTCDpeuSIjXz5hZa8xVtvdo9OyzQeIFjn4Yxkl7YLyqP2yCvp4
ZFYEO6mYsvK1jnJncELSYZ4Db7zBvdYfMJzCfqYdyPCyQ3zjDOZzngs0cHPNU0ptRWqR6j1kBZze
OpCt1L0uC6ruBV/HNsncb0O5L22e87Lb74Fb5RG+Vu57jFHCitwUi/yEixola7PsugKoHVS9KAgW
GNRCwA8kj4CxD8fmQyviHJvMHHc4Uqcsbc4NR0FG3sYeb+yTP8/gk0777FT7a3DGNkPgzIhwb6I7
jcZVc88rohl57RYOnRbG/FedpG85xMgNOM9lRU634X45W38pEvtEynvytblz+rXb+yAv5MFMWzh3
m7yy4Sa46nINl2s4BQW3+BnpQPFpzcALAgQRHxPqT64NC0t5Y5PIFq5TfuuZ0++h/mtPAf6raZ02
JmlKZKRRyDLhy5wNtL0Sv/waT2O0am9Xkw+5rZKcQo/m1pNT/BCjK6CB6Wo+EP2GWIeNMfgXehu3
bG8GbWbk5bu+/1hi1zwMKgsrzVbpdybr6TJMh2WQJO5oOnFdzNMDGJVKkc/65jOcgoe8bn2rAIyN
Ig6rnMOlQfxe0Ety0Ew8MscTPk4G99GE4p/eb28xERfcUNmbRFlfLJemJu0vFuep+dqOwUsvuNKk
fkWyuu6EtH9NTcIXQHIXp0ORw+QwgAPD381bF6Kvaiu0GBxR2TWMfxy4NiuyH9MOgxRhc2OYl8lT
eS3J1NVyQTbCwNQuE28n00ael71DlKhHKwW7zuvpa3VJVcjboyfEuxRzeNGBfsrW9HkVPoGKigMs
c1pC3RM8athxiLG4fvjzkFe/i8Fvjkam8wNJUNv2apn5ebCkjwU1cPY/n/2YFDrS9va+E9/bJNot
lWce47QOTna5Grt4IBcTlQkXyXBUFUFZ8dXF5C5+tvJu4sOp9Pca7G3/o6nqi+Hws0z6vRPsymTG
3C/V+JBORPB0099akK2SWoQ6JXZ6rzz7dcC+HrX+SJwp65014kLRnMjYve9l6g7fE15abDxyMyq3
Pis+Cs1BolcpMbGKLPb5yWYOpq7k+Uz6XxIrizRWAAt34ESzMA1zQGytitwcyy7urpfrJg2KZWs8
mV7qbExzuhexR9ifZIZEnhehjDmaegAEsjJWOvMArbY8xkYzM5xsR7PU/8HeeTW3zWzp+hdhVyMD
twQzFSxZtmXdoByRc8avn6eb9kdvnz3nnLmfKlVXIxAkRaB79VpvAOzdfGMoonxgOveWV5ypMbw5
0/RQRdq0rVCdQNDlwXAvbWJ9mEwvO6wJwHZ0azYFQiNF7YGc93H/EuINCgC2EcMIBDD3us3iGc+5
D0Ohd+vPTA9YoPVnBHo6qkrrevCoXYfoSYLxyKxDW+v+FvL3Q9Y7n/3aeK2RvmrquiMbhB3DDA8U
mY+kKkRgOfpwSJtoAbGKsBiWUCTAahy2nC3eKol4N/jtPdr6OI5QpyI/C8yz1OtN3XQP7iLMo52X
71dtR0j2NNrIHFV9r5FmHV8L8C+uGQJXLQpcsabhlCcpAkLmvgWfeCXHec0a4n6TgXiAhmgad8ui
IQ0wWjjU+rCe5yEetpCn6rPxT2NK+0lTnqL2wcfqAs2cy0AZO05zMe4MD309Schz1uix41aS+G8D
ckvxoSu8r8lI1qTpMK5Y8xJitnxCHEmQtYRnMMh0gZcPzrlKIMkhvDTDRy39iazM5G1BBL6aueDz
KaNIYsgavVdcGToLkIz65Nq8TodkZe23upghqY/aUwrMWRTF3iGJzEM0Zm+VtT61KSG/J30nVXM1
hLxt6/xQOEnGp9tDvECDza8fOTWOFun0U8XKqIcCu4e8CWsPkqGfYZQ5zo67x+/rPuqMFKEwmcxh
tdmceu+TehhNl4wWNoNHS3539RZ6FP2+unxvE3jOaYk8aA+oaeGEVBYH9Y1tdyh/OVeq7TJGDsc1
lmfbHL76o0RekT6Z8Ek/2EN7COMmKZhr5+k8rxbhFOsxCPx8IhZj0XS2/P40JVl/QNqGDyk/qRpF
1GbVmivEANZNrfyh1Een5P/aMFsxxcAR83FXG5zROlJv6Y9lWO08l+E3HkCPIj70hFmbtZ9tyfOe
C0kQnqWbpeZDoWlK/5lKhTSpRHyyrsYDMRhjQuH7YL3TlbQUtPSlmLWD6XRAgZNUXIQsbOvtwIps
jqedov2JqC8gOLjOtlgRdWGih+2p3meNWtYyOaTxQYe67WrQrCRFsYI/fQSS5YiA5CKgDBlhqPE3
k2Qyv+zQSVE/YU3Kv/GJRrO4OYfINp1VTzXqjhOJ9nMVMyZrpTRzNrBHCz2RH6+PinpeZGNIw1zi
dPjokpU21NICOI3wdfV5MeZonXslc1aJiUlZhzxxOlA8Rz8L+vOpXtDKRgXjRxEN8EVz+8EjU7AH
EgxxUjam20KY7XnkFa/SrBuPex5eWZACK2Hq7aiq54w2YAWSjlCdxRVaW3l4yOY0ucxMbFu9Z9Wj
HkbV1PJ+Vr040VoJJ0TYG2gwdDKIkNE/vMhV3hrfBkC4BXITlXmO6tk8D84HgWjGSf0ORo7X5fUX
IZvjGdo3bbRZCjrJ12bylzuWeutdZ/UdftRpe4jE+mE2sEizkwJ5Jc+8F7Jpkng/aMayB/7zEXUG
8372ll/HdAlYTx3v5M6VfQeAExqthsl1zYKpICMBQ5pMV544B3UCpj0ddk+gx+QxHVXUzgl/TlbP
mNFoB6udloPIxn5jTNGIwCMw5oPJg4btU1k8jAgFjrnfHTuyofrYou2mhXZ83+D7t7Fn/CSnTH6r
Cvp8Pr4nt0AGtyVIMuSHFi01LsxgxqAg0LiPZ5al2simZq1f/WVgejSHu961LuCmj9la3A9+TvoC
5az7cPlZDXp85xgdOSQSbps1XrJTAnrNixyxT3tWz9O0WCgZd4Z+z5Bp3I/t4G5R+QC6mOV3cQbO
Y2i0DL53vgdBCFcPLZAmcllNpWQ5q+LihSWEx6ENm20920/C71Jgk8VbvZDtgZb9CtkHvbuam0Gf
vG9JW7wrpAjZ0o3pYWiIsZEC8WrsAp0EpqFRo86JPIqx1PbW0TswuE0cUddc2iQQhllcbo2Lwu3G
9FYdi5k7Y3Sdfez5TyRuBfJcS5ODeEbjcFh7YpBoxJqPqQ5CA4qXhoHgn2YQCtGzUmOnQZ44IgNQ
XMzVy68NahYkgbCxw0bsB0i4ZBvbxS7xwf1XcAOR+UCoWPUaual6twNxVxvnOcTgN6NiGqgDIraI
/mq7AP/8+wLqKupkS08+duTX943QnPNoGc7ZqNIOMz7ZRQpXO4JL3qLROJ3xUFd7b007wVVRm2WL
a21lF4hsjiYh2uyeyx4lFm+VMwl58nMU4iM4CwN1t0Ic23DZ5kSES8fNOTWIOYxt/5XkijSZ1LOg
mA7+FMaXeuGJ8Wtzx1TA78LwGJnaWTBxnmpG1UkqXhQaJolNPjkB3KzpokMVhzEwbzvI9IEOtdUy
GNd6Lav2QJR9AJD6NzsWPN7dp6TPf5BdCSSkxawaHi90gIaqe0ky1riZ53+aMi8MgAUh5GAeSbcO
D2UYf88lzHkG/h+YE4otUbszpI6VzGGezSx/0yUGcSKPQSZtdDDs1Iz8G0iMZmfyL0P1+JvvUvP2
+p0/my+p/2otJMYT5DKD3lo+MGUbGwT/cBabyHRV7XvXo/DlwZLatD3r7AJaYoVJVJy8xMgQIELo
2QHLIxRJi095l+JhADOxNFHKHRjxbGTsug75ErDhJfIL77wuPoeozFNhi1/G4g0VbI9x7dFcYLR6
Aty0oWEzWYQfwl4+7BWKkvmOcbA+6dDYNiisn/o1DvQUfnzrlvUDMB14gA5PfTiePSPvLzItK6N+
06x/IiNG8cs9OoDfzcWyt4bLVIqo7ldmhglPgsdcQxpHAxpfzYcpjV+bhRqbn7/0FE65sXhinA2A
sJfWhX8WJqgfrhV3ACPlwZdgZ5YOAMXC9HHlYiPZRQBP/I/glHd1RcYYrnm7E511cRkUI3tjG3a5
WesFlLxBYf8FnlgL0NN4tzIA8gSHu5YFLmzHnuTtKqC6hJ97VBlThKarpjjNyH/VRfKlphLgFjGs
lOYhr6jmaO80A3oVdRLHz5+acIu6D6rhYfmA0PtGT9xTPPvfR7d8aMKUksKYfAG4sZuH3VCbIzPa
U+ghGQzrbOdXJWx6IDoaeg8aNsYFFqkTblsDOQNvPOik/KpU21h+jdKqcUciEPNGT9xPIbaOE+Gn
KVCnKe5In1t48+U/NWM8Jh2/qt1+m+v13itB4k7RpTOij62jv9edO1QXvrfmA7KeJMIMFqQTyTUK
yKdm9tPLojnz1nawJF/xtbzwtOugJn838EmMy+IxlhZx+gaCqdwsLiFbZq0xKt7FJ8MOqw0GCXB8
fGTVUXnYQH6ZNtQcGp7xQRy8DqvU5ogYdMeUjIiBkDosTutPMjhju+vcFcFmou7JgK2RzQhdpGQY
h8lqWMMx8k5RZn6OCTs2uZSvYDm3NeU6k1wFP2ZPtvTcysaIcS2L6yXl6exQPozch0FDesREHwO6
rtROYR2bOPjBTTIsVI3ruk/wuVDK70kdbxIZzC2eWQOvmr86q0iDHHoJ3u/IfIxgir3QXSCXhBJO
UG1y5VmvDs6P0DaxN5SrF102cLOI0Aox9rCYSTBBYQF6gtpmmvKs4OW7bCBuMx2WPMOZ3s5nSCf8
8BToNqAcghFsLuhrNBLG2J7QZFoT5Dxm5P2VjUMkRV8Kljxn8WbKeLtftfdeyTcpNTnlqZPagoJB
DKcP52D+1bHbnFmsdejVyO6c1uFpbnc65Odd50WfDGw1+chJS7Roy288X6NHikHWACpDy10TXnRE
sGcMBal4GaGa3dIwa1QVRd1/tkvdxqUg6rFvmKj23t4+lR+Ewh6VbgmU5QYoMssLnCZ0Nr6GNIXa
p3qqQfPgDulhgG4ZPBBCFRfGRLwL8/WzaXU9K9fyoz3qyYW5QCcFR5IJo0iKdJUZbspheBXoOkGK
k8VCwl9nENj9yiZy0fddEpsikJTmUA3yM5hDavOhlGoRqrFjd+eFWnrs1Tfs1go7VkIeMgEo7WM6
TRpLT0G91+aHXGNY3M05dtTgbNtt3Up66DAiqiiFU1h7sdxInEjyyQ35f2Zn3jlA9Hv/vYKg/S9Y
7/8B1nMdE6uP/x6sFyAq2X75Xv0J1ru+5rc5ksDnyDKRTbBNfC0MD6zcL7CeLvx/gfkSLlqIhm36
gnf6BdazdBB51H94pfBJHfxpjuT8Cx8Bw/ccEH6my0X+J+ZIfIx/x+rB+iZ7TonPhe5sk6iTBhF/
uBOIAmZbqK3aBW0VVAojENdTlzdEUr971331zAOZLglKXJPqq7P+j2NzSMkAbht5InmV2/XUpmoq
nQGUDDGp+cl/B5cZEk8HC4giSw8fibVW1sUshLuumwMk5ZNA7cSQhhW+bGq0b1EtVie1JZqK0qym
PKuzcvn626l/XO52zu2w6s2IFW3aYfo8Doit3g7+9a4TWWWG+38+her9dc71k3WaSwLOnxN0pn5/
rlLvPgkoTjst70+1y4KsC8GZYDjCgGs5qHNAnWf6UXtV4zrdv21nlFXO6ghYKpCQNn5I8tVqVz7q
xVl/Uf3biWpTNbczr6fLF/7xBv/p8F/7orLy9l3mAHqKNgMzy+l2JdUzffceRSlWPDIpNAOxWYOb
glwqd942DTi8CL8wjV53DqZwNqvfudef8vYr/vWjqs1S/f7AYtYtaQ4Aak4NhLy1SIYt8qYDcxRv
gOhQJo+R1diom7Aq6jho9ZpMqjxR7VO96+vULW2QXdnrvf6g7tNF7VOHC5gmjRnD5JWvZS3hsXTr
iTjVe97OMybrnTO4014duN38avN6UfkBTSBYuvagVKKsxHB4pKzfqlHJpI+nIf9SytF8ibCnJwRi
TM9koxSw1KYltYZgh1f46CJ5BQs3bo+q26NmUkUN5Pu4KLd4NwOikHkx1bD0GohXSSvo4ZAcXQ+L
BnlQZc5UT2ThARyXOKiEYFijH3XNCt62zbaCe+uUn1UGTzWOzESqnkpxkoH+tUmC89O61N7umpuM
KHf4pXW85tSQneKR8pJ4RHHPPaqMmcqpRSqV9kfXTDA+ZuUGPafZZlVOxKNEzwrVVUpoUzOPJ7t4
hxuzDYVU3Kuvw6TLW6iuZw9EZHlRTGABQ5wRDNcoHjU3Ctw0dY6pteDMc/v4LouXrdHAI73lk24J
X7VPpT9Vj3D4nkWTt1fZJTLtMpm2krDYqCQw9FV4Wkv3pP4LCPY117StejcxaAsQQHJdMmhb/IS4
BK1v6P0L6KvJ/Z0AjRKZC7Up223rDNhqnhnuGUFcN6iTWtssEI1Wypg8Z/B3iLjilDu0wrAmUB9K
/SaW1gZDSPpQ7VI/2O23CvfIX5TnPFwZ5LO8+FgTd+NlJjfxJm/OSwpYqg1l8Vbg7JCE0SmSd59U
YvPnJtpP1ooYELlQpcumjqmeBavMsHLp0UBIpskwTfX8GaVyai1EnU2sdTvdHL57KsLrZUBpZpRh
Nq3squ1yTd/rXlZf8/zaaJJKVmlMldpUPfhUCTdTdKdKUbpMXqIlOfOPkfGnSvRHyDBunInI1Aaq
KKT+3SIb1btteivLJhYmP9WuYYg+eyTGd3E1cEuoXKwHAndvRuv9LT0bg9w5gAc8zpn3qbZyxvt/
vqwHS40v+8/2TK1yY8xaDRbn9ze8fk0VUjsyDq573TjB8LwlcNW3vCVwa6tuztY47mevDQ8opyyB
sMYkUN9cfV1XaZFdFcnUjqoBSOBOxlElcIcZZ7jBSMEC3+5XdXdUWeeTnAETZXZy8r9VF3xp4xKb
OsUjHnvVWFbxAK0EGH2rMQLLNdKtiUhdBq7NYl/9KpXXTGSUxndK03CSawJU3surRGAqMB/DzoNt
GyYLJLYRBLua6wetKc+qER5iihoAgj3QF4DPo+lva6Ovt6685x2piFe4GR4RBaIGJD3ns9oXlsub
W/Xp3pAKcKrBjI86X4Wk4hQXmB+tdg+Dhtlxlis81XM9RPtAdbXzqXXf4zaCIH3pOQH5oO5cF8XM
7QB+i1Q4zTiDm5NJ8V0kdOZvpYynbvDrttX0JMj9mMc70rcOlOlfN3grf0jVrIvHzgas1MZQyXtV
DFIlK5WW7zVR5Bvkd/y+Spjx/k0m7rbZs2Df4Usz7DyQG+6y6mfVRJH+CSVHzLJkyUTImqtqXCmc
e9unNqu19IHEySPqHHX4tqn2mWkUI13vXNSWxQxN5kZe+tpVe/+4zrXrkWRF4m054jmj7duuuTPk
Ol6t4A1w4ifRPVWGM26HwQXkpIOcxhclgpSEVNwEfh7aPfdZLkNJcidEQXrJutCSO69ddZxB5RET
jBQ4Y+uAXqFcM8myTBtpfErVVTtVU8vDqqcRNTNpyNvt9hq1OT6ZA9Kpt1eqvWpzcWT5JwMluak7
pyY0kduJvMjtSnGIMYqR2Li5EaBgIyEPVyqeUd1YhZdyZyp7ajMrJn6E27Y68bZ5PYxKFe+jzlQv
QuGSGPl2TXX+bfN6+K93S2+vsQGZH/qhvn4C9bo/PuX1xOs13AZF3yj0DCrUTPrVLCe9bqK4qbZD
wwK2HlIbUftUM8ijt83VoyCjTla922vV5rA28Tm3N2rDilwmVtUVGL2QVJGX0iw53arude/tOre3
YkYUQZSTklVH1fupl/ynk/+44u3wXx9RvfiP68tvofbNCSOFlxwNOfmo1I1qbpmcvzbRdfcDMi42
q3xZr5YF6kZWr26NZWO9EdrLd7ULkBHTO4zhP0/5a1Od+N/uw+UEEdwhExt1nqnihdvbqddd3+U/
Hh/ANweN0wD3UZ/4ny+qPrvah1EGg5Tq3s5Rh1sz/X3kdro6x9ahlIwk9+rJBIGN34y8sGrUP29C
Ohvolj4Vey1z3td1CRIuH8YtYpwEecU43qM44+47WdKzZSDkqpBPbd+a68621EOZpzaYmGRceDtu
yldeL6kuorbV4etOtS0WVP70cqUW7WqbGFsLXG8EPMwJGnyfLyCoNbvfNS3ZIq9No51lU43eNbKG
aqHlCvxETnuztU7v9bnbukvTHUcLXs6gt4LximcJGj5CoSqWXCVawIixRAm8VgJkUa7YhYNvnf1V
4IQge3FTII0ne1YyugeW+vBXfqfprnmzFHxg4JtGC24asZdAu+gG43+hQrw5YcUflzkhl8pxRnIS
VzsR7NaC0eisDUiOZ0OW7HOURLGoiT1QDv1yGFFROs+yGVAgPyWQe9E868+pXLWoXgFOGrycfmhF
KdAYp5nccD13ranvosr+qrJoo1wH3Rq1zyFC2Jo6WrOT1yXwGFCUqjrqPEZHiSHXkKjXm/R1bT1v
V6jp2JMzsWrA5o8wwT8hpsPXUllKW8ZV6h+jeqpRB3LEeQE9hSWmn+RCr42Rx9RJvX2oxsZejcyq
TK+yvanqqr0wBR8WCyzFMsXjGUtqn6A54ftGaE38fbIuR2v1MnVE9ex4U5v8GFULturWoGbz56Y6
oPYljY7GjD/bW4i8I5qIqAc7qVXy+wLhVvtuB1Rvlv8qf8ZED3kvoADy91W9WwNG/NdvrvapTYCf
xCO37WtvHZ5iFAr22XW1IC+oDqgbRr1OJsx7x9L3qxLol7MrsWGJELLU65ebmpoiY7XY6+SOBrar
hMH9PjVOACaFYvGDP07KzeSQJEjFjSxVfehB3XGWIAJkQ/jHUzkiONJrVr14D4E6QHV3ct2K4k09
3KkGlqXkvHlA82csVyKphayaAaAuQYTlbUcx1NcBvFH4m9sYhhDKvKthiqEq6i3nHBg/qifTWeXM
UdVGqP+fzUFBVm7bqqfOUWerzToEbvG/ydr/Hy9700R34v+WrX35UZY/uu7Hjz/Ttb9e9Ztcrf/L
sV1XuAZVbsjLDoa4v8nV4l+m1Dd1SOKSs1Wp3Bu52vF0XGAsA00kodukcrtf5GrrX75HCduHWQ1j
3ves/0m+1hB/29lbnuHL0cOSCWKBPfhfCVv0XU0tnuwS2CN+AGpi0OXsMFlmf+rFxwFnqXNlGmS6
VoHLnYaMfNDJneqIarQCJaRrqUttz3L9ezusamBqH44gOAMAtAGY02/UdKhmQqHgXmr72vXM9mTk
fn8oQVaDwqZYMpGSdOXyQvVUMyjo5zCkC1wF8zGVqSe965i8VXdCn2PdqW6jEFtWWqyBjmEjNV4N
w8QmGc7xpJ0ay4HsNaP3bHnZR4CEqCAUPPI2bNF+vUwwuWeUf8+6YEzYACLGvhAEys51ykuyoplQ
dM2yxa4dfqJvgO+PvqCrRTVyrj+0ujlt+sz9pmHdKT4Xi4NplJGekajQ9lQqYYUSHga4JHb7us4f
exaykxVnu3yRfqvk1TYLlp3J0JI0icCrIs2zG1rp8xIlR9tqUUqbk0sPqNmfBnwHy/i1bs3LMuOi
aHmmDq9nvXejPLlo5vA05/jKW7AhrcPcrIgyTrjuwUEqbCxg4TZtxFTD5rM+CYcq9dSv+J8jUofX
K4KkAKj0onhCbxn5achOgaXVGMX4771Ih424An+DKvNarsamrltwx2FqbhfhI44GzA6Mq3YUS5Xu
EtABFL19fY+8ZMTKG1ep/pBWIJ20+Jkq3+d8Lndlsq6s3NGXCFlPZyhH7v11mLZQulGjXCkJeFCa
SI/ewR1+X7i6hfRPuzG85DELB2vv6rhcRCi75DoIS0xNIdDE3r3V1fPRsvSfWqk52zIxfCT463dm
1jZPRna2cWmBIauRDnXqTYRl+h6Qeov6G9T8UteHALTSs+t37T7uyh3Ydo08iX+Jenwy5paU2mDO
n42kjuA9Jfp+1r0G9I7zdZJXcZb7LJ1fy7Dpj7AHYEV761uC6fxe94BIy0zB+r7LqwIht/mdKIHw
JnZkbeME3iUCid+i3kGi2nThrLncNiEQ7DIpDTTX2kM3hDlcHfQkLVLLRe4Hmpiw7kGVcG5CqGuN
V2/KaNkVnbmf4x6FxMzLjhEcaa93KByMyd5u4QI6RJ+tM6ND5BXb8Mk3shN6jtvSwz7DkYrVyfg1
l8XrZa2eAN6UgS7JwgNaTwxre2yVlhPy/Vsdj3U9rEFKoDETuEn3XLYAChbpcItt5Uazof9oOF3x
3ygdwm9SmVQoKzvI6gb3lih7aYVJRRkrVrEeG8v6nhhDExRZYeMyJ+50RDM3nSVIgCcgsz2z+srd
AewZugv+jdAUlghWYNkgrKzhMYZH/Ya7eJsk7etInH6x8oMmFz46CaAwK0FTign5+2Uibw/LCIc7
8lRUx0spqmt42a7TIiC1/pGoAXBYh3OnyAG85vVT1S4bCjav3QT0rwVDvFvkB2vKygpAKvRbCGjd
qbBeCt15w1Sl3uv7xIZF1RRvTucDIdHjaeOHaKCa++neNN0fg+32R8ejGlG3IcqkBgJ/bdZ9grhb
HF0TO/QInQOkBskDluKCg960I2G5qf17Xcb+S7FBdBD9bLs8kAirD7Hv4+NrzCk5TUITd9K/N+hN
Fu1rFg3EvbWZHhlADjlq8ltJN2ri8tGRbwII5bDCUDjEUPe2ocDaXCsCc27td4Owvuc2Y2o07Idk
fjePCW6kubUEY9tGJxReQ0jcH9GFC/kHJfMRoMap5R4Tw+Ls13wB7WRoAPBR64cQh2IoyuC2j3vT
NIpvRsYWYo5fInLFyJ8FM3aSITL7XpGjABU/L1GoHYyYkVPSG2rEdbc9JguA03ZWTJTfhAly6s5H
c0Z2Y0ZaazNHUR7MXglhkSQPXpcIyJZutHdLkEfr1JycHuL1EubJJmmm8IKl7ljiZWpPi7MbJ++H
NTO8jM6SH9FvBjNzGhZw1JQwTnXITOW1xatt/dRQ1Q8orLEKyJNTiEBpUNU/PWSY0Vocj1qrD8do
yl9m+OJ4TCAaUWYjOot57LyzKZ4iaSBp3uFpBRcnhu91E61HSLIf/cUd8UOFopJ1E5x0BEB23NXQ
dximaov1Tw6QzX1OsY1rtRDzJl3vMBdHShFA+nQqFzLWhV6Md2v6FYNDrmP29oUaRuEYb+PYvJkt
VCQLw1LAPyYp4AyBDT8tv87+9GVe9iCRimDQ5keocADuJNU1brqL6T8Kl1UEPkz5yTXCzy35wpMX
D8wyMdSMIj7YtmEFVo/rd45q4FHLl/DQsiaabEsEvpSM02oUVAR+WCE+KbvCrbpTvGAyHvft2Z8v
nc4jac5wIdo4fUKGcgw6XA3GaI9VWw4dGlGJyVwOaOcjmWfD/eps/0iOAHI9ckWr2T6WiLzhHBW/
NAVz0WpM4SEXBcrbJYPGlP20I5TdiwkxN1SAKaOIwTh1n0ijHP1xua8HaF7esiDxkH/yBFJ4dTOg
eeuS/0/Kn6XvaBJS2e5Qb/a2JZNK1C3IKq8vLRVY7MxRbh5R0SBsaGSxzcKnjcqittqXLMYzLOwe
Egd9P9tsPrZkTg6LQO813Y8dtkxaJx6TFDeOfmywU4PNEXSkFA+O5Txrmn30bWiXZYXwJ+ELicBw
60TFJdXFg1va73lyXoWXL2cYGPOhzUBEqTWObDICiaxLvZ1rPNc2CEIra2CRAVmyRntmHKi6bYp+
M/rL1amQ+BOyF4LSo/EGPz/dCs+7n4fSxc6YQX3NqL/XNXde7L+NcIZ2dUYRA9b7IYzEzFhnNej7
F/aLGOG14lLzWXgk5idoU5oX2+j3icLYRV4JM5/CpfLzGTMN/ltfFM8iS8f90qXQIp3olNT2sfHQ
esOTah/638Ola3Y2JmcozutJME9IRhBPHCdN+8qY3+19rXmM+tHeK9g2yHczcCYfKohjMWf5uCK3
jVcF1pJymy4B8kLLIbW7pzLBZKDQ8lMP+82G9odol9imE7JzqppplGOzp/j0rMxxJnL1FFtHcNNh
4uK9aRJVZ+azk9rRVnNcKHQyRy9iyl4l79nJHEbRVxOsBJ68g2MjXS9I5Zg5Kl4ytBUlBuLYQwSM
//eTLOy50CYOwNXPEWQkqOnx4yxXiwumf4G+oCEep0gyyAqNqgRRMGr2wM+xTunXk5m8X+KPEcoD
EKHHikI2Hwf5QjnCxifXL5I9kj3NRm/mbTyH2TltjaB0wBOXSwxJCERxUCBQvNf6GlCppHosRNL7
YdbuVz+zT8VgTIx7pHlk7I7sOtorS5FB0dF/NLbWYwgCpaQB/9W4Tbp1GlJoeehjhJ7ArhUJLADs
a2omBplJkumFInyzwBOmK8FyZ4Fh5SERpvdc9GZ7nGLx0TScbt+D741BU1EhD7fDMsCadeFjQNPd
rSNq5JQyXuEYiHNXutM29q1xg7/Zeq6EcHauV7wBMesOUHLOqtoICVnrC26pCDme8X2R4hieMF7E
onooU8TL0X07+435YY6w5GqylwQb7mCU8MoBv62NmTpffBS1MRPAssn3+OXFApg8AepoSY8nPco/
rv6g88EtWHn+K3FgvPeN9A6d/mSfVQLXqvEH+QltRxY/BHeMeXf8s5/zi+IY1OKlBo9zinpzOZO9
fgQNpu1httmoa6BRM1QL9P1KoADrV9K37sUGK7ErBTGYqDF3KufsSWvs5mBDWrJJdR2vdUUgpgFB
HwJUyAicCv+5lZrvtWym6FtOvf+0hmuxN5ryo0lODWbhqvuHOIuOiQQTaNLGzoMJcJCpKGuKzb2b
QxsDqQN2kMGGakzf4w/f1AIdimL1ttFcfmgYbPeoQIGWHC+Ihr4fpzg/VAPEYg0prQW9w9MyHMHW
apgB9l+IHj7mTYWMj9NdsAYKsEpCWD/biyleYJtQ5Mn8usFZx7bOAyoLuFPMx86Gm1O6uCrVkpQF
YhsvkupTAuZ0lzOWXx9qayqejMYgDzaTglNFSFWTxCgzO8y5u2zCqNL3WJ65acPtXhdYMgnq4tGQ
3+UymZk6ms+wYkBoL2aebi/FB6PnX4SILQHfIn0Y/QgrQErNrKzuYRlTh3tXoGMQTD2Xc83oBTi9
g/wWUtRDsTqgoWXIlyLn7KTF3o9duNgmbpBSvmGWpR67uTjUt8+S7I5KPfyF2sL5c8EmISQnVnWY
5yQ68YIsuKvbfEF/ZcPAA4vX+YxB3Vuc1RXKkTWCsfrFMc1hB4H8gps9gRDKuUm9tog4rTZQfUJq
154RIpnumiwfT7H1VpQ4RRkV6mmN97MYBu2sGiFiIrDQNp+mAgInmgzJxYqqX01eDx/HqpsRirJ/
7WocUWzMeKx3qsEzud2UeTTcQRdRQfpuNfUnBVXRG/SEzQxRVq1vvtjm6qMZiRMMpr8jN6bdbwuZ
2kwcC2DjGpPYyyitT6QkHAmoiFFdJP9LFbj/lDAYnUOZC09UGlz2MjD/UQYSpmQeAhNrg+KNSgGN
XQpLm3OsbXtAxceuATIv8/aN1bzzoUIfhNO4xxWhMLfBMHGUx26N2penlJyAdtY7X57SVEVI9jV9
LnWIV/NSZWcgK4aFSWZUhss3i+QKNoPkx1EeZQKtHP+hoaB5iAEInivfBQfeoMKGgFJ/tmQmG97U
6yRpX/h/pJAuY7gTifhRI4Jqfq4HcgVF5oH0BbbHzex5TzdUiSrIh3KW1GOiXcWaUg0ANIwXB2Nr
IsjDsEENeZY5eNVo61Njas5JTWu33UZPiM5IvhS2OAvZrEP9UvaWD3JoaLZLYn0Juyza66ExXVYI
2Rs8yJodXvREy0V1WldYF6UzFtV+KNNyV895w1I93/vleALvGoSGD2xmRmOjiCHPUIZ/p5pCE1/F
UL23ezQCUUD70PgmOFsn3CVwwlBvQnS6tYvNSOH/0HZQWwhKD12aY6HRrPcxd15g6VG5hZJu3YnU
7XBk+pgh6fFZeiClwHl7aCklos6xqydfrHHAJBDz9Eu4hk9xSbG/rgkN8Auv45pHvQztd6GfMK7G
+fceylaIjy4wXBDmjbWi7zOnC85P4A56ooiXIUY804X2mlksDGajii6t8baK4oQZ9fC57CCzV/zV
KeIkdWpsLCNEGcvE5ScTqCCXEWjkFGH1wRPzybbsH1AF4HMU/hGJrwUlKPcQTyzPwrian0Fzn9ay
/BIWhf6tbKozSYFPYOrN5zZ3oq2dlqDFIUmfJw89BDeaH+qk+Y47JGj5laUlCgIuucJ0vGAfebJ7
w71HH7vao+aE3I83+XdJ/RXTY/NSPyLkYz2zAjG2LUqM+zbxt1bMiFgta31KDVa+6FkVwRqhghVF
xBOLUxr7dnKHA6vbbdugPJqhC3U3hXN4F1npsz19WeY4ezMslBZF7+xSeC8IXX7xPuWk5h+YFaGo
IlzzEtt4EvUoKM414i41IKm7Pl+7/ar59sFdOv8urjK0F7teD1ope0NF8DDG87mubQDddbYcXPMn
sjLrybHT6YA7jMcCxNN2eRe+VOtCFAuCZpO61nzfdN2yM3twCLE3fUWnvHu08VaLK88KYlk2UCim
wYd9RtaSOFCCexTaA2FGhJ1FB9Nm0PHhAO/gy+E/G5317LXIdlda+qJ2EQst53c3a8lFFjPSycRA
xED7UWFQRpm/7WWjVd4Wa3gePr/bm8uaBRUVhSCnILhPregD+twahq7+dIzMeK94sL5EY+Az8I5V
/XTdZaika204H3qJ27pxpIUs6Hpou1R9gzSZnHEaiPVJtZyuCBRm+nOnSrhlTKyANCZoIqMjuFYI
KwXwUY1BVXNBHSgQYkQu2Inh29hkEM4q6Ak7vrTq5Xqa77NS/6hWOhXLGreI9cM86+V/sXcey42r
abZ9lY6eowL2B9DRfQckQSNaifITRKYMvPd4+l4/s07lqRN1b/Sd90QhS1IkCHxm77Vhk1VboWmf
WuWEmzLKdhkhIltFlO4eqyqU556BoctYxdd0xi1THm/LgBevH1NBlet2W/49hiLdhjcMsDcSdQKh
XEb0JMveb7XVzLwAdI746qdR208mFBoH6GZ+W2ohnUmLB5KVyJIc+jtuHX+PnzyK2SD2y2Z6HOng
oQnrRpFXVOe44r56TBh8sC4BRBrIg4J0yGnwjxytpI9OBadIoOuhpwC1rAkmO2PyKoe83wCs3OOE
wF/F+pnx0bBysbdlYXDpDPIWeuI2OghoaaXrOzu2H0ijAAwTJRte72QcgV2qtZfOUQg3r39K4mxL
zxZ4kwRLsNZQFjUvwaJWJiinU657TgPzq46fWFJ+dVOe0xwl8BCD8Ad9/LkLxk3iJkx6Gr9dk9a0
1BkucnpEaVZxiSaVgbQTKEeascVYES+YLvaeYflg1uQSDAm7NEKSilFihsfvUmXgrhJ30RoRCenW
whycQ2KqYtXN9s88cYloTw8ZqidWGvz77vxiDfYdsjQUCMm5ciF5ImiyVmUDgwUeWMmQd8U9U9wk
gr/u5DlsnvfdpCUbu5uvo4YAhuI19uKI6TWZR4u0MgiJSzJGm0qsnYtJW2W6wgHqRAeDJ0do0Lkq
oeM4AykSJG51FMxKUyX+GlVmuoNbHUb2AYB58MQNrrXVM39iWQ/5oJ1PGhCNSdI0qla5Mui/epXP
/qXUXntJ3pBlLCAO9UbkkGyODEhHIGkdjeR2NJLgYUqWR0I5GAH3oBGIjWM7ZQNT8fDazKVCyglX
PDaoyxw8COSjo/SroyUIcRPzQleSJWLHy1GyRUwgI7akjdjtc+6mmOAy+4nVz7NlNhomd9Pc2G1K
ogCjEFfSSxg3n2Ca+ywWIJtYMYyT0Ld3TajpmOO1Yyo5KLkkonTq2qnHly7Gr6Zo06PjYCUWEyo8
zlmS93ioIEWxlh22iQHqj2Vaucb6uwyVGDudJR50nYVA1Ls+CMnBmzVxFIzimkZlbZKVNVYkOCdZ
6t8n/rGboJoBJtU8QjHWqmTCTJIOM4GJAZJheYokx6hauwSpOSC9Rw6oG1+K234aenjSc9BJgVKk
FMZvQXgJIb4BJyAgSnJqVEmsYXDCAAuIjSNpNtw3rmr4NhqgG/IWIvixsG9sIDhKCwwHKI5Vm9/j
R86WEGthfgQMbh0yIDp5/EGnyspZ0nVQ6mL1TVeq0GnZygvQNyzPLlMrU1mPJLc8NiYHiD1f0Ss7
9EsG8DQz33fRO8tF3mkgRJazeI21gSixyVi3kgREDg3+PuBAJZAgFfzIGlhoxBUYglAgWUI+YxbI
QuRwxmAdXgvJHIoT48ls9Z+RkZdeNSBhDefiOZekIk0yiyLgRbWkGLWSZ5QwTcwn7XFmHA7uKADD
sCg789GXJCQfJBLBoI+JZCS5kpYEaGslMiiJYTyFnCjyH4E2wguwBBMpzMoGmxM0Gg82g5GBqqdp
jWEtJKEp4oIliU0RiS+S4ISY5kGVTKcQuFMB5CmXtCcenLtpOaU3oTgR8/cdxDhhpwGUs4OjnQYt
ZmeUczUKqaDiQBrSnKzn3S+lygCnIKCucmC3yq4bmBu7kkslJKFKkayqgYBGLF0wX9NI+UkaINBK
PO6ScIVtofTsUTM9ADSoKIHOg8Pizb4KJR/LlKQswh5prmFn2foZM3iv8U6r4qeK/mwh6rLYFCrL
iibQnu0Uvyk9824mrDLIrR0cUznAA0hrFvUhcecWzCXZXtO50R2vRrS4VBEDczPHme6OJyK5VgDB
dMBgbNZ4/PbwNkhmmC/pYVmVHsNH0KecDfdCEsaAHfM0uNxEH5bVUTKTGiV9V5OEYiVqX1giWMsK
aFnMcHCHvHtfSZ6ZKclmBoizFNTZKJlnXOCzJYhDew39x0LUVJq6ApF0XdehWLaSnDbCZUCTW6yB
C3y0kq4WzqU4BvG86+UbqmFG5Ct1SXzIAjwg7YBV8hbhOtFIblsuCW6Aj7RFA9StknQ3M4Hz5gB8
G3KSFGnLOQpzsA/2O9PNj0oy4pDgg6nc2ZIdR3Qg66DUpoegSAyMDwJT98lUkEIxg+Mfs52QJDoX
JJ3zSQRFDsUmzWE6K7EcGfXM2AHZwU86p4Dt2LBV60iy7pjeWysT/F194+ABxOvxmSzUkYVdzlt6
BR6WNOcyR/6Zw/sRQPWIZbvLMih7juTtjRK8h9FqlTUtvvE45KRqg+e2pkVEKszM3uguqO11asOH
MyfpWqRcr8ZsS/X7WqUWh6bk/1W9doxYcA5p/sP8iK3UOOmlzElCEgZrE+A6KMFZMgWRJAgcBHAG
rdERcJSbb84x9rJSbQfvc79vA7YLI+eMjSaZhSHwQidzfxaMqOyZVXA81Ex7HFzIKtxkOTosMGVK
OFNvhhvSnnmQ//hgS1l/LMVmf/ne7y+VWcqhaceCZZU32vLmjM1/m2Sjm+6bKUK1ZIVTAo6SvBWu
bMWdIdVSf/r92tfZf2fpU3n789vv/OnT22/ePhRymCB03h43wRWxr2dt1ma2eLhybx9uf/v7y18P
4vf9/emm//Lrv+5vGkryjbSZU7UfEy0tH+hN0RXIexhu4JjbXWsi1IgnUbsFHO4ndUbCZAdqvjaD
9oOh2LTt2jLZVIVTkMtoxF4Ziw+U99u+f4kqhOiZES3DKQR9Ztd3MIjf4nmY3sOU03Ro2wcHLftW
AZXMeIgOxB2kHfqvn+YVCmso87rXdt37X3yxsSNQhPyyyBos+r3bp6HuwnG8fdqotsyDYt4LXAHI
xl9/frs9+2ZxuP0olfd2++z2AWL8H7f065vmTG0pSI8puQb//r3fD+vXbf3++l/9zr/6nqm0cFRk
1AamCkuK/QZGjQvbnIzV7cvfosjblzft32894O3L24fbDfz+8l/97b+6qawrBuo2XguQZb8szZUc
1Af8t8wApaX59uGv3zRuXoDfPy/kH0W//+j29e3HoqL76ZzdTT9WdxzS7KvZIviFPf3909uPbh9k
XJ5SKbCeuLnft3777Pf3DHUw/jff4+t/okJzkOj8v0Roq6/0x/Cj/icN2q+/+bsEzbZwDBPSoQlh
qdIWrP9DgsaPbMfGTCdc9ABCqt3+UKC5f+OUDlXINUzLpsrjj/5QoDl/Qx2jWSq3pzuGNBP/n//8
GP8j+Couv1I7mr98/W95l12KKG+b//p3ckb+2TFsuqpFz+0gQHNIDMHB/M+OYVZ5YazNbrXtk0Ks
HOYFs8Yejes0ZzwWJmwJGy8wJ6pm0BNImJVeeMi5863Ww13JQNovArqdhaVlTCcVEHWxaaHZ7EhD
TOxqbzHKXKyB6dEZN22w73M48w6jsjLp9dVQ6C2RufUSVPGha9ibKMG7I8oGrnELulWIbh85eEUM
osZWWkU/CzN2g/xJJphlbB/1JRNltreIiULVhEzgyAi/4ispsnljNhYXbf5FIrTglOfNqzlap6Lk
39LYAHbpOx46Z+WbHSOKql1NE2ZQOc+fDDUgxtU/0TuS1kMSp1fr1C9+TbTQ7Mt0VGvjZ5Z1LeJ0
rwY12KXOaplDsEUWUwAkAIqiHVXHWrN8+nZ34WQYCTqENLbaVmuzSS56ELwLP9WuTsQIO3EOhLpz
dZh536vTY1fQfitgZ0Ae0gAgVSIWM0ZxPlY1E4tAfZvJvnJyCMGzbl2HQS89/BrJ1Q/st6hc1+nR
qEW5G9om9GpT+5rZty1juzwBiteWLjpcWjqkWdmkAiyI3jvCegNFJ8W7ZkWRaax6qJg8MXiZ25Zc
ozNK4HbNMfSdDEVBI8Bquo7baxmUBu02r/1a1dvnTA9ooccGtO8c7ENBAJYTfAIFDBc5KoSFFur3
da/fW0nXLF03CQE2hz3tY7FYnwFZn+pkGFZEVX0jwUZodTf3Kv2+VkCfiuJFZpI27hPmbDeiWjb1
tLfKaF67cfWpyaxEC5rMKhFo4604u4TckUB8IuPsjy2cPOxx+n2uBIvJsA9+3x01H2laOOZXhDPR
MgJdtGRuz+K6pE5L8h4RU7NLnOBed7JDMRHQqP6sy+wCY/kOtClyJ5/sjTjmRSEO/Z3eezeV4kR7
PxfJLjUMkoaT98rqwckXxbUju9AGxfKc9P5yJM+rBYBrhOHKT1TJB1O2TLd6hnX5svTP+PZZKvue
b8fA833+874jsYWJ7rIhu6/Ey7zOehZMDMmREKoB0XkA3wKl9LIRFw/pm8QUgoBHNEC93Y/bYhhM
JF/2tmMuQzUwjLtehXWaFRB+RiPf4MMslxiBclQA0w5W46PQwHGAeKpkmsV37DwQ5LtvoH97haud
fVMhh8cnqwrs3XFyrl3dDGdRZ4dMBXE2l1ehTEAxfZYEpM3kBHA+GyWAoSH6JveCEXe+Swdr6zuz
Q5vbVueGsWA8XQHuNl46ai2tg8MA/minoEGB5yNfqyNayBLSrMuWrMniAxMP2wsMTDBxxpTHrir0
dXgcmoRTTVL30a78WRPrc7FORhrC1TOUk81JZ13Kc5sCpxEwXRCvfO1lGsZiHaj9QxbZCsMOClcb
Zko3MR5o2VqzibHreuULmGqmMhDuJ6r7CgvJgdAOeLqwWBkaTYEXGjlClKg0N1mBUk6bJGQ6fXAq
19xmGDbUBKK9n6BQtbt2Xpuhenb72UVFASarK5Y+c6IiRGoCvOnKVAiBa5t9k4BD/sUc5ICLtQ87
ulMy3IDD1QdP3zNRoNkAKMAkVbvYlZau3Gk49dO9bsT7Fm7bwjDo8aA9rRxf/YijPmJsZj0TgXeN
AoTwvc7qwOp8sWcoY+/jsdd2uZi83smCNTi9DjVH0e1LncUzuqKPW3jyLUZZHxjwtcr82SdIFvyJ
gfb4HGvE3AoNMHZvORuEeO126qJ7e2xgOWkMCQrf4bph12Kv61AQWIat7Aw+ESd+XRs7jIis5YoU
eSKIunY7y2Ulzthl4sfukqMlOVhputSCKdylYJKKZLA2nTOMnHQ4j2LAnleglcjEkxy+zGi+dbuR
seZAMignlX2UNhYgTv2i5Ja1z/uoXCZoU5fsI7N9mHbqEmmFtkQyEm/zYT61MaNspS7g2U0qmPMM
vtWcrYZgJMO9cpMD3fOL283xxjBtdz/1Vbk1XHEsYqabcT6RXlWbYhW1pvj1KGr5UG6Pp5q/Q4bB
d7cvsnYYtxxovx5lHibjPukk4Qoy1Az6DQAdw8NfnzLD3Tnts+UWMyNx47FQCZpXunA7aYJVjanf
j1IBkA4MDoCZCrsx7m6f5bpG+q4yNYs2RkyDPfc7s1ghFFOFszF+7VO+64t0k1YdUAbdBA81mRdS
aBNvcufjjbkUYGTdaWmwxN45bgZlPlaj+r8F6L/9jwpQTVdVEtf+79CazVdRB9GPP5sg/v43f5gg
1L/J8s41bRUbhAO+5h8VqGP9DdcBNgdbYm5sTdoP/ihBqUb/KDmxSlg25gmLsF7ervr/T8UJdkF6
Gv4UKGdinmDZ51LCaqapW4J7+jOkBilG7pD3m26brPwqYtYss8RYVN/Ax7mi6ni23eQpyqoDl/0N
kH5IzWEvRQMyeZo1ACBLxGnyjTCCWkl9ZlxQdwIkZjFSfl9WaSD1tAZRWTNo906nnJyhMQjENNRl
6bAwnNRyxdvzaxZIwBCI7GMD9TV5VZKfbp4UXParBiP+Amx6vR5tJV/XYXUykpgrUpaWHhPhzJuZ
RnpG55wyne0+ND8rjZcNsUoLUViXUgGv1yUkVgqjOTKpd9a1gnCEvwSMHgOIIi1pl/YZjsNE/8xH
hGnxbCA63YYqYXQ1lRDq5XetlsuuAgplPIv1FKs/zDS8+LTuDNix+7nZbpqHltMUSMCycM592yyj
hH25zQzZmZg227al4Tswq1Uchtc+60HVEf/uSDlSHTkfbqaudAKGPbX3s1WLpFsuvQjyjK2HOKl4
uOUTI2wC5pN9kc/zzmRoD16soXyZoIeUJtzKiVguF+n3CszCPfnjX2aqHGJSZiN0hwkXDz2fN9GI
6wBfG+k65UD6do7xChZnep8IdWfN1a7KtHnFc3VRi/nZCd34zqfpF92MpC4oeq9uK0BnaltCgaQ9
rkMSzwRKgwy908S4G2uI85n1EUWk8g1jctUqKMs4GevIX2frw5UAwDx/yQOH40FsmJl+JHbA4L4t
zxP/lj/XFy7HL35mHqCbLHE/Bij19RBXC6EG1QhoPuruweojFs4c/BImIzsI2nXBGf+gt0iFoRkm
bffS+TFJ0rPJht7ZioZqxkArnDXmgbKBrFI8Lv5Ub5Qp+sJkunYkcDxMkgcCtT/93t2YZuT1FRUz
m+FtUWR3bS6jzMY0wJ+gB3twtZ5D0AaK67CmzWnw2wbBXqTN1fK1palOH4b1NXW+zsxSdT1jjpjZ
yfwTn2c9TdoIl0Z7bEqTfRbWmQXRN8cSIQlIBZ+6Mrf0dWORNOgU00McInUCJxiSzBjvzGTqrvg6
nDaptpxYsvuh2rf62O7baHwc+wB1cTwtjUY6OQLL31mu/8r2RCFGArH6SCQH2FVm/Yq5d/Tx2PcG
oWK3PVUTELYap54RIB9g6KcsnFDfqwrRLAtezMoPbbwWgG2RkyBb95vHxunCXRhiAsq74Z2Lvh/k
XtJWDmqZkdOFKI5Nor5T9Ls7gqWfkCMgoALnWhtItIZ5PsTEghUFx+6oiZkZ6vwW9i4QdlZfiGOg
/JLFJ5RhAthpnovEIXhuGMj6INzV9yPF8zlLrTu7ue+dSN0S70fa2Q6RmbXS9JGBbUQ6Bnh3z50S
QfC8/KfL8eLkMU6HCVsHv4C8pvLZhjsbK2VBMmiagjC0cZaQC4MleuASi4IxPxohT40b/owUAOXl
WF3HyUnOCI8kuD69q22rvLdp4fmZgWg4TvZDywA9LvxqLezXRHG1k4VuPBWExriRdait4ANWXr8h
P/x5qCNBi8ATG3aUAFXQofcYSAYyTGp1h6J/nRkofrLCWXQ96/Y2cArkMOVb2tnW2lTMbk+64FgX
OqvfD3POokdrTFazVpOPPfQkOGqtumVJj6ITZx61u30YlJr+cVb4f4KkXSoJqeB76qZsnc2fPrW2
V2mix6fpHuO2t/lrPV74cYroVDXp7EnIqxPx3JqGvWLQvO4r8IkN9NmRzvmhCLQd29/RU0vcTO4g
Ujgo9r6p8pR1bljRqmjbJsifDFzB68m1N4YYCeGYmp0ZRuRZcSBgFHuIEA/qmj3eqwwKwtlAMiVG
VC9mg2dijmQmW549t6h2bHU8xqM5nDVGD0vH9T+yWOH+a/JQ8jo8auFPBXvBsmcJ7AmLOD0sAk96
Ez9nNcyqJo/2HQe/R+IU+Bt1SL1MLc8OhwEQjXwHJQFbsKVtraifVmHP+r+xHHetT93eGYN03fls
+ZVKLRdR+KY4un6ZYgf4g2rKDozEd9fJNkEzvoXEOJ80O3juJziDbkRaTV1Mq1JaFyzNwcqhKw/W
DHG5hherudUDEiXSUEQzvJoYtskhtB/6wgKo3fJQtdDXFgZ0+5Xm1Cicm2h+KhT14lTZuIehQ5eJ
gGNTkqRcxDPpMVE/voalduSC1mz12ojupvKSF4S6TYmpbRXk+HvR8YzoIQ7g2W82REE057DYIUtK
OJMm7gbOO5Hd1o9O76Jd5qReZ7T1mzXUpM3nmrrCdJR5+TQc0J6HZz+YiPmEBt1aBDk2VvGTa414
mW3zadIfCcoeQedFuN9098rQhyg4p35J5vSjN3wXuplvrziWtjN7eIFiQZ+Bk7mZhQ/e/mwKemZT
sOFl0r7Qyvg0uDIh4E60M6tGw2X5ZCrJIWjIryyneV+i6RyU/iHvY9hBqXt2wrJfGa40CGlVdudw
MU6zLjk5sXkMCYi841RNPR9OJzWXKXlKrTyqvKFJpGrfGA0la7NS8w2brRZLADxyMyWU2kRhsHJT
m+XGLBebCXIIbBQCmmjurjJRh3dk3jZcsnZTbOnHsR42okAQx1G1q2eugb2SRidChrbk+u2q2aXM
4HKiM9yU6e5UJ29MDzo0zuWb6qbdSZcfJrX6QfwOUsL1WNIq93oCwJQ3bZkxtBMmPgq9Vhh10bgu
oeQgTCkymexJ2uGMJniDluidnEVOJMzauS7hJ0QWQe8KqdUzkpAllRCkh82cLVVVJS2nCV+C+rkL
vxvC4wDqrKCF95varh4D8pcf4nbvhgbBc7WdbYggplcnT4DoXtIXiL3HEyiC5EzODgprZ5fnAYXc
CA3apxRR1ebU9fhdUNABK8gKPF5wYGu7rfdIl38gLGL5HsrXOEnLfRVfozrdIxZXF6Yuxp2OGsiz
VRCgoky/KIcASwSVuVJBTjOf4MmYY42L5qy/1DgZvNZAMEtSeLduW94qJuq8mqFPW1q7ElAQIWz9
t45qQrO3oNnDVzMbtY3IIpMhz0yNVQjCx/xeofrq2f/Nhr+NTOps3cdh2ukl2V1584HOLdgyx8Me
3+FgyKZthNOq6qyBqPqTgwhkr/qZcy8PGQjr1v3YPwyVknnVnNTovVvdQ+dceb4/3bkcbEAASXB2
deaV+IEeOkPg7Ke6XZMleRxtSn1YgZuhFCkpCLaymSSpPXTsdYlm6QL+cZU4zb1qt80l02sZwgp+
SGMdls3GIxu/RzAAwaKeShLypIPHDG2a5NTAHYZ2YUECkOvRMxsQwEW7EaIwGJMJm0Og/MkUjIAR
4SKLivg1i9k6FrXEK3NdP7viPQtbmzg6Pd3aGbrtkKTMoCgPU6a/WQZngnYAoR33CeMk8lIdNXDA
NHOR7jtWNlDqTa8suRSMKuxGZzwXWa6u+sl+7xm0amVGyMscY3xJV73W6wur7gxEhORwhjslixkT
uQ8MG38IHFcKYKFlN/lHpcy/1MzcVtVzpbk/bVgido78DdFYMjg//aH4CjEYWtEbCOXzFE1b+For
gXMJ21vxo4+snQJmdwyMXWS5R2rTs6KaO99nJOujBRiHbR2q5AES3NcmytGgiOgg36J+XNbMpqZw
2LQRKaioKBTgwa3SbloxP1tjg/2SBFL0DMTnEvukzfPWNKwHo/HRqtg2Vp+ZlJj2MDbllV9U0iU2
51Iv751MPHKlbXE1f/UU3ot0al58LLEEabTLsPP3STVs9NaxecZJcc077UiyoFU9y1/Sy+TJwVKG
KPuujYeHyvQPTsZaLDe1a6ExLZFWUfJNLMyDXGkNd59O4r6YkPYO9ndnuWhYI+lwxe4dMtlrw2Wv
dmu48Itqxmxcl9e2CF6G+j5wyw1H7GMbXKwYrZDmIIMO9pVhfgnz0hh4S+QdVkbDKoS+w533Iz+3
yGnDiJ4+V2aylfdLQw3BuUGZxTUesPeqMK/1pDCX1XKU9iHiPSJapPM7IyUDjrKD8W4gxCivVPkG
OQo3A3oxrMQU7W2EwQUTfycMcqSBEWkh+orWYxcgzFpUakHSoulu2J0gsYqOGRTkD2QzkeNYQM/c
535kYZxrb2PTvA51cxg7LNLVj6bun5Ql7oMHG/Els+tyPVnjh+LiMHHe2Sq9kO6MfzR7zLvoIU+a
98YcTwrVdZTNh7AuN+YYbsum+GlM6qXX9aOoKVhwzRP5THyyPV0J/XsUBPNtlEB/Bd5/FJOxxRSE
CvSatZPXUeJQ0HtOQTjrgO2x1LCz5emj1afb8FzWXFxnbLtKRoIl4R/SgbGjIyO/WEH+HRfkE0cl
g2orbtd+DZg9uzQ+R0pJHlytkora2laFHMU9Z3fSIWjD/pODVwwQmruEAGcN4Jof+lK+IfVL1el3
QlMXAaeIrkiO4LW8UpPhnsFDkw08Ge14zRzUcnN2sJvoTiQdmRf62uqs05Aj/J/Ls1pN51q3M9Ln
lG3rVCesVgv4TFAoo5VQrAOjgZcepZoi9IXkQHDkGKjlorcuUe+JvGIHjNQS7A4BrA9C6V6bpN9z
Elr2ffOlGubeVPKjK6JlPKMB18OD5DKO0GdULXsHx35SJudkmdVXMj7WGgnU2Dka1PXB/NSqzaYe
KPRm8iYd57Mk+ZI95sUVwRPhNLvIjldu5t4VHUdary2o3dYxwdALlWsq4M0L2ZLIks1VkCfO0jen
N/Zst1NmnpprYpXewEY9CIeVXUtabiYztz6KAGe4MK5Z0ewhLPxUDWuNHnBV982jo2NdSs+uE7Au
9BdmQ7uVoa83o/siT2TD+MRj/Wafdk84+rtaLVxnfLfb6jngBDcnwitaQZy6+GxDsLaz7jz1mfmk
as2n2yo/g3a6w2LMwJlBp+seYg2d2/AR6ODDY4RB8mAJrPitiMsfrUPxFpon1NzMWMNXy39E5oKZ
TK03NZIJZNZH0Ej7Ek82myI0ULPF237KAN0ZSCC06VsfeMvZlfqSj8ynEktWwAhdbe21bZ2nLLEw
s7unkWIiL61XBOIILAuio/tTlxhemb6hwf0BKX/lu8m1K0IvdtXDZLLNYF+FTJjdoEqPbnVXThgB
7hVtpZSEt5eSxDNeRIKADstvY1RbVdqgaCxwLy5017/GcbiLTWBG+nTsLA5tLFdWh6CcuIiZhziT
b0lLpCvytLi1+8ojqIUZgtLsCSC3yfvTz45ONcJwjPDLiBDyKXqOqtJZlGnXQhcKP2s9WGMkO0eJ
j/NJMVdWOlqLiWqpSvut5hAqZHbJQ8XZNUNHBdWU/Atl/MxwdZQhgI3AcTXEVQBv/eF+wkqzqBLl
seaySQZoeZxq/a5SjXWh2c9zyVE9ldkmj9R1zSKg0MSpde/LuLpPLANaXZm/NUaxtuOapm2+zKa5
0BOcApP6gAx4VxmIw0T94o4Ftpm6YvCV05mSXGOkSNzYEAEwGBDhK1smcpDh5caG6QQWnH4xlgOJ
VW3zrhXinjiTOddOeZSesxaJmqJutHYgqFo5ZxaJoxpY1ITWCPCtlTyZQ/EExGuPJu3QGRADSLeK
m/zVnebHONOuZjk6qICP5ayQf+JjMDeqOCLqjZaosLxp7FaZLPSIkd5gbPdMsW05mYjYX+mi2DDO
WcnVuW4fqqx9DQ2W3DU9mPlgGcOltvPXEGRulO9jkysu3Z/qgqwl4LkmgoJcWi3tKJPNfcMxAtJ5
XVk+VvP6Ve3jR/Q+tbkJOEf0o31k9HiCycfbvmieW8rzOmpY4wdHCmAqrQFgCWSrXtxbtd968rZy
dTqETCnySRBuHin3OpFZdvFZB2gDjduBbw/BlsKJVyWtV7iBvlQ62sDvvhudxJmGXNu58HR3ekm0
4b7nv+u4UGj5ftR7DxPlV5AI1Ag6Ky9rfsGmchxhtqUzgmijvwhh87wp5USJj9k/hBs8jgf5erF5
e+tF/+zq7XvWpCeMGhuQhBvW4+gTH/SSXaCjMlMTU33Mp8/UDL4j9lutmv4ghTsCoGAmK9xND35C
K2zOyHmB9A6yRiRDBV8llPPFRBeFE46K3mDLq9jXnBRMTW/vkL/aixg6DBVWcW3r6+yz5pq0BQEC
XEi7fIUXY4sLKd1q0bphko0aFTWh1Q3zOi8ZT9YpG2IyfIu5WjNQiZaV1R19bVA9Nx+sFQ36NTbf
GwzOdK4UTCh3HXu6T2dcx/m1aBJOV/38WvcGQiuwFTCBPEvkZ1KD3lq9ID2tRbJtECPZTHdj9xVU
uTyBP6e9MFdGqugcsulmMFzeGxpzU1ZHKdKpal/7zBU6J9cQ/6OOtgOcRkI/dSaRCG2PvqXpjwXH
MoRIGvSEjBc7wpNlWogr2JcemTpT1RUTGewC+ynT7aKgxoqpjwzH+U7bnBkYmZ4NqbBep/jqYeb8
KYABkZnRrE1Ssy6tiXYDgj7gkhlaTEULv05KxKqu5evseFE0jhpODfb6gMNa16Zzbh2WCc11LPTa
G5wg9Kwm2Hb4TxZNGDzSEfycQzPBex7Xu65nZB6kmCRqwBWGE0ZHnVgsbNzmYyzci69V+ga600UM
5rmpEZGxiX7GEUEYRBA8zsp4Mf38GfU6+oU2aUga7BTwC5W5jctk3KRpgfVB16ibc8hAMWFYKII9
odXOMhma5y5J3ZU62S964RvrKAdzy3WLjeMrOHTKH1q9iFpu4deB4pnVg6WoHVBdmYPd9dgksnqd
BWq6rBv6KQexPZGUNY5ux91UVcMzFE1SVd6eFn5puysydHe13xtPRfrBkuFHPZxMNoWdaT/VJdvk
HHttbvMSZlgDdPyBJme0KdkYkSUOLhRh3n7scAKXZjx3I4zVVbK0w2DYBUX8Iywz3sGEi1qEMVC/
leYuSTVrGWfVzkgBPATkqiFOng7x1Nm8Gsho3MYZGA767xYMcawWBGoqTW1BTqHnHDmUjMSElkJO
IDUUXlxrDBZ6L7K9VSRXwNhf0lZZkqi2dgUPryaYrUzFJazH78xxuNy9ZEVBB1DAPzaelNh8LkId
eKKlXBt5JNc1a5EWDDpYR5MQmMLRvc4hwzIQDDdyabS212HCwVbPUEJ9Lk9ZF67oVEM4w0NaXwAr
Po5a8RxiNzUv9Vzu7TI/l7njJRqHrNUDaGj84W3SnE9URsLJtiJFHFAo/kT1v5uL9IsQk1UKKrfT
8AFPFgKQZMyfy8EKwP5Mu04392Vb/eQSd1SHaVxqKh2uWQ8NYq76SKgDJfiHtnF184K8/WemN6vO
UaoVg2UOiyDeJH7zQH+NRapNnztbjg5LbV64obvC1ExmFvuw1Agx9SmGF1EkWFtsf15OMAwe5I2J
2h/t8RLrwRaKwW5k6WAqymYY7cfe7N98dvQhwvS5TP6bvfPYjhtZt/Sr3NXjRq0IuAAGPUmfTEMj
UqQ0waJo4L3H0/eHVJ2WxKpbOqfHdyAqmck0QAKIiP/f+9t707b2ti8fPFDcC12Te4ZsC9pneCZn
Vy5oGO50kCpeP7yyrKJ1BXDfjjPI8ng9+kRii4+zL9Lt9s7Ur3oh73BYvIo+Xfpj+cmPjG96NZ7w
gjHXyoYXMVgAH/rPRsiiRCnC4usH0TP6uNWLlj9iLQj2HiNv3eAGMzmTKUnjKKdgt+FoDBqfuiz0
V4fVRRlDGmNUjDyDDEVd+4ZM+Ar30J0FQYciyCLohjNNrkebauFisoc3XHi3IVW/3rmjh7IqhbfB
zR4yXFSf/CG511NUz1hrRBTc5m1yIGaxOPaN2FNhJmkTwRmDeIo7wsfpS8rbmIPyiu1qT3H61W68
XTz4V6ySSE/HYe/2pAvY+qnskmef+f1sSLrt4347IAH0Rc+Lyf1g92+JHX+xvOZJCOu60ap2HaTJ
Jz+E2RG9jtmbj9/Vypg3mqh3bGUdVCpPmmuvdZxqhjH5C5Rm50oCqxyncZdUwzOKyAE3B9kaMmxX
hYgSwN/OpxrHm6mKZ2NgqeWKiXlMwkE3YUSr+pPfd/h5qvrgogrZpkXxpoXVFWa/TTXpZzMPbsNG
fXHJZ541C5OVwJHN8RSInskI6byEg9w4GsADmJuf/ZKWYtRtywfAANeRwiThVsEOsEyyaIf8DQ7d
Xg7ZTZeN61A2dGUBmKtG1uzh2qBLQeKSadcIt4SC2Dn/uESA/vhVQ8j28b4Pf/LhaZdnfH+BkCT2
0aD1lDpMRe1PYQTnQEzswqrs1Pd45YsXNKNXQIt5ussij3TVWbV+ybi83Prx49+4b7io9D3KIooY
1u9ps2MwIQsF5rb4AaG/gOcvv7pKNXs1PVQgTJrDBUGfXKT/zqCwKQepvhBeQWbdJZLi4l81h9SZ
1pebBYmXMdMcDK1TMwvJnGHjOSEXZTcd0qvLD23GlX+/VRPbPfMIjZlMKIpy71xYv5cYh+83L5yW
y+8FuRkU7CAdFlW8vHhtfzDgLybcy32XW5cHvnPhL79fftQzDA6BWLJkvCBjwnRyQc2SO4vsszl0
DR1N1LAX1kyDe4ZuK6LrC8qfdurP0aw/7ktn6bbbfnOK7gbzzmsCF3hvVzliKSc+Oj7lOGWE3yba
N2cYcyMTAFSzYY/r3dyR4slSlOJbIrjEOTW1Kr1/ixunZ5XKD2cWQNV5eSjkOK5cV1uPE5dJw8q8
VTpU1TKOJfHtTkZkdzECpx93shJcXMfuHFdorJSlhmXG+TNY5K8CuypYLQM2tx5FNyZXHYuAaLIw
LaQj/tG6G9dT7sZb395rSfwu0Ocbg2NeuW0/np1hunOiPr7STa85BLl/JcbyW4VcftdlXszaGk93
n53rsmjPjVm6XFHtA12GfEFxfp1b3V6Vsz4SWyuMKMSmqEf5+tM02vh0LpmTAgDwHa0+o8jErlan
VD50sdd6cWv0sj53VnVCXtYCwbf3iNVAF7ByekBum5wEbkEft8q50w3jPDY+Z78Br0qzr6c5vzDF
zctT2nNqxUArzFOF9QRKVX4TNgN2BGl4R4IEmQEZeKCGr9KljOIU+lutN+kpy5m/TzRfCAZuFP9H
zuBRLRjZq7FL+TeouFK79XM/IBlF1p9da/WUXU8hearoV7tqwjpHdTFCl7lubL4Vq/aY4gpwkFi9
sjMmkfQstHu6S8MJjW0FqgVCpE25LZvksOkkcmTW5+qUUJE+USPd+2F2p/ulopRVjkebyD3xDnNx
OdFiW9iwGBaZPoFOqApE0AxMTFXTaRWXLCWoA6RrWbDcDNLxLIFUjhmJsljiszO9J43uHNMbKRRg
EeUgpLZ9vpV2aJZuAehc993kjNT7ifFO7CjT3TMBWYv5S6SjhNKEhkpKT46/wiqHULu0jfXlvu8P
Xx6xUkXmcDt7Cg9TuMsKUFRpnz5CaH1t7emYpyVz1yj/ZEJbjMzq7AX2VaR5D8OwrLXh2S6NN9FG
9wRvnuJ0RFFRHvpB3oeNT1yzKT/nRlzCKCy+Kr2nfDNRlS2nu37q2kOaYOTUxNFqmClKuz/mNGB2
Gu6rMrkqjPBYZ8zzIhgPAVrt0KgwxPlET4nOWuaqezRzHXF9U68SoRNv5NVrNwhgXnnMU5Xm3pV+
MizzMDCXEB7poMju3mWs0gbntofJR7FhvCllXVDQwrqOfnPImYI11ufe60/OGH/pNZNpKgtPYdc3
YD5vhMRWtKO1zbRkcEHNl8EC9gTieKO4TtWpoY3akcHg6vRS4vBTEXqrpKVs1amyWRhZjKTfLV76
kkmYSsXXtii2hJC66z43uhU0SDIr+bIn491ibbcopZluLH+4Q68KhGrIqfTh57eZO0j7xut8BZIt
3BDWNxz6eHKWZLM/tbZxZ053U8BhE1TY4glNPUYumo1k8Ja6Hi+KLj9oIakqhXYWqKS5EJpUV8p8
WXbao1fQedWDjN4ubLPKmp49b1Zgd9Wdg8Gzh0JhnUn9uHebjOqwyh7GKl1po3EsS5muW8u+dWRA
sGz0Ysqbvgsw7zn0LHKn+Zqh+MANMW5GYNbMBd6yAopGRYfkRhsCwrFbWmpC1w8y3xi2j9vVx29t
sc5DA0IoKbiaVdqzGxJIeJYOrYQZZa3vWxphQ0auaE2WZZ9nBYJrhy+URY6BK3Zh5BPSDDEnbfUn
ACOKWdwqBOFCzGRcrilQ6EsjLd+Ub35TyrMWLb1K0RrUJCP3E1zYYRdYcGeqzCLhyn/usHo/toDr
DasmQkUBa2sHkLCx9khgVcn8rMhRoJhV+ZoA/Azy7iovgndJPuFCiZwJYnLjMjnrUM62o49WTAvl
QuHKrXIW0BoUm6TC1xfUEy61ZlEb4jBatOx0FeZru4KVUQ1UIsKxfo6chkp9AS3HwzXgu3TI/Ven
BuGrMniEisXPAulqfj1QTljoo7NT9lTuWO1md1VdPKCY+oap9y1qX/HMWJtOn/F6k7/jumvepOys
1KKol+nI9Vjx0w8YHpwiJHkYXiO1s6bZPAsrazcl5WVA5tN6LF3YLs1wLQPyWOGgRSvskcUqjg3r
aD0HmjFtLFaUfN3XhS+tL54FOC2Yru0w1ZFEVw5ckxq+U9ouqoC0qakXnNsNtUJbZ9pM0SMYAZ0A
1pkhJx7IAYMI9zwwWz5PjXdm4uiy/fI2Yem51vSK4dejP1OpEcNe/aJ32dbXkulem6I9V6QArnl2
tuaYW+JnPgUWc2aA/ySi5l63VASpBo2ZLLwkexu0GG9wNLIc5spGSdc+RRYSndw7Csc8m36B8s0F
owRFCa7urP2ygtm8XH1tIQZvibK5pSwLutGR16TA40cN7lDe4wKiU7F2hX9Hz3pHZcg5+wozRd0U
OI6DYsID0aaEPjBxcSwNigM03WUNQwKC1btdTp9T8Bi8tn1l2fqx9cboc9JeB2b96g/dfYn24Gpg
QOt6QSivJ7Yki95QZXE2pV9SfW7GJVcbc9sxNwb9Jb9V2gAjQM6rhdJ+y6kAYwlW/XrQm80g3FfR
oMnsWhId4li8eKXGJqhiZ2YmBMQGjWOaUJ7wWFIDnRKbMtvHbBkOELfCtSM9MLhvWa2Q1znE1tAY
0w8h4+4mHug3AeZ0ToEjnBPI4pXsUc6LyTPXeRrGBKBBJ4sbA3qoqtuV72CSajLRX6mMWg0IIqYw
J/0SXOp3Z6ovydZq0emIvvLWZRnD+AUGAnAPS7WJlKsjuSvbpHZUrVTDp4+1MEJ64KdXff44zMSu
7/fMd0/VvAoI7g2DLcxE2y6xlCcHuyoZqvwCxFdblY/ff0VzssUe1O9GD2cIi2yai/Pkb/TpWMTE
cs+3bIrIu86K1uPFFJbMmN/Lzami4JwmfroyoL5kE6mPl/svP1TnwbHJ2id+a3bg4NBoiORQA349
BPOt0GHpAmRtP1JP5RTM9qKYskNR1/kq1Cpwwd7E0r6xbeToyi7WejuaC2XRF1bD9HVMg4zLVpkd
uLgfgkxFa76gY8HWH6r5R6l5/Qb/+OPlrjgg3htlCcTDxjLjfQ+td19q1tqudXcH6QF0jl4fLj+6
3hPLocCrrQDP6HatrfAocPWauT99gsUtoQyySgYgiz7WngwgiM83jh5QQ4aV8QdRBNQEo0ZxSLo2
P6AtKRctl0CO6/Sb9PGVZXG8a0Pn3FYDzcUUl5I55wDHIq4PyB3BBeGTIpqNw8cSKPEurHFj5rXp
Knph2crxgIoUyBMpuWRgl8uoAmEhiVyivk17yhyLA7WF4tCIFkVHoW+lYQDMBBBZHrpCwHmc93KN
zeigg+rc5o1/bCJmRy0554fMqmdsBkkaqvVphFzuVFG24pCiCB66AGGEqtYOiCpalcEhdkxqO5c3
DKm4lRYRQkZ+6Oad4A80DEiDOJU+dIMqxD8/f/aI8tPhcqsJGVtbALzUBeDEeml4W3WcabJ60X0x
7V16vokeVtu8U3tSvoaNKPtDYJouAEPmM9rUXjcpHyAUw5NOC35VOtURdqKzmERnz8P219KmAlaX
VowihencqNvP7OjN1LfJibZ2sXKcTY5OyNcslFIO1SR78IlX9Guwe/gdffrwIbCIjXlr3nk9c73R
LbcYe7/Cg/4cpQihNThRaYHkspsg2es1BXMiCd8vGv//ifD9TYSvKw0cqv+9G4LpUFOFL81/5e//
RZxvm3771Rrx/fn/8uaSvotdlBQHh+uXI2cH7p/xEEr9wTTHcTHfEvcw23N/OCMcMntNNJKugWHC
VPZP8RDOH45wDTIdHHIndJ2HPphx/8mcO7/9r0YJymnCJKZCN8kbNuYt/9koMcoslsE4iJ3G+FwU
0AbeLZhIPv1xZuYSkpDAIBk5GFjlm1Vz3nSfWqDnYnrVwTzWDKEhB7mfRru+v+mLnQivm/JJggJp
wpufdvOfzuKfncS683efFg4FFxB2j+7KD1EWuYXl0nF8Pu0grmTg0HZNixuyOaaFZz6B6j7WXYwE
kQq22mmpuFPMFIvpPDrdrtSabzrT4M7Ud1OKULEnDCLxTiExtb1ho043Fz362xDXQov1071Wxhug
Jara1Im9a14GDgUGSWg5oHnmlxvtdOnN9/EXccUst8xf5r/p6Ps2RbSa344Aul3vegzaGi/tQIDF
Umkcna693DX/yfySZSG38ydwin4zv1RvQU1zWgTFL1Sz/t+HKpHjzZ9p/oCXD0wwYi4YXdB/zB8c
au3CLyGW9jY6M/421+jlE5kQYubkdsntuveWXsNEFnxqTe80dMT1/DdBaq9pYpQBT+VhE06OT0xo
Of8pFgsPN8lYZsjxr80YsSFM9bLjH5Xa+dlm6O4E9F67LpP1/BohQeVlUFDy8KHb6MuS4Qr8e8mn
6lP3NL+cHh3arkbU1W3mv4jD/hbGJWTBMWb45OtoxDviWEpeLeLwa0CLZk5YF63JjBfgPS6fizcv
JSFef27q/H6sxxlTsTBSH8+63fwQnbnL/8POEt9qhJR6yYx83gBexyzahaeF23n3zNs+v/nlfi1a
l+hC5tvzLkQRvJkfq2lKuDmMpHvBRxsNynWUmvUKhasOKJz9JbYpfuKWcq6vDwub2zQfI/3es1O4
xxwOzVXoerPLlhQDbzn/cc2SIq+d3QjRSjCtLZMUM3a3aSNQ7C3zD+7HObLocJxEZErwHvProtbZ
UChZxrzc/BLgypYuBBNUVBQMeW+M2P96KoqKJaP/Iu6J6EDH6XF7fqycX3ZdmLOXtdvEZoh0Tjaf
BPC2lKfPn2B+Gqgh2/0iDY1yv7frSkBSLk7QqMufU3Qfrk2CBZ4gVMQc/mR2+DOMaPXc0f2uEGIM
mnfv+lqzSIzia1yn60Ta0HGNGy9NPveFHc02nkXmMMupEc+PlJUqtGb4jZto7tjpp5awKEIq6MiM
5bZv4MPojnMfZ096nSCfCD0A8JFDPUP0L5kJcZc+OMsfThhNBjeJNNaE0XCczaLo5pbSKB2SmnoV
hJfYuOYi5i//Zwz9d5gWivCiny7uq+fm+U8v4vk5ffs//4suZPb20oQvbfOzq/D70/41dErYFXRZ
bKUzMs1j54+h0/hDga4QwlCOSfN5Dl3601Ro6n8Ii16tsg1TV8owcTb+aTI0BclKdFQdw7KUJA5G
/idDp6M+jkZwvDFTCZ3IE2WB3fswdlr6iAcxD7tdRdUxwMO1bP3yaIYK9A45qJTWm6dGe48r485B
z7Io8qlZZ+3gcpAiG8mchOm2hv2mc7LHIjevRePcO50TXzHAeLhT3glSOnaOWVPEs89hjrlWhPtE
MPAqouHhAyMQcn3qJKyCBvrA5jYbnRCEO1SobHoIoWTTIgY0GGi3hauFUADUcz3ED8rVbzkdyA30
+5OpQdpUN4I0n54ePTJGWSoKKJIPWaXpse+BkspnTMlQlgDwiOEBI/0MeDRv3fEOetd9heiD9t99
RfxxUNlnSKnf2t7FZh+cWGseyUq6gj1wjkEfLYsmnRYtkfDLoquepqC4D7z8DhD9lzqpSEPAlSIa
ZEee+sxV+6ZV8XtHWWhpW8VTklPCBgO6GHJ2M9Fbt3ZhHSpLkgfLfop9PrOvqiczXxdhsDFSfetR
Do1oBMzLbSFNMojNc+dGT6Dvt77sGXemGoFy9orwac2Sbh9Sxl14NbBjg6dEnlUsZuygzyISQhy+
AHtkUc0QY9t8q0hwHS6cMeaJpSj5DEkHqoJm404wWPsAwIfAxjUpnD2WpK+eal68iueFLLbhC2tL
8gAOYZZay8DTKZRfjhStRl8zfcUptqLUzAIlSCCcD/7eLhFidrF5OylaXoWh7+YXjkyPUsP8bXu1
9moWj/7IfigSg0DJwXmM2tmsFA2IGfLktvbBHJF9vkyjZWiT/BIXkOWQMqz6jn6pybwvrPtzm0Fz
MKZs3ZYVEpHC5oufoO/VLnI51QKVzbP32kBjlETZjuyTc6g4dPi3bZyawqEC2tXk6rFqnO7gJv6L
l2hy0VTuPVb8bBX6Jx/1D6EXXNrbnqlkhJ0mxc1hNg5qGDXeaJ180asXGYfanV57K5m4Ack/YNEY
Vqgtolry0MAKVlpKhTuUZb2DzQtYdYyYS+07T+2DDlLDfLJ4Lth4EXTriWLychLvherECkjibYqj
DvmuS2nIfwwnWgkIamLJDhLWbReSiaBL/7ZsMkj9ZMasTCZZUZmxmcUGsCD8VK9gQpS8DLSTCBnt
VtCLAVg0zFzuRN82S+Gqsw75GFI+jd/EfUOhFoTpXaEbZIKOW3oU77QdQXXo84lXwvQImFXDfjkP
Y/w+uLGx0BnqANbnj1a/C9BTeWbMmSAeJeFGHKPgE6VGE686mj2HiOqgcqQp35WfVWgcev9JMrlY
NahSOExrF/VN9dRHNuKGfUrLbtFBK15qnHT4DpilpUfP4HAIjXvlUvTuCmKk5HQ1xd8ApG9iJ2UC
xb5u+RRC+u9mJVctM+ApvA+nYSNjeeMEcGwcxUnDEntgegnILk/3pTngRk69Q0P/EewEj9tO9M2Q
dNu4NqKYLL0nLGwgzvgKlanucW3h6TRbNFkYgQo3RJRUYvhLbK6nRkb6jx+gI7AwsbmqflIx72ur
kqlEO2yDejw6XD0xK0fLHutXwRUorR25KVPiuoo4/UZ0FXljTblPgbRhpCVdF1BJogNNRrAsFgCS
4JQEeDkTedc6xMZEftnuUlQWS72AANhX0FRcfT5n22KOOVLnIeJimVfVs5677/qQxCiEkhUo2mHl
MT/P48Lb5qZ2cJiqbhvfuCEa5qoKyJQyLnFGwee65nIUw/6FW2kcwx6ldtaS0VLWNP3cxgTFG0I1
Eegm2RELwhZOvncQIUpgNzQ+UcdcD4hil87EXF6iCxZR/G6AnV/C54e5GCAhn02RnWlRYfbtlgik
TC2C0XkQuGFyWhdLaS3Kk0hp9eVtREJtCsvHVTmXtxRdkUJH6ZMpsKX0bZIp0q2xG2BIiYlWIefl
BkEVgrhrUpLgPHrZUS+8l1hXS1/CPw6K6LXNkk9Gz7cVo05uWHtNKp42OdCYbTkW34qYvIKstu47
Bt+ljSt1hdaAuZyO4NTkcJmvJX6t345VHK18t4EXGnwSVfs6tMNDZSc6PSyQTvRPblT8ejnKB3fX
xGjTIlTFjY1KjrZqWoNnKVROFTrcQAnmcpuZmNAMlP6XAYt6ZLicND5ortXessPXyarK6JaRFX4z
OvjmY/OMbPI9oFkSTe0X8ljQ4MvkFT0jOSpG4y5nDXhq6tY6RNvt1aLDtEmqbyICjFxueRhqb2sN
LL+42o9ei6kmZBmn2+epV6e+FwTBgdARHl61EpdvG1prJkdc8CfxJuzmszP52JyS8XYy0nFBWehL
CCh5ceEmaZKyIHIXvAg25/LUzXV1MzlrNXK4KWMZDXzmWfTxY1Wwrp6IpBsYJ2nAFUK8WSZsK8cb
vjYezbx4tmDZ/rNpmt2yK45W/yVo8gTrmFUvUB6iPRsasextLjZubO/dlmerpsk2ss4wIFOTQwK2
1IgTXiof8E5bcPHplXYPMZRLhYNqy2v1267FCN+CqUaDOW7tgaDGDmXhQhgoB5PuUA7eogQVuvA6
NqJv0cxEuJhZRCuqk2gb+F4T0WxSlaCZmIdDTh5jAWn4KZlnX4BaF4Mmt13IBVHztftpbJ6GeAK4
lIOppX5OQ8K8FRq511IQ1oL2dREYJ6vBGhNHTBs0q/iEYpuYGPdk1CTbxHkiVgHuyCO0ZD/XgvM8
dQEfdlJ1rS1IED2Pk3i6HDmugeDAQQPtaCMZyhqxNINGhgdD3MbM7BhJGBqiSquv+857DIFzUw8u
F/7ZVUbMgURsrzWoBtO9d6NPaICbCLFxILxFJIsAlwIRR2H25vQSJqBlFxtkXs8Nvf911wWgnAkk
U+Rlqc9pzlQp1phm2TGpCqhZ8oY1U9FFm0aad+zyjNK0jen+4ryff5Rj3hyqvqNeOVaUmqu1PXTu
lSHxzjaF3DED/xKUNqMEvcW6Ti+T4/6qqqBE9nnymAjYPVo9v+SdFahnX80EtaKgrehVcIb8mh/f
fxc1LS68q/ZCLybvKsiTa9gXw6o1xCfHaWuSakg3AcxaX0GabSiXr8NWEhBmEuZptaK9uqRLXX69
/GjnB7Bg+3V7ZZvfLoEZCivKlV02+dIee4SloU6VOXWu0a1Ym7jGGeM6VLCriGAmzUAZplcOXOeN
7fSUklS4HmrzLGcGPYGEFngFD0k2VXa5jOLW3aZ6tq3NBjlBNiddZezCqwEYqVW5yaa8PFDGHHJN
WGnMvEk4QankX43tGkv//H3ir3VJTd6HNZiEtorpQpzHuBE4iH2dwEnpH7HvHIsWf2yVYI6r0to/
ek1y1HJdbI3AsK+cpMU0aRrrwDaHnc0ivMqyT571Zg+ZBykcQFTtdi95XnXHQAmC425JqTsX5Rxv
lBBDwrs82MFX4Jv2lUFfOPS7ZJ80QBTKigPGqcVwRRY2ZtvLzVjpTHHs5P3yG3nQpDS3qPfkFH2K
5rTsSFbD1eUW/F2EfXRX53ZCBPhiM+jqS0apfVVysAK7tZ8UuoNNrkMS6i90IWG46eLH7/rgzy7R
4BWXl34lwkGhY7rcNGNzOaqYuaPH+wAT1q+kRhFmAQDhkPY1unmjw9U1ONgbUv1YkhBwqCIyC3yL
Hs78m96HLKdcnxSrAXjhqsMlfLj8qOeHv//aF4g5PW9j543Cb1+ECIma/tC4jVzrPXHYQtndISWA
c0nPYsAZG/YAxQLYwzpN5bHyz9BerQMIRetQppn9/ZaH+31lNhqI+Pm+y5+0pYc1YbqShHevL/cY
85PobHHyVtCv21rgSrROXh91bwUfthhE9SWeAyYdi6y53kPE17ktyR1lD05Ng6EyMQufzP5T2NTa
uUGzn/XUrUqjTw6lauW9VuPj1nPb315+tabgbKQBiq6euVnRC4ztYSSP9TSgA+kIJcBUVmwSjFZY
8I3+azH5WzWoGLOMHoNSGL6kLQyuonWtNSpIAxCyxfR8RuW37G0yKO9/qi/8TfFYzqvxn5FArNZN
G5g+XSlhU1inmvBzpTtxwd0CzSbhIa2zLcmD81o1jEeHriLot4pZjSFYlnR0tM2Q0ev/5/1N6Qjd
doQyxIdqgTuaOn7xgvQgNWAyK89wDVqHhSCRDK9M9vUaBkJrB1eenLb//N4faUiXTVe2tHVT0o1w
Prw1k3/NDKes3RHGiH+KBWPduvdDMuK4M2c9t9iJoP6f2te/idOSYj64/vsG0ibJq/D1V5zW9+f8
wGkBZHVsAWEDicKPlpGj/qASZlsuaRiSLtBckvoXTEv+QTkMwKqtC1t8zyH/s+6lm39YlNBI/hY2
FRGwWP9J3UungPbLiUQZ1zINU1oWTDlDzGW5n08kvx8Eev283Vlx0qzKtAqvtSiPDnVRXjdDJ1c4
BYJtmIKhgHRJ9VhHT5WX8SoqbuAZBAe9bc8avhOaHRXgKITqCN+Y1iY+C5s2q/eN7E61VZKaBoNg
6wbd705GyoM/b4I11+woKBq6oKpns3L+dRNKclahIA5IfPmqsO+zsMePyyIFjixW/Q4JGDYUV72q
XEv+wwvB9zcn212QLG3ylXx4c4BAnQTp12yrMoColG9LklIBDgTri+eGXvF1YdN4iSEEeISffC9J
/8Ln/bmL9vFCeHl/vjYXAg3HmGnQW/z5+0O9GRf0jppt6tQ3htnHqEpIG6qxS6aKvNEq3pchcFR6
SehryEz66Vj/uwvxh+Pn+/uz9SaHt25YH/Po0TVjILLY+RbaY9QE3Z1f0c4yRkvSbAwc1PwNgEYn
fKkYW6FmIMdAjuMw30kNZGxFpf1ml/z9J2LJOJ9c+PY/7JGGSbRnFA0WyxxiooyglGV0MI+/2fAP
9WI23NI5XchWw3JmQC75dcfXvmMQaeAhX53wBY8O2bSzdu1zQehLbDcImIl+O081CwO9kzsyVfob
VSHZSlSJ4sQAo58Mtn2IQtP5z0aIy0ej0yx0ONAcknPR/OdjwiqRKQeyabd1+ao8lmC2FryYBl6K
0bsPTSHQkkbFb46Ev+52S9d1l/kNcknJVevXN/UCllEEerckV1vk03husiyEm6//ebf/3V7XaRYT
uwmH0DLmx1+e78LMB1Yt/7dwaj2Sccym+RRAJ4fNqHIWgIkhy98cRx/G2cte/PmtPnzBtin80ifU
ceuM1Kha0qv9NnotIlKRDEVleKRsGQbj6Z830PjA1768raOQAxiO7XIAf7ggj0HMSqTnhNYVeQGB
1mQ7aHtQ0lS6mZAuMte7DnCvnYqiv2+UicKq7HZcGlx0r+TMQ+A0ULNqW6239V1MpgSfW99gUHVW
Ttv16G3jY2khHepat1vTKH2vfGPaap5+8kYKyVnlv9fUqndjfFMBciNEEVGTHPXwOKfdNLey1b6a
pRXufrPl8w79aU43b7khgE5KlpRK/8thC5/R1vOGEzfRm3gjh/DWaAgVCXy2Sgu622bubfadtlad
e18nKBcjc7xBHahWw2B1LBkAzMEcngFHFKzlAjJdvzLGqF75IaXAjoNF7zpS/irI2Ggoz45Ct8Yc
tyypHU+6cURYEZ2G+iVMAbr6Ti923hPVBoAUUXvU9OjxnzdZyr+OXWwzY9d8sbL49+FUjchlirEd
NVtW74iM24lZPHFTOdPWun+YiItkxeRoy96yhl0GDQM33vvo1mcBi6+YIu3o569ZzP9CfNHxu62q
Qn4JvEmuwznhxrXkxm4t2NuNvfGNRN27rbdzxbeI3OaHFGMu1RrGSa3EWaxzNWu6dMTVhWVENOkh
dWvgmhqPmVEKy8e5dfPioWmPMqZXko2gWwwFJgbldmZh1TxEkw/6LVD6IuyJXmi7W7/oH2gZxAPl
kTxtw5lmgozlwbGST1VkEYJtgzaxs3bddKjtcqizcQaAw9QIm1EYJnK976lMwwtYVuRIUQWkjOT4
D0YU0k3qrkGWk9zD1Bty5ctY6AWQNhxY0i/JIAQ+rDCVODcKl0Kq7bqivTcF3PVea679HglkjRZ9
KB7KkPXsaFJeyrvkygTZhiejwXZtVTpNIO1O5gotrvsSVNZLrqoby7wHvWORsG191aV9b07mE9F1
2CXdYZ9C96evgomvAXhIybx9sH2HHCYLDnWe0lLieoWBtWquk2D8zVH11wuXY1nMWrkUm66t1Icr
yFD7FjwmzqOWlFREgoj3Y4340OHeG2DXU+RdIvnNfnP9/9t3tRh1LTErmdwP7+pWHB3uFDPsis+1
0d+2efLe0jwcJu0Bf/tj7NpPvzl7PiwCuWA4JB7gJXMxAtpQaX8dDGqy/zINfgRq1K6BVgPTYSCm
B7TCunq2VDehOz6IBvVFYU03//zmfz1xHTg88/TcdWfJ14cTFwpoF/Vdzuaq/Kmo9E006trenGIY
GA1Vi2antFetp3Txz+8rjb9cJXlj0wbC5xiocT9+u6nwNGoR7GezVWeXM2xtpPBhE38c9tQhnlPW
DEuraxBmBNO55uKJQQN/a/cZnIr83af566jPpwE26NDAl3TxP3zr9PImaRduDSiCWZCYLxt+QSSx
X0OdcEbOzL6W55oaFIvT/Bpx1CpJnGidBv09RtIMdqVY/fMe0v/uq2E+LMFBWoaU5ofDggwqGled
qrc6OoRlkmjrwjblpgu7z4U/vnd1j0C6zAkwJEGPcS95hAV7N2JTONaJ/BIP0l/sqPFdBZRzYZNI
BMQ2dlu+11Uj/HsZ6acmFDQBI9ltUZN7jZeeyrlZbnqAUWJe+p836TKt+XVohFGF/oEVoeGyVvsw
F/FxOmteYNRbZQKvy1bozsAwenhZunbW7xI620VkJ3WGmS6iZIh3U41oL7HmEz9ltVYL+1mfmLrA
g6yXUAL6AuOW7dbueiImVfVJssHtIFaxD2O4NZ17oefw8e1gWg0mOILKPbqUqHdWzgb7JvgohtUB
dpDPPsKMlP5m9mWSmvJhNsAmuxJ1IKUeLmfz4z/N9DxZkT0LhRnlPvm/QbDDjw+aVQNZVsr/S9h5
NbeNRFv3F6EKObwyR1G0ovWCkmwJaOTQiL/+W01/defOjK/nhUXSskiRQKPPOXuvfeplvYyc2N7H
A6SwroD6UsZfidDwkLLh7ztb27E9Z7yET3BFAQjJ3ALEMvcTGOWkfM3HmjhPVcxKZoEy+9D84amJ
M/+QFTBXmA+w/yHTHJgB01qHrqJjVpiw+vTgR0O0rsKWCYKY3udWxSKlNokk8MZWpt4+wNL7+ecD
4Lbr+9cB8L8+jX+cZ4PMBjuCMAp+GGLMlE3N0pyNZlGST7iqGOCuWRcqANHpwjX6RM0vTUVxfuoT
efnze3F+t9KzAecizSpkeP9c+vypt4fJ6dptkJOIN9j+dLTNFHgxgJLawOjnYDeuRIcJJIpYEDLj
ko9levGCag/zbzfzxk9hCVbDqQJJqTodvUANlmdtxtzHHicp6iXJJB8OWGEF8HiXRtfvgwiafFgT
CMeH8civfWz8LlnNXpgt4x73kcGQa5374isrsH2EnnmRBDhsnNx9RV8NWixgkGLNIdmmyndm6fvY
ZInyLZ+4Sx0g6higUhf6i2WH73iantwu4dpeBWuYUS8dlGyrjsVJ1CjjGsxIRNce/uOz/fdB7+rI
Vmz2wNjd/tnWJMCH7nbCcurb6XsUAqTUZvS55cye/s+v9JtF0mXDbRMYBHDd09WX/L9OrzZLXaQE
DHmqqPhKqnqZY3Jh6bz3hxiFbEX0So4YAtvL459f+DdbXnph6LXMwEY/SKf8769ch2g+8KKxPBfO
GkImszx/hNMh2x+mhWBi9sOVZ0KFcovUXTgRQYv5RCUfsq9fpplCYvk/bacT2xl4zXKC/bQuxSZ0
McT9+a3+5kB3ddt0UYaxuaCw/fs7lZGoTQa17baII5WwcSzb5L3Xs3vMM8tciK/WI475z69527T8
40yn42cGKORozZHZ9PcXDXqtHYXg7DL67o75KFZSnCSeWM2udyKdVS7xlkC1C6wdXYZvZujvzRaV
ysBUCUOgfT9aDbjhmADRBr/xYhbTozAYXmj/tQX6d73GF+lw6UTS59n/UswJAO9OTBbidvBL8LF4
xlgHvRjREwghJ/7/Dob/s9X12yOWEgmlH+02On1//2DcgOTTvBtb8mbOgzTPts2rmoV7x+JsqXBb
IMfzCDjovw7Yf1fkPiJ1NtNMHPhzffvvL5y0cORht7Zkd8qXYbKvhkd1yLQnhcDSXChXIM1Tf6Yj
sFw3kkz5nBbMMhyTIYwgf+atixm73+iIAeeZnKE/HzLGv5sivEGP4lHnZPbhkP79DQ5TxwSnTTmj
NPudVYUEIlsmUIpgSDrOZyzYHfe2v3FNhdqcHirEtCG0wbXXoLVnFfuyJj7CP78r+3ffFztkvimq
W9/+54Esoz40rQL+3dRFyUbHRL0nMQXkwJxArmPziqk1WCYonzdRr0crNo747mki4mnL7yfgbKYj
Hqxx/AQ2PDx0qLbisG3vooL0QWs+Egp+N7PSnOqgJnUzdIqtYKN5V3BdCBLjLH28zwK+zHmuuEwU
PVs4oUMxjt2gf2nrcwH4Fr8DHZ59K+U7uLnXucvKvWYl3rNZRz/nWqzT3oi3QxGP58zgskYScIWf
e9XW7AH+/IH95vNCz+q6LMYee2njH8c3zkAxOYVbb/vIWULeT9adDZZqKDoyJjrnUcTd1dWarwRI
259f2fjNXgtpLukyumfovv/PJjazPtr9UI9RZmTeLtE7eye0MGSuZqVLv3Qh6DTNoe/z4ZCF9Dct
C6NWjNb7z+/jN58AtZSDd0ZNI/51ZahQc8nKt+ttKqZLYxPhW6e6jo27KFEVGu94nxFdlMUpsc32
Pw7X3zTSkSdbdHMpYjx6+f84y82ZMCe0IvUWBAN6xyjemn75kVRRRLJzba6FBtc6Isoi6aMNVvn4
P87i36wygU7Lz2ayZ9hO8I+vn51SIYPYqbdZN+dL0gCscEmARAuyK4flrP/nX0wp9Jtakj0luF0v
8Mgt/Gct6ad22UWzwWv2KvzVvInqpHs/0rTZCFByWdFD0xnrAAaDr3MYhj/R4sRHbwzrbTSGwX2i
vWNwjNddPkVwkqHxpIMV3XemRDdT20DlOo2A4JgcSs/SnvwQZv/UOMjw2vSkpaOHNA4jONCXBzPO
XtoJYI/XNsk7IIKNRdDutc3wLWFCdLgC6pS9xSieClkNa1Hl0S43R+slte2P3o2dNWNuvIbUROfI
UL/INsL3FGw0GG6D3JxvdHO0RztkG+kNzrMI0mRP+ys8hwSuLyAXaveO3jfX2YRa2g3WlcFG/SQR
2vkdqoLeffGtZ+jNyWdPX78ZQHJ14tGjgriWg6MpcTSC6Lyg5vbjEH64B947iqZj3In7eZ6M57Yw
FOjLCl6BmBOd5pW0iEwyIkhof2Yng88xiea70dQJqeuMg5TBG0VQeq6MMTn5M8JhrpDF8zgljzro
Q7AB5H8Fhpy+x+zb8kmO73bpALVnS46XFPdyqmcDvPeufCCu/YeJ5fqHnhpXBOvfZS60TWHa4jx5
ncCQIX9WUzsAVR4ykBF52a1zovKo97L+gAWICkxmc7MSaTMhZclHFwEcWoMM2c6M0u/EyO1Fakm3
NdSj21NeDMABjzN+X90Td1zZxZ0sS3mYaJPcnjL8yjlIYK6ZklEk6qbU7f7XvdtzIflgbd+EpMH4
G7LMnROtR/d0u/fXzZBH2F4GenK+QxQEwk0ue2YpkE5M4hzZI71OAF5r2AvlMR51FFqBJkskEc3b
6JZUL3OIkScaEBOpezMhw+sMSAyQiGi+aGUzXzpYBQRjXG7PMPmbLiJL7J0/gxVs3JMsQuf+rxs4
h0vBXgUEDtgnpwXHV9B+37VTAVDLrOynMcXJJKHLDxIwhhxCG+UZJdUh6OvniW9gA7slwlvjhA8Q
hQj/KIwXLS7LYwuAwtLYJutVpX1DqaV9G8v62mfEFpZJod0bcIzmQMhtOGpk35Kp8giauD7ELeKA
28OcLf55QpPVtVD/ei2Hl++lwz3bhAa8PTCQRHT3bbry9ORoEnZxrTM42Yhcs31f1eHSqF3s2rqb
XMHMJlcaTP16nAhQmyekyJXbx0dLF/0xnCvCjiwveM6mJNsC9/eASpvhs5u02rKwJWrK2d+27jg/
Tzb8tSTq53MBqf8ZA9RBQwhxzfWmec7fMvWk3cYZIPSCk6HytjXly1MUBtODK0FQeEb9VE9NTS4S
kXfVTJ6yW6pwUUrii9sK63K7x9Z1oNZYeH4rNsYg2SMlk9WcvHr2Nl6dvt2EUp4v3UMeZy7HN8pb
0IF3GKCiJeO1ZusYMTjVyntSPUrFh0Vw60Q9BnbLeNBzAsG1/p5ARSAPM3920IfBUx8XLp4Ln9CQ
lBfuRZeRITNUZ20y4YFXLXScIzgeDOt06q+y77s3AKyvPZnuaDmLizuY1l3ZcpyUJlg23B4E8gyo
XNwq/hm7yEVNOyLds9TrTRk5+bpHtEdFLfOHOe+uE+zw73niF5in0LlrMHpfnfEZj02O5sleWxXI
9q4Acxbmtf+9iw81zpg35r/jZmxmuWu1KH11oI236nnXYpebVXJe9iPLquWX7ZNraxNJDSaab4Xz
a+bkuZjEGwtJ9lYQTZlVKYT3srn3DUJYYlJlIpE/j93QXS1fwM1+ruzaeESlV178fHyKuiZ8csSc
3iVS+3F7lNlCnIsWHkVOCA0B8RrfBr3XKxcZlMxu+IDCK3yYpA1zPZ7tY8YIlJgSs9lZRSdXM82l
XWUa01MQwiAVorKYt5XTE7pMZOye/jEO+NzqMmkfOmLSz4EtvjWYFR+kujFG+gcjoMZlpPJnSjgH
D00RDIcBnAgx7TxMOkmiQ1FBjNbfgrwBGwfibDe4wesIMId6zeVcNFOOEdvbGVBXP9pPvuhh12tD
x8XHt+9D16Med+Czts4dY7l8URCKsvVryZhiaOo1C557cjQwiQ5e+NUI/ecCNmK63O6BqCFXFyCZ
M2vJZhot5nljm96PeRVf3Ow5IPuJLFAnoDUWEZjUW8axwuy48GpvBjbuKp45196gDuYdMDHvaNFf
S6v4zpu88hgZaXW0K8y3aJ1I1ADFRHhZsWFE215Ngb7ZGm3vWJt+dcxdm6PUm+PL7WJXwlRdxclA
oR/q893tBq7oM7grfau3TXSyA8DukWHu7TB8n4U8ujH5aUn9WWr9D5esKo/MqkGFVwWkWHUqzoqK
OliVHtgfm9RgA9TIyikMQAvkYJnkYTWUEQuHhCyNpCyLxCxBclaahtgeyNKKZvGpka2F5G7hqLCt
QqVukb7FBa5dl56/m1GcLXoSutq4fZGwOcAr/0z6k811nAJmOZLrhf74m66Cvmh/XdnOr4oRSYqn
wsCmnri2mj2kRk6YT16YOcn7mfww2iGXjFwDrrpMlkIbJQkaSi998UkeI4rlh0kSmU1azmgekEez
rGlfpE7eTeSWzZBVFwVJZlqEirPzfFLgSDkbVdwZo1DySlQEmqfC0DRS0SiGkoNRzs/d5N7Xbj9j
wqn2qYreIVGtJ4yGmC+hgtZGFbmWwEm0yGBrCayaenOLHwsqNyNHb/qk4rxWFvPVyWugcqpAN0o8
i4+NLavDn1Wp2Dc9PfaSGDi3ekpVLJybALu1ARZ1LSAvQ4XHWSpGLiRPriVXzjfghwlBgtmcyWsR
hN9coHQrbZyMbQsAbqnpuWoyektCijk9/UuWEGI3z4NcFuTaSZVvZ7k9s0ntIsbxXZCA56goPF2F
4iWW8VZU+h2tEhT7/rbQzZU3U3sG7fyTpCIiXXsTjKHKQpMMVWoVv9c0CIQnrcZFpCcrFCHwpCrr
Xid5adGqAL9ekUvNVxOk9aQC/noV9ZfmhP6ZKv6vjus7FPHFRod+vmFUBZBdxQVGpXnnaNQRRVPB
Ze5Nsj9JFyRN9VOTKFNLcge1ggBC30HNmM4BULT5qquQwg4CwCIkywaOYLlMCxCiqQo1pPEPGjeu
8ScLrVtPxMpV7nz2YrB2o4pFnMlHrIfyZBriSc6zwhw7BzqBXwWt5AiPeNvlnwClvyxFoRgUj6Jj
Z4EjsdmkilVhA61we+utNioEBtAsnG8g2zWG0VGAU2qAeAFEp1kIAIe+omHEiosBLfgYwMlQvAws
VNm5VwgNUBqoOIhZuNE1XDgbNcANCx/xykgGxTGXJ0tRORLwHI4B7NUbhkujyB1CMTwMYB6donpU
4D1yxfkIAX5YivzR1t2PggtgUk3iKoGD9IoS0ileSFHDEEkVQ+R2r1UWBsUX6QGN0M6xt4Nij1SK
QiI8ylz6jI7ik2SKVAIz8RgodkmtQzHBu1SsyhvZBMRJrwAo/g17YioCSqlYKLcnO8VHqQClWIqY
wuymPhqKojLceCqKrAJWEMgKZhVzi8z97KkXrBWL5SajJlnb4Sz1YStCbBlv7Bb1V8SK52IBdmE0
IIBpjuLoUrujTIf/0isSDJ+zDkYOOoyjODG1Isb0ih3TA5EpgcmYiioDLPCjV5wZUjbqRa7YM536
EFLFo8ET7jBFgVETK1pNCbYmZtieK45Nrog2I9fMhaYoN77i3ViKfOODwJkUC2dQVBxLQXJuN8wF
N55i5zRAdEZF02luYJ1aMXYyRdupFYUHNvJLo0g87Y3Jo24owU9C8XpmwD1CEXxmxfKBG/nmK7qP
pTg/NKKqdafYP+UNA5SoT7lWbCBDUYJ4e8V+BhzkKYJQAkpIKKaQVHShVN0zAA7NijyUgiDyFYuI
R+HhdlMqUpGtkEWKXaQ3UIxuzyc3tNHt7gDuiDadt6sVAWlSLKTbvQA8kgYmaVa8pNaGnCRAKHmN
Yiv1YJVixVf69VBT1CUOqW5pKxKTFVPlQWbCzZccbzeT4jaN5Qucs/zX075iOxWK8jTMCvgkFfsJ
ACQCQMWDagBDQSEN1wwz/IOlqFEp+ChLcaRigFK12JIx5zNDgzQV+1zX8O7BgpZwqAy+8UWl2FSG
olSZilc1A64CMuGfM8WyyhTViqAJLCmKdBUo5lWp6FdR/DkrGhZNPhXBrQhZxT5xIWY5ip3VWf5h
0oJ5OaQYIW1mD6BOWcBAbg2KvWUoChdgsZ+TwnL58UgEJWzmQRZLjCfxvGwJUj9g7wpS6hHuzsIu
2yMncXFwb8/CJgAX0k9zcbg926mfcmojWVshrQqSmNazrse72/OkEhmcFOp/6y6mQAQn6sdvN7df
f7sHsBVrYQAP5Pbw1+v8ur3911IzimVOyNry15O3n6pub/d299fjxgM/MSRECf3Pextvb/72z7/e
iTNlL445e7/e0l8/GMPJWI+j/VKavWDPrd5wqjm71hm5TEeV/GVIud3LlDXl5k/56x9uz/318HYP
KQcJgF3xdHt0uxmixlTaWX7B7bEXtc6mHuPL7SlyG+Z1k5cfrSwolYnmXeSBZ8O35uFfN3NCIU2k
AN/27S5renewg9FZ+Zl1gBje7OK6dZYBRtBVU9anXtcgp6KJXFWz025SmeTbMTfCVTV6/kJXs8Ax
mWzciPJrTAy5HIHsLUXu/uBChJeMxXmbNvGe5OqZrIDOuicFgdxQGN1n16cSJ5Rhk+c0Z5oWnIhd
QZwYEFiZKbxqfdS3c5wzPvVn+veEYTPtFfqHT+lyiWl1UGc/5N53dmzxqmEhx8MxqzRKK0Hnytrj
ptlnC+a+ccwrghVkn6PIVmEcvpBPhBrZnTVozN5b4N07hr4px/ojJHtRpdV2a9xkVP+hfMoSSroO
i2bSu2ILi3ofN7O71QPnoZCIi8hO21Fa3YOL3YigxwgeAfceaJ5YhjxlTSaXcMSnZYDaz3JJ/E2B
ClgDQ2BRBmQukGveezlJL1n9IR6Gvr4KG7J8ZVnsn6J7qxzvzaT8krazznPYK1w/P/veCLexpPDw
LbnqW/uQzDVVRcIUYURhQWFHs4geCx2xhh2SpCjV+rVRlv4pt6rvY3fp9IJwi3rYNhHwIZqRwT2e
5o++SOJ16tdECXWPmqzhp+tDtSSE4BglMRgSwpsaUkZ8JUvs7BVMlmad193WK4vgGDVoEwR7I6MY
tF1nfrpFaOzi/ilGvvUN9CGp7SI8aehTjiQ0TH2JGsnSTwHGjXUaJGIpulKsdMw4q04Ig8vzXVL9
LO0IZgEl8MZwIiySTpktZwHcpNd7bxtEDfz9VCeFLCqXBi5hs21S2lpGSgp0E+3acP5E45jeeXZV
HuzGP+b9KNCR9cPVQngm8upFA7N79OwOd0/SsdsBNXTORLVzelvfT6kAaZQ/a7yFo0Prg9R3vO1A
Acb1bAOHL70k3LUmoUM2dSQznBIyoNlfSBTVwYkuCo2xfNXJCMKbBxmR8SaC9JqJYu5REJbU7rTA
8nVDd4B/EI8UNBNIMtEvsJ63x7C/omMiFCJgb4DUAAqg+9SbGEtTYCxahsRFXyVdrhEcgPhCjIW9
z92iOhXEaTE2rtgHQ5O0VFLBTCcRVVT83UtwXGWzJVZW0jQnSX+o9VFm2bnfLCvwr2t/8F9Ho8oO
/kdads2lDrcJhNbl7JD4EdFhaEdN7FK9vNMN1B+9Q0xFGxPnnEx9vnGdNtiifQ1WcWq/DRmW3NbG
gBQL9vsAliLKCiIAxYs1Ii4VReeskpLCKS7ZpDYR0a5ZnW00LWvpfohq5ZXDQBsLt2pZdfeOmTXk
EtKToc+17zoCsPR24KjJ/PVE5EWX+eZdZjIWTnWyXCLXdZZhycKc6e9KA1ZpRLxpfDrUdXT0s/mr
YJSsleK7VlZf3TDah86AKcVO3t3mLnKtfAZH4JBEiu4QPNFIcCLUmx8EikKEdeo1W24w4CLwzvGA
AzqzAPnXBXJOp2EmTd/vhM7JX1UItrl02iHQ1nHaNWU5bxMp0lVoDj+FKKcrKyBCmL6DSVqP3UGk
gIkJ8MXWNeeQuqnmyIg3MKvFl8ity6PRswGzdPPZBi+wyfG1kJ7UEUQ2a8Fu6sNj3SUD/u0kfpCj
9TN0zmV11ybMcbTesVQnOLmfSyM4xyRY5PDBV0aTc2qrs2iw6mFfj8bFixqKuKDPmVF6W9eakGXq
QXqu1c1A+o7tQMWU3kF6gb3V6ubUBlV6/nVjsjZKK/gK65gNFkOItR4MjP4WBr3UrVfHp7JApuII
rMyMAz1GgDQHcYE7Q9odW4TzRwrKcWX6zC/yKIS4YBXkaOSsVGo3aW6dJtrD5YemKnL0CFoBISwa
1oXn7Uis0zaNqPcy7JrFWLzbBtbRygLfORBLvXpu+8LdZIiwaG2Fyy72401UNoT8mazW2pTQGAqG
na1371Mxx3sv7Pld+VILg3bNdcVc8+waUG21rjqs875yfeueBI2pMieLWGxIvGx/DHn/w9RHct3Z
7BS6oI6FJMw+cfosTfCZrkVU4OTSC/UhqGvVCZXztmcHe2/gC0+oZeA3cESaHYQErkGvwozIpRDF
yyyTc0ws7jEa8mTLLEfjcMPokXflLqLrtUF51UyPbcgqm8US7IIdfafZ6CzZ3KLdMQEBj7PJNCcA
GJlug8bcFtJkjeo4MwN+p8XyeKn5+Kb4wjZ12FQd8Wy4oZJlnio4WPJEyxvzUbDpCusSzH6AstbL
aKmLbOlVw90QlaQuILJYD7liVvoZcaNkiXtaN97H7VESsVma0r+k7ACjTGuujVX9ECkJRIHdp+cx
bV9TkrO2E82XTdn1G4eu2Zp9cgQKDWEciaIQZlPjHNtUIYTULYdySI8ew/R1xqJNjJY9b4amP/Qx
hN6JTv3SQf18Abiybq3+mzFH6OcSQNuVssT0lTDW03csHfm3ngESNLLCXkI6LpYlLa9NSVBM78sN
+YvdvO+j9OdgRNXSMlx7wTnBgCezPrIsMLc2idwri14XtP45XEsPPDkDtT19mWnvKMNx23jLXlYh
qYUzqDB//NCcwDrWMglOYxBEmwxNJWosk2HbGMDpRPd3RytAP6VZvTRwm9/XNjVsOJkXIyhHf6F1
ZXJ/xakLfobx6i5yEmX1NciucdzR3OHcau6t8FvfWPlDRRp9RvLDPRqF4gFtfLrxCylXRve96cLq
0UmS7jzG4junW/0o8YUf0ZkUiyD8MvskfxXEiB/1SsNgqh6ijMtX0jXTg9WX4z7O6DHUXrQZxsH4
0kRGcLpcN8G46mvHe82nlqA/RoOR4ohbpJ1cfDx52BskNQGtJCdMkp1p1sPKM4b5QjRAtHASO99n
kMqWE79oG2jZZqrjN2fs91ni99fKjaM7ZqZ3ciTwUmTdjhaUgRwt+5KO7DHBNtHGzvWvVF4SRPyn
GjR1krVn0uoY/2VIK+MiwD+Nb9zpoIYkYtzrRttxdunYNzTMvQnDrAEFzDZH1MNsi23nVOtAjPuB
IQnFSxGFgmReYDkh2xSHA/egmz9AlK+dqYfxkUUGcWQhBW4o30yrvHPJJL5zDNqFIbD0vdPOe7Ak
m1FgVkqneUPUuXvfJ87WngAqMrTd9XL45tiOvJuSRucKYvSbqpxMeJFcXUP4Lmj34i1m2eCU1exh
h+K1UUHcJs1LVJXBLq/MD0/q1j5ILMLVlF12tNbu0DVbfer6Q8a8CeAPTuTOt0/5GH1iraMh6sFn
TpPZxVw8bIlVcPcyFgXBDrJThvIO9oTNBTecMvoJo71TyX09aVvMUZJLz6prCMO5CuE4pIvk4Ier
xN6YBR0RjREYQpNp7QrbWupD2+1mXPd7pDwQtDNzlfkZsipWiqFxNxatqpVT6tW+SR2C4MLpOa4N
52jhWFjkpgJGjHmwKXxCRsdWVA9Glq9bl5ZyibplW7k5KWthIMCZ56xbtMcXZt1OK+KA4Hm0e1ak
EemH29P46ONvPsm0OrLq1gk+DTvs973KLW4tZyEnwaZvSKqVSZW9rMiZ20Q+l1HCf7W1aXdnI9Wm
Td4BvFH153GmnEXuCstgdMSbSYt1b/vBWzSE/blx1kacxPfRiFkErD/7JFfP2Vx4dFQqqjsqWhAj
iLWtsS5Ow4RZ3aTwS1pAtbHTkM0ltogwUZyTWx2mIJbq1ps2QxFAbkqJp6q9u6Z2l4hPxie9BX7S
AJQfmcp4zTWZ6nCjWeOPib3iqSgpPGmunfwkJLwCOc6WLybcNfZLWDrhGiqg9uYOP0OvcF+M5Ec1
kRMWOON0sv2e8PFiZg4XhVzU0/gcFzhgDLt4gnnenkOZGt/64bFKSd8KkSWc48RPyUJhJaGVv00R
nFzzuKM9lAn33Gd3jk8tF/mopv0cni9cCnkN2cF8TVnj3WkgXYzeQbzqWqhGfY3jlxAr2r9Y3j3y
p0+OumntSEK0gt7CtjG4C3RiBNJTPum7iNj1XTPPj7DPkxMjiulbY89LbdaoNW6URsd+rdvZv95u
aNvtktT8rEqL4Z2eeYhQFZyuJdxdRtPjHCbjmetB/83u9QP097eBNjFd654JDUA7sHNBe547kkGK
UYMJHuh8rFZBAGlqLDWvG2gNd8zYZ8LoygztM/hSUs3dqaIrR0CuOa/I/A7QLq7twprWnqsXZFjk
ycmK27VM/flY0CheC1OH6KbT89S1nnGOw7i5duKtAS/8mqIbITYciOjon/COjocgQrwtquFT1FDL
rHG212BFx4NDwVoKAcc8rrHV5hFMqpiQUANOzmAc0yyqHgpHhRUuLUxLpynD/2EV8aZxqhBGqsP+
HYj5UmphdBJ+AZTJEsC2atUBnSAQVa8M31lFbFBgI+ztlSvkdLHKSS6ZjyQbMws7CH9Js4wnhkGG
84EWVds7ceVvR0Mc0Bs0x9uN1gzBshr5YEj6yK/5RJgBwpvHnjP+kPRth4tA7w+T8L8XYfRJMrR/
n1kWUsmi2iOmKhdTaA1sGYtqPad5vgIS1a3KxmRyDHpln8toXDZ5DXVhhtrvVOSUhS6du2kiI1WL
1YwfXgwpBzIJ260c2B3Wwn+d2/kMwx/ZuzU0x9ETFUOR4hVjrOSQCMQ61oyPydbZ/07ZcJDUxNvE
8OtV4uZX8myau7wX4yUMy+M0GeZqyknfLViFtsWQwoZywQ8ZdfwytbDgLJm1a0tDwBf6CVuhZABY
REfi4kTvgflVe731EpQDuj43+15q+ENHe0y+01evliGH2GC7ewpr4ppKDH9DbNVIBqxmE+fDY24k
hMyxpXByse1c6S581tE9Fhi6A9tU9mKHx/6xAFJG/K1pqfhr9h7Sd2GBym6fEEyzkIFe33VHPfc+
/Q5uRVyHzsp0pkfbze19J7uFr7eIFRS1LS9APlZSUnf46AQ6BG9IbSSkFM0lZDSaf7o2KtyS4TjV
I2noZgvEtNQk0YhgXhSNQkZltQmTrMGw4CFZpypKZYooBxEefa0Z2EsB3sVqSOhMhfFeh+vWMNnp
a4z9ZBVsswpoRxiUu8qeSoQGAGEqdKbbLJwJRaqq1Vghek+rFRGTTD+rLRmD9teg7/GPgBfUF04o
rHvNMAgbq7VdqWfrNKNxZY70f9ywOze59n3MRxKN6YXkHWjWYp6IT5ltY19q02XuveBcaWlzMkrp
r1BT5Qw0GaLWhrEpLFOsud6rU7dYAk1uNtb4mpQEASbeoZY5671drxq3rrnUe9HCDpJqZ7GdEtOw
Lodi3EmLVEo3NJFc0pJhL4G+rhrADDLNzcuExIIkfq07jU4tPX6KVPQ8FVG6qIDusmaeDpWebtNw
8o6RszGMFu04ZJOVV9D8Mp1AgsEWpECWhbUNQegzDcnkoXTkT/rh+ta3agC/VjysB4ZsWVq+MyZz
t1NERtNIglHBLmgdmbG1EK5+JNmpWIzgTL7VNJemkXlth3vhqBEIT5knv9Up8Z1dGiGH6DT7QRbv
nmlnB2SwsMnyyVD4ZGfXqbpeo7HWA1LZTdh7l5rAteDQCsdzm9BGr9k55t5LrAUqx60qtrUej6u6
msmmC0eiICnC+bJGfA0NtYleW5e+MA7Y70h5tHWiUSdE4g3euQVGKHsZx611slHl7PMhvw88WZ6K
gkjapm2aO89jz+nK8cQiPC/GMA0umaAPIuitiYQ4sLGVj+ygGg5WC7FM3O4t30xWNl5+hp8RHM0m
2M56jpxiXPh16a0gxDWwsuZHg0mZ6kh5B8PM8pXdlRM1NR/cUE2U/64W0vI0Hut0lgdWuIM9uSmm
m+G9G0xoS0mpLVuL9l68tkMSS82a7VtUGh9xJjOmHMXPlqJ9O1ZFuNTKT2D88QmJnb/xnOTn4KhW
lxlluwTLveMP5QoCOTQuP/wwzeISJre+LY3syWRO1saYfzuO6kDT3b1RxM5yDFTWR5m1y0hWGpHG
CRtZrIUgjAubdTb/ZM5LkZWzfQnnhOs2uX9bX0toLFTj2ZJv9DCWcLzSF2/Yk2PtHVJDGlD4Er4d
v2YqCmR0jYH/EMzWe+Ml+kboMcSyyiVTqYQ0JPpuXxdJR4HOUsI+8lqEX4bXlFfdJhIrIa1gXVRJ
siXsktB38JD0HAMKagSqAbaRyFIX1jwgA3X4LrNGHIk0v5LStoyaujplOAuWiVsyIZyph/0WGdYA
szkq2Q+IjGbQlNo/QoMWjZ1KvuUBkKBHpK7rjNki7QPr4PjaR4aRWMfTuqHlqHB0k38cLf48gltd
/CO1hP1qkyLNyPESTPEOUGSuDLbRyq5Da+sxbEkJ34pyvyRf2yj3AB4zwHsOpnX7uz5pPng4mHuG
GAQEybuSJguYonTUtGtkODAliChfambLiZw1L5YXDgeMfeW2mnV3WTJ+Gm2Xgb5VE20RV6z7tgxI
geAmG/4fe+ex47qWpel36TkL9GbQEzp5Hwo3IcLSe8+nr0+Rt9GJAgqFnjcSUOrEPUchidx7r/Wv
32jfFdga2F9MfmXfxRtmMufArNR91Cif1JTiV9aoFy0Qo2M016Yvkc9rDDhu1/EgeUBCg0/wBOu5
V7nAbZDRa+r45mfxS2KV+P31WPkCgiXVYzzWhU8ddFYKpizZygX+mWmbbUMxbDbFpF2UwphWcs2m
taQ14z2HIyMiey6D5/HVUa71jfkSZORSRSPGcVNKvlVu4Tk5z8qdyKp13rd4VLbpUwUktGJcBsNj
UOpj3jdPFFXzZiL4PF2K7BlPYuCVTtkMFknpCMG9wEhp06oIOz+Cs7ClBTCdTQT2dfCXkhxtG/Fh
eDoF9Ia1hsC8TWkFFlQYUphsawwN9niL+Q8iu1dMoXlpCYhyhKkS/Xm23g2Ia3hCkXSmTmgPkG71
TlZ261ould00hyS00ot1CfBbii0CQMNITKdCT7OU4sFaJM5Bg1wxUkwIBBawvKPRPegkCralRauD
vpxrHFyPWZDpfmL1xJvXrPK2kkFooiI45OK0FifV2mbU0pshQ2WuVy18J5koORxT11OIl5xGXy4k
17k0Cvg2c3S0kAxGCfoJOZSyVc6ckhHU1G6WSqVVFg4JVoQOuQyJq0hLtemKbvQxEZZcQr9t5CAD
kKb+mrFWzrk0Y9/fRpsCBtUpJ6gsn5thg1tfe7TCEOuDKsoOI+sywuFxq5Ec7OCNiBECXLgoPUad
2jttpsX7NCCneB46edUUGbtVISbO38ZvPsJlDQGTsrKT5Q1nxzGeKRXFujqXYXJSZEDfRR3cTEiG
HRcTi3fuSy+sKnFdpf0BVL52mrrRb4HOcCJq5FtZUKMEI+QjzIoxHYylzyKpinNstN5Q1uqbCdDi
IAXiLaHv8Io6V57FYd0NP13VqU+1InZnM+meihb+FP0wNs1KmD1rWfRT6vrwU5JRrWuzRRQ6fFhN
oBWOl3k/CLqyaeUpPZiyulqsqXrjGCzgIMq4qepltO0V3K6tfjaOGPWFfhASHjUNhCdJdbYRGKUH
sfzUxtY1yhduIpHufC4VkrIHFIIwOZVj13B+BEmnnYaHmWyEEUEJlHeqHw+zmGeoZZvprE6YRIqj
qN4XWON2ND6jk7MePS62GmN2nitlWrdT9ZtXae2YiVHrNP0QitR5Oo+WFB4bUcwZN1yJ7FJ3QDfG
TgPndE3EDMD3+GrKYhF5QtgbLq21tqnbJkYEgLZtqaj7G7i0ycO1sgNypoCnqZNHAR1vmL5LmnRC
nSyskG1GvtxAcmO7fzekBV9Roew2cTk+rNualGzMVEdBFRHUgNbplubLb8X9HZtD8aRavbKu6aPt
lLVMBI54Gie2n8RI4awumGPiblYeyNOF2KKaPaPVJdjlTcWUZYn3CBrToyztw4bhdtkpOQQS69Jl
YXka9bLZpgN3HYqhdmfqgXgY1KI9YvW/EevypmgC8DPKnI3ZNBQ0nebIBhWXZIXKfZqtK2B/tx1M
vBiRCNhzGQY3OMLP6mhio57W6a4mqfMityz4koxVl1xUEDLQvIOVlIB/MgLdKZLzPTNaeqxqWOeW
RPxe0smXcvoTBWtu3Wf6/i+Oshdx3WPPcNu+lL3scYoIGdCtHsYw7+A2jQywtIyU0Aw+6TUUSvFi
RdtWXyG2yr5S4ClHn8T23A7nssuyPXbuBPw0qfQKMREBt9RAMGfM8EK/OIyHoFLNNyXpSqY/HIoS
8A/VocF0idwFMMv+o5gSqIt6pW5zqX2nIxB3csOZgD2wJyIHN8a53HXwybkqbE5pNkTncVKeSpNa
TyUWZv/3YDKgwnKjvySc32dkEBdJIVMdj5CtmrSwiBIp3g2zZThdjd6o1UYitcKRu5aHsKPfFpZx
XBM1thqGVNrUlpZcA4hxukjgIPsiBrnDstMBMNazHo5AMuSNCcgCK0sJn5sY2DXMW2Ll6rJAwUgM
J1rX4j0LKEQw64gvedHLq5bp6DOzbWh6F5A9XU1Pcg7hLu+2lWlUz3n/6J5xF2iGtYBs6KCG4j1g
oPlbKjVHoKGd9R6kb2ixJMgCUzkyFbqkI8WQ2QWzN+MS5ZZ9fiyXIaZ+okXHxVk8iGD9j4SSWwdB
me+1iF+iGninNtGLjXPjq3iM09FKjkYROuRDdajSrHFzWJnMoSw24UQLzk2uf+CtWa4ifbjJQnhq
cM987tNiWgV6S9MW8GsaNbtos2numNOXTILHBJwkC9ZFhvHPoM7DZURdMqI7eNUbgM80jS8SakMG
JbJusyZReQQb1H8+cWT6N/HhqR54aQk29feQaJJBcp8qHnBjckNXYB70mql1s9MzbngpLcTXriG6
Zsgjc6eM0Pv6NjJWmTDkB5xW4W5rWn+PuLkBe9NnyFTJCviQlmoJjU3VhqSEjFb1OTMimmNJ3EcE
C+K6Y2lbWVkI+ijJR1HwmtwpufJlQhW6Y3ctUw1otWMYZMGI1Thd51knuLMLfibgoGscYBpP7GPj
WH94VQHHtKjIP/2Dr/SG4F5z/jUMYZpcRYHZiamM5OBw16/q7qE6iBMFR0acoGN5ULZtMCj3Gs/f
f/1RrzjvcIubsf8e+rWIr6+bFVO+ITQVsUAevs+9Et+z6mpVVvk8yEF4HZURzkWSXEjtFU4YH6yq
KHgC1Zn3rWJFu1yyjEtaBNGz9DeL6KdqOwSFY6H7fIqyZd9ZmgGcks5PaQnShshs12SQMGhzlN1o
IIkKraZ+XQJGWIgLKlzwHxF7DZiDBZsNY4He8tOeFlqDhF086OWL1kyrNh9N9CUZGY8zOshCYZI7
QzX3BowFfaa7MCq1tnyY1f8CNZirWhZhMMijsqEiZ0lQbNhTzoA/mAW2GSpdR+ymxe8tellq6/mg
U/A7VTkO1HeCtLYktTsNCy1vlYbyMwa7z11v9lfe2O/cNJa7QA/x+jQa1wU0NLvp0mAP7bvzmGoy
YA0a/ZTCKDaJ2B56UjFCCt687X+5nACEYdtyI/WKX+Tp4yiWlDOdrnqmreyR/Gi7XNAmr5tIv1Rf
Zi1Pn+pQaJ6o30KbkJ1opVXUR2NBjz0uHdmoE0BZNxsvvSL2dyi2tLikUV8Y7UjHJSjdPjWSAxIO
jQnk/N7onXT4exAGiWEPGkjwC37GmGzd1NawMuNlx7XKtrD1pGugbeO+Ty9VGyi7IJ/Y0yTaGt1Q
nhbp1uFR+iJ9ZW1PurUVPkc4nZ9wFHmZdKtyM80gC3aOxlPftOOJiPM9CtjA2mJ5QzjPAm7gFzMl
6oLwlTFxIfot0Q1/jgY7MV04lZW2c/Cmlc+9mn0kFtzLKamUF3hSESS7WzfQkSS6FPqE8DaHqC1O
hjoIJxoGSEDRAMazJM1OCoVtW3HlMU150RepX6uDgYWiMbzRWUgbhGPKDsguXE+TlPvWhGamyUiS
sOCBApykqj7RqkaGJ4dB7ZZo51CbNc8RqLjDsPsjU+XovvRnvYtyD+H/6C1t/zNU3XWuJNOd1HI8
4FSxHUpFwzwuvIdWLRIn2BE/PAuLyzlhrkYZg/I/ten/T8T7HxLx0Pk+hKD/vaPp5vsjKv89yOef
f/GPn6kkSf8hqgr/k1RF1PWHc8s/IXiSZPwHVGVJw6EPHTM69f+T42PhZyoi6SUgz0I18TCFaMu+
i/73/1Il0vGQuzLa1jQ2QlH5f/EzJfnnoXb/NwMF3KdwReB9YZWDEaHyX/1xCa2ve80I9KM0JwNM
XuILojjc9PLCaKmKM6y7s0jutn8PVYxPgh5GV/1hG55JcYv19J+D+OMhaRm4oTuAHVtrzfbvYRGi
djs9Hv7+WE7ose0ii/xslBnANgKx9o+HHlbHNlbkf/74r58xblxBKIH2QHYLQ4EMP/fHw98zuZ34
IYwx8HCD8CtpaqptlRhZZv89DWrQ4XEwGPyUL0utY6wsNLlXP+jLhmau6YfOAQRLIoXr42SNMWar
OSbjJqzd1oD8CAQbV1vdCke/M3N2hMckaEopsmHaKV1PfGihixRqxqad00+r0MkgL+phG+kqYNAY
DVs2RrI25PYsaPyoeTA+MWqD4hnW1RXodPAFg/cUJua9n60NNn/4t4jlRsGtxk5bLXY1zay202Ll
mf33tOVEJ/mL+K6tImGlTYrr+u99ChVZKH/POMmMTdD5eMou278HaamjlTjGpwkh7jpu5nWYBPk2
RXxFrs62fszCJ3lAasYsVdKp+T6SGKv1dLDFrjU2BH04GHVWmzAcqT+NaUOddMvzuAajz7fdH/n3
Qa6VHpRfEoPxMc3gYf/fhxCbp3/74/zg8rrFmFwmU+rxypfL7d+DWBTVv54ZHDj/eibTBK0zFHyW
lBfbv3f+92A8/vj3M2HBI3/KVR3QO+vtv/fTJcnghykmD+vsBkdVIpmQwTfxvIlTX5S91LoSoom7
rN1wppi+GdHD/XwQXTqf0wNq2CD4kguInvnwOR0B1Y5jzh8dEIxwq6Hl9P2VZ1a/smBmPSMHgqXT
6v4sntDw2GOLx8qOLDdYL+BAxWv6K7lY3b6Uhyj2EjpNxWnTDfTYkv6+hTsx3VTolJpvMuZklN2k
PXMmu4qgiG4jxLgOQRlY1YrExNrUo7DHNsuneI/IjV0clHvxFY8gA0qOzfGHnS3qhg3WIqLuWzIc
U3dJ94YKcu0ib1ELT/9JzpaFQxBDdRvq1gOYxxbuVtyUxNef9d5lnsLXRqqFhjRWdfoJIck2G1dJ
zmfF4d5a16B11Cbk1uCXbjgYuVfWZ/WNipKv7zQ8xRf9WbDwj/e6fXcbkAhhSuUyHF76lVo7TABT
+TCbTkAY2K68gDa2V34OCdY2vI90gyBnB+gzOapqV2996RGalBFQMUDDcZklJVRgpEU4hKSrdJP2
NKzm+FyR6YKC7KfX7bH5Ir8PK0J+p55uytpBzm06aQe/Fn9XuwPMhvlvOeIHMYhWR/Cg1x4prjjh
J4o6eYtOqL8qyF/O8l15oQyVNPYQOyL0PnTbCzFitJzVDdnDhmGuWHjg/mno66zNa2WumXU9jDTw
wM/dUfSym844we5eik/jXjyTH3VKGOqMiM52VvMG18FYz+jTuIpwNYjJISzMcE12pOHLkB0rvZur
+JDNjnieazfvXJzpzSdlL7xC3uTDcNuqH+rP9BQD/u/0LfjaxoT5Ti8s09W72XfZIt6DubpKvnLm
DYxrEjc/yAo7xVp9TjHUtJm39Je0vA37+hmC87uZr5vXBj2B5XCzDXuzOnJRiRvH+XFxCLOHa8cN
pWW+jFQNQoKx6yAB6E743uy8eCPqXvmkxwR0OoaDD20fM7LxJK+7qJG7/AIwQs23ZaSQnuGkW/0X
28gnZdf+qN9g5h/xt3Vh35lbT7/hJFbZqLny5R5kayTq8uiK5a46t8oKYFp6wTCvdqwteP+YO7pl
YxWwDjbDaS68iuNAt+fFBvT9yEuvzNYm90PuV0x2v+sW/pldud/DoVfc4VCBXryAazMxz/3hYLm6
J+cuI1v03YTAv8b41niAj4+4JbvedS6Q8aFbSC9nz3AIPjV/i8Wfn0XwPZKautdWeWPvABxm8DTp
3yj8M4MIEI8nzV5MNvLHvDjlNmZJceTychNzbpQDbxK67XXy3YUrHVTfRjp/RUnNd95+LE/Qrj/L
H/od+FgmEAJELn7/um6c5HW+a3so2WyL4yr01M3oT3z+wdHu8RuWrqSn4p5hj+/EnSyb6px0a4k2
O8AzwotaNwiOoripnoItfPaiW2dn4auuH9d3FDwuPWuveJoi90H9jFH22tO+fyapY2pcEeIzUijB
N/kcRCeRu4pn6rTTSB5N1wUHHfuOtM2eEm5KZh2CF36gPokQqcEbhj+KOXmCRs/TLyzvS35IPgH8
rK/w2gVbjbqcDUT5MeXUl4kcMRA6vJbDPakPqbSybkLtToLPyzAmBzSfhb0hvOMhQFngl+2eTLVb
9xocLIlI7TMc7SF0w+eR0NLyWdOJzG3wJkAI4Jf5qpOeoXOI4qWdTob4y0gZ/XnIyJ7dNvcCFWjA
y7MfAoDFATjbli/TK/EXJlA5RMDbcguGd7n9adlkWb01Az3DV1hCGD2SZ0JMlq3nZ15DxTCL6L+0
99ksHuAPxCcIbDBLCQ/HNaRzs+A9Gl5ABPNkS9xh+UsAySYb7MnHQ5EPxv4vrqjNttFXODuS/SR4
6iXMXlP1IB+R1sedsxzGjRO8Ngj04d9wz6L4w7UAXGkKv1BGJ2C3+aboXFJIyHqV8/Ui+nIJ2+lc
Njsh9qTuMIwr3l5TONCwIEVJ5SFF2HXizUr9BkN8nGDse11sJowO2MaAHy9GOtkS6rg3UnK2yVXf
zWv1qJyWU3A3t9zRJC3vhFeDtD62GCKnbKIRYS36yPBp4ITYjR7T82NFhFiWeBLZq/GxkG+y5cJq
RkEUXDMPd0xfcxUf+mXGPNKH0FHggNsd02k/YtqAOGpXeKn/TNg9V1D7hhuuRn4gr8ljg+9fMrMj
jqih/BoZQojYgO3064MGDb9fdOrPjjmMgBi5oohcT/DWyzWDxFpCdc3xuRqTp6X0e+0gDetBRbFz
IJ+Pvy9XXphdCmKZ4bQ83OXt6spGdH+81Gjnpwg4j+rWtjbVT8n0/y6csdQhaifj6NWBmW3m8MlP
nF7kBN6hDTuQqWmXekzH5NYZa0/rXRBqgVD72qtrL1F2VvpsgMDIeAMDStjxl/pSHay3HK3BhZ/O
6D530W4SjiaVhmO+1JXLW7rKpMjb8x7720/0Uq64z65z686P7bT7FQy3OYbWhhi4FemUw0p2EYV7
xXt3EVbDZfFCiBPbfkNi0055q9cXHRb1Dz4hx27xzBN+efx/tFPXxQrP5ah3k/GQu+mruI6Dp6Z0
SEowd3xHsO5mBkyCHd/A+Eg9lClXLXqFTWF6Q/qsnDEabmjw4XVDegHbW4mf1pv40rcvw+g1d4TC
wyX3Myw8b/OOWol3weCP1hgezIohb7YliJ5B8wU63WV+GV+aO98/vyzud9UFKllz5OAYJs8pN+3T
+ARMwB1buWAk3YSa71hsjWfpvvygsYMflReH5d5saQPGysW6WJS98Ks/Vx+qj/AFTF3H2rl1RRkM
EwxyHV37TXgTnoxvbpxmJd3F7gVGuvYsgWIjmuocmghdfDEXABGHCcjwIdHPPGe8WGXX3boZrqgu
tXIFjaveGYov4fKX+pDh9+hUEFeB9qOYLt6TC4gAw/a297J1j4KKPO30GuteP6z0wW5zf8x9XK6V
j4eXD6qgD6+tT+U357SF22PuK8/M3qJV+b14wqo79h2zTzyv73RV9am7i585RPZXkyk8kXE+6hJj
ctr2QAwmE898pLo9D9fm2sgHidTOq1KurHSTvsXQgyLu+voMqApQV9/SLz58jfvbiV+AwiDMHCve
1meiKLoJPigsRlRYR1l0hXiLf2t7WogZp1DXPQK3iqvabWD3FZlnkmQq2cn7DGfymJ6CF95RDwFm
IRU2PBE2MRRu0mGV7lq/KOYCYctnqVRw7lUT34zqc8rX/Xdd+OX4mjXM3NyeAbdPNSGdxg3feV7Z
6n5cEIwWHQM5O0IKajfKgpivaU0ytx6S0RHngAoOVSmZ278H48FWFpjAmmbzHih4Aw2R1W+XHgrv
37O/n/09/DkHWbi+Z7bZhHbWIdKseuzwuiBxmSORp6qkNdU+7fIWrQ4d3+PZKE3/PMshy2D0/vgv
mYpEgbnGbrLEWPT+/uKkKRjk/7f/Wq2q3tWwTLE7bW0kplOnwmvd4BMkF1SKgKOVK5T0mf3jF8om
7XGs8FVbMW5/0rzF/qrDg2F226BotvBZOPb/nioVLT6Mw9GRzzrbbUcW50v4U/7E8g4zXvFAi9ay
PTpx6DycYhrm1viEuDE00Nae+K2s5OLRpYw/cCx3+JKom8HYmpVdfIJim3s6nqSzhaNIJwHH/w2S
bsBMbF/K6B8YOdo0k4dBRBPu4O5h6RBhXFU/9ofBNhz5pt+Uwyz5JLkIpo9WGTqYbHj5T/FCEqvX
UYuSucXvoP58MSM72EdOeOjf5DcapGXHpz8meI/aeHetddu6zJHb++pbf6jf6TrRuiCexho4hpNk
etRjFZGjLzVToDeCL87Su37rPoXZDX/woeaLVt/KlTH6WFJx7XGNzzS8EWz5Z/hOmKxCE7xqn6ar
XSYarWWdRlftiF5/+iz8YkPhIZElse8gMVElOe2vIDvdK1Shn8iX3hPqvjfjorrYwKPDmY+Qfx7N
sz3qTvDW/pTvdUhcpwPrhtmGtOPLq38oLiP+WQj2MTyaKfm5uRHEPj2cT12cD7S98ilz/l1wYq3s
jnr4kHvjTBUb+VzuqrPn84zSbq1dum14GFG7HWcUbQkaIBvcu5ht8XskASqxESirpy5ZI2lEXJqw
5bmkYjBs4B/xUssVo6LXwK8CxiVuJxs21h0oDpPZHv1wz12JdVLxiXUJPdXwEvF1ogR5EbyvyZnY
x+J98GQ4sZNu9M3CBOgQ+M3stX68VaCLIFyy8fT/RF2jfvOqONcus1OssWNoHesTQZBw6yIv59+v
+cFVuNYpr6Hi5GNwvl/pn5UdOIq0k9hYbskpRKrC7Gtxy9GDoKe+kcJoXEWMORY4z/ySap29NAS0
PSLp7AeFT/YzDvI77kmSq27DneqF0JjcsqaGr69I1zC/4DYyVZsf6XgLrpTGZrO1DuJGTuxp3d+T
ExQk46XeSuj9V9mpfI9uGBUoeDp9Y8l4CQYP57rw3gXcmQ7XxfKGz4lpNVf5ZR5pLfXYk7/Vh4W3
Iwlw/Rw+B8SBnJL6Jm+a9fTC1SCcyK9OAYDQGzEb6b2C33Oge+kfReA6flcr36IRSNmDSxjrG+lK
cX6pYPiHLpe9Kl3IYrCRg3Uag21hSL+GBMKTrvUn1ALqlaHf4+DMHQAzQbqg8g9uZeQlH6j40DaZ
v5PqKMJBazYCvfsXxR/tqb6qNg+wjHkzGr3I0+hQ6j/EAIwAwsWz+Gvmq2FPHymGzvi+7IPhIwrs
SHVg8BQM+qWVXpO9wL1Oz+n3H9pnvjYIRwD0AJ1MfEP2gvBWZE/aiy8+TxtYwsBM6GukNWzPSHRH
pKRQulnj4GAvxRuz13BZ9alLePNSe9OnVLnSDhnTA29pnfb9cRe9mz+gCLhR3Lgx8DliGQIAccH7
C6iA8ErzrX1yk0Sv+JBMglO/K4urfbbzJYeOk/gZgMQrgwI8RN6q2kXYUmbUarvh3B4FmZrKHV4q
GX4fm+SDsnCtNvpl1F1QruQ8vlsMBUVbDx1wrFl7SaFdGnZRe+IPUs72fa58Jtj78UAS78LxTQxq
7Ji/LfhX5hO+mb+bW4aGar4SgH1C2N4HhLiu4bafgYmbqa0elN7On+HEr5IT4hxoestL/m5dZ+2Y
p97Yu5KE+fwlS58wxipeUAtHqTM00N8P7fSAWdhC9eQ4BZy9gENkPAq+fBM1BwuGa8mmR+MA6ABO
gCVOvV9eYBJshzWuVm7H5SQG+gKs5UBn4Oo23+mFRRIqNyYpyD8WZa2Yfj6v8mhrxT47tOK2d9mj
ewFJW8N8ne/5Bcfk+lCNz6BenERY16GoY2Fz5DSfhmccQdDinfLC2u1Eez5UJ/08n0vLJr6VSTfJ
qBQLpU2EpK+43E2Pl7vE1ZXriI5zvj92ClLAb1z5R2TyS3/IzEucwNBgvbMYPzk1UB4n5LIokjPD
eE935R2B59l4V93eItTAFX/Q8zyE0ulO+ES0C78Byd4cbSEcmiChUPeJPqWMsM4BVYxhs3eBI5bC
z9/3zYVB/gnDwhHNN/IJHLjyZE1qO/rsYFWd4HBrkB0nIs1syyAulVTSdY63o+yhboLj7dbzVpxX
QFjmD0etOTrxvBKyVx0/Dr4FvPQrP2aAJdFq2t3TeJV/Oi7zjeXG5DYfPSBxsLtEcGXZf/DNR49f
qKquZNgW5ysLRcZ4zo6O5Wah9yeaoGdZ28UHdo4Vk4DXR5LC6/w+HlhpbNho6pKeV7Vj6ZAld1Im
kWuge9ooboXUk7ifotzQofJdCcqdamE0vGXNqsWyOFmpwnV4bPQK/S3vne9bvbUMa2s88vYoeKqd
gq7NMwoX5VK1bOrewXGsnnwzP/Xcjd+xR3vsa+TzhHgcebr0pKMEadZYjSmt1/RwpFx2kNvjM7Oz
4FHGtTssNrdYxB/W2mdGnYKwCNnZcIiqdWic0xgzSG4FukqO7fRRGAmBE5eOOmKs5OGc8rhRVOAU
jPovUHBbKBT9eODYwAQtpk8OCJDxrSPbrz16+vPArkUNJe/I32XdjT9Se8N/qB3oLo/inUMRUBAr
x+G7vLThplwlfqyduSjKi3oPL+Fd/YZvbhwH3KuANie7xbDKDtcWekewX1f6Ss7hrp2coUSysGKN
qhywlV2uwEUwXhHvJQsT6Tq3xMv4Q+1V13bHcMjpQH2uaug0J4QXA2wve/mc+Coo5y7dk1ba5vOM
4a274K1wadlIHnB0SrdYbhB7+eMVe71t/pFeRU9/r0tXRz2MVvMP0O/HjfSi+eOv1axD6OQ+eWz4
d+Hx91WVa6ID1uYH26/KbXnnkFxUX7zxxQb9Y+22P4+IBFwa6eLImseP8IMjPd22jro1D9WrRLrk
r27QbRO+c+86HCqUR7Y8iA1Z8oYTbHETKviR+gBWRSBLGDW/+ZGe/x2RBmtF/pF7t0Gc2bvjffTC
55wVQIE3cvD5ebHGyyPfFagifiN2YItMH1vEbNIDBwbHhD0gb6e9/Muui+wR8xOoGDvusu5WfOPW
FhCm48IIgX+yny+d4QX4Xtvs4NhtV+BAyXZh+DH+KO68Rb96xajBa754k0Htt90esLSqTlzkehts
VEq3lZYeZNr2d/O5PqretIMb6xe9TerDw80jANTpfzmWkbFkT/Kd0kvbpTQl22wvnbTlPM94bPCX
FJfi/Moe1ShrGXkdA7ISDd6jzAikXWjuo4q+x4cYLpZ7Wrvh0/pkcQqoFV64WeRvuXP5/mysvJ9J
ij2xetv79IJOnAXl8vV9v2dPy765tXc2xQT8BPwGr2iPCnujvi2f1svSruZ7Gjr5O+eSpp6yHirz
FwcN5X+wV96Z2kf6zvyiOhFwIytWTbKJrjnlw5N2qQB0bqnMW7ax3tf38hP+KdnLsO5/HllJ2+yE
WvoivmoYiG0wjc33xU41PKTttHsl7At0N7iEUexvKs86hHA57Gg9eeqpLKjANS95ln3FY+3sY09Z
I548W7tpPV3HV2ll7uEmI3QRjvPD0t7uTkDiDCoin6vRYMBHIeVRXaA+lz6xIBhu7JE48yKWzj6l
Bn7smvI9FGifwJzNGrcUh4YESaVReU294g4nejveaytrBUwwPokxbseu2HmA+grEzsVH9Cv3Tjnt
YAwJuIaQs7gpM9+8YZiA/RTZerhCE+8IPwlKreXKp8Ux172xhZFdsbGmYFGgDdueElleZ5JHgVh5
45e0bbbd+wiNyEeoJr9Ojo5y4lExE9am0Rye6PooTK+4JEjvmqdvyjsd346BADJd27jX7ESH7FhF
m0yExwxz9tFqtG8iSCubfrjG+I97R/gI1uPr9Cvy8UpbONSvZF33X90zri/4DGSXGrUbhDRUPc/m
TvwEuMLKXn3BOEpaRdfpeWw8rfOBLspvVEIm7wo0X3+E+6HfwSjXJ7VdjhkAAG5ywcnaAQ6BTQzv
2uaFq8mR90TIqz1wyrsWOeIe3Ge+zcte8YyVeatfQxAlRlAU48aM64yDT2B3VdP3gU8Ub8bXeLxp
qm/NDqFoKGHkPUj61xrjWBChK5etDmxnyADebByCTMmdgcjZRtYLCOd35xi/yjNDjyDELhNdNBPA
dXxWloOUuS23hYPsqTbviK3xXl2482mDM1h8axjUuF+RGC+s1PWYOmJhZ4U7M1pdmV+VLTnhKznY
ouosINMw9jG9a1wsGKarNLtRQKWBnoa2kxZvPmXHDj4wC+Zsfo0owlgSLKjZNtBkHdi1M7od+r3v
2VdZ1MwWz/WREG0MeDzZr7Y5i4dSmYMkPGCo4Jcf/bP22e2TwUYtGH6g4ENnxvab/paznf92b+b0
OKiY9emrdtvuogMz1vBXeUpW1lO7HR2CwZ35Xf1FN8iwY4kfs9EIntFaM31W2rBJr4FwXmj768eM
k7j2RsTC+sgrRpgJvgbFbkLvRMAmlw3kvydIaWumGD45GsaZwD24l2HohfH24jPYjB9n1l36xPux
MNeStWJoiRlhYLjI9wVztbSvarqpF4ZuDmMirDP6VRGSEUIdwUzUdCYMFLjW10coifb4rdarMmyZ
muYQnLCHFjyOhXZyzQ+K4+Coo8vDDGWDJyu+zvgdOIy+WQBfxVsOtia47JaFddG0VQwPfd3cEAfN
JgWMnXxhNvA4stx0nX+gm8UKA2V3yjQ4OzHgGC1AaaafaxqX2gtYi8fEf/hPHcJ3mX2M6t6TSTZd
c/WogNMLbiuL9HgHCyYZF1QJ4J+yHRE7t5e9/hCdEu3QDhtMJTgQsWYAiVmxZR/5uFTGySvVco65
zsSMqFxTo1kfxj3Hr+k5/Q519EvsualjeeYbSICBQQ+tFzATcX37/6TrPHdbx7ps+0QEmMNfiRSV
rGDZcvhDOJzDnMMm+fR3UNX3q76NvkDhoGTJsgK5ufZac44Znhifdi/Qz23LdeDjvLCHZ6DofDQI
42iYJG91euKUFiXvwJP+iB8cqv1KNRAog1dAKLzPP+dguXxzhctNl8V1uImT/ie/Yuged9ZPaa5q
L402k7oLAqSOHHDGO4lSDjtBDx+8km6Y9Y8TzB2va9xi2nDQLms1Xz5l74tbNxumyczLLAziq+6H
C6i2Tn6n19L2CKCnTENynrryXXjjGeakpzKZmqltarFyNC/B7QBzjn0YZxrHtbSKXsFp3lKQYYoH
+dAuttFnhsH0Ur2WJbFsW4YLTByUhJ7dxhl2SnKZxN1JPASBqIWCkGKDl7Lpv1P6PL5Je8dlLMix
rnvt0/RU7PDcbmkdcSxQ2ZEh/0pfdorBlq3SG3gv1tKzuufyqN+1TbNp3+ARVBgw2/XwirOtQele
HGOaxiRbJYO3uKZu4X2+KaBotc/YxtzmdowhGGVtoS4xmLO6dQLqDGI5kyrL3IXRZm6Ihthr0ad5
Mr0WbxkK4nXzHiM2SF4xH+he/DVma7wN/IfVUPeH6cLAnIGRQDFsubQsKTd0hr76keHpfKdz4THG
eu8ZU74qF2mXn+uX7JmLOkBP8yC5kFl+GRgl7EeblbZj4BCvWYtvsn5O9uJsdiv+VvYneJPfJva+
FN67+qPwcTq5s0dXR/ui2d190v+v9pj7kO2qh+az8LD177rX+Mbb0d1AwdzOs0e7GIEBy7Wxjp7C
8/hEzDs6bJpKy4SOnAEOGmq77KV54dQcXzjIWPDUemPctHebhfs89itlR8CUph6H8kOmhXE3acbg
ixo9wJnZyEx2bZGCRu/mT6EdcEfY9ISYlXGJ5rOn3MlBtW/RHhPQOaabKfAMlhfQICks031i76zq
SQndyNr1lY8CssekMjLLgOHtAUcyU47+FdxC5g+j6tv4nZBNpm+YfOgpHgbppDxxYWmmPaMvPj3r
MY8DPgftJkW7yS7po/kT3/LvsVgXfxgIX3l6jpjlS9i30QptbslG6a09NH8amUOES/rKOoLH0Vf2
M4ENvDtteEyWaG3VK0aAMDcGun4vfDu8xwWGQhn2ph56Fy/VGZnQWj7Yz4tZovGsX4CWbkAfAoYx
g0IEmcnBPAxf00+qcA6u4MT60IlOzbjqatSnvhB3rAiK5mHDiFKvuIbvAzBOOrvWk+XLzEZkalud
Qac/9y4ed8qNnJldx252NX3jmdOYCvoNmAomOgxPvH5vcJ4i6fm2DxXc9Wv1is8/3kg7Vgd5gxi7
KY8OoE6xhaWjeJwGtVsT2faiX8CHPOMpan8wq3ZrZBGv2R88BPiMeU71jb83bHjv9Kye2jd5q70y
UpTc8iZ9mM/jR5hslZ1q+AQu/bSUKL9AMXEsrYxXKdx1a8dntvhqTT5LRntr9tG40t/CG4uCKS9C
NEMH0LRsUk72k9gyZ6jMtUOQrLKuN/FF8cVPeukYvkmXnkRaVHev2ofOkCe+ZbpbvdrfE3Remj+H
/oXhyVwvn2eDAHk1vfAc3bW5yt/6IT07vFdg7Aw4H3qU8T5/QuQIl1FrS6OBvuiNIbOB9posmxWY
Yje/gYagBXqTaTav7TMjn2py8+PX1+JMoMOwJSCNGuyPJVbda01TaB3xh3iN8U1nwbslr/MNbUBB
VcsKDnSq30nDeuLs/Hb4Hef4N+MDBQLjh3B23B7tArPRWx64jJUZ3KKb8rI/4Po30bU9LBXyyIUX
IcAKCckrDctDd8rP5knCM830i7CA/hBvmufq6uyMS+rWl9HXvzUGhmKFLOSgbo2L7Xjde/zGqRvt
Y7e4ZifhMl0E80t+GLoX2vKUnVeXoFosOmt1Q2zhZG3R4dFmoTH/rLF4VMub6N+6z+Fk8m4Z3/4u
LduQr5op5exGB8lYTXzObNejVfGqb7NnM/SOxt86OnB+mVuAY7C/+J5/6cVEoSeBkzNWyDsQunH4
Iryh68AQ0drPV03dmWdKzLR+cfY4zFk+ufTUR47Lap+9gia0vsxvftYDV/jDEsGBonxgQ86o7N+a
J7A2VGwxFZFbqxfReQmTmglEJHq6NUs271APfY2dbb2m7Syi5RCRX5oruk+JkRs76pxu+RfVe6W9
DBRJs6eoPtwFB07OT33kmRDL2rg2+3VzFzcT5QsnQrFMgu2DfoAmY3z1L/lLcuD4ZHhd9iuJzjZC
zFv3JO3Tl36Hisp8TPnZNT6rx2hyxY5KvWLp4yVyxWSDGG3tN0bYdbounpQP+rp/RqqqY3gvjotE
LHTt8TOYds65/orgIK9m+qnvaEKY21TrgYjfo8TlHvmcVzlnQjFr9HD35r1lCy5c+NGs2+N7zXSX
7tQ+vKPokI7mla4A+KDgkyvdS0qq4xVh2RWZ67X7qN+AQlNHZ5vqixUbClpCtCaHj3bmCsKVxtyj
GtKBEILymdcUmkr9FNbr6UqVbV2UCasZfLFV31wBod2Mizg0fpbuYpBeVLb3xmeBOff6Rjo4L1m4
M08yAhKuzLQ/5h8p9kMXUcwhGTFhraQNmkfaLFS9U7TWbH/yIXn69ntD7vWdWXdzT+7OK5vSDjcI
FxuyMIg6XBVe6Pb79yx4KiLXoq6lY8xPnRX1CSPV6W/srJ335IUNQ8cXGRK7vTK9+tKcEmoOtjX1
OoB8D/WDAdFv98VONR785OR8BreGUlvlsgCZzo3kLaD5hUgiDkV1SuSt+WP+pOqKRSfiQzxalmuk
W8bo8Tt7qv5dnxiHeCaDK/lsUezm6/QifknMLW/JtjhpnJgQnb6kC1c6MEl5+FGjYdE4uHT2U2Ir
T8dObJ3iOc6uQtvidqgZtVKY/qmZ/xHeCNZ5KTNK2lhuTW/lNfwZU08NaHOsOX1YqcE25uVWQEkB
lp/6ffOGrYq9Opemmnaaglp2y1HWlHSXmbvSvGLWFK5ogqlPuOz8dfbJc02UVfycpYXwcXNvfeSK
V/niOy6grdEFMA+GuY7AD5DRWzBKWBbkWVoqmjD3SA11ouUCHN6mbfcH3/ch5gwiJS5fGS/tW4pE
NdxG5dEO8Jq5ke6W2rbMnuAYIqNi5YMoDyGHlhz5YMrPtI+OFb2MeSlh2d3QtwzXbe1FXKtqhDLw
4Chyx+5s7bCIourRNGSoR67TjKU3eI4weIjpOZwh8OzxucfmXu03VCS84Dx7VwIko9VKgleR4FcG
2shFhWEEtbW6fPwEZKVncgNy6TCM1658jhfD3lMO8QNKKlAr9kDSXRI7MVyKaW8z7WIGWTKYAFzx
pGXfk7nHYV0lhN7Qrim2lCXUZdRCFAk6Xy/NEEp2ym7Vs+MNayVfB0FyYjw6kh8gqiNyZNoGMOix
LNM8fNefnQvypL5DG7vuGFiXW0laURgV1UYpv4iwbcejAc0tvbMwx+ZueDW/h8tjsN8v0/5/5/yP
m4rGqm7mivSPFuDxuMgOl+5Igx6OX8A4Cn4/bwLhG2q0e/xswrq4sTrrQtQB1kNb9rDio4JrORMg
qzB1+n8zh6wKRT0UBOy/zdGWdPaKjx89HqbOBYLNjtb242fEwXC3s/zG47bT6BuQeY7f6Ujs8wR6
kDzGwE4Wrf3jZ81yB5lq//UP6Vr1Pzf/vePxuH9+xSYNgtUcQ6s76Iy3Hg/KM1tjxVue6PFQKDds
TBI13Q9G1pzDYTdW7Mb1CaEKSfMaL1YxY9tvRFtiz+58LNVrNemgNwtzcs3Ci1/Tfnpqwuk6Bm3n
hjbfWglo6GwW8TnLoi8HJqKmS1+qPHQbALj62mG8AdhyF0uJ13C+9sF5LEbNj0qiGKrsPcA5uLLI
QQZlCJsmHEZ/7lrCTpKSTR4dBAdCtJEhi520RHYtSWFLY1tsk3t0opmWAPdK3/OhFLshpj7FccKl
z+S6afYxg6u2H7fkbG+yWHyVcqke9ABZVBtuJ1v3+FZ2ScFnZBD52JJlyTFIa1Rc8k5VDo7B9AHH
xK8tM4u3tU2FIXYikNlupk9cIS2wBwqOfjBz2D++hh/czbOYkWWMvtNAbUGscehNPbLGVnAhTFua
zUIed1kZvQ+Jui9Rpy5GkoDxQO9U1VY2OhpzSb/hAynWBjkPSL5rhJcOEchGjMhr1hPEdMPwFJrq
n1ZGzmziDCxaZTPPzMurSMjEDVu/SW58FQ79jCw2AgIOUhezGjoNG+0LGe878rDXJFSyxdAUxVVI
FsDuKFf2ypREwY71nEeI7RAETsWvPRaJh6U8HuNn0DFdi1qsgSzAMCzEFDYL16iXX1+A+HF0j2FX
PwdliuApArAtc+EwNGM6WlFZ+EUOHEcmKG7fGt9gbo1C2s8Sa+BUJrHLR+61IxJ3BfCuF+f9OzSP
alflf+UE5QOMYTZNYyaAbhh7h1nAgOkhVug5NF2cEDqEL7Zb1pqs+Ipr3BYKmGh8y6K0ES3MIOmt
1PqMLKsjMNH8hvb/NIFUB4wJZLyQjc0UI69NeUehTm9TjczxlBs1qpYy2BoR4cMwsPqdpUEeGEaw
SNOMmjty6AczU9TM8l5zJHp4FulD1jscUYgjUxazBMBkI6LmUNnAmmZ6IkRIskAXnB+BiGR0GjpD
noza1fpkCaz+6nn4m5gNrbWMaxssVYYFHLIdPTS1lobjbE97a9Y4SxKqAQzhH5LNtYAQkXXdMSBq
dBO8IMTFFYD4L4M8CQ9n7LsV46yE5cOWsbrJKVuCQSroK8OGoEiQLyHcWOZFzq3XQ9p+VUqmEUtZ
UuXGWWH3rwqc6EkEuZJmhBra0I5C1LkZ6u/ir5DS/kjWEPFbqoYhtqYij8GAmQ6j7p6SJglCbNUz
JPca0W2p6ugMZcBAXQbSfR0YXFDLISs3k2EeTD6AoaZ7mPccZgNhEKtQRAS4qUj85yY59jGFSt5S
9RVVehXhV9yOe0VH9yUjMmCJDQEn2OtJZwwRp+I3x0a8TuPwPSoZKZdWpoAdSv1JawHON+nsq71e
bFp74jRBqRoOBc3/ZtZJL+7TN+h/d51EporRFLkNqzGdED/3HMFRY68yiSYWUV+kmEpunk7y1dLz
7lxCYozT8Ue25I9x5LsuDWfypCklyKP+bkv29vsAUt4Ky/vZ1mk5Svq9MBWu1Q8J0MTAJQHDKPIC
Da7RPI+5pH+ktBtVjVklUcNqGA0b8EB7QRGhjiYXnNbuADjEn/AhEw8T3QFMp4UqcmZqPTAgHUNs
CQEqEWAjV/IIV/BdwG/A+/KSmsqhU4gyHuqy2RSQxdRu8shdDt2UQONV0Gi3rCe6QjXoGVpjaVEy
xNiQ5wb7jUXsgBKqJ1ntwYn2r2XDedLPJT5gsAOqRX8iCtvolFdsQA2G9rMhrwiYotnObs4SVcXz
sr6pUvAMCpA5RS2le7SIdWeQaUJ9kcDxsJxjwBJZ2u9ySpsyyKEmkK/sK8nUwfUQoBeyVwfsHyb7
/rMj3nEng1lPhPmdmfmfqTMdH7sxEUcyPfickFlLddMAaYmq5hGYTkU59yVSc6IBUtfW2S/1gpaW
CvB7DntkE23kkc901+G00WmmT8FphlIOqpmt27MbcpSj9Fu3If4eJs6iSMxdZm9gAZdM8lro6rG4
y/3zJNp7Wz4vL3EfWBEHFagtX5sCkn41g+Mku8eOFm2iwlD2asyMpikmwRgHjYcCzcG1O07FDAzi
Bh4I4wgGH4MpAYMI5XWrAL+YozDYDINxJpMDcbOhl55DhlSvAG412+ya5/m0BaK+EnbrWzrcSDma
ETbMImNcMQUI7TN6jOSsbvK0xSDCk4zscEjpVfLmXIQc8lbSDu60tKlbCnE95jt15C7HloB2RaqU
ldnQXIbYYpNsRe9LDWSGEJ3xlsk0DXLwJQReAwBCPVGKFnCcPW+rakj25VjtAyPMvJKQFpBDWPuS
JbO5MgKoCwEovYBdWCrFMRM0tjAITwSShdCma6hNTUpQy1VTKsmLiIynWGZjn+h0PVqTvd/AFXZl
MXiKSP7EgZgxw5TQYqMcqaeBPFuiu/2QpJWVZRqnaaRnXO4dosGIN2C+D3F1DZWX76bBKJNKZeuG
0My25K0gps42cYBAvonUN9DC2kri+PY6GmplMmHYjqVXJ2ttN7BzhpwCmkmn5ze1SO5SDbIQRh2j
rpZc14LNiFyobh9ieinaBN8SFxOCFt7a1FDvuX6atMbgQk4oS08Dc5JTHFtd+csnzpbddt5M2xDv
U2//BFl+G1Wc9nk/tAcR7rSReYBqxuJgqCFKc4dN/ZDThWoc++gU+ZcRBNF6kJnig4weI9vaQ4p4
hbMvOFgpa6juKtH6OFtpvTJpTAIZQBG1FzquGe8N8yfC5N5zMOGOhIgtATy76WJ6WJqcZajRlF8t
Ne4l/nz4iLI3iukYk7XqDuxfXLA/ZLMpIH9TpAtR+zxb1i42awDBiBpUknDtOqRVGOL50ULzU2tF
ze6r87J4pIklFafKGDn0ZgxjDA+qXIUYp0jnntfvdkbYnMqpOQVS9DERWrM1gafM7pTk+hVgzzaE
cQwm2Jl9YJje0KD/kVsm2wA4/XFsk10Qz3u9FZc6K2MftqIfxXSvlAgVf5nU2JBiIK0wYD1bajIv
ohaAacDJ4ZxCoUw7q6f70iSlmxJxt5ErhvRZRPK1/mRKeUI0OeNVw8TIKCt/DdH92HLHw8ILMujp
QH3HB1a9BiRx7uojVDT9NqsmvluYGjmWtJnixJ/Ja4z1DQ5wIgGVPbANGhMBRy2ooaOIDIYptUSC
EFohS212sUGXfmzVmn3OpQpzDLcTVlJSXyy7g5ZX5QAOZgvdlXgaHa4SgtlPW5vK2plQQ4r+rmla
ssuy/IIQYVQbDJcI6muFrzomXsCTJRB4uH1Xg1XDn7bqgz7q4XOVEMKgRusWnBQNLN3c6HX3aTmV
OOaOc5gctiuOUfnD+FkYT2oVH1uswp5k2YyAJtg9MQBGxbh1GSmQxOp1fEwJasI8SCkg05cptL9j
YzC2JBM4mxb8o9IN4THXWcqKKf0wUulP2vGBGvRJHWPYRUb10dRIjKW8fSerjLkGQRZxUBuIgMe9
4Mx1cxPifdfxKcQw9S0pw9Kk3WSi8ap4OIcVvT3Fr0Nb3thw1ZyOyqku5qMwol9L5AEux+8gpbMT
pJPhUYxtSEmeTpqlnPJI0ldSh0pho5OE9VxXNNV6dr0s/k59BSBPJzguW79alL1J3e8cq5bWoYb+
C8OmMRPya4TUni0OkdqY7vqYY1a04w7zcasAYK4PtZx7ZWt/lCrXYZFJfqrQOyqLFKVQS/NtmqRL
g7XgBYgW3aL2Ix+TFsyZQDcpUss3EOanB3NQ2UKrw8HUuH50kYrJhEQRIB5o5+RQA1sco08zNDDD
MVKNJgaBN/zI85yspa7gnV67Gg+0wFIWKVPomQbmUDHEyBQnYuiDgK3erKU3gpSIpO6Z1fJtQN8h
9nPIZCIWgKGt2UXTz7dTgkGbYadJ5kWxavpdhBLJ015CNzFCZqMtOVCeF7RP43z2uGjBGSA6cWyd
57Y6Ntkmmvql44ZWkJMHjVOVu04kdlqp+lHQMFaGwHelp/AqQWEnQlHaagFfoKQ09EDG/jPti3Rt
6rZHNQ8Ms5OPwcS0VjZyVJC0GyfE0oZ5NdkN7RXjKmQGYsl0T8J+C6SM1kGkkHgUSnxgnOyq7SXi
zVAkmKCBgqzWWfyy7R1z93hQK/RWZx3s7YG8xG2dAVIxY6jNmjleh0Fh5w3UdhVoCa3Q2j5pJr3X
UAqf5mAplhUOTupSBDntE8d57tqhw3zX+bZhFtKNSki8Gy5Q/4mOaEgLatmwSaLFwz7UJ+KFP1Mt
BeRHbrPbk3rklySn6lb6rI6oxwetQ1oy8fnKy/ceoCfViBZTAyd7k02CLyOpOyTd4lPMByaQ05IL
W0t+1hnM+mTmLqNDb5qvUu8YbBhpkz2NS5+vBcDXRN/9aOybqUuJL2s5OmydsU4T4vJB0mqzrQgJ
FEkGUtmF0KxdlDyXGTKGMOp+IhlNRUNzoO7Y9DjM1Ue9c2ULb38h+HQrmjNwJRHsdDEDb6lkc0EG
Gl7uaWy2XAUwQDcaOl30iGZtCkJRLNidhlhaGXi8VURxsQqG2hyhvgezWuz6Bn1dr8+kqSlkYWmo
yQlPt32ydmlEM3oudRNTVfN3Yuk1HLhfeZ/NHBbQSPsW9ZFwjIA0oUCc2jTaDsP8NMtqegBaX60B
Mx6cvmvdqgnQDgaxZyTBNW0QX0uzetCW8Y6hszDpeXs3M4sRnOya4m0OQ+L/LOM+6BpirqEFyxyg
BOL7jLa6NKOKIXbHKwyiY4oeoxSw5XyaOK5zaaMZ+Bqmu5aZWFHlmUCfCmUVWS6rkKNeQH8k8gZc
F7vgN6QZldyoP3N9i1QiM5ZV3+ILxWC6buMTYHu8wVp8LRF2VCoKw2qqt22aubUiBTe5wSEyMxfm
jWVK9gbkfDMQftrirZC0+EBZeKVjMiO2ED7hoH9ZKH+juYZWVbC7KyBScgbkbtACc2s6jfGaShBW
YZeeGTtsaG3nBUwRJ6HJgWoxLBTs4c9g903MWdbPHMdoQhC+9y3odNUUHzioOr7EpjlOBm82QlFd
Az/fSHXCnAOY9nUyv+3wGYtDRU+K4IDe8SBpfsodwxSxTI+md0uwc8nM9lOV2dZBig3096DEW4oF
ay936DyyPvrqZJpCCcyApEzcWBWUVQlDyrau3znlaDAFCn4RWf9otB6IsIbwVDYLFZm7/K2Z4gaB
EJSEeUqbEilAS+iwQ5JhJtLfyIqLy4xUXy0ZlZXLPtZgC6dQw1UiPEoYJ2xBC2TMlGMwx/bNaBiI
CIZXE82vUIuVk1UC8jKwUbUDUs20GovbrJG+VinRN3ubXyPglFbMl8Ix6Gpq7S/Xt4+cvG+qs5Aq
61ySF7OlnWmMkJHDOv7QZZIQwHoLLqgxdLBd29NWY2k4AphbTQW+/U51Yy2vfTK7V1S7TOI1seHS
xWhCL/eWyOx1oQzfgZpUa3WhfQdUJxMoaVzXwzbSM4VoQpa3YlK+MrK9C3Lu1lr2WKwYPgWQN8fs
w1Za4c9m3h7rkaTGLpMUSPNyiSCn/hqE7i/bjHXZGLCITX0+OM6AlIO6pZybYkP22hMLXXKwVUdf
hRVYctlWXiqnZm+YjxJST0xxRv/OxSu+pmM3QTt2brYVOh50RlT/dftqF4VrTrXukhCPLbXUbnrH
+lcoeuOC0fctSZZ8NKoAweCn21nOdY4eD5wtADEyYY7pYG7yRt83ZWFuLZQHWmb1fiBRhNo4ObWg
YBXKZfwIVElyXOKTZ6s3RKwodqfvJL2HG0heTVokDgDgWtqHpf4T55JzjpPqMsuYOsHDjsT/sNub
bRwveUEhr5sekcGboJY3w0QEmO4U3Un7FghP4CQa0MryGm1v6uZWy9QheNOKwrNnkvumgXlGlHw1
VWldbNrR7BqmlTlYdwfxXY7VD8+LPnlGRZqy3vvCtGHqzdLZ6pvfkMabVzZoJUSlzb6DEmMGeLau
A8rupWtfynm5CS2NjNwoJNU7mGB8jdoqsJiRGsFEIVdTHBA31BL2iwZhUlkxFPpX4dyoSFlHsoj6
/iMMpXsCrNDNTHbJUVW8EwORb1UjPQRBK68ngf1Q6xeRZQdHecLHLwkW0lKh2ay1l0ayQTGEOX2O
MDI27WdPTmvTTkyTZoGpw2zgFbQ9gLlIIkhBwcsjFzPxoHHBbH+mHTFyhVsnigMoGzicV6t8qtIo
/5i98ay1uQEEDI2VnVSfiTl+yZ10UhvzyLX2Ivhm7xUMNKIeiIgqWhQrLedgTkRdUryTIG1tgwaO
jISaoTimAiN/gvQdjD5EG2xZXEhG8oEGrs9m/ZOFBQWpYiMvLhfyzv/+v9HUXEW3GKoMI9/D6C6T
8+PhYW3ZE4PqZRMxiMll41/s/3nQ8sh/b+a1CRPhcfuf/338+v96/7+/Pg8Nr+vf25bNhFH4iiT+
8icjPBIar3j55/F/j3+kcij2zYCb9d+bj/97/Oxx778P/h8/+x83H48LoM1Uw49ClOuUYhV28jHf
BymJP/ibeIv//O/jp4/bszZyFzT2fKM6JTg4XsnjH44uHLf/3pbm4P/eJkeG3mHrxu8EmBjbdJag
MMrgXnVamfss7WbepdSRyp6vsmqyt8GoQcuxmZ7mA2HJkRwZ+zkKbNexKWkeN7t6/q870uUhlqkz
eZC07b+/8HjY46ZEU8g3RXR4/Cg2dH1PwiROtl5OdfzLcHsej3vc8/inzBv+OJvO5yTWMG6bBYau
ZHkZj7s71TB2pfoz6aqBYNgZcLeaaAViKGIHCgcoWwutyKoZ5gPW7tZ1xfRXT7pblzCgGZqJMNfS
7PaPf9SxQxARlcDxLWdGIQJ1xiq7X1Dk6C5s2Onxgk8F80m1zMQsalvGhdCcU2Bj23ihSiULKKp4
HODLzcfP8kdgbW81UAbDzi2VJdv1cc8QLrm0QVX8yQRd+X9/L2sjLqhTb+4D4Gh++niGx3NX4ZJ7
G0nDgbdDnMd//t4/f+XxtP885nHX2DFJUUSBK/Q/Lyr9zyt7PPpxx3977v/v3f8+Q2Unre/0YGj/
81T/7W+Wsb2N0+aQKRTAMLNY/uwckILhJG4UOjehI1xUFXx2FhHgKa1ncFLQMwa7YBgmxbQuv1Jd
qbdWHTAVKKOdlU7FzoyS5ij1YODblDk+oehQDr2kAwQdolupS1BeIFYICJG+hkb+a+pRvh9qBvFN
RqnfULmw4zTYZUMqkEyTnhgzSzVg5+kUoPQnAYNocFo/YPYhmbQC2q6h8ea8UICVp1SwpIEuRDor
y+QipATXhkONWYlhPcGrCD9t9iL6CNSgheFRkCAQxpLXkAWaUgsAo5wuhHAAV9BZmAuzfOlMBgh1
BBkEfi95wQUD08xi3t3hV4wzPVzCEm+qVZwpb9v1SOolhWhC6mRcbgdTaVZdAYNHYV8mBzFyKhs/
V9lfMqXkYhYH/WlUGCz1TDAVjTFdv6jBs9CBxThOLoGtI8Y1tMTGXM2cWkBxLLTKcD8mhJJ2JTUX
0jRWQXKOgjkjzNFBQqN0v0aY2t5M6pNL5gLodUEYuB4gRm+DfUhGxEq2nDfSeGBo6DFJeeRLhz2K
nqKleS999X2abZqi/ZatTZqRaEsxz0Q/TS9tzWY7MSo01BF+3QA1qMpw7aAbn5ahfakpNHajpZmm
T8rWMNGORyXCgPI8pMgNrax+w2UAL9yGc9J0YbiqbfqkShobXALhlg8p64OkEyNXW+wdQmawKdTs
gyWkE3OCZuheapm6WGFn2hUwTBbiOcPgk0iVo9BsA/1Yn3idXT5JnVZvhBGcJVX/Lkg2Qr8frSQO
YZojqrSSkh5kYIExJg2KvyROHbJAYBwPa3KpCnpoXM5gCsUSn0mmnkIoI5o8kKLd0g6okcBMVaiu
i4Un3Wl/zFTaFiHmCn71iXYAJ0w0X3LJvA0m8HJ6j2pIsZYaKMBMw3K2FjyammbIXtLlCddUmu4U
m11Q4UgHK7il+mBA7lb/Giou/jh7DSlQcNQX6Hb1j6GVwaV081u0lUKFbcKsJls9XXS9ZvfDMHDZ
+AnJs2v2el2JiU/rM69KWNW0XJkZrlCzLiFWMRLYtrBklzGW6pWp9RMOTXQvaW8FAZDUSMSbWgBu
C+jrboI82MtpvKOZ+arWerCr+YQkRyNXuSqNVzJqjlnuoIGzWUT1XGCr043toEX2lrTDpzaKm72u
kwo8lPmelsCTjAlrbIePGla6TFKql1eIYPPgWpXKpY1Gtn583oPkDQaloNZPv0pqSk9NjE9AbWnh
SZGCmgYdVhojAwf8/B7FiKrnQoapE+UUnXiAuyh4KmeTXi/nB/QI6YftGooKeVeQm74K+4O+JM9h
7GkbkEos5xtNQOOrJGIlxiSvv3OTtkELIdHVTOB7Ovo2hdYe4pe03VizLm5516AyTBDK8NkiYO4i
6URND8BPQXQ7FYfOisOL1XNNDhkL6XocbkZN+bSJbkcNU6C/VNPXSY97v4UrzXJjGachCn46Wmi9
YoDEUJF3jT2vq+6TS0wkCue7hns26Dm7x2FAFjMtia3axggRTQ0i2Bgz0ZeV1YmXvhSMLcUL6anE
NQ3RH1XrtXVNs2DTGWh+R9KbqOF5UqbEaFz6xYkoHGfd4JnO2ryDd5KoJMieeYmqqxIuimKU1gc5
DLVfwKhkjI8SdoSBXoSC2HITNSlCDn+WJMMTCaYKaEDEdXQrszXynaoBFjKk6AxZVKDRWkgITO/I
a7K7XRfK53pGF8aw6rWfM0xNsLjbdl6rNr0PsLXYC+VQ3wu7/0kgpdJoK37HBCShaKKCKk2+S3Ld
8qk3eJAMSJl1Nx1kw8bY1lubIelp4YOpZ+9rLRjQArNFPd7GTkUPrpP5vWSqqtV86BDXZEaYPy0i
M45cqxyIfqhmwpvz/Eif9CzJDwF6rHtlYtZsO6zG7zv0/2Kc0/3U8EU7cwsGPAZOQzQVbYTxw0rR
gGTjeE7p2+9FxWAFADHQjETDNFw6O3lMPwSCV2scPzJi3nzZTJ76WUIfPWG1MFUsTHKjrUPyjDfT
MB17mP/7JTg4vxKCx5paOF9V0dLM77D4ms09teUYzUx1MxlqFXMMRdTkypxL1q+5nKqmyggnzY+N
4ASiZ0e1N4/fgVyfhDxVQHN49wmOd0XGkm3nWJDriISh1lCQ6jr1Dl1OXiNEgALK04GcN4HbMWbG
BrX87HHHbMPGqy39pWy78OBExnucQTZMGrnf9wvBRiz/KCLFTBEWr5EURfv/w955NLeunW32r7g8
/uBCDgNPSARGkZLIQ0kTlCjxIOeMX98LunZf291Vrp53lc1LhSOSCHu/4XnXE2a1tZvU8S0UAFU0
+N7tJKI95CU81IIWOFqGnCBGB7VPqnwB4s/4lFM99BvZG5ccQDTICyrySLMpJE9cIJ8/D/L/fvbz
5R9vcfkHTRTRmMPDkDeOwwfh3Li8c3OQLkKSAvkxBtE2mS1HF3nDumWPs0vuET7OFJympN2ZsslT
GunFqsC3yZYsAQBJbXk5TMSsflcCtP+Shc7zJ6T/ecDkeYaAw8PPl6FgUkEnYbPVtu52if8RqBgC
//GmlKYZZqedmudwucITlf2gjZN5pXO3kFySRFQy6JJiefh59h/f602LfVNnwKiWsU6Kl8xJEEpC
2kDpUF8m2lPQdSR0+XIu/3xolhi1i3AUFOk4rzEQAuUoLWTWH0RqkATkLLno4VoFK2F5iA1tgZwv
T6MFyjpXVGOsVNnoQp+gqzf6EsULZNasfulbU9rqBjwjc3mYU4S8uNJjwyMOC6kKWOyuK5k6qwvt
GBoFC4SOzepCyN79PKtFQd6Vg15QzKAUGyyM2EpRllhMI+Xgq5/38PNMJ9W1dRUJVxgdSq2Sdm1j
Sjt07H2o+1utgmYi47ZCzQcfUsqV6rQNlRfaIsUul8zKC2MTKFvzPg/EeeR62Zq2QcUpxNDJDwRG
doxG2ZWypOwaPNftjj101eqoDwyZpXJBJ8O6tIwcWgDEm9SHplAiKC3p1k2NKuOqSC5DH/Nc+n7k
4UnG5WSR8jptJPwelrzi56FbnkmDj5h+VigM/ROTa+SRadcpBZG6NnOw9RLjSwIbGlSv0kKIG+M2
sTxQX90W7Ywp3uIBOy8PP8f/50uFkmKaUczhcAcA9JZzQOT2jwdrhKFiohVYz5aAAjclIZJDBVHp
4BUdipeKgNdaQMJ/XoA/X04xM+XFNPt215ivijK8lyUzdf28aCXjOW7cUBzvCuPxrPvGdhjL/f9k
at+EKnahTzIwwtnaUtwBvolxEa4XMfDJxANMnzgG02Hix/wdkkDElAkd5NXwHB3rUt2FS7GnNSUi
UkWpvcSCMJdjAuI1E03GAVD6O3ix7/FEx8K/hpcMrYeHlyoq8+w3EMXlphw9yp50EEvmkmgFTCtF
dWiCQLeOAUfSDX/DzR5zR8a8WNTnV3jS9QDo1e1ED6pj2G/El/nUfhV8OSEbXKmIIUAc0QN8l7l9
JRthTvvGS+n04pB/4dPwwjAaTcKMaXCEN/ohuktkMYynWvyjGTkD88bCntmpNnaInOvRYyJEVt1Q
+0IMA962BDR6kd6fAVg50bmjHbdizBihxUWgUiq4jJ3HC2jKPExfwVk+oE4DXOAwHwuRIKX1+l2y
naVr/VX/1p7kV+FD2fmv1OOJ9RrGsRTYuys/PBAzsKzI7/FtOvnfI7PhtwEGdusFBynCMHKFLmtg
0dZJJF21sgW6WMjJD8Bn55Kke1W8cR0wAT/TnaBrdEj38Z2Jy3Kd+46kukHNRAETsegtGOwF8NAJ
qyqihbVGHgcoajgTibFuIIm3ng+oLbzxHlQr7eVhtW47IZU/TMx5mxWb4UatNpbxKqTev+Daz3+w
zv+Sd9m5iPK2+ftfZROeO3HhFBT59vvvf0V4Imoi4YRmmEhTJU3T+fnX50uEdObvf5X+p6zGIU5x
V3xSxV0pIFlxkt/Cvtgk924XvEA5TdEtuKKPgxOmnh5lRRx3j/MXVwhxLRq9dGG7TLqNA5dP2ISV
0sJJjQMvNLd+fobZOZQwVG0F1xNLpsdO3ODJSP7eIJqgDPyFrdCqcjM3e4fCcWQGdFP+6p/jl+xS
/sIilNE/u37EO4i1b+mnyoCL1z/hljhg6QL2hko8wzSKN9GR8IxnFjO0BhtkM4xTI59mbl9hsGny
5GGt2twdazBvKEtnlemo9pdxBMM8Us0+6L1jde6j7r/1C74hjRP+ZjCBgQbjNxNQGPzpe7I0G2Da
e3xHDCl+U7dG/jq80ljAMQ3MkiPDKuYn3NXwGnD+2SAl2zIw6x+0Zy7ZlvbjC2Kz6obEwnwq3CcG
JZjVpTaccvx2SKLe8VOQGN29o9V3hWflFxRM13KCx3zXGexWvOiSLpxG+c1UnOjQbcVN6KlPzIWq
H025ZnwKR/B1+wwGEMFzdisgizD1grLJQe7McCT3qcE0wD121tE218C1rrjDptOCALjg0fAATBYZ
DtGB3a4jewPMEtgnHeyQAcJ9twxe7JlTAKfuSC80K6WQSOdAiRy6+EJv4LJFxvc02UQZtlBtIDJs
+YiBq5yl7wwXu834SQrOW2UD97Rd9T7trXfySo/IzSU23whMDNkLaOHpXftASYhC1NnFnun8lytf
/L9d+LosSqpu6JYlq/9+4QOyb1B0ycOTbPZPzCzhF8Uaw+V1Naw3eVGYriJoXR+MzaBsYtDoykRS
sxC/F63yf3kzGCH8H3ehpKoonkUV74P/vAu1uB31GoP2JxyRV8v/W3Eb5lg6gSFALrCe2T9s5uxi
6Bj0wbDwOgU0cBmzvDI/Ep1+3s7/97v4r34Xpmj+y5mzP9vPvzzyFjPnp8/s8fe/Ih+KcAJv/t3y
4ucf/cPywjT+plq6omBfIeoythb/8LuwpL9poq7pfNvE0FkVWWf/6XghLz/i+6qkGyoXgPHXv/zD
8ULR/2bp2BvxT3T55y/+vzheaKb0H6s9kblsKBYrvqVS5iJk+/eLPsK7Pk6lJgT8dcUL0dpO/gI9
a9DEvE1qjXQuU2V6jiSRpIcqIxN6Q3FGNF01ib51TOvmqhUWzXGFmJJZgwBE8BBZ56npsx0NPouU
EgmlQCaESuVgyg2s36iDpBfssTzXfon0+aSvQBmM17HSDrMwAmzQjPllaGYkzBkLPJUI/6x1E2IM
IKxZlbauXsECq+uJLvKMDYfSIJ5O34airAi4iG96+TCmiejkdepJQ3yzJrj/iRnA8E1LwlhNrZxA
pBaLGJ01K0JgUWraoYnTX+YUzHtR2Rp5LrsjrcAWx8AcCdDboO+Ejt15wmLqLGf5etIUixk17HF9
th+6vqAFFFbvYIQdkXYLvaRRzm1u+sBWADYuZl3a1OdewBhoYsX1TRwZTypG2v1o9kRPKek0dppC
Hg/XZDZix0SY/fTz0OryFnXR5CQiMg4gQVYqD+7UsT0k1K7AF8SKk8Vsq5BYGd+NhBcVTe6Txus1
dTl7mjTsyxoWyOKiXEmz71i6VqC7xw+A7mgJN6NDKwAFZspnaZOo06Mepq1oKYOTNoQCZlp4ejGe
1KVVnMK3R2Yznuu0N1bxIGCeWNAE6QUy95hp9gQdMlUBazdT34kCykTAfcqyuWTDAogcgf3kNBoj
0n831BkuVIYC5wDrRCoj17kCGInWLja6kYPf4CYuMkSw7WxyBomOtTi7RSGuSGnY20VQAnE23kS4
SMnQqM/CACaCgHsp2PnKWZdZvHPD/PC1cACgLQDmSUvw9EbkVAWhZ8aMy06xBlA6epkyDio0x6RA
eoNWyc4Z9mnHCG5g18IoGvX0jwc+mjaF6WsfpRRWSIibuqBuX54COX+nB4uZhQ+vUcY0QjDp6w5+
uckqM9qYEY1RJST2yeWuOBc9gYDRIAnWoO40TAmNScJQqCi9GHrN0MfcnkwoiBK22ccEIV4TKFj8
dvQVWoHCmDEFT7TqtkKSAIZRCvOeEF7RzTpkpd5Arqbeh2ArYB+3lUreMsQQP3QzxNtNuqthgeLP
JyQXmOI5VTUzrRX6IQp7kz2LkCZa6pvrTo98WxwRi+rWLs+iZ7rIsTN21I36VvoysVa1BbrOYqJR
shxT/LMtBHdCx05u4XUwA4oI9mOzLlR8zAY/7RmigYoe9TPGki0VPTWu3WTStYMpJbjKpiHEXXAI
U5DQIUY/ZfW7AeuGeZa/tDq54BAkwNQEJz7XIsWr0rzFPVFaVfiLTa+5NeMQRFM1E/JIOawmou+p
LM7iAFQrV8DiFxHY5IRiRrFkypNheIhM6Rk6FYJcKcqAyUco6DLOeyKcQp3edzkN177IKY7WjAAL
DR9Rj2ClY7ygywqIR2m4y0rxS6aQhYys3ZCbI6pUmT/VhXEZ6KyaJ/LrJwXESpXuQlTGqgZHakjQ
+9JlwuXTvNfhu6Hqo/vQMxjlg/ydowRitmmlnts2P6VjOWAsWr1N5ozrgtkz4jsnhYtSpVz5RTiu
+gab6ZBugpZTyhfz9HcVDK8U9ipUEXZWkYxXpK+mP4Is7kaKTyQtnRLeUyRoHLzkXqfVNiiRIcjt
8JvuQ2SLSfHVpkBQkXchf6tHyl6EQwoiwlVfoaSco9zrLAPZRwbhriBTjUMJ2Yn/mgXp7x6/L0aA
JmoZEgjIuajP+Tx7wlCdU+sSmmRqoTbfLFVAMpz6yPflTcX1NmGBppfNNUqrj3yMzk2KQXmgCwFF
GJhV5Yx1gG92Hxnqxl0JxcLU5InyAzK+niKGY2IpFhl0vEasq9VwFu2837WAbDMyq64uv/NHOATn
NEzHnTyJT3qrcSOPyj7OzKOMuU+YoQVWUUvGoSYDs+8ZQSyZsjNEiuW6iWean36kqR/hpzN9l5G4
LYfpHUvX0q165S1ISgDSVXQbRekpDDvNk95KcUgA/Ac45KiMZWcROvwqMsDA6c0tArvsdz5O5wGz
AJWIMlFp5tc573+juK2Qo68V33/WJBFZrozsS/5dzGGxlLwxWGnj4mQ1gYEnxUxhJYRvab7JqR4f
CoOeFfe65Y4hMCm0pCfRejJbBr91GY2wgClIX9bfSBjHdR7HtdPyWqu2cyIZ4WMfmZ9RFB17ieK4
5KNxZ225CnXzKg/srJjgPlSt3pt1TLvLEFxc606BtvMr6n5lzsodM/a3D4V5M+Q1uATZ9AHaiXt0
avyM+6NMMsBRWJauot9Ro32q3VKviNRrJbdY/haNk1m9vG0yGlnWWyyqL1NQqccuBNPZT8VuEqJX
lh6z4a83egUQn30DDfY+t+YrjsnAAJgcbyb9ZA3mpyb0v3SRWTVFfZjsQK6cwl2lNkjvB9XkxNi4
IthlMtVYX0rbVKcm2tD0IIwotl18MyKySTwaAvyKjYQ5bvk98/vyibcHzUmZbMtg40AkcDAU5isR
pKAtWdbwoZuuKjeGzXBAG2Tf3KrzVggH9mIVtA6neMpkQpkKs8V6wI0COgfR0p7+Npl/nz8GJd1a
FcltF/XIOnXxrfE1zI5QcAal+lWNz36l6PasM3/bZSQEEVFU0GjhvjMo9s26cSi7OVhpmPeEp2lW
SS0CzKZThaUrlh5dxlZaMrYFQ1WRQqeMaB+rnbEOq+wuW+mp1ZQjYsi73GofQfNr7FHTRpKXQwJG
2Q+32rz4yYZm+LVnCM/pFtqrbpDwAzQXWzch/piT7GjUCBqG+nOemH6txrOVqi84IB6pQX7Llb5t
gKfKLUVN/Co6rbxJEwmuziUmVggmKmHD1eiW4hx6TIT0Hp2WnCF48553v9sQIlvRkBdlQw26LC2+
Rh9D+i/UUF6YoNOXAuOtwdW7CbRvhq1AFPrGI4KIN/QCvjU9+MGY+k+qWe/Ul33apxwx2kllXWqb
QVsML838PKWtsRZ84yPKy32u0GskQDgGpUaHJrHMNUepoEoqn0LGnhtCPy7YtdzfZzDBNPWejTq4
B3171WNhZy5xpVgpO4iUCmMVEpd1hC9BFZJZQ27hM6GlY2hljmV1LTUCDoyQsAVwUkLoRtmbUCYw
1joUigxFmpuin2wJ6KvPENM4zHta26804EEDY3bbSktvI2NpGTPx0k31tjL1bTIs0IjxNmeQzAhO
/Y3JdC44M5mGJPW4WdfA3baWR/UfLps15GA3LM4qmQBgHJ341hQRDEDl9EPpltYCMm6M7itLhaHQ
e60qf1hJe4wD4W6E5ouGExs6QlDrw1KcnZFyLCD7kkGhpjA3c/IqJxiDKLp2keq8XA84v/h9c5Sb
WPLalNNPgxqvUDDvCQudGsEHi1AU6oxYQT2LB2BQFDriJvC4ZCJ8IJZNRowx4xN0RPrVAIri56lm
dhioMJeA+ocfm4FQ/eMnP19HVRXaZsfY1M9v/zz8/EDm2MPyXP7anw8/P/nzS0PGWkWaos1/fP9f
Xv7nl3/e2H/8TpLEe0Xuco82Xys5P7/HDsvUxM9T1n1mS/98qUqTNqYyhATrOAMV3WthQBj++cM/
D5IlwhpaPuGfD7TU/vXLjqGXXcX0r4/RsdWZn9nPa/z8lvrvv/rH99SdSJxKmkzpvlHpUnTLw4yv
7oqIETaIL1LY+fnmz+/8PGg1LRXqG5h86pcinGE8//u///PLPqEg2rUIjaqUOAKA5D9fSCr0xKs4
Qj8ivB99XVjRjZCW3sHP94x+TNZDitY6GSPfbeg5/eEY8WMWEWYj3Z2fp50QnHNwJBk+wEN4EI6N
+sRuNWtH8ok4vjL8oIOCWPkOO/UOAMX4PjwrrxSiTsW6Ahy3J3KhzX7NPAzhy9t8IyIFQF98oSdj
xmhNJL2LLhJ0bsbqzAMzlTEdB7KgNUCgR3yynmABzkCux9J4Ti/mWRnn1Rd1SowE6unASGy2prMu
rnpYUIPbPbh/yVXg28mQSj7QnuEYp8MG2ESf+PoyTiNmno4NxQ4wDE/brxybHoAqEwOHdtF/QJek
EBqytdjKvTn6cKjWjafcWEqYPnBxwkIStPJ/lZdkz+whFlugFpmfo8aP3x/Tkmxpx9RjuEm6ILQL
acAwUaM6OqUz3CrO6ck8Ay6MqlXitZ0rMjkTkMyGp2xXvAStW7wsPDrgO0heDznzD0ygb2X5DZrw
iM7EnKC6H3mUjJUJauzB/PSs05Pgz/TjlrxH30Ve5lHcb4QNZXtSVmYpoXHVyY51FBM+VC0K1gUF
YV2HtwG7+lq94AmuXsaXWLwKn2cEWq1vzxsN2v8+fc0+WKDTc7SSNsU6xfmvesbocIWCmPlt06aL
tJIJcld0Mj4t982wTqB6wH/gfwzTd8ewTGfDPGxFfDvA88kozUDkrUkxbSZT4k/oIZvamd7UU+l8
kZgGB+vYDvb0ljOG+kEr/wDMVHu+AT09ASk+UDwdqQAj+lEVm/QQK/L1GW5hvTHtM4NLfHulMt7K
Z8RuY62e/W9zixegjewXnKO5hebr6efoqG/17/zOf3FwetQ3Jn/v0ZVxRf9b6Nz2pjIIHa/8c+DQ
8FkRfnEAgOk2XFcho7E7PKl0+yGe8xsIizO7YoH5xFZwmB0nGbWjD//9y7qaZ/OMgmwRWTqjuvWD
ncUsoQwO8kwRCVcyw0Ufnq482igUywOnuGKl8dEKa1dMbMX+KJ5OwcubhqiYxt96b8D+OOGml+IE
pW10IOuUrP0VFVkTdtV6XNN/9aSXiUn6K9X0p4fy8hL1W2H9aMGd3kuIeIUdnyIoWmsA6931Ettg
zaX9jInkaolFnsfQSxlYsDPupXxNNacZQGEmkD4r4YHRxGnCqLFkOmCFrch1QIi3x9ug8rC1GzlS
xRHHbZzAXOi6LcWkD9RJ//wuBQ032AHc6OFI5C94PoiIFpTYho60CnYzkPsrfzc+VV71YNaHaxmz
FKRk+WCP6/JXcyBDkRno9qizUOvBqJGL7esYH0a3tnuXgZIIu5b6hNZUYQmZTuZxhHiOzdcGAdo6
dB8q1hSw7MAKR1CgnT+ulEey9qx1So66Mia7vn0lXr2hL3Gh5sP+jZkANjnZOoOqZ0+QIo7CE/M+
wop2HlW75XbmZHKV7RkmD7DUwD7wsZX48XCle0nPKz+V+dEPtgY1jl2Q7cWd9kXLasRjZH5muM/f
dOCG9c1YbaOn8BzAfzXWxXFcBR8USehN3GgcrOiQfUROskNDGO3Ic4pnAiaOXOEhNOyzZxctknFH
JJs44nHehuHeLXDjAk/39FGUZ/m5+52DUJhOteDiHFlt4IDr6F4sjlphravP5il6of3KGCNcufpD
/k7oHEm/iHQpZVW9E3nUJ2dbKmGwwtDFIGc+wBO11M/+W1sMj44VQ21YJ60+GFCH2vw7Ek+xsrrT
U9TpXUKd1io3uWILc4NZDvnYFpb5qnzLwCqVqHYVngBPYzNQ2tmj8GphTWzFcMIj17YzZFca5eYq
coDWYiBuFx5HxQl2CCana/jWPQ9eb5w4OvMeYO06WTwXTNuYV+RGcg7ny0X5yN/nSmeGS+3fi6PE
KYIY+pb0dg5AkWGdVbbjLmQeAaTVfOAeiRwxf1E2UOeuko1WQjUPLbqpl5h6DUB49P6Mi6PB9+An
jJz64cEs0Ar8PTYdyp3Nki2wWo97JrFYHBjoLj4AUcDrCByOQeUFzxgape54n4hU0e3hlsP2x3j7
cu4p1RSf2Q6T9Q2oGvFbAVPChXIM3X6jLtdeSQOr+4VZib+c9ogQL5ZfKFymlw/sMoEyPf84255e
eIviAybvalg+9JGlZ/S3UbjhftvGdM+2eFsGNjTiDXzbn/8HA96xNHX2geM211FcnJYYvXaSJ3Sf
a/85P8PPvuJsGqobZH8cCVwGhmINNWPUvfRLhOdtPmb1pBHs4gfAO0B7i2CPABzoLWOfzBgn61jw
YPsO1+zBzsAycgPRsBBymBuiCXniOmd783fVSnTQAG+4rOJv87cO5BsBcs0e5XIJNdwrlccG5bKT
8gHHFVYceB0xQQrj6i4/0CuxnKfWl5Fh2rr2qc/RFo1fGdeetVO026psRC7iWBysdjzu9MrDO3UF
zgMNDjxi7GlFbMue52300DqoZ01Ji/+pRG2GNi28WCgIuAaekguJ9729iVdu1Edo40cQ7JR99YFJ
0prFkzUDFT9TnXdjP0C3DVZusO8+FxtWboO34NP/EPZMCe8DF3AmR3Ddu2yxu6I5Q9SnKp+e5c9g
T0N1pAKCrbXzszDZLE72aLhMlKW/zrBCGMhZMWBLs+yJk9NcIedwCMF/LicRpj+fN7axBuVe8nqq
RvhUmIvY3mF1XGZBVi1Chk/k0TNrHU59Lr5NMYP+a8Qre5SKa5IGYaHvEw7NxQeKCwKeRXeRbabs
rPbpHu8HW8BqIbV1/wCrWcaIDpec7tUwvXJ4Ze4E5ixCCHEbcGr1eKup+5i27gt0qPXDM/W1sNnb
okc3GBqhZYGwxm/TgYcMRIlTrqAcWHUf9Sl0Y+tcbgzH812qWbbvIklcc5W/KHaEJsUZnkfcAU5B
dccELvuqhEudBuvxWyGblBXrKCD3EnfIDAV8+IzgLHUlqqbMYZJoLvBb4FrOcHpgMBsxCDqMTWt8
pugeifdw9JMYSJovapk64hYlNtsVZarReKXEqfkHescq3AlPyL/kSz2tgZYjtZORV5qL/tc/+hur
x5uFSgLyph3LjrTBFuEU03rfKHfWNvYTAmkJKD9LG7d/x5nLnhm7rC2XcKW6MuZbjRTGtgSq3Hgn
Vp6QKapd9wA0fmXYnEnokoUDrjeGJTSBWDxeGtXWXirm8li3NdD6RJDO17zvfdoxi3VUk9iS5vWL
o4kzY2vMrc12hacJEXeLSyQovHX9Opeb0lUf6kMoNwB3H4OnmIQR7+WJ+9y4JU67FTHi21IxkUH8
8H7mFdWVVfYiAcdBJto6FInrltkkL6mpQK9GStABo3WsFWt8iCNWMe542HzoVFAmEe/IkDDoRVAJ
olmfb2XuVnncjeqJksqcoiV2hRc/fgqwGjwmH8abj9mm+jT2Loev/2ZU8I/jwdqHCKxLHJX37LEn
lMWWo52eBBIPPM1wXCF0ofwoDttKZdyAA7dGF5QIDrd/l/wCVxy73M8ThAg+S7W6qMNGCw4aaoa1
fpx2otN3OL4ciuQ87hkJwxQVu5Vql6UM4zwE9RBHTpbbH5G4FiRHJCzCNQpAxQq/FvbnN3Rd3VN9
nq6gqgbZFYuXHt8v2IqJTVFFvDbRBgJBxzvQCdK2in5UmtdJ+OWP72a0LiAeEzNAgP1oxRUR4a2l
wkwIzhhks5bRKzGaYLkG1pmVQ4AxeUF3IkCd96hXuOa1E4VGA5eFxQQNPxcbD5/q6C9Hj0upuKav
QnKhqbObKuA5W2ym2AmGc+pi7FNgm0AShia7tKVNX27q7FkPdyPsQv+SxmAUSOHWuT3SdIPhz2qG
v/jiV1PcF82xmDIf4KbKuZNOhDOL4R9W9uCVHuYDK2Gm43EEjifXMrxKdRMoMWlxCYGjhIJb4vbk
r8XSUTk0J5q0AUghg7VtjVmDAsEhASW8MbJ9FYDHtcfuN3kCxATzlVoIQ+aUGpEV0KMDhjtoFL/t
PLbFEtao61sORsHwlEZmfA0blv5pufzwsAH9klse7Zgks7WvMnyJt7mxkVwdsUp8mADnE4Sxj2g2
nZ7pOcBUNzxQjsaZG35Gwlg5o4mwC16yBIoECYkA3kPs18SI/C9OGcQk1uYEzHeiQay+dLxh2Jer
5IxZDjZP0OR7BruTPfY/hvppGucalbq4Y8uWZDgI9+FDpbZ1L5k+I5d5sCvJ2vohgxPEOa/biGf8
MGh+HYBxsXoFnKodlW/80WEjMKYRu4Pisk3TOoasokabiXhZuGpum7l4vOtQ82615GTht49468GW
hH6v2EbjhTfNmoPGWyl3AbUQtiICJta6OX0eAdNe2B7Yn1btifsGa0xa2O4J2yvi14p6uEvc0b4C
DWdFx4L+KfhMPtvDR7ktVh/lt4LN3BeKMZ2ZynX7Xaqs4JjiYS33GbEwTUdOws0gpuES/UVZoFnV
Z3LZTXTMnmPYm9TYqcyS3n0Kr1i1j686B+lTsfvTqDvxF2EXZnhsY8bhUsKbtxlUqa7mtr73N9bS
3Mabi2tP4iIea6/BQdyhm0QXmSiVx/yUHZMdH2jVvmqbpXgAs9FdNl6q7vdYcFluyPQSPGjycjO8
jN9dvSakieQef+ENc/caxQiu6srJmo+Rq7KEtehaMnUP0xmZ+uDKbJYDSlWCr1DLqdvIPCT0c88Q
jIfjspGMr9xbvBKZu1ddWcaK587jhoMdcAL7YLJmHfJXbl7uyNSlV069gDV9ZA1ayYRPwwanaprg
W+kAoI2rbHqg3v9mkgLtD5Zmvs0sKNZOLrWo3+JVeuZ251UykoZzywTWN8qk7BE9Z8/GvvAMh/BO
P/68n6A/xV+iMx+wSFvSZoL8ErPDk9+d8vh9NnYN/l4DuTfzh3hymPFTQQmBsHhpmHZXhYDKusVv
5OSGixGftpEfFJiEe+L42ZdR2t2z7BDpsEDm2BjbnId8PHNptScyVelGeKmv23cgaky8Ke5J3HLG
Da8+USv5cVObI3dxtyOi5eAwHh2tpS8KR1HTEItSrKajn/okLsxum+4y6YYk6UN/b/DBo8HH+ofA
80jQpFmXhwER1pGv4+CStPcKqCwbsIsn2WhRiy1phphgG3+q9VOU/QZwc+PF28G1uKLZjqtFFhK3
zqI1DRzxIrgF+jS2ag1bkwAD1JcBd08Xv4g6XBHNqsoZEKL4rlP70M+gzZoHF9DW9/gMMlSHNUsW
LjzztreTz/pQy6vyAphE+Frs0JV1hnChdxhzOOOVPKlrn8pLZQcHHMFu1RcEkMNwCff+rb4ObJgk
nbDTGIg2V+HzGtbTa23cUExDC/4cd0AXKCeuMtcuJhvoDWxyrOtsNvuK6YRP/zfGbtaB+TCphFC7
SqLXgVli3eZOLPRLZNkGFOP+UPZvwyf7GS/zkXkasVD7fit/Z1j1adSbyNlU4XfZ0FRdJx/p66XA
CuXQPBONdB+4xnXFWpb3C5QZi9Zig+KCMmNLHEt1oHlMzSpEr7Zicm0GhfhQ9p71Qmy+zxwyTPqi
dkcNU16sXF1OpJg8BU/TsMVWaJL3yCLj+YBURHZJJtie81digexDnryLQTeMKxUriCWhIwhb1mlc
mqmDLMWORwzD2sU05zglHt8V5b3ANTRuBRoazVGcqTU78aFJGi7uzLiWvjOoZ/BB5Y2abwk4hYWH
ONRs9tkvsz2N9Qtn/SjSAO72Sc9HPVk1kUB6L9gIKmpwcVCiG95nxkGc3qjQ5TqzFAc/Z7Dozv+o
yFhIcJb/PCn+HmQs4/pXy3gem72+xKF6dAbQs8H87MKgrxl+p5ndC3teo6Pi7/m/8xNX/Re1EUv1
xg0eLCYmLL7NgnYgx1/qIxADNj4wZBZWxjlxUXsx/D1zfgrZFeP+79TpCOGhJN+IeMmWKFiWO8zr
0NTT7llVV7+lfL5ub+2N/ywVt412s16q/AVe9Z5Ze/29EzYkXk9c93iuJF7P7InT3nqWn7l0CMNY
NU5kGmb+KQ7gw/AgzPkA9pgeWVF5GcrXZG3czCGrOuEvpPxN7C40OeZW8WNw2jvJJRJHJDzdCTu8
paAr73FmxA6M5PMmPLENFTaLqo7ihMYPQRS2Q8Emo2rjyRjEQELt3XGzHJAP3lEzsJDSCGPyc8mi
2RFRhwFRYurzZwXMjiy3r+Tq5Svk3h+TyztHq78Ra7GsoRYGkLdcfSx6xKX+e3cNv0hdiIup5bJA
MmhTusZGjvckFvsH+D3/PVJfCTFjin70hBr6j3dWt/Etk7ye39GhSO2R9GPXzVzeK0UNbq3FQSfd
NsER0kw3bCR26ZvETN1dookNhpTSjC+5ibcltV+NEVoRT1RxFRVRFZOF7RPDWsUXZvmiBMvuU4Pj
xBMHOarwnnEClWEIpzsOV9WZdtA4iKtdbjLl3r6iJTtQ8Kio1hCAmu9E9+BUeUr1n1SIkEKiZkWM
gBVf8isgV0TV4RCMSMpGik/dYicHLfw39oVEVIm+puTOtNngQO6pPMISlBGA13qqSo9BuzEUi9Iq
2MXbN+GVmihLhpeEO0pKvC1OENYvwyOgnPN7oZZWyKYLF58mwip87jiiCFMSUqRkR5Lkv0/DUbnl
p8Rhb3vnsInxzSfOIv82qdAkUCowr76PuORGAIu3LA0Lbuk63vlLLCsQxKhLscMP3SlFPXXRSWrX
JkiQ4qDcVXkvs8Bh4IsqdlyuwOQXtpQkNv4xTk6G5vHH0gaI7JPMkSG3eFU2/Wv2i04ytF+8nn9B
jP/g98vgALGlvUPjsF7hV3ET02V30NkducCpNJlsPkVJRdHhgLB2YRhKsYdEfUlH0G4MjmWuQH/i
QComv7T6hlsqrTaaoeSvyYXfpbBTEVyAjtcgMnqcjV6jueSMlIRIq7GeNM4QNXjCvxvgiNrjhgkQ
MomBw1R7/Ckr32KOWGg3ujP4fFvvhfC7RR0DjZMKU7Sj1j7qH7nl6sGmVLdEzo2yz7SbwNLPexZw
86y9KdiktTeK03LxREvmwZJNar14WNoDV2VO79fhPGCU1Z7mnrTNCQWITTZbe/pKYAJ2Q/nRoPPu
ea/8ZZ4oEtcz9XTObkWBtFqODZ+3Va68ICsZx6NkSRkv/DTDYkSzc9mhmshzUq7iKo5rVbrEGHap
0HASLGnXxf9i7zyWJFe27Por/AE04ZDutDYOMrRILSorJ7Csyipo5QAc4uu5kO81X5Mc0Din2bWy
G6kioFycs/fayVczfXFSh/Env877rNsVYBA3oLhYZ7kXTitHxHFh4iYadQYs5R75SIJ+PS0wvr0g
r1n7OaF5YC7kjHO+POzNap/hekOyz/4KguA2hEI1UOxhX9xwFSlRfnB38jcBljHvYWeq7XeOuqDY
2OZvlP15wcensk4oXAT5el841K0ZKZn52FIL+JB0M30C5Khqrq5j+nI4rstHrP6sHLmozPOcVRgC
FgUNVOU88XS8kbbAmMWBAKDD2XFv4eNVESR6KIfrJWJU4FaKfEa4R6t7xvJzaD8UGR17ssb26BNM
fbStvx5l+1sJqpMamtlTJ6FUOUhgHzspd4F4517hJSVX4rnWVcL3O/MOuO75CMR6UtPwbjgy7km2
J427pqMyVvNBOdYZRRAs/Jyc+BOnn7dn4q/I4TtzWvl9OuPrBSWalCxY7uV0xeJyONz07o5PxUPE
d/gRLsd4mBJaw+thc7QkRfPRABhy6jgFfEY4CRz/AsItXvO2+SU+LzfBepFAKQ1E3CW0kLiA7EEJ
nVzbN/bcXaMzmw3QrAxGHCa3gxy28+34wRubZ7oEFjumPe/L4fDf0j3zBwPKPP4dl4e6cM6u2fOI
QL7nqfC9E4986V56/zTQFfChAtMEtrfo37iI/LH1wUg3PKitT8wdzbqX8OKx/5F7LiwPCO/BD3LZ
OUIOc4UAbU1waB9jhywBqkO7hRg0ZJJr/wAZKKvfLeBNMqeFOpbNZon2E11dtRUvQXGheGLlFBOe
ued58wjVs4WUczeHD1m/IWEOUBHHM3IrsR48hsuVy8DP4idd70WEKZSfQZWwOUX6SsWd5Q73KrLO
1/GPr4FArYnDfAp+jssgJAQUDOAQZG/0mi++V+4rv5DY11Fd6ddxf3ApJ9wZ5aEVB96JnntSsOA+
k1bM3yl36jKuT1/Ito9PxcderjQ2eCzyZtMPF26y/mF4okEaawIet6DR+xeMk1Q9mh48KcsWVDoH
WmywrEnirbZu8omZmE/Hc+wnO1aO07DHnGKrTVMKTCynp0VtGU7U8Gj6nxkysQ4PKz5h7xZJm+3s
oTR1zi1E1mTZY3qt7ROtcWLgUIzlYhf7e9v/wTXmY5rohWcv7J55yeGuCi7yfdIj6/JIHENzo62t
MNy3tLnWE4sjGImOs2PzhMJxIU18Pf03xLtXO7jW3JOyffWm0z/OMIJtqz+iqeT8AKVnL5zrzQh8
6m06oXXjyGbiQqkGQ732oCIeeOCqteu00Q/EwkkowFuIE3V+FM6WuxBNAcBox9pxwshsJx2QS8eJ
WhnD2H+WfYHgkxPLCMRr7e/WjVS1a/jcGTJxyFpnzilEQB7lfzyQHfTBmz01uS+Oj+vKbRnRt/PW
+uRYXNSv9jHimNg4cTOmZ04s2zw+Ese/CoJCxEWbJNhFFPNv4nrdm6KPTGGAla/LcuHt15vAUMrc
ACaSsKkxVEUHjyonu7IbOhcOuU4KWzIltZvBzDejajcHRs8NBOcSeuT4lAbvPIzqkvxGpVo+rfcr
1FE2qfIE+j2rPlb4KFNezjbjxmPXVo8vucL0f7Un4KfWDxuN5/djJ719YNYzDeOFkYwqH0Z0fWBp
4XZI4bYN91gFjvYALoCUlvWEBzAiNg0h9G8JewfGcuRddBhRT21nHor5YtxHJP3tC3U2lBxKgrAk
OaGiQvQYFtGBx2B9fjzSQ9EXbhvkdw84pevhyhe41G170bAHzVbROEfDche9cUZt5xZlV0bl3tny
BNSMIQSxdsfAx/9w1PLXel+7j1xLCq02DVHani3mLwr1QJosEon63dDtEVxSyWUEqiiTIucq1Xre
5lmeGYcdRzH6s8UHrYm+H1aHIgJwW5qj7x3KfpvHO4bn2jtzG3IUgCnZQFss1HlA9Y54GqKlWZFm
J5Xc9TEC8H1s8/Ds+uyAlYInDUWmzE71+Gn9RrHCMOb9acGiQoR9KutdxzlleaPeIWU33RYN4non
AeAjDXm1N23sW3j2HadnubjxHZ29uL2Y5DJX8JnfYaysXS9KCckuIRKYJ1SfGascSk79OtHwLBKz
4n1SRlC0aQ5Ne+TG5FJwy6L4pyRVpaRn8gT61PpYZIVAauFHvDIZwTrjbqeJN8oL32JoX9ccZLU8
Wr94LRMQzLDSXgIOoYEqtGEmr2xm+7OVPxX0zOb1KPjJmuRBXgbbhigEhJEQqxBbh8TQQ1rZrM+9
hfbzJxUR3j7stjx5/GU6TszbBdPppna4G2n6z+sAss7ZBZW0EyMJAuWFADPizCkG+Y88lojTo+6t
ZaAnysucHf4U5vsU+tBvbnh6IJH7yKPbkxeGXWHZASidOCDEDjwVYN+WdhvAD+/PeEtuFsMFQwMz
XFz/GI9Ha97blM7jbYMxkUYMnBZzAe5MIYfTbVWPESsuBpbvwYiHtXkofnLP8EjxyRiJFniqfILv
4ZzBiJGDSxTjLC5OXDRGnhLRSgAihvYSQq1t94kghAGK+c7yT/w46D32zayXAQihWSs3tbhnGBvS
Wy3RGbM2Bwq6YdnAm/GuzH0Uy3jJOWRxxtNiT+xRH+jg+Iqy/dpk4LLyW2WMMQfN+K0STHZYcrIJ
UKT3BpmHfua63uNPsQTJDwwhxQJVfoUmZDnVYcPdH4/Q5E48M9TTCvfzCU0ALRlWYhx9+JtB/oHa
KJt19qvr9I3yhPInyiJ4oKvMoO9Q/Z1QWlBMZnLWVJiAPy8kwFtC7uUE6HDTQaOBas/g4Ssi3+IW
n7rb9hMnc31t6YpukfGDjD/PANu2S3cedOugEs5YIQXj3SILTJRVH5592C+xm5HqkqPkJBAmPTSB
R6zA5J4BPLlntaZe2BkiqsorTxjWPrIeG0XZz845BzAOaiM/2WNCo9vC1JIGmuBqnYNlJ+fgHA9R
DNbZIQitGl17Y8CbcLNTONOBGOGMkP6UBtZeLFwR6FavYzAWmzjqQowV04qX81zABi+tJ9lIrSAG
uUIXwsX/0mX8OUZMMo3L7Jws5WEIdxnrmjiWsAkQTd+MvQJeFIrnSRKlShbSP389CoJ5H+Xy/vtL
OndLFjn28/efLgnMOE5UbqrVFlQ5U38uO0BuY5tyygZzTR1ElPn//MeJF4SY36/7JEQM6jRgdloe
XO017TnOk//4x+0Ovl8zlYxzy3LDfvrXD2RB9lvOwUDeV0UTaP1HmxlP8b9ef/+fAaEJ/aM8zd9g
im9Gxff/FnaNoBFOcAbVZrlYLcpOK9cziTiTxv0U8oyk6P23fUT20/enlRaKUN3mPVF96/9+f/Ef
v7j+NspOvvOvLzZ5dDKaPVgP9XajSeuB9oCU8/sfAM3gCr8/zvf/fn/Rb9ofyqaTOLm4leLSBlXm
MdMBf//nP+P68n/72vd3v7/mkCrtZkF6cEPw6ySk7CsTt0hdWoLQgb+FSWwxArRv2nY6UH5JCEwE
e0HcjVvb+P7GCVCZq+uQyYB46LA+dCAliZK0F8RivlzL2xmVgWr6CyRJs/OLfoHeKFgRtOc6Uv1u
bH0aIwuatowSWhYCM2hMFd9Xazyj6y1s/VYjXdJR8wRdx5K8w9m0BjOB+4KwO6zcm/Gh6ZmQje0T
mF40aJpntkQF4aerm1B6OexaQibUJH+V3bP2KQj6WlQvNq0QmPFgUUsSvmWbkQ7W0AihSOLp4HF2
xAM8r/rgeghf2zG66SeWJzOaw4OvoWfAuAjYElCfq+e9m4D1TT2mtNoMTx26yoaqlcxJ+WvK4QRp
3k6FSxNOt9toGugaSvZaEOiPXTFSh2q8ncLctysnznQ8Y/OGK6oBEG11eM1joPFz3n5Ng8UEDaof
BPhIljvN9MzK6dYzCeE9DDd0FRIi4NgVki1BH5vodKA8nFQjt6OhPqpskq1GFCGlYIcB0futtvsT
evo0AP9eZ+yf6zBMT2JBg1RTZZYUCIMRZh4pLB+m5qTpdvSovL65ir1DNbHatIF7YVbcmhJH2/SB
PxC4R2hQ/Ls3iZu8tzMgiWRIYtiqtXcoasgNVIB8kfvHySW6rilYPCYVDZiBYlUQ0Y9aqO3YKemx
Q5DFWJqG6rZsnWdCGrYBVoiTpISI1AsHbYjySMHlAPOnjRUe7GT8WQ98YsvKEQVa8jr0k39nM3eF
A+HiE1l6XorYs0nyn2HPatT2f6lM+dd4YIIrfYymTRr/EAE7Q3TMhKg6pL0mZiKDsKouyjUYJQjz
MqFfbwuxLu9FHe3isSpusYON9WigNBj3tnKax2UcUEjR6MWCslxE6L+3jouUwFiHZkjh4IykKkky
HuP4cazuOzdQP9K1hOjvFOS6SzkBFE/rniRjHyRdU198S9+GoT8ec6ITgtgX+3Fs0arw8G5aK3wc
RMq8l5J7XcQyXW8i9jlpaKjmhF9Vs4xw/fG2ZZ731YKct2LQYH3AesQyVUVSVYiYgaAlyE32JQlJ
vIP8tM0WMk3qkMRtkQ0/yTShC7T0+T4TzL+z9xXG4XgcNcY+bB93rsmdswuZNK4LVv9z9Om7BCJa
+UigegyL+qVsw73xhLrqpr3ip+kv+FZA7Ym/7txhoGkonDEF0GtAkEQekO+L7GBlBtg/zqNStGd7
eeoDzLMddLZzhTgCm99JmhAVmzOzSWqyNa4n6M44pMgXjfwv2MDloayDQyQKZgLdvY66+hiDAkvb
IA6LW9ytdzpOXWXvfKtwCDGbf8m8IXgpTXYywfI2YlFpRXeYWH976mi54jimAMHsAKtNpdB66GWE
n8M8onqTbpcIszcRsHDf/BYZSNjigG398GQNrLd8B4a6E4fnkgQcXD7RvM2HhKTwuDsJ21pOo1vN
j16SHLPGv3CLlL+KyLmV5EM5fT29EopwCAdsbsFIZ23sKBsm+qfXTUdP9tZlSZFpgE3EADYtQCFk
9zrbxXRybffacmkoOaL+jhPynAf3jz+yv8FxBepDsSoSYr6b6O+OAN5gdfnLve+5P7QSHZWPJT1p
EN2UFilEgehnT4gJK2igdlnaTKdakDZTJ3SRIchA597WLjYduw2eZ/yv5zn2xkMaAeidnao6Lyxk
gqJeM77cx6HNXiKh2j2DcX5ystcgru27PmquKl7ci0M/K8hT56WfDU0dpFidBgBCkNo0qy/QRNDM
xvTvnJDQ5rjJa72NsZyeavlhpYu5qqa+jdq5OMCASHEP2J9g1NjNR/SzZKOvdkPmSC4ScrkM+zw6
GXMhboW1MGxKM+6tPEx2omzeuEs3TWs1cAl7tucG8pel/GKXdhZdwNh/9khAKRY/2GEp/ZNN0TXr
HBc5bVlsloZlZz2mcBHZ7RY5bZfWow0kcxFchsi89GREnmIcOjQe1hIJ3uFYZ+ltmrd7Lyz/dqHA
HyCI+QFuE0fjuAaA5MBznB99GY+7xPOnw2ga4OChObX+zFTrOcHeH9kehcRRlnbxJoyLRqObH60w
pinmkjJcknmn6rrC+EjenjOBAmwZWgbPOPvRdoYrGSIP8Od+TnV/r8uOGkE+uSDnzBVCcXzo08RQ
gx6Jo567+yzccPLqg+WUhAP1cbgNA5/Yx3xG4mIReRU50cmZTMHWwtLn3seQ1AUUFdreKV6w/9yP
83QFB3ZnZQF0/aXEBcGCvm0AU/mYJQnOooKSWdVXRYBkkfk71u/eZ2TjfeZmf6o8Qak8lKeUFfqR
vI01P3G4wv1+EtiQ40qT5WfLCgH3lkyn7NiY7lWteFYDHZR8TDZbSyx/pwurzVoOSGUC6lTaiU+B
TUkzr0L/RH7frPb5xOZQGKQmfYLStO6pzcmWZ8YWw8ELa1TmmbnF9Tjl1V+M+zcD5+KzWd5bbeQm
TsHoV4bjD3C8LItKb+fkXvol2obhJ5Q7xKwzuwHnMi/ZpW/1dNXAwNENf8V+wMI81v1bYj2NpEZu
c9W18BLNVwrc9VnRWbLrdAAnIOVtHJvfcRdGB+vk+s2RSAO4XP1EGWCpT23Jkj4X5SXRBCP5efdb
9OagHZYbraQIruXyTmLiGqrBvm+eeYw/wq7befHS73xhaDeLiCloye/EdDu7aXIdGlqoMnP3o1A0
CEM2OWzDoSey4V1Bs5DwYA4l4U+dqtPoDD+ZcJ4CYMCElkCUILSX53QH58y/NuRNTmLpcZuvNSa7
fp5UWp8ydHBzMXGQDgZfnwK9qzzag52L/zmA7tpefVIQ7wGrtreACSjrgyNXVAhkYoiVmZp7VwDO
yhWt1wkjTp6AfRmzJWJsyn/JOsquOhpQB2X5IQh8Sq6TD+FhtMkpDreJs2WP5F/EBBA2nMUPSKD3
yzAGt6LQb9jWmScl6s0MQ7rjMORMM8W9uVIPecClBBSBqslxQfkk9DntsdkG4pGKWV+UkGZ68nkW
u7qtvC6jAt5Tqwsaf1fE3Tkzpn3rkC3uG/rr0B2egkBTvvAaLlnBgs7YdOlbQRDRokk6TAtQ49nA
dhhAI/lH/glgp3PylILeCwJyANCzLr6pnIWdeWFr2hw6bNjIgXlZyoKsrdz/mCH5kHmsLyMmY4qW
4kN77X25MjOHZek368MT5DMYzJiT6wfeqsllSWqV+yqY5j3QQh8/NssIi5GpIKRhrKmDRJn3UbP2
3bml/afUMCUnewSrCbbzksKTVjykjRMzjLnc4GtITjEO4hSZktjKGuB8wDBZjTgtXIlXNupeSB2T
tySGErvs1Mc6XW0ICD4r4YvLFC13tm3E0QEOcWQ/7Y7LuipAup7HhJp4C3JGBGFsqM8i1/njkKrs
kAw01wlc0Me6DoGMBbN7taMcAJ8JqJqlEfHs0ykYsR/JcGDTBw3hXBQmYb7KqUkBUfTE4rI8OUi3
mLF+z/GbhGC7WXIw31kt3uP3IsSCn7Go3wbhkl87mLmY4CrmPMeO7uYwX/0CtE8iv3i1beoigSfE
QyMxw3osbQiWJ/Fo6iROeRcWhBfGe2SA2aGJFmIm+/qCj/FPO4fpWS11SuWEaIKgOS0WjOeyL8b9
UotzpFFuq7ADk08ZrYo5WFvG973LxV0Dglp7YWPog/0apY2MbEabYWUEqtZV925ZIPBcxyjWLJk+
6Rk5OrsISk4pqv9+6c8L/peuv7McE99KO7t3vNF6YbvrMnf+XnTXbrzuYoKUio2k1zhYT3UVQjdj
oxAOdDXtiOm76OmiV+Edm6Ftlbu/xzwJ0DWTe5h5ZUXbATx72b+baHqj7OCzfZKMcn53rEPdYqBQ
zTUa3JGGRHHK2dyfw0YztrTJuaPTb2k7OuRtbvBEcjmxNB+spaxuiO9bd6G2YVvuIpyM6RkOLJ2r
AmWocHGfiLE8hWXvPnijORnKI4YUtNtktpC2kw1yx/3JcJq5C1hiYq1Yp7HcDqwvB2fBRYr0fUqZ
Vu2Ep5G7hQeaJewaRVbttaj3HbLXTjCMzgGBmU3sSX5A/6zd0QX7qT/s0QcLlqY8ok1DJ2d5F6n9
mmS0ChdDW14q8L9OQas/mkkytKr2I0mBbrtTTJMSrXnXIP9PWrofSWLYdpX53ZS6z1Y4moOt5pC+
BylRv8YY+fWcNEg1LGDcvUv+hk4ei2V+W5YZC5miADzU5V3Vda9LUh2tIo6fC/9HZ8zvKVOIaBO2
kg1lDrCkJIo51G6dzj53U4k7BAUJ+H/0CvJsZH6b6Ksr7A+9gGQoXXUJoQ2Q3hZItLfmqVOleczt
8Y87YiORhOYBVFD+TRfm+TM5d+/B+NbUtf+1eM9Vmj+WkwZLWy20gbJpbTrTCeoU5dbcu52YkGDa
9n9Nq8yxV/Ty4NYYZvpFHSAogSYTKBrht3xaC50FAZrbkFW9tdDw7UT+gwHL7IeM8FTKRNmlMenv
tC6+mjBuqeq2D1pEw7VCS2mYVcNFfqnOFqRIefQj++Xtc5BiurMHixQJThLcivrQuhE6gB0sfOdB
aHMM85I9zdjvK0bwzSCmqzEkwjmxy4I/uV1K6HLKhLQumuU4QdfYTPOM7WAAHJEGp9JZay6rMXHU
FDHmvqEgPrQg5xYWU05zj8eX1gU5R2hnvfdKqT9uadX7bOh+VQFX3Emj5jAvwb1bCCrSWbjvLFZF
IXu7RmKl8SzcgEPVYtFHMD55kEAUvi2uOo+Pl2y7KUTrkfuUCkziMGBjFbDyObozqvlKaVP2ffnX
j4BBDgEeVKIFLUaaSNmfVomcSMQQIOeCPnJKM87ygFN2+lclcEERTDB3bX3SXs3w6rGVi0zyY+i6
98ksy33hP6gSpzE0+uIA86NCuwhUybJYMXfU0hV/wyq6xz7XJH2O3XDz/0Fv37i2/wvozXEDAYLv
v/73f/89/bf4T/1/gN7uat0n/2XzqcFNVZ//Gff2z1/9J+4t9P/N850V2wYL33GCFdz3T+Kb9P7N
dUTg2Sth0JOeC1nun8Q3sG6+BM4mqTi6Dr/Gb/0H8c39N35USEYjMG2E6Lr/L8Q3VzjO/0oW9GDN
Oa5LwHUAkdl2w5UI95/4nhTB2lIX7CRSm5YeBLdXX87RwaaPVzXO8Ji5YfIYZyOUJ3Zwdh+LrdvY
7hNQ0eYmL5fh7KNPyMcqeGqsVu2WzmHpxux8HWc6I+Pi+Q80lmTcrBNjvI/jKnuuLayAhAyX125o
mh+uXjsrZF/by0c0kDBVqbG9c3o4GjCY4adloET7VISPILHZ+vsRLe58YOnDGDyLyH2ShAugyBGs
iOE4XQKDy1y0QbR1ktbfNxOUmnrupt+9IhNBCgTKJToKrwqK4wKVC6nkPL7bmrTmLp1+plQGrLb3
d40u+kNWBvWPeXZw2iWsAF0ysacyHl4nZjSac3NzS6Z7/9qVkmG26f1tI5vgJrBF8lox21KdAzu8
lJduqu/m5XGOErAWsv1UoSKCHhmNaIGolqkvr1kAwEQz7CHQa+pe3Llu+kM1CfTaAGH7UlIOKK9M
MPOli8DscLLebDKmSRx1T5laXuqgdHeWj00kCDAnoV1hu+LhRYJWlS9wefOC1lXLAiRpkmO1jE9D
btioOs9j6OBU91j02qJjkOrYBddUAAb1Zl8ygj396iEepnfoHOO+JGN5N5dklM16qI/qkI+xoVmD
mFKBSp4mIx68yTxV2hAZOmS05SB4HRSH4ARXSxY+gJ9219e0wXu9Wud66Zy7MGVNTtzNWzRICp5L
9WBJhN0e/SYkbV88R+0xJwL3GM6BfZ+qqEBY5b50uRWRkYc/RSbdvXRKhCt+1JxUY9SN9p2J/L5+
2vtcHKTK8FDtGWkX9ItTMbWoBDKqFlU5wzIgr/TY5zUlqAZCjhitv3VnYx6xZ3p3rftokzZmIvck
nEpdfRKiThN/FDV8ymLGDjA8OgO4grQtCAlOrb0VZerQB8hsM6PcByDQaKwM+yTi9D40hZJrs/4T
Lv0lIhL9mFRDc7FzWHR5wpYP6DZrcHpbqLKLkCpaOhGi5/rEGhQ0CWA1PufIp1PurLOMZgrm2XyW
XkSqAs3NAIoLhAtcOCKpeMmCHwUaMBc+RrFTdkoBGIT5DQ3NiTxNnAYg9MOzZWwuPwVIC/H0Nlks
1Gj1/FbNDq4VTjma2gVba7ReU/xDWZSRTF8SXOnOAXKzodmJBvPSyzhVw2XSyS83gs6vW5Ib/YD0
BZmh5bS1pNhgHZY1qWgG7pj2l7ZtwofQxnlfivXwZ3qHlVvrtTOwbHvWnQcyNxV7a/rTpMd52040
+W42ubykY/7DZpP3oGrnOYhxMkSue+vEkhpDVF8K6K3dug8wlObeS9j5oSbmvGIEvuXZ+UHyHyg5
lql7USyPZE3MJzskgkWn2aWKmmTvWvSMk6qGaT1EAQzLnJCOLEE4YxMGYTO5b6Mi50HzGCZ03QTw
pibnzk3T9pYAPuSL1Yfnte22lnV2tonymV4tltq9lw63tZMJhLtanhSQNst2+3Mi05lW7vJWTVVz
H3o0igXWh46VHWVk9S5Vn7IgoDGU+eVPEaHBCLyIzolV/0yp1cwE3gyt29zG1PruAjVNT00qoIaE
TXINWQqRV5P0G3ig4SaofLKErHK470PtPHq5fe+0gOXkGD4uYBs3ugZ3JOPA3LUoCUrZhr9G9oht
7QOFy95i0GQ7WTZyV8ESyTI6kTDEB7JwTiZER9CVodoVOk0PaUJbO3VIEMga65ef1eNzFjkEZ/h7
L3EH4mZQS9BwIgNzauproKnuzsMPe2bkF3/sMHHuKR2Uu8RO7bsOmCUq1tACr2mGQ6wWBEyDrrap
8aKz7tAxtuEndSr15kas1TwtzvR1ISo0COaGbO3uZ+V0DUoLP4MNCY3yBtVHe3pYEll/ZP7o3Yeu
RQEaHa0Ohtc63HVOBGFDsAdwRIYjoh/+ZilcaItS403e1cnVr1omD3uhqAsx89LK/L1IxXOcTtZF
QsAhKiDHD/ubAI37IXHka2ZZ72U4XJomRKKeYxfMnRH3Z8JS2SFyeFeSZnLD4K3vHFKm2D3yYpw/
qLJ8zAE/acoy2dPMV6fYJ9MxjoE712mfAu1Ycrq7Sj8qimee+xXXiXpr49an/hk/pLJo8HPK5Dmb
c8CCc/o02TkZKHrNQcms2zJZaRjwrkSjUHJ0TnJM2+o9SnxapHlZn5uc4imdyhIggpXhxW9glunM
OQRklHWLX78MBSjHqiunQyBqUJ4uxHgRhmDECRbyjW9fVdvAEbB6eZALW5OQ3dRpjbWn2OWJGz1X
8d1oKQ/8ZvDhCKr8JnBeR/ZaZwLSHpYU44v2Av/J4x6KR2xGZJ6d+4iy3uA7/oGZGpVrYSkIa85f
h21FOeTibRYX21TqbS7GJxZGn0uFC7qdO7Xz8u41NioB0GYPgDdaa9fk8jPxiJWvrfG96c6WcAk3
IF5nQ7Jsfut44vKPiSScs1MiJbNiFqIMa7V91KvBYBh6hzVAL7D/0KlOvK58UAVgq8X5dFrbf8zH
FZoE7+vq5AhGs5aZOvHa+MbrKnnU/cCmQiT1S51meGMk0/rgaPemJCL+WLhdfdEO2eZ1GcNpyzHg
RoU88rjfVNH4OyieCuI7L+2EhK0XVO7p8IunvECO1Rt1cdsaUT/RJJ0/6nPo3seDZz/1/d3UNfHF
E+mZOLP61OQ9JWDI/IZa1F4k7PH9rukeOxVdFAPQFbDqsElyfJmd7oKrqRJYAjalIdrfaFmKPy2p
EQ+eVRHWOj62JXc2TaPpKbaH576z/BctMFX1AMgr0dp7EJAHi0S8a5l9FC6KO1Lev7QNoLZSRPYk
OFySVGa3VLHJgARoy+chi+Yw2zSPjERVx3WGsxCXH6MXyD1dGNgK8OiD3LHvUrC/KK80FaaZqjRX
elUm/5Qq7hga64GyXm/FJ7qOyHKk2hpq6fcmGFg8ZiPR2a3ALhphy9I+sSayRcNtnOQKP/fPoCdS
XSdMsAlqiVWYc+pGqR9cy/ox1ommKvpMrR1Q+uF7GUEpJ6AM/ZSVldjb7YoqhO/1juV5QCIxWcuD
8PPfYcayw3PQAnpNeCtZF65oWX0gUjiBmvKz8p+sxBvvvcj79L1koNd5tGXbbWyRdY8CpdfU99iB
iwLwTCCuMB16OhOXwsx/Xd9Nrn2E5qyiLk4FLnU3KoWOllVlfukRsw8p/K9KNPSJdNY/lCy1Jo/t
Llv0B9as5AdxFjdBiLjR8+LimLg5WV7WClBxY2AJYfBWOtgHrXyxj2UNLd8JUbZNxu4vOfUx41LZ
84o6Ps4SIGI3oPBwopfQ0inmCARIfjbeJ6zdbiq9nKpmiDZLzzPf84kCx3pBPeJEUr/Tq+QvbGlN
tveNR5U0Hh+Vk7anvEG6lKGNz0mPU2IGRANaYl1ht1lAXtQ40AbVZHREgZmeSq95SyjJ55AGadCW
zJ1E3edwY23wh7c1cAWygaeHmuyjgczhUzd5LhkTCoKyNAjLWITrEUal6XJaHgXdnoopN7JcOnUV
ast0buqbpA8h80u88sEULAd2XdTtLBe3b2JRoZAL1vl1RulyXLc6807fiyE+L479aWUJNc9dOmBo
igbnfkHHFo0L+GnCA2+gGacH7TTP4UTtPhVpBjmweMxLL7vl++cikCQH5zXQ2twB5OMveidGA/LH
mzHtrYsyOh/TNUvimlNC8QeUqLpQ4P7IaqrF2qqKK+ld7clUdoWsM82vPpJlIMHBToUznKoAMrUi
HeY4THiNA5PvsjbmrabCf9auREhYzwolLeOhP0c7h/TM8clVs7jTIbun9ZupkXQuR1J8y2YGpYZs
SPnlU6wsnl2G4yRACFLHCqOqoerbstjGRFGBBnKQ0s/EqlguC196tBfbImJKpmV9nEruSlQE6SFx
nWPYy9sKsiblP0A+AmSVBOW4qxGOOKywfPYBa9kY6cH0N5SN3HaKObXo89+eAxPccxuieRsy1bIc
H1jlBUjnOiql46LTg1JSb5nuqZ5a5blQhooX+Eqqpc5dDewcc2Sb4ES3HG6BxGlRP2TvGVRyugGS
qKB1GODS7briLQvozHUoTLYQr/Wpb7EWEanEDmocj4EWHkrd+A4GY/UimupdrdyzmoJ2zIIRzwFj
fTRPycWbpufSDsyh7m0UHBHlX4/lSg98eGsXTXgsh/Rl6fJ5Q6hmvffDAGMQMqRt+NwExJ04zcIo
CniACRwzlgkifQgtyxyKbP6hslbcRT2yRYCDI1plbkvtUBcdyTlCS4ifroHRDRStCKhIyoqYdOKm
fnalWTbGI28tq6NgLztaY+OyWm3S/H1QMDmMClJkBgsBEBIPtWNVZ3/E/9dGZNxDs43P3kTsvOO1
J9H6X0Jqs5si2Ht1HNClTAsy9Og5M692Lopssqjjbvs/GDuT5caRdEu/SlvvYQYHHIBj0RvOgyRS
1KwNLCIUgXmGY3r6/qBsuzdvVVlVb2iKTClCJEGH+/nP+c73gTtWU7oOuvxpmuBKD734U7J/2fZJ
BJ2OyePkVLzdmb9ysBvedRw+11EreXKAu/H5xMQfBj5qcW7q1TAZ4a7BMrGpUuy5aYqDqYywqkyW
asmGqEPbVsUBCwmgPc/0DrCA2dgJ9z4VMTWP0j65HrsVGQc06UlN5rt1fsX2uMZQWcILCa39FHTN
wd1jaaA/BZMVcckg3AWy/uE60692PnacOw9zSyVh1QOBLYvCv68D48gUF084Y9yN9uzxJqzR5T2c
hvNUtRzLOxbhCtNiYc3B/Rj0n5xc+Yash8CuujcmANSLWE53bcprEQ9QXaLuEnA/2mMawA5U8bog
WmGBwxyX+Xfz0HvrzuWz6DhdtjObVGzMcIQ+1s6/VTKLzViPhNwqDmHJpO7osRTPDAjsuxjr7D72
Ksq4OZty9yhuUdAw+7W6C7RHIItdGO1dcu2+yttjUzyMpSXvKKHPjjF805rohwHD32sJCU0zIz2f
m1/Z5kDVggSS11IVnVLtQdVxIR7MrtoZ/rjp8ih4jbDJaLNKd2Hi642w2e0wH8KCxkTSz/dxWqUP
nAg6wNaEMKsMfo+KZ7ILEyqya1vgTpdb4NhY5h1F6y9u04131ZKMmdLDPIE0wSN7zjMG5gkDPxcC
Y2szIsJVd8+5A4dHoa7daN6qzFj0nFdK2MlSudBYdQgBQXU5i2okso2fpPUbALxKwDDkdkm3a+Do
bdkOrC+NheTOMTMvouFozOpR5K244ifpEYg1NoBrJfKdaDuf0EDuoCC76ihsuoq0RB4vjMNUwE/M
LaDjaYVI5UnD52McHydxrzkO4+oY3rPOwEquZgSD4mfHDO1JZvE7U/z8HAbR5/cdK2EUFVDLuRWi
plVmNl56hJhZuM1TBKLcsRv7PrWIqEaauT2LnHVkWWHL/miHXfYa2XYETHkz2OTBS0w7dFzih4p7
6zKYJNjLNgiBX5VFh9cDU61bksDxhXieSdtwEDEPvsFFzb36wVqe7WjYJqdmahH9ZOj2NubcI/wX
b2S/Fw5ion0d9L4M2c7ViYXWJMI/7uxN1yxzD6ZttLeRLaAFrsTR1UdilBvVJWhHNiYiBeQ+TSRm
tyL5k8jGvHcih0a/qF5JJN4j1HlivqOFiMGQ+sHdSniqlO5OGEiSNa0O+zwajGMbzylAQbtYhyk1
T+FYe/dFWRqHWgFw9Qd+/yY1j33eHBzLLvZ9RP4iSZNyAzs8vs8Gx9pXGWbvcBqphBil/KnJQ9by
WDlD+y7go0uBqgkqfb5IvIKHLCGy02D3U6VBkWn5pcZuP471tG5a3MGR6X9ENMXv6ZoAkuAiBYTc
3a5tLm7mjEHc1pxm2NkM1/pTybmEmIJjtKGGTwZBeZfnhnOLomiTtOZb1Hf2Z2i8BwHl8rHtnHxB
QZ1reVAeVHbiyQwXt5VHhNxmLxNlHrKYdZ67OBlUw0CMyc1HI2EQU2EPfBhEf0yyATXXVulToeu9
Pxclq2Y1ktnimi0XsdYe2psTN4iZqseVX0QejcJw8UrJxMczi9c2fRxdpoOJ4/7CgDWc8GQWFylL
1MjhOQ5T7yKHY4iGfudzX7bEEJAqxYLSutj2PB/r/eySru7zMcGQpII9wjkqVuHxjySZJotu4Fsa
UpJNYUgG3GBvXegpBMoTqHVFwenK6tpw51SUBn8rFv0Mj4dijHxvxBA2KOzqGMtiSaibJt1VcYmL
jo/6TFgDESi6lsZ0K21O45krH/So+9eJVsMj9+eHQapfvVP6T2ki/KdKohCMaBNKXgeXwjQh4DIj
OTOlzV08fma4NlRQP0WgSgw2d/dDmL612HJPLJdkMNAZHtFH4ASSTx7mMT+O7PWQ9YFkl5N9KNJh
YzAgOE1iCuEJ5QQA6nyvBuvDQjWHHQYEPOviN9erDiptXmvnV99j8UThUJvepEwb2DSSJfKHCtk5
R6N/9PB0nyhzeXDdgY1tW2SPyVg+uXPn7dl9jcdskg9sdUKQaml08CMsRFFfEgPNSFdmpYXiWlvu
EZMU2RctTk5YNmjBjWTelsC8JMKnPBpIRu4VicUsoi3anz05hPVQAaXtJwHqlEyAMoofyrBW0ZyG
+xiHO3ccKEcGS7K1oIi70ZtIWBPjzbgfuS6iQugN+yT06HWr2xNExlGbkOYSZOM0u+HSo97LHzFt
8GB+jRAB2iVuYC1tkkS1nkwkFMC00PHq0djKkmWSihfAShVpmgbF1eCbjCIxYYZHIOiUucbuTKNe
b17YgeBjWhz1XivBVmiD7HVrlAdHk8yF845ojv/ZR72CgEembnb1RYfsqsdI7ZzEn5CNMADZ5XDS
S1PiCPNX8bKh3Tagb5royrFi09SOsbdz+WCGPhboxH1oNTDmYa4fZWBx4M1Kggg5yb/v3xNDCmUE
qcMZO+vwRti8/n75gtH6PpEhk3goKFlPwS1bahbXEmCTiPEth6YdrX99JyrcdqpP9MgP+3xKj99p
lu8HYOurtPTM41QjDg5DSk1AuO2rjgbhPn0rG+baZUkeuQ3vviMc34kO28n+eKWet0tlOsdi2jTB
0nebqEvhW0zefhjrX/hLuItS6mekd0njf8w0NCe0qlqzJw8lwT7H8NqTtzyE6VRSjjxZm++Ehmko
PPr5qLECcol8PyD5dpQ2znxW/Kk/SYfGx4AkyXe4YhqtYUvX+c8u8qG8W+mTxz5ozXaPlq9pmUvI
8ihNTHhFPnBoIIdVCcE7XaS3AmcLeeoC4hbGEle7J9TBctdzvYPhzu8mNdp7trrYJ7h4sbdwyFph
mh22WAbLnVH4dAxmX6Wc913lPc9J9htkNwy2PmR4wyCDuyS98BRDGVF7EnYIfScyX7+TPZZkPE+F
76cTIVJW/oZdYEbq37i2dDodpwoft7LosY5y4zSZo14FIUSjeiJLUxcvpj3LjTZx0seu1Cc1Xrly
uQXSkKqNuji5Msl3sg3O5aCx4CVUGKFPcPGE4Wsve+ulnAnARal3cFgEjl7t6V1YlcFurqYXelrx
sC8zkrktm7NdLP/WA0WOlHwYSqcfquw2icHuw/Fa41QJ5zkyRuBzhmefzGJ6tYbR3ZpxB/1WETws
VLgHR8+arUP5PrkUwgnzFAqge3aKyo1iNZnrivEJZxlXkRUgVtbmVYjFbMy3ugzp+UOnx+N3GpYH
anmaHUfN21/X5RIymtAZMUO7LzLu75vJe879L6d7beLoZkwRXjZd//B8AUew8TE9Fe5F5URKZp3+
gfCA2bubNi5eAZrNTczNUh2RhcFnt51LFAWcTFdKmDZUNZwMfjiyikVw5D3G3O4tN2P8TSWbIi7K
DEQcGXQX14X7i22K79pbv20Bw4LzG+hqQHFcZzojuyn9H8qqPs2YaAzZgz5lA+w+je11DsdPxtEs
BV7FAWfo342iemt/qeghFwSdjODObElO9Ho5VFsvjdk+SY+OrQFZZupvFRH+3Bo3EbeENU5srm7w
G0KTsMv9l7SJwJ6ol4hvPXmRwHeXpIfv9NsYVDj9yQPnFBbVtX1kuqFPeWTxErsF4adWMxHS7Hhn
FLKaPtwCRZsh89rt4DCqu6HjOFgLosDOVD6qdKRzkkkSzDsr9zccWGGs0Es5hyHa3YKviMNbatWo
EZg81nmbPgAGsrCc9lP8FCI/sX0JYYFz2wkx8m0i3PyrcvZhcbqmefIcmIsThOJWQ8BYun6LQxV1
G0UtM+tPwbNfUpaTnR+bWR6ixvH3IQci4XbDwabZlNyKPNC8UJ2+83FmIk+6rkZUNMs4eOC7QotI
U+IXhx4D0gpzMsck2//KI6OFmLCk13Jr4JCP9IU+sDbchEOl79/HrvfOhhhiXFBfvrNxulJQ/Eaq
BsKGrCaJofaUBTTeuPy8SEhtOlPIZwOH85kZSggBF1ZZnw/y5Fc10fTJvOsDSa0ydHoroDU0tCkM
cKiWzzGr7UZPQk4ax7dc+Bhl1fRaLT8WhDivVM270xqP7BBAQGTBxWT9+b7dfT98x8ZknBTkkBXB
qOg8WhHPbwkIfufsWjt7qh2HJTaw2RCXkSD2DWas7GvOKhbnQqw9WMu75betA173KIT4bhf5BddC
jT+STV+pQ5yZ/BV+eKqkvlTdjOs25YOeltMPNVTbMGaO1i2oku+79PKbf381ZD/6OKBOqgXMO5bG
OwNM8MBF/jo+2vTuYickd48zGifeuWI7gzyraHIuWtJTDXBD8me5d+N+BZijq29+mcgdh9L55Jia
IYAQuCBz796Hxb/uk/7N8vIfOoTDRuHbEgBn+5tbluSEbP/0l90JAR6b5dkuGKopidOc7SkFm/Af
Aq+nV4OUtLQENjkxvDoO9wyW8xJuaooe76cNBH+Zr/KqltRQ4Y50MrJ3mR9w68rwjkVG758yYf2p
pXOUDjrmiLf0+76NgEVmqf1hm8azjEfatbhSaFo5h6F7qIW8tfhw9h428HXVpVhLWQOgukwX3cKl
DRJoiS7DycrdS7t+nfok5PJuHtJuPNsoQmdpRtvJbuTNbnKQS9jg2OyOd7yTVAf6w3PYDxd2to+c
1tRGOU1Du5ALJC0u/jiCBYKz8sY3pYP/LXtTfJJqXU1sHaf7QVaH7i01tXWcW8yGRFoXPkKPQ9/8
3ZIQBRkUw6ousFXHPWLeEARPDUfAVara5oIi2gQxR5ZWHQILE7GfVeNp0OM+y2pWwUWYs70y3KXP
dWLodRFFj6wTAbIiMobDZFuhbFfYwHJBAkc3NAe10JqSjjwy4i3Fv7kJZtU19o1dB3ss8tkhFLG3
RrGjfcaAiJ47kC9Uu6PxF7kgB8aUKfK7gk2MN116RiLnJlaoCThudDxcuhATABuTrNE/gqT4afIW
U31FA6EjdLvBv2Gvhp5+Ltf6hPOV2YShzMo2iAxjesPCUi5uSVsZw3F00sUxIto1NXo8O3JsRn8r
LdIv2QQSq4SqZPagVWxry/2x2BDeMLgZeD0BaPvVH+R0EPrLFMahFUQz7AovDC3rxJqca4KDfdN5
aYPf2UtWISkdj4HtoYX7mfaBOA3O76AElRXJ8Ohwllw3LqB0v/zTlEH27hfIK21+tNoo/fT3tQ86
OWEHeRgkdWqz7fz2qxZaJqXeK2zuqPfBOY4SAhszlZV9XB3tVkDq9c1wZ7oIZBIvJuIyfQXewlWh
Ln0lRxLzgXRfuQjWckYQIjgKnHcxBoQAFJfJfODnl3jIwoPV3cwe6w5hbuBG5N9jMASL6myGP+yl
R4lxyi/XT/0NTUPMtgFex+G0zzrSHWDSkRrNxt1hHeQDnh8xowLkUgLH4TSEKE1PTZOERyxYdAyk
sn3QSQ9iEU5Aaq1yX3wh3ztXpSEqBDWlSKLb9GEF/iBGrtMk1hmpXQQHbCd3MZcTmWOBSg6qBEzL
UfqdSGmVmV9BM6BN2GOyj30fT5KJaT9wCpqBOvj1ObsUM9lk872CVxn4Xk+GZjqPI9U80ptWRkMM
fpS4tmyJbcyS5aZsAkgHCjNk54BMtGzvd3+PoTxG/2so4VpNUgoSPgnD8nkzbk0GaGRN5KfVPNue
3Rz1gEchHhO5zK9w/uD+2JotFmGByFUSU3bT4hFzhdp56cLOIhkU54o6TIPbUbpFfOQE5cx6zVSG
Y7xm6NhNA/PGgXFXIc8jkazGwqFTxgB54Vm6ZvnujRTvuZrUBznUumdAEpM5IKdDfYfNomFIhk1t
mv/0h2Zamcsv5lQ+9MdpurOKQB7itq4pere+FHpwbZ4NZyy2YZQ+Z1UtzlMJV7A2ON/1MBRrg00y
tzkPywx2sKWNm2LSpAGeFNY3TnncpM2MDF88b4WkEjXW01FSx7Zr6BZaMk5RTiVGDKIoRyjY2HH/
02ucp7nD6YrMv6mq5BhcXGXniKaMjdAd15lP+TSuVEXaHO6LtXUnkx4wDfqXDNguCUgDJ061yqTd
7saU1y4Uw81oQn8dcXVUqXNiMEo/OtbdRBqCsENxdEazWuOzBOTgWbSLt4BJWyY7buXZmzbB7j5b
49VMknwz3jjhNCcnhqIdWPFOqvmzjimvKYO6Q/Qa393yPsSIy/xG/swGKiDV4Jk7HfM5x5D8gfmH
yvcOoEaS+WcGwcY+a/Kt4kd2mRpvTTEuWO4RG9LytwyuKXd1SYBF4nLqysxDCjomtlE9ksq94v6n
+dSiLF4G05/SjMaDXbj3tgL9zRGiZePYbmwr4sablpKEZXRJoWoFQQe5C3tenvV3YaEAhcke2BZX
a1VXhNqNkkEzc4tNOHP/RUhZVUO+DY3wo7Eei66YXyro/FxRcmBrPViW2MUJyJGWyjrUSYiEkzeQ
Hzf9O3xjpB6rZtzmgGT6wn0vskmvVasxuoxPYZ5wuHeoPxzbmOluvlwNQBmiGAiIQ9lHM3Tz1jST
Z+2KN8X4KJckHgJsokqUtF4lLxk+xB0WDY7pXB+YyOwWUoiKzoyp7geMh6s6c2NAv+Ks3OAt8stg
Q9nTLgnH+OxKgAS5E8EPjNFQXYwxOrTXCfv/2Wg2BLmIiE8DQBEZpVt8WVeCq5fAG9udEFw2SjYB
5r7a2NV5fMqbIXpoqukjeRi1/GVnfFynqnipupopb+9/xtKns8eH/hNl9KXOYpEhyfvOHC2KvuMz
gRuMyggObydoGduqJuWG1mVxX/YZhbGfj18DiBtsPAiQZSE6p+kAjSiWT+LIHpq1D0BDvHASalP3
3ZkGReV53ZHIdgXP4htqwcNffyQ/uXInwpdOXJUnYwKxMdXUsOdLDZa9CAvfD+K/vvr//W85Ksaq
4+BJD53cRArhNij74tQnJtmJkXMmFAqxU416MjkSpmUw4Tbq9sFC9EggfxC+4avov776/uO/+m/f
3/LfP/GvvkXKkcNC7Gi6MGGt2DFVDknbUI/iJ2obihlyV9nhzJuCeWMAL0wjguFF1LzIQX6FpAov
cQJoIHBTKuBqdS4UIZvKNYudxI68dvkuSdaC/Afo+mCLh6g6KatHEJwYu1Iiu86GPrnjytuzxILh
ntiTaD8aL4MBzy3KJbUBEzkQq2NSiczhMKpdSR2fQ/7/FOE7xsey1vMBsS34/BSp8O9l9oc1c1yX
Jsucbidn69bd3pH+sLIEOQcbPFjQUiY/oCKJhFXS9thCaZBfvoA7YX0olo5j4G6K0f6srOA6hYG3
J3jF0dE6GJquxsoV54AspegYgroeutA0TLw8l8ZPaCvV1FD3PY4iywXTv+wo3cB41fkfkzDK0yA+
OjH9RlyNSO8FL2FNXUNqT3u77apTSfEcNGl8NXNjyXWjgFtqCaKak/0wll/zlNyzd+E2aLav+KHR
pWeWgkllD2wXtooT0SoShPRjoW95sFa9ccNFZJNkcl6Gxt1zSo/5DpO6Giv+1SJQUG8bj7SG9vnB
atRzYUQg5oZh2ggNKoDz8sWe8w+lh6cxZ+NgOjE7ntwnl1sRMJJheFaRtvfxPDsn266dU6+Vc5Kl
es4ModnzcqIb8wXInnrjxhsntRub5iEjGnWqfU+vA73ga7uv2uGD29X8hWVrG9RUJAhZjyEKbO11
zZn2a4tZ9YpFUxOe5kazAdARrabSL7bRmD/Ok36KfNUyXrf6TdPTymOI0Tu51O6u1JSDVXQKYCKM
W9IYOXXwM1Jcmctvh5aeQ770G5MFxafsOyJPSuHotkvz4SCXM15fkpCq+g6EboNXwi95LUSYW2fp
zW8cFFdzB1k29IfoUAXNqapSPN+jOHw/f9FcQBwgoYwm5KwCJXNyOXnnb6SQrs5oXwE9/IiiVxng
AlIm3cQB40V8+M5NJ+x3LOSn778IDoXt8pyMAck5At3ToRn0UeNCLsR9TKQ8IZsHLreZVHDqDGuf
w7441FHfH/rJ2duOSeg5Ay6Wl+cUlhVYg6RITmWu+Xd7NP1pBa2BXhQnOHk1eLGZ/TAeV07/qb9j
k/fRRJwFpQcNTg39eqrYvmUAjQmgK0e8AdOgBskPfrSVuIMfQ12k9zEX2fvY9Hga4VF6Q/BhB1HA
FDvRTz34KnM2aRKJqMhzGJlJW2J5Bvnd6uBd1NrceTZ0ujqePtKKPu0qRY/qCUFugyTgjSWG+lQ6
9W8zB6wepclNY2RYmVB6kyHbD6mMb9TcYa6Ys1dPeVSxZOzXOT7A5zaBxTgqueRpAssziHZGKaP7
pHP941jEJvi/k64GCTvcNw46bpg4NlDZCDrg8Y4uQguOMz9cKmzvivlHgb9oqr3biJQTMnGsMHXs
2onk23KKGjxYgBakhUYxeWDumGwYqD2rDJ0j08Th22XqUFZg+0kf4OYCFChURhfrcvl1DlK93/Ky
hwXwKsbLZ+JY7O9T1C2THSm0MdgzQdE+RKHL3KpK3pIKmJc/JJQIMH4FpNBxF8snCCfFABrAgWEC
rRsfsHaZOkzjNiO8sp4nenAg/FDmhGeG2c7w0fvxeLL1OPz14FeUzZLHDqmobe4L0fd7wSRC2ZiC
aK8usjk5BZ1lMkaoHnsYId0y0Ph+0BUGFccEQd6r4HVMR6oTVVOtPCcGutGPX7lZAp/ysTrXEFHY
MpXpcgdJu420wmfqz6nvkzgKegTrk6tNfZLLw1z2SITd0izWUqAlrPh1rvjevAUKkriWPlvFcuhp
vqw4LRBX+RkcABysljXNNa0/vlLdeojlq2xGonUeA+3aZubZN7Qhzv5HVTHBqzCaFcH41iwT7JJW
4Y05pF/YpaJjryrz0re43z0tEQNj4xW/Yj4H8RWTcbceDdjSppfK3dC6LXfNkTnAwiIgnqs3yHER
jcwLmcLgJCHPbhu7FNww0i5m0fxW1RamvQPERQ6Cu4r9PmgGxaaJGcsZVHxJZX2Hfp7tcWQU7Mv0
fc5v3/hFeQs85+fY2k+hjOYPoyzPvjeMv3M7vvevgzNHHw118MBNHapiQmhwgwJ0yNTu1YoIHs/O
sOsTFPyJyMAcMUT1rSp+t7T/YQ9O8zW1bx4l2FlhXsNOupyWBmcjC/tP4C2M/zI0QCKrZBv0FmfD
AsOWTRZlI6IwQvMOfqczINKwm9fRhA0wLOfiHpATpj4x+0/eYgH3y0Z9iuHYVe21M52bW8d64zRh
emyV2qm8fkGjYnCVLWkBio9wxv1wkqsc4+i5aAQyekz3OUN9PhmsbF6d/LCyJjw7AW7KrrP1jl12
RWkjppK0LJ9KPHIVlCH8xa3Jcba+DdhGJWSfX6pT8PmY9z5XUXVK2NnSLHdzJ93dBWLe1pOgWjkW
AV4BjF1TDfVC0j9YjbyPbuRVx1ChwVrTb9/O7oow2ZfpIP9YdXRUDZZvDu/uLh54oXxtOxfinuLI
UggjAofFE5kvzrlkmn47IVh06pBmdrgbLwQLGEYOiRktro2DVXtsGCt6rntn6XI/lUN931OEfNWu
jvapFSEBI7fdK9d87LBLY19ui/uwTpmuJoipfWMq1nQtPloLLn2cWt7JW8YU3w85Z8ITUdaoq+6L
NKnu8yZ2t6pCXf3rjwj5+7aTVMGzV5nkPFxVF71HExmvXDHh0ZV1S1TgbGy/x09Vg6jMDFC2XgPk
MY26dWA4HuvdCLJk7CC0Bm537Lz23Vsy76GzvOYVyo1MhbyrUxpitOWTb8YT2UV/BOQMbpHTK+Mg
0NWAqtxe4pZ2GAfrgHETW1ZA1FWKyZWi9jZyiJbiB7Cz4RRH9OOpp4FE/mF2FtxRqTFI+COsoEIA
ZcaOSXiDLbEl0ZIqQjMli/HByAu1VYGRrf+Wc7wiq4Vl8b8I713LuOja//O/HfOfA4MOeUaL2KDl
ER4ktvj3wKCOgiyuujg5uFZLiGeGodt3NO5YnU+FNTMPtCmA8TaoK3SbrSsnODUmk/+5IJTCVgoz
ezbFGY6W5LVvFRvcPLOoHomNA/aVnEI3F8bZUNn/LwplZ9TGlY1HkWBFRHiMk9PEFh7HQOY+d5nf
kv3Q4myn+PBLQYlRKCDuoCdFB6sKPrLCJufrwyC1tH2BKhDe//eDyiHkZqF+DkXNXEuyT+pxwJmT
51JCqOm6q0xx054f/IeXUTr//DIqWzDvgmIC1seS//NlHCICEbPVhYdu8L6qPhQfukn6dWoDnyZ0
46Jw9PH7/F5NLZ4fL7M3yPj2Dbejgx0ko3ZeZvaN+Wt78STFahgIdi4cAVJhZvTEB5cwjvaezYlu
8NRvVvhLwuuYJu6G177dlq77KxNNSwFZHD1axBCxXESfWZPhKRrn/FXEY7GRpUQ4lZG3xv4ZPHhC
H9U41WcsodfOIqcn2xqcDBFNDy3mVUnm5//+crOJ3VZ/XYXHL66+5QXybcUW0HKJyXrekl/9Wz61
sHVQRvgCDtqiPrPI+60btPtqKHm6iTWxlaR+AsdRd+5NrKxk2ROugf1g6/iIPPwQFL55FzGh8Kas
OXwH2BKnqyksc3zqhaBffjlVHl7Uth7n6SUf44fRBNsTpHgZjSD/MJKkfzIGecbD8++fG//uv3xy
Lk/QxS4s5PL///7koGPoop+xvbtZdsReiny6G0qbBo6qJQIZljUfJd4IpldyZ9ftuKqM2PipACAE
fckmuMmqgwScvy0Uw1bmpwAdJm2+NL4zbLwmR+rmsoKBUWJeYWJ7CW0v+9tXhNofPMvuHiZN25Bh
pZBgWSJdcyre3C5odmqP+Wc8kcoVD3PZFpswNL2PoMoBaTONK0bz1eySD7qb4hd2N3qfkYA5SE9b
twwjOGiyHiPmMLlY1I03VB/3iagElQNJLLcNZw6IXL6AGGJj2c4oJ7Y3glja2YqujbJm6KlCPXHT
O2Et1+uhpkCs8t3ogcMsC0JAlrIBVXVu6+Ktb93+d8+wK5DdZ6mnCY87VlDLuXU9PgZglECJnE4+
AeZBnoZTd1IcqDeGIEia19j5PN277/VYXkQzO79ZWg+on8HZdUcCtXEAUFGr8DkBmLnVoGIeiNmR
uDAoSZQI+CkhwyTacd9udrAaInqM2rlqP4i9YRxvj3x2ye8OC6cqIeUie25HQ1O9F57rQ3+bXvBi
yVMSOfkBPMW0dzqsmH1ieTirOnubsc2IglJ8/Pur0P7nlcjxPOF4tm+Zpif+8RPGgCc2bDK5Bx/B
9GBiXbaRNu+9/i3rrWvsLRSYsHG3iInWORMpNbVxGh6w0HPiV5DiKJWkz9y0fuYOOq9kdreHAvGo
zMlh0guXePaJd8DKAG6+uOpnKoe8rqUsbUKDbBu1tUsf/T6IPjC2YdpAHYUNM9+bHd+ZqYESIGaV
/+FpL/ep/7mw4KYg9eba0oPFIf5hYTEcsE/a8qLD7JWXOJ2sizVR9eJmRvwQOhrIvpUfirB4Li0f
m3xv6mdONBdj0Bwwm1ZfW0nGsvcspj9OeG8EmbuIlbRzzWSWqx73dwgNSw6LEXIefwjSfyubhoI+
pEOeD1G18ZmJpU374NrRySqdA3J0usvGgPm0R5FAZuXOroYOy/xrMzPO+g8vgXD/+a2HSCAd3yXv
gfoo4Az8ff3xerMiEVxHh96q+ssEffFeNzbzMuvd9brucQ7d6FSH8S9P4t2QcfU2xAF8z3DcuZ6J
IJf71UeWXrpePGVTios5t+zn3KPRpi7gCXETOTvwwt78+CPApnDth/5nPZrmwaoncm6GNF/txNvg
SOGT1ibkVaby0tkB9n3G2FGZvRYM3i5z3LwZYQc0PkiTU2s0+sn3TkFQVM8aRWhT52N10Lq8ZpU5
XBpGyHdjOH0qs6WkG9teW024wx33tZ0S59JZUl5YL98zGZsb1xJcpl3c3fAP2XewBh6sWjscDSlt
7QbjXpMqWs+hdLbxMFcXeG/JBtTx/be3hDX72GYc+XuTagJnqudb5Yib0mAvdd3cbLtTdyOGqFvO
YbDyZxzH+CX3zFrPsHnJnHQwxpV2SFPMaq9n/9yZNaMCsMsseerRETrdGy4dVlEXyi3coTgkphhW
Ege6V6k7y2mppceLRz1jxtFj6L+8CRwkaWpIsaou1oPOgmuWiwuKAxyiPmu2lcJJ3BZhA/2P4Lwp
cupHlYf5TtAsEVtpcTVjfcByin0v5lwezIjdjqBGZ46G5IynG8bPQjlxIhVsRS2svYQL1GSvbK7Y
/2UoekZE8Ln96YgK5WsGuRjO/YfpAT2eI0woJCPZ+2kCjjDdsP0knBuaOfpTZ9YV3yY4Mtu+DDni
qCRhqjDmrGqOXdcm0/7W9Rx7O04ILvEkKBHrC7yAHm6LKTafyZnTER6N8XoANaeiwGWvPqtXnGIr
2+Pch8PUvcv1xICnCoyXf7+yCMv/56XFszzpCiWFdH35D1vkSBgIQ71n7JmmUlDL7OgCJQsUl99Z
q2n+v+yd13LjWpqlX2VeAGeADbsjJvqCBD0pQ9nUDUJSSvDY8O7p+4PqnJqq6uie7vuJqGKclMmU
SHDjN2t9y/rd00RfizIJ/Mlo4KS7VnEcIuOtL1xAuCODOy2BK6GkHO8aGNqHTnJbyyP5aEsvhpuf
pNveHYy9aTovbaEDUZ/yCyTp5radNKR7Vd/AK8raGxmQfGkTmMRRPkZpdLes++4pSPFWGMLdxAWq
34DlvKcLYNY98Vt52/N9IeOU0S0y7kJmenEU4ofeJoBnwCp9sa2ctbkyDDbD6p21OZNqT126KCpR
93M9xrbh3oisrdamEzegaepkNRlYt/OpfckH4d4NKUR+3GaLT2+bR8dc65pPd2oOMSR3hJZ3Qnww
vuj3mmJbrhIyWobpxqXC5U4yDHvgIehPHEKBOJA3Q8+/Egoy8fQ8mPemE961xZJ6RAvGam46wL0g
4GXxwdvuyXQY62UBsKGcic0qcwb5jI32kk4EA2vWfTGjuaLwNo+RLbEDtm61xz5Pml9IPoiFDXs1
V4V5mxaU5giTzugw14ZWUmxg9KozlDEg9tyTA61zi4x9EbUtSgjE1ehd7McE5w2TL9CVfYAWM0kV
sGcvrW5i9CAz2AoAhZjxUEkmYZJ/yhRhgIRpatQBoVcuXsWfK/Z//w1e82dT1/zAbD5VyeIyjNp/
+eO/Paqc//2f5Xv+/jX//B3/dok/a9Wo7/a//Krdl7p5z7+af/2if/qb+df//OkWtM4//WHzA+i5
777q6frVIAX/RwjPf/eT/+vrv4P5MRzLo+T+zzE/J/6a7jOd/hHw8+c3/Qn48Yw/4LQYwpb08I7g
BvsX3kf+YXMIOIZtcou17KWx+QvvI/+gb5aGruumw+1F5/z4C+/j/GFJT8L2MSzuyNSQ/yO8z7/C
fTyhG9jXbWmaQEDFT//xD/0FtQ+2s5lw42EkTAVlzCqtSsPvnFE7qJIMbkRrtjvXx8y1HvMSWwgS
32ivj/exlpHdM5BRw5J/Jesk2OrsmwDtqnEztpIRxrCgWZB9+20JSj7DJcig+yHVmKkMY46hkAzA
LED9MMg4OAzV8FWLLSugGZ7S31+SPy/ef5xIIAH5j78nz5Stc0Y5uO31f51JjI092anAJhXUMwM9
u4Ublub7oIJaH+iyPsZoE1bA0YBaazoke4OPhcqzGLw1IBnmbF8Y+nMRmCxA9HJX1jZv8TSJT0kt
V5ETbIhnhksvjSeHqc8a1uRDQXSdxT7w7uchy9kzcr6wJJHB1nKQSKJiinFsgNyo1hxGxSZ3+lxt
pznl1k8DP4FW2SOqWHKbRvLgAwK+KQDRPMbWe2qWmGhSXLD8vI+eFhlHZ3mQrUaQNnHqOsntPw9N
O+jHCdU7SMT7//th6XLkznmI+rFFGyEFpyJU0ePPQ4S7ew2y2Fyni2b356FfVMhmENyPMZqCwG5Z
qTGMT7YY+3/B33HFV68Qt04WRYCq2xYURfWq9FgSLYmUNup4zgpJfFa4iFhLbra7wpE3sUoJDhyX
/ZvZsaMI7Wz+NCycbMtNOh1Tah3cBnGeXZ3Fb1iqPDhaDpmKKF9xJC5/nFudkujvDz8f00rqRmty
9yU+t11sNnfj8gUNl18TDt1ejATXJRkqNpWx7E3FBCPI4ItXKp3CQ1q7LPkkws6st48//zXNs3Fs
XlKtIvfO6Ma1YwcULUgxm4wbQEhEBnEYUX8MFs0+YsTWH7SxXziRjGLNWa6CtnoXaWegMgp5RhYx
7GQa96jOjM1M5FTOqOksHbdeiaiHS7c8sJwG/Byq+NQz7T51qllcd93zz4d+HsJF/tDns7YFB3bP
Xkoj2HDZVP48lN63ofKe6ETJHsZ6K9OsP6gBFgEXVaWPrv+zBY3KufatwSZjCkSgIDAnXlx1fWWe
alWfM4IbUJyKN8/5BQ0h3YzRsofipnwESNMcuf0Rvmhqz0qjHywHJ2H0ba1yEH9qhYsT23VCQMVp
mObiGLqA+VTvGWu7kc/SQbcfLNrXBvpnm8/OoUna6FRMobM1ZfwYJkh4Mjvr1uNdly/AiTi9ZB2O
zUqGfjRitRWMM1j2hXs3KbSVBsQqX+mSf5qkEEl0aTtxq8/OGT7vNWYBc63hbT0UwVtnoV2YA2+i
JOmJkF80QWbNe2jUQyRe1eIDG9W9VhKYwlhgiVJ3xo2jXvh+98DLJY6zgyG5truRHLJs3NPt7drI
plFHwOznfWRAKyZTUlRbr0OBa0kGEE5zSiuMJqJc9PrtuzNn2nHs9uPswYAlgaXo3P7UDVFG7n31
EJZTf7JNwAWI09C7P1X5DMagJOuGqTV8WhfKBNnXdjjIlZOVbDkicsnzgnUogWBBGJFfo5nEt/IU
cRXLnTANTjxcl89F6+QIrDJCj8NPNTnuEcOFix39ysFBYWRjYJWZwiG1HJTcMKu9xZQtqOxqh73r
vnE718/pU9mCsl3Li0dwcSxCIxuHr0LXC/SYLJpxtNF/9ojiUN1ojTkdlQc9XIZP0RIcA0T65LTp
twxT8CjFkbQDaJai/0rgyQ9zmGw9QeKvMbDuzORr5GKxAOi+1cPsGfuROkQLB2AKUGkxr2dBikDc
i7V5JRLnvW1QN/xs8aJKE0Sqpo9DiOyoMp8KkR3nydN2bVfdqA4gRu4FX5P7YIXFG8bvCgiJ/3OZ
T1lxzOK6wVucvxW67myqZa4RSnTWBFUwTVuU203tvGpQ2rawYDeJa7VcDx2LUXpAH5yPOhIFIOA6
b8NGPAcxyjvOiatrPjcGaVd9BnOZIAmkPHN27VOWZsK1T7OAusAPsykLhMotzOeVBvEEyOU+iVId
K73u+jNN6Y0RkVeVG4afFLryQZaNvDiDndr7uCQap8MDjHWYpJqFhlRPYl+5rF2sjsurYHg8WqNf
OPpC9vll7SSTzWVa9YV248byNERkDfNhUkgOUNzsi2OTcpd3ONJaMBOph/Cs5DvMqXVvDCYZGzPO
WgalMAFEje1IQYcFeVjihXXdVYADYqdP8mNMFETfNGCaQLGth6iXpd3fAhg9AT87VILJdeJkG3tR
PJGNU+xBCO7raTu05bRP8hyEgCSKG8CWr+LqRRgRtnIZMqeaUJ3FlC9RX6NIZE1jhiYq0ZHA+Fwj
Nxw253xgmL4n/xkoyTBtPERX5AZ3xl4F82VcJO1Ac2vfrvzGxLNuls24mTXJeYQPHdIYTi5Zxotc
bWABZm37OefHmLQnF28MOw1Nu2ctyudZNqtcHBdfnqfBknM+gwD8HyeLTTyk5dswLVZGCyuCwf60
Z6iw6VJEm5mNO9HFU9e5C/ShKn7FOpXZgH6RfEEHOeiaFvtugMLx4JTZhdHqpgVJgA7Hqje1CSOV
o2zLAvMW92L+RMA5kO0XR0qqPaSBSNJA+vd1fTerCQBZeozmnvDgNLzMJe2TayAQHLt7Xa+znfYz
t+jf7NZ+jjNz5oaCkMqOuSwNK9V8vTUABch5p0LAynGHT61dkBBxYm7i1um2FZnMli5hJU5NSnyd
Ll4ydWtH16Bth1v4O7+qoqkJB8yRJRCEroatId3XTOKHtAoCCCDxWDsxEVGCLuI1EXKRZQ34unLH
uJsaZgP4pHeWwn6HDBf35/CI3RFRam99Z0w81BQ359TTt4mkIqOmQVul0Ltmhj35jVs4B4BEod98
a2lrnTosT0kb7FpkIoewMzdFkVfopi31jt4HVSeTY+4xCYF0CvedneLTDrOGoGONEhgv/LFmT3x2
ZcUt5NESudgj9T4bY3VheE3yXkLOzdwcPHp1A9HLutHD4W3SL9bA8NxTxGchP9y0nebXTsN1SuZx
j5r15CLyM2T2u/FKDERz8WrZPds9Mk4dS13azLBWRA4VZHR76ugh1QK7EjnvBHSyBHHZKKBLPhYC
5k6dViM58NO5ZJJLcC2Auo49Q27zoDH+u7jJumq7V1XnH570orVH7Z40v3nRH5QJp9iOmPNm+Z2l
RQtbutg2y/i6l0vmofHU/NR5YbLPMsMfJ1IpMzl9zD2aLyh+u8I2t1UVYImw7t0ZTk3hGkxzdTwh
qUZY9Chvw6DYq5lMrw4iRBZgcXELEgYQIn6NwASr0IHI5zFcLQSBhwMr4rTeqhaCIP7ILSKFtxG2
rojS14ksJc1N3p22GdYRSJ5eg/jIj+ynDirtMG/uiL0pVqA0mK6iHluhaiK9XTsUXVCtQK7HFA4/
0WvkfYpavcCcmoqOHVjBsL+SNcnDLFiTrnoSYnweR/cVY8eDgk+9hKd8tA7kHhdFB9lNzxjrQAtY
HpYsxISLUD/Bt0ivv3brQ9vxDo7NAo60kftmMzKvSSsSjCxSKin0Y95O7daeBI4RY4RpD368L8N9
yKu8Lbys2KZzQ1CI3HSBBTfbbk6AN57x6EOosDZBKOyVbsDYQu14tgp0DWMhipNhoWmQ3pfq3odG
PHG/2ZlLsoBjd9+lIHhjHrle44Fo1HmuD9Sc34DhCZvKi5PJxGWlOfIiVXjS0vuZMvvaUI4ps0aZ
GM9QReJrguge7UqINNH+nItfZdfmfhxQBvVLXDeFaWiX12hZNmX6E3hLtsGEs+mCZZaOPggc2ko5
PbkSoQfqKekxTQQ1Quy83nY6wmTGgFMEPbo35hP3/ZJI5RvkPFWYJmenND8GI73WDqCHPDPp5Oz4
gutz2tqpcydai8nMUHEOVyYmbuonnewbdkyHMSmq/eywfRhcwOdzlWLyKSFwpTa6x8BIkjVRQghA
44NIK7masspYBx6qcVMn8T4O2Uv2qIVFmPBU6xSSoZc8VZm6N+1hONQGAy/q8Zrf2a5Nd2cBgsd+
jvCfKAatFL/niqTQcOmq7B5iAHyowIkjPE/ShAIGb2sRqTBJ3JQRqgMV3o4J1z4IkCqniEFjdq3H
3MKoy1nYgtnfkHX1ZpmluBD7Ms8DJg6WLLBsbouxesaKz0zK1kYCABk9099k3DG/OrRNpiTjsAhg
uSCWL0o4azifRjo7je2TXm8hQ3g7TdZ491wganVtPabV8pRyFjr4/ZoAa5QcW98tGhBa6UISxV2q
QESsx4yauGvqG6/LFid8Ha9ELN7Doh83jCNvC4LcEMAbp0qznzLHvOi19xkA8XKTElBlxilhZYIU
oPQzIZjK72P7l23hcNUjDJiSzJLQwGlRUO8iJgVrVey7rNiHJpEEJVELhNeoLb3ZSgut/obDcQ6p
HNkw+l7c3qAUoBSc8DuO390U/xrAnKxCYTzLmhnIRGJiNHyWbUbq9bSXOON3ciCKMi3CNYGmsTpB
AKcoMUhzTIfss2siaL3yUy17n44WUQE4YymP4wR0g9SIPZQcfxjqTm6XHAz1PWTN9AhJhXRFgbW2
OUBBoeLOHVIfM/VpB8R4MAu80xzdZAJgbxi1NqvINqutQRyEM872yuN8nzp0qMzhh1XdxdaqDjyI
Q0l8MEWcrCO9RycCb3nF0GpcwxIG676oUU2bkWyKe7FtoxYRwIg8SNb3mhM+gWry1gnS0yZNr2VR
fplO9yXoRay8xi2ztdzprR8xtTWJy5t+eMs67yEmLbzX0huR9PwMGZ4k1nwBXrQ3lwpeH0xuYaOr
4yDRXrNm3jcWjUMGM8Oqqwf+YsqmhAOs8dJXnezxMiUN1hjr0dc9irxWpdG2bUfnpFoca0NxyMPp
aEyaYCoMswZhm6aHZ3TgLuo4nHkNgKyOXg4FJvq0IlM+7mzu/glpYAtZQFVthL0RB1BPc+lkU8JV
gu1Fp8K2mckuyunEVyOA33kuH3U41lsnFxsUo8T4RR01ICEdy//zQyaRmHcjooqoACfU2r+YIHK5
spFoJ7KUOwqSqZsPkR69Ki3j/qotVj64Mx732BJqDkjflIqBtwNlAYBDPDk+IEXe/ssTCTnqxTv3
5cyTsTC6TOR1tgig/aWor+0GnhGjR3zf4s2agcEwZUbursojAJmKv0J+Z1H6UMbbMsq+NGYBFSqK
VQJzjxgG+87WJWbTnuWrY884x3P9QG3/nCh359nBk0TKBIoNWTZF5NqsA2QXKrjXiH4xx4DYVtoi
YBPZLcCA34FG+vB8lT2KzoSgjklRbgwFOa6JBwUlbYJVrBVkC2co7dq9LnqwmgweuTl+ok0BbIul
C/NX1dH/416ZuU/A3hv3gcPzFsABooj0EJqyXxkm3EujqOjISzDXgCTs7Qygjxm86a4HOwp3Abuz
0syRVDvlhxT8wloUX4PlHRn2DTnlZXKKiNmAtBUxPhHckJJnUiues5410yirczlon8PQcI9t3+Jo
9mOwaarFoA8VIJ0unCF9pz3YhtSXnMbHKbwtyZRBpp5gGJV82bAXXUDWY8DAblgyR803NJtmv53T
afimtIi06monHcxdmwDXoJrNdYDFvEoBUTYaEVjyVA9LtjNPIFX+04jAr7HmaOVxo+Suh/3T4bWr
QxP/I4foHHDSxXQCWQUSzFPoIobgm7qqvynkdK1AiO2zNEiPuQQFRq5VVzf7RqqzsKjmM9WPe2Li
nsxqfAia+Lb1LN2PnOirtADGqwat1mRf7ax6tiLrPmnWpt09K9u6baAOdDnBONQU7ghu3U0fWpN3
S0/VH+XimoPHC1yInnmAKyx00RXRtc6Qc7BRiiz4xWJqq+GtAIKGylnD8NZ+GfVA1/IjU8gPnepg
PLW3+vJeM9VXVRcvyqWXmPFl2X37OSvNWKEIarEWOHftouhi+fZYF+IpMB40B3e5pbTvpp0uHtmD
XIsd0uVyHP0sJ8o7rMfPdC73Lqb3dY8Fx6i191EjQgZKBHa/3PygYEOiW+aIfMNX0rYOBLq5NNHI
3No+vms630mcb0EmmKtIoiqN8D0y5V1Axxmr8hYAwbem5Q9q+Z3hLD05KvHzjoPc02MwZoZYNbxS
azfBhyzAGVWFdxFyZYwRGlir/W1Y44EoD3VT6pcxJPnZTMpDSpm6Lmov2NZ4YbfAxYiS1pwtXMgB
pwODM+b7dCBsxTArzL3fTDEjxAScF3I9s8KkaRsTwRltz1S/1Q6hJh9iegWz0rlLJ88a0lJAN2O+
imcwvRUYMpZq3WGsZw/bbImIA450WGAEcHPQlzg17TaAQRNP6xE/FEBYwZ0+5F0KW3mF86YhwMj4
pXAJrsh9qfCYFEcF22jPNppput6cAmcmz8bhBQWA/Jm3SPT6Lt14auElDPTmTg5wEUYu1SthOC3o
o+o53RoIwmm8DWAesUV8ERUNjHOHnWl2U6USZ4A2f6Bx0jYwSciH7wF1GbQSW4+0+TiurC3Mx5cG
wTCOo2sVIMVzMIU9jPA+RqAgWcPeb5k+7Sul3lSbP8laqW00qd8Wte5au8+c6AIUnWe6qAm6afvx
7EX17zbC7GjFlrFTEwbPykzdS0CRT601v4+5HA9Bklk31syFUHnTXT5b80kS+aTlIrlg5li1NRAK
MXEP4QTNW+82YsXLTL+FCWvq7g4QeYyAHstvMCMOBxaM5+UmngGpzQZJp51LqFir7/XBImksLXcG
TqVIEanXEsGZAYsB+Bql/N4mQ9u259ccE+ppxs1ytlBlq0ehd4E/W5mzNTRScfI+uZs0GdCBjI8D
Cn9fYediT7SEGzn9hjMOuFrB95XDkmcXFECH+tIna2X0c89+kCKPTjHGvihJjmVbTCeqZI6vqbN2
jVt/xPn4G/kpUPzCPrpldpcVRoJ2oi+36KPtHQpj7F+J+1HbeGtcBP2FZ964YfcxMvs5VQrFGXsx
PKeDtpINxuJA9B3HvZmsvLpJLoQ6w5TFtMok/j0h5WXVC5yeNI7zufHyr2RCbReYTKWER0eAMdhe
a2V232iGdXGWPHnG11tgWxlY/Gjfjll5Zf0dr0YyGuK+Gm50LXomGyo+QhJ4b4E9n+sli5KIDOCP
I3R/tw1Wpqbrt9EwHaZxGVZaBIJi/mwFYg0REXhJZuXKTHobIpB5G1dusStEAqcSAuEexQrlfgTM
GkMETl9ruiKr0Xok8YledvdxoW/0Giad01Y+7v+osOxDUX/XoTacefF+D1WC61bNLDOkxs5OOxMg
FZ9c79VkJ7JrUkp8Fyr/pWvsp0GY6laWN4UpIBx11OE5HgDWCXmYsplXrJrIZSiPYw/gJr+tCGY7
BllApWw78IiYiJoeTv9Gr3673XQFkXotpwiLufOKyXSVWt1rqo32rhp4RV16UNmO7c6Jv6o2t+5B
rT3RLgfHwPvuZxaUOLnRYscVBXCFrxVrYqh1Cl1IjvVq7q6WCu8YHQ07jkLsdq33QIwhfKjZewwk
WAmh1HDfDPEXnox9S4/kS1wGUHDUM/Y4Bl68JQ3ZvBPh5e2WbaEfDyPaIF2+xo56RM8DGXMsmxUs
61VnTuFrGNBxQB4mWXcCrhODaQttgTU2jl9KtgTbcHoJwf61IUPUuXR/dYZ5RUnoRxJhhpkh/R86
27xQQXQetWFYuABai4psFjjpfYwj3SAsV3jWdOiHs9syx8zsRMPFMVirKABLlaYRYktiV10juozD
tLftEHk4dJF1rOZ0gzzF8w2Y0SolLgWRtl9nw80gZt6T1Y19hOoTE/VQ1VyC9JzCdc/lJWUtcUUF
h7mLEbizdJNROvqgiC1CrVwPwUrzZWn8nFFSblWP3AWT9KU2mIZCjf/MGwIpO49IbyIaClm9WoPp
4cpkvpI7W0Bb5O6ZDQ6EzrmzB/iw1HezD3jfYZFnaOgmqMojxMeeiT5L2StkFatcD74RSeYbl52d
0VkT87r0BlfFJ80VeqQ4xAcv38eSTGNRKmRLqvOTME4Obv21eD99LSbQUxfwmkzNcm/s4K7OTeus
V8U1TWnw0snk7Zn0t57s3sIxwfcE6mnSvJcq79/hdkXnlG03jE62nUKlW5Nnq89BtkxFyXCnJb2V
2dJtStu8qZoAgZKj+yaw8N5sJwxaWLJ6mI28eOOja79hcb2Jcyvbsn7rjgbamxW3EiRa1daVk1ib
uu3sw5y1tNmQ3DKGuFLmsiAURj10WvxcdsNeWhMYXcbHfg+2PskZzySkHxIn5aWrrEFcvDgafGcs
Uv+XYlQNqtHiu5tuU+OG3sRdHt7kejmc2tbykxp+bzQ43OmHakNCyTk3hsafY4U/paoMX8TDdSCd
55Ai0IfXkuDZcgYzPwVcJNtWjzAIGZq4nxKUXBPwpsxq9mNcCx+hMyHnZJgLobO50eNPygbSP7xY
wQw379MqgNbAuHkVG1QgZa9o4dz8urC4AEnAsBvmrmatb2fkcKS/Q6sw1kWrXdusdXle3PAOjMOw
8XqDYSNa+jq7n3MLdXKMy6iY3audczeQ8Xxj0RByaHfrHln60XLFZzFQqI+jp/wA3PJL2t7W3XdA
bX4/i0LeNNq8KUg74ceGg5bqwMHxo23de+WOD2Y/Vfs2YCw3hGZz2+nGB9JY0ndT7RaHPWaQhJxX
g9tzn7XRpcKq6VSFr1tD9VxDtzDCTOyGwrgtsnRXC/dMTCPjbfmVRu+Dmx5ynXdTaVUm0kC4D8qC
/UwN2AGL2xFZDPTB0yj+IQbtDMCkkQUnpFVkVVtWk2HQMLbdSzKX30VNgksPly+rzV/SVsVv1FJH
lFvdVAPoi1xcdma3czHE72qN46WssxMiKL/Uxmg72y5NUUDpjfmYZ8rjDUBkCAqatTbrzsLRZyId
a6tsGK5qofW2Y7AKbTBwANA4jMzwgxQF8Ci9IfwymS+p1jCGnySqxKk/2w7AuWTMz12XLghpZo0M
tGt/CrVDVnb9yUjnXdfZ6ZmoorpAdK3/ZAxpcHicSD+TWgHdIWeuVwJu8jELt6ehJ/+4GsiddCft
jZGxdRzy+Z5g7cnvh/mDakNb1fV71gFqbbFvBi0ZtKEeIybMisEXo7VLrYSb32Tk9+ZS3zgteo6m
jjclGJYbh3E5CSQ02L2Z3aJsdZkxtDswSSJ1MHuXn0ndqo1bGwmsCkhhMe2HgVFlLT2xoBsxMrAJ
5p+HxlJkVxjKd3Of9redxpDCcnk5cWd+sK68uDCXvuYFgGj43MzCzYTny6fAaa6QA8mKbvzStt0P
AIhEtID5AUYS3thWx71vJrkmNI1NkppbYsniC3cNTCFze0tOKy+fwVs6rS5k4kC05axodM9nSAAX
EUfXnYgYnbgoyTdZhUSRLJA9W3eWxoKpNvm3OXMeAtuN4pdMiltb5cpvRM3yJTlnowHiUD/OwOHP
Pw+gXvOz7QZ0Fr3wo5JroUHDQRHbsJVMM9h2TAh+4I01gCOALCJmc+Sp0wwiSmRk6rql8xYrl91t
NJt34K04NdkrohpgE9FATMEU/Bq2xUlmUe8Dur8t7CR/yTNe65ble+HE0NkIWxXjsuk02FeJ3hFP
aXs0p9uaFeFRehRcE8I9TmacGQxNilPnkO4XV49mN5EWU0rNZ1KXd/KoNQy9POi8le2QvNkT4xcP
2hr1iYsmNR0xZM5QGVv8xpjKHS9Tu7TRtrMkML6iDKSI+xqxXe4Vc8yhQ/NoSrYHDhkaK4/ciU1p
zMEmmihQaiZEljGc0KXMOwnLLhR9chNq3jXVc6bWc69RJksGd3gjyeVsUfeMJIUTudwIFS9GtGnT
OeIgwRLf/DzobrKJY3vT22Z8sEprYugf6bty5JhlJmehC0vql4iKypn6YqdjTllXePZR9wY3nd6Y
d2PWiXOEWzc1GbmafUR/GrQYF935MNumPJsoO+eiqO/CvlqK5aNyqJ1GbEabKdzjbhFbAz0BTuFT
m2RYcW37LKI4REotFv1p9g6Xsdrk2UJs98IJ4r0UvhiSF6BNuylLkUT34jyOHEygZA/ac2Kh3Si1
vN8yd0ZR2nBzF2bAm2zuo122KG6bMrgLRyrvcMDGAoJuvgIt9dak4p7DLnUfZD5/eivZCeu5NClr
Sw2CWwlLxOnyc9J6x87h9QHxuoudPD9asXsX0iPUwquArQEj0yro9PZYfptp/NutdG9b6VhxS7e2
yIuEL9zlFm+BGU7SzNWkhP2R5cTxDDkhWwXyMwiVZ+JPKmA+7sFLnV9FHDNdauUF32n4kLB4JMdj
TVnMyZg9VUYz3CD+EuSPEy90yyaEjq4AVeNRDxgc/KxhN/UcQqAul2GhmrbKFeO6yUkbF7zoDd3C
KutZqMU139KFhKtAk2/n8K5jQcb4Ds/ZrqmQBxbk7nEXu6mR4NJtNqcQrF7AsHAFnyXyaxCbq7Kt
SS8w/Mz0xE6bcCcJ8GddhoVA5NOBNSDLasoDjc3utlZX+MjzFmCEhVWlM3xtKn453qNpsBrS+/RM
mBT7moLpBnN1mRxsqC1vGAzptpkBgcS80vKDdEjYxhgSgQOa2jVwhPrqgs5NElLsHVinRjLwnAn7
iNFsoVzaT/TIS76NPt3OEYEASXaPG4pOaYyOEXK+ncTyuII13bMFpel10Pt5uLsRicNaA8dpZO0v
J/W0vQ7LNuhi7bayh3YV2Jy7c87YTPecDWHY0WPvDNjNy/newgO8Mc0AFaaCptnZDaUbDgFSGgK8
ksVhLGHhxK31Wy5BQNkP0BGUZQEqB7HadEwK4zk1kmxLAz8dyZObOId4+IFHtA6p6eQkIxXHcoKA
eYTHtdBofh5+1BhIE8hmyPSRJXSExqg2k5wpFCqlIx0HC59YUbBG9FOowwqc/Gum0eyF+NTP538e
mrEKty1oTn50Vr7JQpiRY8Ho02jufngzPx8KGUdXPVyIZJG2xRbCocxVWytDQl9zZjCIT1uU5M5m
VtLnUG6O8/KAphABSGLr9GEmHd/U9Ucm3N3fHp6zlt/XW9RnhQYAroYomywA4p8PSeipfzPV/H8t
9f8jMhVTnocs9+/C3f8QmXoofsfv/5yV+uf3/CWltv6AlW6imiYYRbccD9vEX2Jq7w9d6q6FL92z
7b996k8xtWX84SK+xrnmoplG0I2R9i8xtfsHSARdAqNFUy3oOP9HYmppLZ7cf7SMcWQQYiEdZJYs
e8S/yow7UIDxHKGdpiOfLayODqsJLYnz24A6i20ZMmhmajdNMsYbZzlhLKpBeykLs6VANKkUCV0a
gOpTPGpLGdlRT+ZLYdnUyNhwVcyp+HBckCI0Lvc1cucjOR7vlRtFhIJGyCqXklUtxWu2lLHJUtAO
S2lLpDHvDAI1Edg0h3Z8bZcyWKceLjuzPwH5QwUtmLjn1VKR08ExwzojeSQ5mMq6X0psXQ0163iy
C6QjfE0U6bqqko9JYOTQOI2ILQwIFaNsL9sOWBvgG2k1lH3kyQe5baw7FFmtabKPER0nPp3AREeg
ltZgokcIl2aB8J0VX1KhIRp2Wkhd3PWGuhjNpq4RYSZW8Rux9y+yI9hL6iUryfIbBxkdir20Kt3S
tBCVLMl2BVi6NDQAUpnZaUwngpCdhEWpz7De3g+1scnkYG4CG3qqwrOq9+/R0jPRO1X0UDm9VE9P
hcqQwowua17aLZu+a0Hl4E2ILsHSkln0ZvXSpMUwevIa+6dQ1gfG6PY2Inxu5aZOtVeh/qA95JFB
gH1jMVaGfFYvpGEPZBgtmMSMQ6tYERnY3rJ6Cl+GpZXMl6bSpLuEX+MeB/pN86fx/GlB6UWBEl+n
pTmdlja1IsWJrtVd2ldnaWSbpaVtluY2p8vVTNrdir7XWRpgUgRq3D80xUj54dXTJ6ulYY6W1jla
muhkaacN+upmabAxqJIsXmafgZLI/91y5xTkWRvDQP3tas0+9rQnQlY2sqjN+yjKiBPB4ElnFgJ6
duiWi4qF7TOKWucgsunampDpkG82h8A1Gl84JdKoGnJ0wBzEZKWHct8X9hJDow8h2yhj0bNMCNx0
54GJW/mCwhchme+hxPXLDDIeNHIWBCE6loKW3p8jvHlIVHyGX+QkMOpoGXmkjD6aZQYSLNMQVFCI
SpmPiGVS4iwzE2OZnuBf1Zdpyr+zd17LrSvZlv2V/oBGBbx5haU38uILQ9KW4L3H1/eAqu49pytu
u/eO2KFNUqIDEpkr55qmWHGVaEVYEqAWXbsZK/KyxmZY9wZ/25A40ASMH/980SUGNYD4QqFZ1mfD
VAeINaA6/YrvrLCYBOCjtdkqRMpG+lR5dIjF9iNe9Fecv7BipdNoABzRFT8nK5JkxuRjpV31IJih
dsjqK8EO5ilNwEiSJEttbcARczC+0xWjGkHeqd/lAFsBhMtd+En32E9XZMsC4hLS9BQpAmFZU7OR
Od+ejBe0LQgzYGsDI8gEN4R1tQJn+HgIjrKCadMKq+krwKaBtM1wUDG0B05jj6L7IyK6DjPZpe7e
EqT/yQrYZWANPQhekZmqG/f6McRTF3OyqvLHsLtCQ/1OCQNwBBg3ThbPrrGCg/cVJuzAC7MVOKyP
Ky6mrnDiUPSY+CmU30ij5fYUkvNYhPMJGRumaCCSIshkukKU0QpWGitsqa4ApmQum6FLjgLOiaD6
VeRlkGcQ3qj02UrBEXI87PrxgFBvxjxpWnmgdNlCfYRAW1+jFUglK5DeHWK3FWJVV7A1XmHXDvx1
AIcVwWO1ew9Ikef7EQW73Mc+GZKvggqES6I7auAV1l3AdwULoJd6I3xLwX6tFQQWVzg4AhfGyu0t
WoFirIkqnM8GM5ia+iOs5dOwwsoD+LK5As3tCjlHYM8NGLS0gtHWCkur4NP5ClSrK2RdstMKVxBb
Ac2+g2pPK7yN8KL0pKYb6fNT3ZJoDzUeOLwHF7fMH3x/77sSvLxagXMt/jZ/gXQQ9WqF1pMVZE9A
2xdQ9xb0nV74sRQJqZjIgwSdV1eYPh7wTDZGk2gNljzaMpioT2dJbH0Tl8VdWNFplAUkbKY5oRTv
g3ARUz8Bba3E0wjb+NxLxnMRSavHK9kZSxURHlG/F6KK2oZOA3slwYcl9zGtTYhFir6VpSSKzviR
kCNDrdgWuB+6Jt2UucKLMZH6Kx5D7DeXs0IY8YN6Zw6V07tHDgqauT6h8bUUll23cRnEo3ZGAqnZ
mjGzZc8yMgkas/VaXMfWJguUvseQ7ba8tl8wQLCVtSGTZhCghV6A6CAuNW2g5eOu4lBGINSLbojj
yarWLFyAeKJnqgdMJDZpamYB3jkpRnsibc9QOzZ1cQWT09lWIpztLTheRSNkXitW38QsiYcmpV0D
QxOAXe8/SPdodjPuFuba7qvvOgQCU+4DrYcfnkE6grjaEhmgEOJyt0rI1OMntsQnMamFF0WHSqta
nwNaba+rTRpjiVz5GgmASGoI1tb0nRSy3sbW8icd+s/kt8G2ttrqtenGpIT4EOLB2o4r6MsB1U74
YdDuwOywxOCQ3IG5q5/EtaEnrK09jR5ftTb7prXtJxfLEyCm4PVddqly1kJhbnVfLqF/h9JTVFmy
Y62NxG5tKTb0FhNd0OkfQ6+OEkye4Puo5GTBHpykHzC+KjAr/WjQrQzXtiXhCKSw0MhM15ZmvbHW
Bme6tjqLtekJAdAIkrURiiku7F96o8XaJJXmt3ZtmnY6OxGifY5aG+HEG4n72cAsagZlkpdBPXVD
Nm+NQf5AQwYLGw3EMRxEuM20+QLNSC1HXHvvIJeHOh9jV0MAZmt8k+SpxIicdmHzZyLSxC+l8llX
61u3NohBdHBHUxXMFKzdXHbZY9w1istsaEojgg8hB0Oh4cwGag2VrvxobUZPa1s6XRvUMp3quKWN
x5b+1IDTs7rTzpboa8trgxsTLOo3f7Cal+oi3oWgNGm+x13EIl9JKgFiZgEKiXtFeCe2uly+EHPL
tkylB8+j3ydrq71am+4Z3fdxbcNXa0M+pzMvrC36eW3WW2vbniRRtMx08i06+lwoCBgICgUVJmxt
zWfsyZ8hFdfPSno6LBH9dtDikWgJmZkWxVMoUIOUMAngUIrnJD9GK8NgpRooK+lAh32grjSEpd3n
Ky2hWwkKC0yFfKUsWPPLwkQ/aaU9WbBJTJTvgySFDps8GZQgEXxzZX1joL7tGmLFuvuRvnZ1SlXx
Fq0OqjNVvq3l8P8TVY/n/ZpqHMDs2KVG8UinofSnYo02UIBmd8aMNAH7DJD1qipIP82jP7kglTud
sGp4jPenWI2e4jtisHloIFJA3SfMkzwURG7Qp807LrH6+kMrCTvx0fT96/7vg9TYEoK0B2W02F43
qlnt6pTJlOcmXmjwfcliVxZHU6fMM8eJPK/110Xcib7Wi+e6Z0POKlLvfm/9V3f/q8emQTYcK40N
+/e5eP+QKpDrlfO/fJXfv7sj9id7aOqzNVGIcMv13X9/aGmO68Nf98HpchxlM+Qaf/3mbzd///L3
NUn+w+rFbDL3r2cLgky2d1jKICMUU/983f/bbymFETuvaoR1iZwHXbfk/fVu//wGvy+F0o7hrSAi
++vXZVPASDFS02lVhOAW5pF1Vyob7XcoNAqGu7+/gFqE3mf9E/izOWY0LGd//QIUFqb3OsoyHDRB
1rrO0aWFIUVWAtz7ZvUE//2Bif6+pJiHfcFZXae6v/34fcxSsMUNi5SufpEg7++zjbwa/f7m4iBt
71ZickeNLmcL+GMd+VmePcvrCY1yRmi3+g9a+ZTvRE3L/3nr3x5TIaqLycqEMKhb9nKNKbtq4V0y
Z1SAWoXklBChnb5eO7IGVd0R4THTfiWeKcpLDO/j3pbLEEfw9X3++jGv71iO0t8fK3VMGY1Fw9Qb
Draw2g3jDSFgKZsSALk6EP/n48MwWf5cgh2vaUu9UbHjznnP3ych8XiIpKL0LYykIPKGNeLE398o
GJsq8tAQVsQHrtZj/Xvr3+4SCN77i7pnRB9+/TzWT4AWMg6EGu3wbxzT7y1zlQ3/3o0q3BtNjP7p
gMz1rmGx2/3Gifze/edjjDsgPjtIt5fZX3Z4rdmXhMSsvKOT7r+Klh1kkEzb6KHxRh+fTts4vk47
SOPb2UeJ5GrBMMNe2YzQNzT/suxeRz/oPHRjAFwQOO0Zj2J8N5bt/TEYYO4dyN8JSJbwtCtkJP+g
24PTuwN0UzvAUc7V7cZ7X9/swOQM2feC5uk1MZ3D5KTb18JwX03B18/zFw/0Lm8IL+ZRA+Yo/9BL
F9JHLuwgP7zeH7sM+ACiHGCo6eD7s6UKvvLZpIAS4Brw2oztn9Yt7NqVdoszup09jLh9YtWPAcpj
vqSEocLqpwuCodNbXB9VbHWIVMgDGlul9sXhoXvqLQshBW8ZdfRtms+Fhd1D3G0ieUdaTXf3wKUJ
pmppz8LanOGaXnRjew+9aUFMoFPknHjv+zGDQZ1RqY8XAMfeluBSKE5N0yndDHiu/BSmA2aBuZwU
wbBxzfGVz0H70Az4GGqPZy2iFxvTchaFbTLytTBabxUH736CernBXYvcFboYMNsiEAIkrp56juiC
jHtrdiAKcRIoCVBOmGyYvxTkt4K/Ng71jXQb7h6PQhPDzf0O7SJ9HDuMThRHxZst843itAam82bT
iZA5zkL5tqg+80dKt0YhAtPDKy7eIjifQXRQ3Z8X1rUjSk0r3jIs7JBcjRnDaeanDsd8z3w0z/XW
NBHUXVixMC2+qK/0AgLmO/kKWRhiIn5YSxekLzM8kxflDFubdGmnovH3UBxlyRmO0Q6ahI1c1B6f
2GFK9N3NT/FL7Dcax9oMok/xgp0AB2z4rmn13Dg6+fxyf2BWtC35lEUfvbf4gN0uZvLz56Z9En1v
YmY9lFsMXDvBs/LvqnRlYZs7ykPqZJ9FfkxG3c/TF6nxmxBtRn0UH3qbVFkXQu/P/YtiUVsNh51T
dYzkfXcqnrPqIGx/VC6cGs/Y7ZRdMZc0fJRXGjNGhdgIVQJb0Ghya3Llc2LCKHG0bKf8THDhHOTi
h+SDIdBrxKAZW1Va3MTDI/iU/0EX2LxICdH0Qa44FU0z+gIvenW1SFBKqyeUdWF9bYt3nk5HOMT1
dXThxWIp2ric9dV4KEfacUMvWBG10ticst55XXbiV8Av+zewkhuG4APeK2xWHPLsGEjZsil+LLSf
KMseJKD54sx7JzMD0s1+OP1VgXvvOuSAENXqyOAigiki4ZOBxpmF8bQcoxe+HC/JBRFxYo32oZs9
WtKMqVSBzeIz8JfliEuZDf+cFy0aH88iUi+YDGb5RxjYy/cfjOS22dK+sYRDFB4ZlJnhKgiSyDDA
aIIGcFXsTTKhfo9Ske5S87munqzqq1f+RLWDm7FXN9uy2YpkOK0UHp+XjJOD0Hy2+ADwApr5qDR+
Lh8Givsha+1CCiQoTFL/odwvRMeTI7TN6yvuLQSe3hBQwj4j9PEiV0fzcZF2dSfZaw7smOHMPL5K
xQyysh3Yi0dSwEtE5Z9XYmjKl5YY2IZCzOXaAwuEHMI1mfoYNxvbXnEGR/0yJXv2U1JDlot1M8+c
YbnZcFwH5wN2xbmzT6SzacH8xRWsS9hFrxMC08LYbHDWMTa5dR5V70O5KkGFiMhhKk8PS87syS1O
hxEMu8Fb527m2HeGEu8RSLv+i3mVQFfOM09aduQSccfjoxyKF3Cm2ZepxmyVbxpaHxjdy4/CdwNQ
d+NSaWN7/hJ9rAbsttmoWIyVp9lXH/WzcYx+pyZs+xA7MtErJFQSbGxPu/kNc/QTxwDcDRQjWNQ3
um06aswzylzZxvcYMOnAiSvsgaNl9M98BJU/Rhc+eB2D15z82c9m3pzZh6l04lrr0RGzLN430k4K
1pVDRRXtxQ4h5LlXvDBZ9i6b+57sFFhOrFp3D9FBfNDPtNmXHaNeeFa7oPgRbpjV4TU+7DhZwDjy
WZdc0rtItqF5RhREcntXH4Xj93T3xC8OHTzsml2jy5XE5bi+fPIKksK0q8VbWudcwfyWqfr37RWS
Vw2nPBiV82HcPI4+it9rZ49vdHtvxpXlj/NoQAC04d98cSOAztqsqwiZuGnmd3bBOszCTpf8dyXE
rRjW9o4IZCSWNmNDKS4VRGzzjAEai9lyRUfrMbT4rIVN0uqBjT3DobEJaNwpHC5KSQgbfGVH/Ppg
5LFc4GFhd7v6wPplnjlL1pWrfmElbv3FSQ/GNef1WA+CV+PGNuwAodmJkLJnLpOCEohn4Sg8SztO
Ev9ek5fJ+eIg6I/47zGXsBYcOeLc5PvztRj8LKHE63GdavvKi7DnsKUrywu5Jlr5kr3Ij5zG8sDy
fH80jp3HiFaYo5CaM2VxrIwjq5925SrLD7xs8hEVe5nz58ihh6iKd1wCljKIZTMfGoHRWp7wPdG0
HpkqwVlxebLbt3eeTI2CYt628j1TZbgtlk184MQz+WQvTIPSjiuPfsmBb8Yc8Mbirh3f18DiG98m
hM4Ioktynd158Cx4K+P23rSHmAX1xg8Qz5kAWjd8YtjnW9IhjGsvMKArj/NCp1f1o49C27esk9vO
U11mSQYrPR8+AMJPHCUbV7ky//OsaR2kpGkzzLIfPhaLP2/BVpyYiAZr/kv7xWV9NwLOSrEgRCbg
ibIBk0nXOg6eEG+pooQDz5z1zWQ+rqOUkDUpkBnoB7SO95r+/WmiWMDK+5L9gMWbVHvhA4roJZiX
6RH8AC2H3j+zbnbMqfUNFwzS2ccLh6A8xJdkdtoR0Z+Tbwc8Qrxif++3K6bPqO8snM45k+j/ndyA
S9YfhQcDMHAzcYg1CeuM9gD4gWkxCVaoTaqm99VB32cRwYEKW/gtMS40tWoyMdtLg1+E/lTRPshk
00uwCTl+mI9s0u1Ks5kapnWSkyXbckYSG43nC0Yz0FjI2Yhv0N8XnG9Q+gmKnQolKj8n7bqtAT17
PfgSiciUaDhWP75mOciiT9mEHQBBNsNefpSlAxxkpigDWGL8mlCMgWCsIECFrWXyznI68jIjJHAV
39SGVW2C4uiX1rEqX/BEsHYVJ5GGCIlEd78oTtaExnYdBhigVc2KDTvPYSvZi3mKGn8mPNx0xDGQ
y2PEcKUiVveqKyrwiNlse9Qgy0OIdZsHOzLKv9F/CS8srcYzGUYM0jiEABCIoUvrh5pmHWAH5Ke8
+eMXY5blnDqbsZtvJssdL43qt+/4iiLHgJgliUGGg+Qbugxxe/c50T2OEqo/qT5rIH6xkXnquHud
zJOEz/hoD5ZLsmcQBExyXfMgPDeNz0gr35ivGAGTiLjMFie/t4455VCI+umoxq7lpUFJqj2zANPK
7GApIslbmoLsMKhWJkf8Y8aBInqC+DQOez4wOw7GVhDBAmO/w/JK7WbLkOCfCpRYbA0ogFF89Rvp
lMGlY6RQp1AIj2uEsnKcSEgO3fzQfk3tD8QhXbjS3Ss0Dman7eQn6Va7XJRGgPYSh7Wo2XcE7lEa
MyGrO0Vd4F0ILsSGC1bf545ALePTaiQ2/NF7LZPq9hHi+clWJrYes2SndS9pwBNDtqh+nD8sDbFe
jrnNb1WJqTn5vXBivQhSbOfkTgwhMj3HV0zzncnTGFwbCtsGzum+Q2+QxwcIRYJybN87Lvc8YCGl
au0e9A0tiwyRNBwiuzphm/vFJVeSCcFiBcta5LU1aGxcj7QZKOQstyi2IF+Tbb2CN83g8ejxQIe+
uh+WKWNPCAm0YuHIZMLJjdSgS4/Ii8ggzyQnP45HwEeane1VjJ0lv9HcJZGBaDO7inwRAJHSJRfg
VsOswdfVQ7SIoTctsRG4VicC2EZCLzgTfNucpIWL+F4L6xCauJTxROn/mKRiXGohgF+cC8Cxf8zo
gpNl0b8gviCaJRHesINZkAIrR6He88jMzvulhJh/mgufiBiVmR/1x/Q2abKDiosgld5rrW8oifb8
3uOwvwoVdia/oXuUOH0Bd5F927WLzpb4QUOdr6LHQYUKmOpZd5Gb6aKfOubTg+XgTHj6LUxkdm12
eLNOXDjGg6UF+Xf4PF9Y8LB5MGMCJPcJyK5M4FC4GQACWHVzIYbfdkgUypBAcOY/ISD9Q6+66b5g
GbSLV6FHC2Hfn+4bNt0TsTORQmCdnu3ExKjp/480e67aQwswDKm6DnJSJml92m19w5QB0Hh1UehC
dk6RS3mP1hebEO3hfiXeRPmTKU7+cr+ttgxCbjemnTyGR/Bd7cFCO1h9IikhtLOqg5Fm5KO0QLpz
mcak2/2A90+NT1oH+bvxhk2S4AZ54zSrwxYzUvlwJ97pcdox/zAUDJtX4lxnCm4yB607NTTam/08
XGPtEo5PS/amDuRVz0EUvSt8ABBdMt/tXEWYqkM6OEiYNJ+zr0Vx+2vxPt4Qmy8E5aDLs5c9SRdu
fJhJQLJx7zqwKuPJNHR288n/0Tk7y8/dhUYM6t8U0ydoFsPZGk7QHshaVkcHAn6YeMIxl92482qQ
NogHH8wY7WgnRGCPdg1ES8IkEZKOdqi2ejDvOHZjDfnqtvjTQTtEzG5edwglZsLBLSgPPszgiJXS
U+qlxKNZEeF6HJFh2xrYm91gL7iQ92Njt0kwx57Z7zlL9NEK5kU0uKaqreqUN8uXfOZMFnOvfglN
1zzqz4Asngw0LB5VkpqZqhi1r90AF8qH5yYB3NFHtQhRt1EUgnb4EjUKuglYqdkxhqvvp/uQgt46
C/v9nG9pY+jXcI8rybPcb+rETYOU4EiAuTOzqfqeHlFOirayyVNP2Shu/mCJuCkccBZQIbnZwl47
Sy6IN7MCtMzNdCjJvSRQ0iY+fCic5q3YFjR/3Pt7HYg1CECAClzfVYF66LcIIuvL4/2kudHBOAtA
CrZxLr1yL0KyfIw3PS7YVKHyIf+Z2N6d68mdnlCk+YQrhcub/h7e+udOdInaSdz6GZd3Zp8jJytZ
DiJ8hM6pJ5tl9VV60EJuzOmplPel6TXtIye6dUxmD5vAmMIuVpWvPQqbpoSJQbEVlEcC9NY5sXSw
eVNOVWfLW0i5b8krs6j4TocsDCSOMrIsYm8IcyK727DrwevrWxU/6bHLVSw91OoFH3OJOE11a0o/
VF1kLlIjiM02iUnfZPMPBRk0VLTf2Tqx/FEhCMO6icFyAZeHyRFoCa//40zIEc+4mg+mV+wWDJSd
dguvDlmBvI8mOwNX4bOE21yHLRxCH3QIEzuMbwYUBGpa8zU/xEGO5LSP56B5haNQhngiOAOxB14l
7GlmsauipUOrDV2qjm2B3V9V050RjcLodEriInRbLDBxxPUEdrPdEHCPkauaPFNuskOf31LZXWZs
d+zKM6zLIl2B+sVtse7ZYZJ4hISxT2P9B80QjrP/wSiQ8ZJhFQho28zJjezKzCEU+BRtxj+0/tg1
IVo36JvY4XNGoOuj4XWvFix627Ljl97AZW+jHvG8eF9n7/C5ozVkK/70lv7Er/0nKbEl8LsrfWmg
J661SUnfJfNo3oqY/cy39idDVa/AmGAet44oRGHWcl38rORbrMGA6OziQOoKbXEaUHJ7AA7AEbGI
vNrOtrSZ4AcBH8AAokJglofRUeEe+FY94njYBiMdjI25pch/XOodHmIPxPhIiX+vPsorPFe8vPV0
D/8JcMg6RZh+21KxyV5N1qoRLZRj4Yf1Bzamh1DD7A+toimImV1CdqZd/N6j6AxCZd29RC8DUeSy
qxFb+YAuYWD7bNXv1QuQ6leXXKm0hADWb9+5oXqyMAlqgYQr2kzIcYkF3uFVfsdrdtiOJ1IY33vB
DuqA7f2BS1Lxh8fuVX+PmEVpiftliHOB32vTJkwuaQ97TcOc3cbaAaN8V//JT3L5rWkcU/WgPEzU
E88Ye8nDMf2Q2feG3sIQwZ3Lj7kG77hKY+ZPe/m1+qw+yy/rqEEQXREO8QxdALaAUj9mXNA4Kw72
5FGqfCeY4OBMEF+sk7JfxcQbDRwj0M5TdQ3BF3bdTpR+7ofuM36uXsnSpio7358KZRN255B8TAX6
eerq9++6Vbla1smAJSmLfQTeZtzZ36i4yKPbhHugAcPD8VjwVCY3mwqACXgTB7j22AiJuXx41Yim
237adJsJLoKzHscNM0l4pbw9WiesZ54Qsp1S420BRvNF1V2KwYa88fhgncIb/aqIgDfxXXwEY3v5
oAGkr7PtS/RKCYWyDDWjY5TMdOYls/ySGgCxL/PsKzKz0gUXPyvM5KltAX7a+Luwjw/wdX6d/kBx
L2/KQ/l8J/jDNl4xB39iJH7XyWXAGx+TAjXcGQ9PKt7L9hdCmmfJNk532A2ET5/SnXDqWZEZCjiB
u93i1gFiXvwCbzmURZvYNizgPVl8W/a6o+8ozkA3UvnajfdNip7MejJK4dAJ4SVc+ylhPrH3/705
rrZFWM1RQ4qG5YekVzhiN6T0jOj7zL1gQPDCxCcf6QD9PmbV8b6CxxOkawsrWg0joUgAyMgNkGSC
SJK88P/4Tb7e+usuvsjwHsQnfE5zp1tbb7/P//3x+6edSggbs74WwbbECOLfnp/KDT5fpOqISUMS
nV7/80e43v197F6NlOiRqX1YcIbw9GG/20d/+9N/e+bva2glvaK/Xo1I4tLP0vZR00zIfziz06jF
jJZu0e+PsF7f4/cmQlU4ir83TSMlbdcg7TNop2j/158P//kx/3rMIm3yXy/x++Dv3+RZE29Yasgv
+o+3+n38r7v/vBXlEf5d66v+9ZtURa1RtyxNf/3CVGB0Y+HCH5YjdZlUVdg0rK/9t7f//dowQoki
EWYuqzakgOSazitr8GBGAX6tGG5czP5AcAdWATn5ZeSvaEbk09kXsaqsj1hzAcMlYFeL8iQh5oNJ
/9hK1qbH78ROFXWLYkpze+gTDX56eMmt2VXmQxwKn2baHVtVvllGF8wFPMpOBEYTLHi1ymukNKOD
KSF+OxgpoXoDQhHUFGVei7WLlSxgzWYw5JIEYjyo/jBIG7GBVoAxhbVRtFXomL5mY4IbbEto3NzA
wROfql+uTzpMvOT0rFgSs2CZPI7jss/xyCDpzyuG2UV8gSgbY35qyzq9JPlbGFKngHKMbN400yL0
fqJUTHJQuazxLQyRqig+R23uq5LB3KWEl+VDNNWd0aOKQdS7U/PmuYqFD1FfroWW+vfwcxxw01cQ
bMARQNdzXpqidOComHRJNdnT++5okJPg4p+wv98N/NI6dqZmcYFqFhKtVGlsjmBHsgOg+8oqolnv
YQhZr1IBdEoEcscoO41343vuJtnFfeYPTJKjGBpvYQqFVe6XYEq/JGkX4ntUjMgKxgKvhjZq4a/2
P1FhftJGRh0lKkNQikuE6ynmM8JmqaEmahrb6U6GptsVr6j/6JVLuwZLVcgk2zynz7LcD1MsP7TN
cJlnGS+TBnZUgesxHSHETpHY+XmXOshMqMWY7u8NrEZVfu6tYDCfdBUvezQsXq8tgaSbRLU+S512
4zB9tpD+8Nk7S3LySQA7NtZ4Fy5S6BF0OlagHjnHTEmk7yrpP1u8K2k2qFR7rPENJBeOGGaqh85A
/yA0WrSPFhMXYNz5ZqizNml9ultN1xpJ9NeC+Upz17CTn9/yqgEHtXrQVCWDZ1R8S2FBGkEv7Me2
dCe1LDZpbZA2Dgym9eyp1LVPTWGZJMKMyDb5U5IoLxvkGebjc2WyuhJmVuHa007bASu0CT6Q22oT
jjFEGeZiVp3iVnxfKsKza9kU3EFhP5nLL1Mvlds2X24pnqSYIUhwZXBohAYg4HMxvrPXp/sUEmUH
8zJuEh/nq29GkidJ3cudiNCObJ87XWlyVGRnEafnaRr2QxZ7jV7D3B1wW5RE8vPCRyMqdrmkdCBW
wB/KKD9ML00OoJNZA24E9DIruZOdMFafld6c7FqTP+ovUbF+6jQftmnJ4ZpqNN/GvJc16e6PNS9u
zTOL13DfdxqSPYEYJy/SdlIknBYR13JNvZ8gv6IFwjtmRBJ2Z/OQVfozbHJio2XYt3ONF+ZAZmYB
fWFCSifQEVtyq/aERqRrgZNHMuceHhH9ORVxG0qXE+RntFMp9UczW74aojpXxuQw9m9Y/9BsFKed
lum6Jyl0t6NZMmGj4zWS5T8NEsXOGlnFTfPa3FuKDGSJxfCjtssjbOcYHgPbwvs9xquqTPa63r7G
PbuLXB47/L0wEZxxe0fkVqde9ZJJOYbE2nKqBOEl4trk6GpYEVgVjhwgMrG4RQ1Hr1KPnb5PbvMo
vQ4R9C+56cJAFNgxx5GGOGFWgIewCEALtFVa/aiRwoQjNMaEs3jC8IRKdQwv5ffQVH/uHX0ejQZk
vlOiRXRrhG1OhEeOId+dXjdaxJJ44BmavJaEdFzuc4xesr+VC91PTQD2FJh7Nk12BzGb4kuU1Tet
ap/rYjxxzE8kDW9qCtqpT+iaCuJraAJ6pdbTfawxQlkCoaousUpQq1CwMDTGIhI1Hv+oKK3LSbVD
EmkJeowusop0SNEzEHkxxcNMws8KhqkjaAOMLl20NTXtHHHIvoQSm7T70v0Q4D6QRF5vMT/9TJm8
nU6JPs1mSQinwInIuLPlZ/7O8Huxq5RMbuak2ege2z7+6WJ5vkgdo5/IGP++ZjxDreYKJFPCz80h
Bh7sEy9p67d0qjAE7YqzclFAQgQMXcL8W8tl2fmjq7QL6ug96z71aOFSFwlhwRyncHBp8CDq7+T8
KtybUzjV7Ql29coqBVCXypmdzb3Z3MeMbk2XvwhR/6nJSuUa8trqWrE6tXGHPMNstsS9sZ7H51jH
TFKgNwntU8Z4MGILS1zrDIFd9oSs2gk4+gYiISA4dgk4iYGYVx0giAm3F6/Ci0KUjAsVF+HpfXwV
J2u2Y9XcNiV2YMWEaUlsaa9iI1KxiwWjlqBtX2/SJwwdv8oh8sq231kYJ4aAtRgg+BkpYnhVpGsQ
9JqdmICkd+w+IxAxryQa1Bnu2JwXaik5I8YHyk7oD4Zyp90k0mYI7xZckynbSKl2P4ZAjlYO6dNQ
5i8rA50SkXriqwdEOwDop+Yp74maj4be4tPSJymI66TSkQDaq+Khb+sWqyUk2DpabGRQO3EVZxNu
NOFsKdh6g3A7XiXcLVpuCU33r07q/0vK/g+SMlkRLeN/Jyk7fY//bfORV8iumu+/Z3T865n/EpYZ
4j90SSLhShX/ntBhyP+gAEcbpsk6QdfSqjf7D1GZ9g9FJLrDsogGU/FBJLzjX6IyVf4HnD3DJFLD
kDQCNpT/F1GZpvy7pMwweCXdxFddxNFL/7eoIBW3+bBGA034WhuksX5U8sgzY094rg/ZxtCdRfZr
oq5kr6zd/qn7UL/Cp+6F1kRRuLMV3GcfjzhDeO2qfX+nugF4CCrL0agkSQvGSkwA07EjdOvYLm2r
+wN6M1f2iw/8jhTFAwLMGfnP0h9SHV1jS1Wa2H87J/9FPof07ymH5vodLZPDpikG/63pHV8fD3ER
ki8q/XcEtrMk50g1xMV46SXpIaJerOkXJKP61WOhIQgU/FUav2ux9PC/f3PSU/6LI6xypgxNFQ0R
5d7//O7ER0w1TPZlYz5b4178KR+asxo54o2a8Sda5Wx2/4PFEnYUrrqPQJkfIQ8frUfTcBaabp56
lZqjdKh38kd+wk78mvZue4ppEl77ymFqO80fJgUfu5xHIwkWTCI301f5Eh3oiASV+R1q1AH4Rb+k
3yQD6Rf1vXVH8CakRTznCMiII8QKBfS3+jl/HtixK1sgSvAKw8L0lUnIob5caoBu+FH5YfTFPxOV
46YDm0f4bbjseU23eaxPUupI+zYwd0C9t/JZEu3oK3ni6/jTKx34QHhY03OP9w3taroYw0dIYXLo
z4mH8jz5nje526/gX3yHwGT/yPu6pVjBY0XYiqHdfuIp2sPAdPPP1iCx1xW2zY2kO3wwm2eTgF7V
lsERYN0/sTZaz0R1Zsl1viyGEx5DHc/yp/KafoeQ2nP6UuUTgNMD2GDxmo9PiCJoTnE4wsP8Vnyg
PUodWlDaD8l3xlHXsfxFm4zig2zmzWD6IyBy4sKGBrWlZ6XPbzROFfwOgaUzlCHiVRV9WHHGtbmN
e/2zvNzPXXmSH0ewVQXIb0O7jI6d9UDT6QQ6cQp3A1DRRd+jYp9dneAPaF0f2Q5jzp7U8WvpKj8w
slGo+zkAMNucz440scGn/E5ofjr3N9Y61sP4CemguceO0kCQQOq719FQXwJIA57aOhZuCjRq3qU/
9yMFm35c3thoWS5CUie7RUf5qODytm0RnaAsYhNCW3yxk8A4TJJdJMG8N18tkDYVb3M3+26u2WRP
J5l2zVl8BzXSHkLsjKiTbUx3qcpH9r9PA0diVZo5yK7ofcib5KMHe87P8oNE4/U5/NRPSPQ7EKTX
+7N5Xf4He+e13LySXeFX8QtgCqEBNKpcvmDOFCVREnWDUkTOGU/vDzzHc2bGLvsFfIOi9AdRJNjd
e++1vsX0+TQA8KsX4AiNrXVKzt1WnTRyCEsAYGJdyTfpZ7eC8hduik385kwjBWfjo1olx9t5GQss
eWs0NHhQ5gmfjln80xI1MCP6PHxmFy/O2dY6V/FqRN9GvzzASrnr3pA12BdRLRqoqwChFvGSCI1N
wIlrpi05J2AyVOaofi/mjmBh/1ihrkxmZrfVliKYWV+glqZfEFL20t5CcCddnswUrVsT/ryBTIIH
jab7iazhZusfIypOwRpo1AsMei3ZFypnWHIalx4jme/4iq1sY9xIwADpNhs2sDoQ4q45Kpvb8Fq/
D4vNsPGvAnMfBZg398423VlEFs/uB5x5LOrljJDkdju8QkFbwjl1LhjK+n6mrOknQPfr17imKmTF
Z6O5Opf2WN+YiFgz+zY8qq/qAhW9mKmP2rns/o/F+V8TIKWEPCukYxOmwTZH3tQ/rc3oxaU5RQts
KpBQcAdh1tmvMqj+SBgjLMz7yf6HPeC/LcLTjzEd3XbgzkqO1f/8Y0p6Q43qarR9tO55+hHO0KOp
6X/Gik76kHACHwu2+L/by/+Hn6nr/313lQRtqXA/LIEVE4vwP/9Ywys4RpN6u9Fw1hhD4C6J8ARj
0XvMASxDedeQM8ROTCP/JSTpY6HJj8zo8I1aFeBK/EgiH54z1203o9T5qMXZSL8cCmVgABNq+nNP
QuIc40IFnGQw5wGIyaXsdbkqdYIwxpFRdsQBnbZJA98yXjiZ2KtGHALRNIqD6Aa5MEJ7F1k07arq
Rc8ZaVs209NW5TAap5myNCSihiRxV9zltuKhfDCwmcjsWpt28+SZlY5IK93jlsMcE9lMCoWXb50a
RY5NtuTgsZHh27o5bbb1zHMMKmwVm1+N12EVb+JViXMaTw66+YSWNA33JEIWqY5bu0nHlUWc+kyk
ROlZLpo3pDtAbXAEdJMxOG0faOzJBW97zXIgZ2QQrYpSU3aZygRG+s6rnpdkGzhjvtDK4Lcpa4DQ
XclIP1OfIssVR5CIgKCBQLJQMbLMTIUDOYC6orxYMdpgdSC+JgAgJszU4EnKX/3Z11zW1BTNLrcc
48q4Bi/qacYMgxT+7yJBE6GmZLREoLdDFSVaZR8BoKQLzHpsfLY4D6UxrC1FfHZOzyAFsQhxq8jb
7HjTtjTy1dqstlNHtu/CByNTvgAMKLvUHJ9pSng831kmk+8yE+7GBPBLW0g/h22NjcmkM51BHtYD
66WBQb4U+Ck7CAHIrzgktAxstBIFymhZTyaEFpX4nDDSTirGWmUwH7T+u+jNxzFXjLUADdhb+Qu1
zIcPNAwJEVEBj72fPoWu96wH1XcoAXWP3MAQCWAvV6/TYzj3WhdIxuxKiOnPWHj9iP5NZQLhRoJ2
ybxLSX+C7mzMdfgyJFc0yyQMjXkZeic/N69khR0VRW3mwuGdpubJwgyZQyymCWu5DNup7IpUaF5N
95LmCSadjjl7Dg1G6X8GbnVViZ/B7H279rDDIVuy8N0H+Gslagbw/ijffPzGqs2cE44VYZUt78Dg
epwiRkTcR23I8eF7q6Z7ypFn1TmiNrpXOW5vgeE5VZvF9J7hc1v18Y8TA/DCwWn45qJLbepvRpCS
MKMHK0/ZQZ1Za2Maz2AXRBSuyLToIM263p6FyHkZVGHjw8P2brYKAQ0qTedxlpo/of+Beo7uEPOE
9iqr7uAY/lbaQM+Rf9sRCU0jth+OaG0fWHvUcdbe8DyxDpLkPPhmiJjApfdIe59No2yMg6s0DPo8
+4QeIsyIqTJr4cZI39rFkGrFVrfSKfam2VQR0Q6A8vpmnxaIsTLPXUOvBIYbhTQfTZ9+a4XOMWfl
m+WGrGi26d5maNud1jAOi9we0X6eLnHmBtgNgxXQYh2gGBdr0PUp7ogzG1Acf13U8sGtGfinilnR
twa6JgYy2DpmhftedNHOtqChgu+e3b8VyNe0xbuTkdu2v3/HxNb0x6NW/+ITESLnSc25jZl7nhQo
RLzSYLJSxyyfvRO7BMbpP4WH2lvX22D5AD99YFI4PjIx5bjIESDfEJt9zC7MwhjT0bHm5r3p13Gj
38J8WS3KY3zsj9oHJvlqTyaLxWT4YaQer+bRbXjis18ckF73v+VaQ1JtoZQ8ydssu2ANU2+gh3Bp
fFQHBHDHhu7RKftM9hzZaQnRQnnjPbLe5L56AkAJb2Jm26zzZ5gI6JFY6aFZEH3IkFAlBU4sSjJ8
TuoDfS16AV6Eh2DHcZbxPHMyaW+1C/BgZoCA8G/IFgb7gPCAf2ZzQJxj7DU/5YP8ltviJ2hvQMXR
cNB2EigsLu0vTD/zpTvgDUa1RzQRM3oUohHpiidnbb9kzxzkvQd0Ii/oTtH0BmubLg+bGKL2i/Eb
v4/hOp3Lz/E9HGf2GvtMpnPSJsuOY/NCsxb1vt6A88vxUO71fod8ghl9rzrgAoFWL0pzbWn7Llp6
+mro0J+uaOHq3RJdpya2GJRBnZX1Hra/eiQogbUUxUkmkDHNckQyIJ7kdD5Xlp31wIy859e7FKxN
+2TZLQO58pWZPeV9sJ/My3TeIwjkNWTY+xrX63xBV1ueJM/c4BBKY7Z80/O1gV6mmxP4wHgf2AIa
KPOskwi25XJkxJ8Roesic11JBkWL7o3XOOLzNayRV5XGBmmRtA5IsvRuDkyTvDMETnU9I3blkvFq
cbr8Md25Ue7LT8a0vD0knvVL5uaTivaMciEqaNNurPSxw1Ti3JQTS5hzMs2ddSN9qt1wWySAYrqZ
7c0SWt8nUn9r5EtLSrIaclLrz3DujpwZ5bN9gs9YhSeEZta3uVQu44t7pn6qbkxSivSxfgZxyM/2
3jn6vqVomNpvarK0mosfYxWcrGPywTAX6UT9SjOvnxM2gfCEaTO6gA0aGYuUu2u+Kp98Si16yDc+
AcYnShFkPy3UloI3jXJzXlwL1CQL8xRdTY6qE2x1b4V4Tpakfr9CqvO6Tc7z3/F81eZIl5rPJEco
BTUJSvfZczkBY2Z2sS6uxOUSs8ivyX/dtg+Z9pZl81TCNScBBtMPnME5L6JNIXmKkLUhz1jae3dH
Km6DXCXjnVrxfzBC4A0ChOm+NNGLN64TBtTROm72yqdIl8Gjp20aZBvOGgAHtLozjXo6dUl/ZA5y
iNBPeivuXGi7tDrX5R4+cY+qIDqGyM/zWfw9oM98U51DfCCHiNrWcud4rolfyz5L2pVUczMYD1BT
7Dfuq2Gc9wHSxjkqSGWjs2ZgnV+KDZHN1cHfpD1d/UX0Fq9rlDvHqQDrlv0LYGxC0tfYQJVuwcyg
Yk6BRwPRDBodyS0y96xld0BF06aL8UjPmJudpZlOLzJtCpc56Xr+hYqcYXj03K455TnPkkiFV+LM
jH4t58aWWNI3BGdr6xqvaebcECWNbB9bdGMrgvDoKyztwz4jifKpw3X0UBAp8BBfqGduMLG2QTAX
x4hlDLU9AW1z+5sgJG+TnAT/b/sm1vKd3+FCpSvTjb9r1y3ACRwlBzy+49LZZoytzp6GRHSu2is8
merJRWY4Q79EVYesGgIaItfqrNyKvfkEw6B+kxeCJt79LWx3GikcEy4Y0pyGYnvet0/hsIKwzKK/
dVbOp75MXthC6wcyCbRDjwzDO5VoCum8U10xW0MSh2iY49Y1/2zQ+rPCimfjFFxRzG2EvvMM7ERL
d5jpaGpUEg8Oeb3N1QfrIo72U/aS4CxCGYJ+3MP1swjNTflNaeDTUCm32puNJ+hMSXdih6EVQo0Y
fNbOrCb5yVv6fFjthY37SYAXBT2943VPFuKt2OPFysWyfNMMlNzcBvJk1vMSJr+ybt2Nr2x6Qi3y
mQs81SCa9KIiwRNbHf0nvmw6CphIjrRVuozDwoGqUvuuik9OFQ5o9fogLv4zjGjYhCt50dfOk+Yv
GNpn1sxTgWCgmJ8zisCasPUZ8eDBOQSbgBMBYpYTwiVVnAprjsZQ/rbYFbbcdt4rZObTfZkTS2+X
vNNd6cKZ9p4wrkEKuQREvwYSd/GCnaF9kmsVyovXHZHmc/BC+owUgoisei9zVNvWkcW/GXZeRDoO
VgrudOV31hZraS+z8IH1h/EdJdhztGufhqX/pb1OXmx+32N8owNhvGlnGiCkYWvneDuuiovGTIDz
3MV7Z19iMTCMD6ddNcf2nD0GRLR9EdmKQutVRaCNmp3WPy8AUlC2MtZHj1IQngNcqGufXz1cHtY8
MtdoA3D8s6lorHa38J35eHTWOZde+jfXfULpG3EA3RrcsXC8UKJhXgQz+E6KEpBUdF35Z3EF/u8e
xEsePIYPMt875sbchLfp4Imj7aPPZiQ4tMGiJL9gF55HYzOyUbxqm3wl1ohEGf/SENmo63pLedqg
9lz45brQV82PNBc15mBzgeQJaWhzk0/qeHKf0o29dG/ND9O4nFPAMyo2jPIGkC/UOSd1mVxt0LMP
2UXMvcf8kOAJ+kAxWvwaq+Y9p7/xO+ySD924JOQ2UdSRP3YELdlxS8/iJ/a84OLMh4dWXeORqnfB
cngX+LOwMM2MhGVy7tEbO0X78gniH7uIsZEvFm3KBH0qDaUPQLI/fKFh5SFiiz4zLdZ+PZFwC9wr
c/dZp3u5Nx+RZppgyOJL8kPMlWyXjMFsRk0XYIeRtlKWMl0Z9glVc/vQTinP1AkqymfWb/HZjirF
iYps8G20Ehy0bFBYFqpVxkcvoLDtGNgXnU4uQgnyGc4AQ7AARjKYziqENr7W9Jk4YgSP39J07iKK
/63KrxI+5QO/08AeRTTX1vvhDJOeSw4JF0iPrjePOSXs7BpsGTaOeX4LG864M/Hj8jamOxOIMbf+
tcPhEcwwuh7ab/ure3ctNORzcL0/VI1OhSt67v5CRpkivzpq5h29ZPMVlw571jTuW9u78TjgdUjW
CafLBZrODkGXdSvzZYoaV1lp7SLfTyPLEwQ4dTZoK/GtTiaiYF0ih9uLY7Gh4cfyUiy9U3xLt+Ha
B+j5CenZpq35XOyzag4Jh53iLNfFScq9uu5/2h954q5EIpI8Yxg9pl/Os3euj0A9xaezDV5KsOZQ
XGfFSz+shhRAz8PAhBAtdDwfQqCVs4C8sC+bmEbGFMx9cSdit06UagGvCEOl9PS56AeVBFTB69wX
prcbqWLJllX3nRdr+/7+B5paY/+qlbVa4UCoY3bbZvrT++X+9+6P7v/M7iDiphFifz9rNCJlAq34
429n9pgTQPQQe/UGfKp/qfCEQXAxFoaEIeyzztTICBdSJdTK1nm9csPr1wkykAXMac7yzCTN8Oz5
PR/spEIbBu9mAQ3mEjj+3jKxXNVOTedWJOqqVdhBQDGTCp0WhKTDCkI6GSX0j4ioaggiC3RcHZ5i
1yt3UHH7S5ROpUozyjHpc7roK+uwvjFPRKXaVN2TBmImgLCxKnQ67HAP0REw2MK3HBJXo5dPVWXI
RebKD90HZuYr+QKgDWY/kme9MgaGSyj4Ep0RTXPdJTI06P0XdDhmIQRaRxsdp1eX89ZwMf2YgCqK
lK0wK7L6seB0JA1/4TghwULEzCCUEZRrkyO4YV/Po5FGiuz2PlxUhcgiBMkayJXKuKG+aWfEc+zC
JvK36UAnUyhEPGQd+RcEXbI5uX6xbw11oY2T4rvghNyRJxUHmBuMqNrV0GnaDAuNFbL+VaOJuA7O
WFbudDvbRt6e+vqhztV4oYuRlriO1p24ByqRgUNFUgsUf87VT2zUhUEDU0cS3u0d3Lx/swjKITMB
zTVxMg8uRu+mJDLe0X5EHlOWtbJftkMYQjQO2H8nD4uIb0JSrLgRkVajzBVG+3W5VNz+cfQuSZqa
b0nzVimZil2qvqXNSHsZv1/oPhfmr6bkmNQINW6hm/J5j3p6auhbUnuvVYjKFQXvvZryHJIBZEkv
lh1iHUrf8RXuV0uciEEYjOr/ji7+LiLeS+nFC79r/Y1LL69oxmthg/JoQqWaF4qk9211TBi87nWY
fhjaAi/C86Y77hTMFONxHp2l5dfozVBFBKGO/cTXNyoRSLPAcNZwzbJ5lPoYMvR9M752hfLapv7J
Yg9tJ1Ba2RKTWVOM3f9tEpq/qtxGGjE2OUijin5aYPeU/DHEAQsBQDlM8k3xlvYQFgvEaXNFcLwv
2HUQVbywKvuw5Tyegf2ludVrZnbA+SiIcbUHcyOrr2mhxGw+BmftzvkkEA6u2aewOBoHbbNHqMrA
LGGCAA/QETcn1t7Kho5jRNYTZI8On9twyFqcpPnE7COnB+9NYBMWDIGlTLzto28yVMoGKrrIB1Op
Iab1KxVduH1xBvtFCUmgau2S87R6i/LuM+zZaWTqkhtAPyipt2ZQg3ZpUgY92I1R1hcWUfahwZIS
q1TLfkX8HCzRZZ0YmEPga25kUEBWSgNr12psADa+017g0jDWLXVpWLfqHDnPBbztqqqceq4Ez64f
fpgCzUWl2cQgYYLUYyNaGxVa+BjI6txo6VsonpFuq4KOXsAEkSUS/yoGvNJtcCFOZrAmJ8kivSCq
u2oFLIzWhug1VETuavWj01UQwdTumgjiRwIIjnRPBzQ0FWMLtDthR1qQrtreBtmF6eFOBrx3MXhp
uTunGGcIaBezBBLaRgQMZDHnkZhZDGt4cnCKF0NSomlpeLNrh/FV6A4ngbQ39ORzi5xqtCqyFrCs
S5JKs4xaum99fWlCNFyQzaOfc+aAipq1K8sJrFlsQy9wJiNT1D+FElGqFjsfd8Z65ifX/s6v470y
HAP7WF8TOxcVp5w2Q127P76FAaRtXnMyNIFYYyex4jBE1c5gTRX9rmp3stLfgZg/N3l9U629p+XQ
zd1NbiPOlHX14/QM7tGyqhXhHEp6zAaD3kziHeePmTShFBRPqoNRNweU3WHqQRjcbZOy/M7jnTOo
H55HogFdeQXTGaJFqAU0m+z4FoFZmLJHkBge0anqtEdxw3qUOMPtgwQNqPEFB/sKokLa0ic1FP1Q
N3RFSmWqVWX3GEigRlEYXNTSm5uxmWzgb57DPmvm8JSfvDJMVnEzuUWifFNV47a22p0bluo+K3HZ
hnAA+7a+tXkInSQZOZ7oHsUyZ6IkbS+ZQixaS6Szb5y9Nt0jnTh3vUPomNOQshlSShKfLBW7X5E2
YkFv5EvSE9EpRerat6mJUw84iROBj8ic5Jr1Hd/KaauVGEZj37uqNlrGjLj5ytTWkMFiRqsd3V9g
mBWr2cySEe2O1jhBAietb7DWQGIhV8Q700zHj9EM9uThKttQ1S5kwE8N5/za9cTwNlb91Bt0cN0O
jzf36XwQLPC6szbExB5t0FX1zFo9QVnV2uaaiNNVVBgLN8g3hqGsg5xGnxETchFo6daI830rgyeF
358QbTrJWfQW2ZHPTuxzWmQj01IjYtrWqVvRqnuV9MeZDi523oYG61QpgpWfU9jbVUmBiRxrFhBh
tA1D6o4xQLfshcHKTdv2HME1akOJmbbDGuHpDqT4TlsZzHUQCVIABzqloTV8wMsN512fxPMsj7aj
SghzhqElrJslwe/4FpoIpVZGEjCZkh2KjUXno8MfySavVN5/C+i64VOXaYhY5m6oPAyihqGSi3BR
SlTSTZKtiowYqrDTf7uipY0bV/PuuVXIKZWWNS+GkNKhao4V1H4muz4I5XQzSGRziaSvWZdbt5Gb
2A7oQZTmpUvYcvOx2Qa9c0Kxh9PbtQ+55SqL3GOzYWgVx8ETOeN8YirzVe9zfI5Rcotc9dqV2BGh
CDOoc15t1aPR1/Yr0+jceeBUONw9603Ika5DqCxMzYgY0qT2DKrqire7g9qnv8G7MmeWRU9ATj1r
U48fRwWHVT4+4dcSnHSFKZZazsc4Ed2zTDNz7kntu0ma8ghIEXguuj9f5MWqdetHr9pmsf1p6YG6
qKYAkWT4DTPiTKTVohnmFcqEgFlJf01TOLFBlNPRnA9Y4PhU28WXXeCu1SxuCb9yIRj2lbUg3S6J
irkOxBiDo3Z11cY7tA2FgkAdkbnY+eMweIoIC1gxoIGVI1EFEXhPNxQJBOr32MWvy0Rj6OhreLV9
JAEBBYaWH22VqITGubhuBUFsQHMZpO25NVaK1JnL+4RkoqAWuyrpxO7+6F++JO0XqXJG4VpEnwGT
IcSwBUR9iTz3r8v9exIRLRFa3rs3Ub7ul6LlE8CCpS2TnFObq+k3tcmMXWWlX2YGb9SJEPO2qoIa
u/Dqnem3dPh8j6JUo5CdmPKLvlWWiKomhxyVm5fXuxag3FbQdTKJc6GJG/95aYb8oiSGTeCGYu2q
cEBWrpuZvdN9w/rjkqboT+qbo2H4Jqjnz0uAvECMJvyFCrJfPF0SvefpFJDmbVN9TDpJVwwnAX7q
Tl+3E5WbIE6xvk+7/18k+H+IBDUUX/+rSHCbdR//qA388x/8qQ101L9ppm1rcOMNG3HEn8B5x/qb
JXRLs3Rbc2zdmnQR/6UNNP5mog2UtjCkM/Hm/wLOC/Vv1FuOOen4pLCnf/Uf//5PGonqX77+t7RJ
oL+l9aSEg36PPuEfgPMq0kBTGJZuMMGDOWlM6sF/UM5RuzCSswO5IxvyFUU/FCnfXFaMJ5rCoeHv
hi9SH8CeKDgaA1CZTG4xsA/6hxIaiAiLgbSiPAPPPLaHXL77iH23TB2rKLgGdFZx1/xCwAs2w+CA
KwX5oGh7EYPpGVplY0eB/owQYNnn0tjnankIWqTgTXd1SxUjYxoRyd7FRECqxmWwAW1VCKPzLt0F
Hkd1K1U61kAXgW0nn0QusYnVUKsjmEleyRSgxBRZtj2bSOStjImua7qC7l1pLJXMTua5ZgfbNLIr
dBfWq++E6jnTE84+BsIjoqFPpk1hbmFyc3NhXIrU+rEt9vPKb38Cs8ZkXpqHgLTArZAoy/uRAXFc
QYhxKaRFZih7IYZN09UkfRvKKaA91E6ZWWbnrt1U668RBsDcIBpTNMmn4RA1XQUbjwTJS++m6lZr
auJJYhbnJBoXbqaHyDHlTuOsvvJa8CilSSJLQehaDDiXouTcERAWCAKQ6UoQgcc5beBYUuY2Ta+O
cUCWD+O+jIyNiLcDjQQcbNWaZoPjo6g3Ap/zUR4spD98WkqsH4bGoY3VRROlOD2JttHWPaK1vkzf
RVldObc24NTJzYx9nLmu+V2kjL2r2Kp2bh6i/9bpnTsttt2hi6xtFj3UVakTWcPQQhsfm0TDYpgt
Q4bF9PBkuI4De2/4Swa2tFX7Ti5tNkna2+LXMLDJuF29T5XyEPaKc8AasrJeojr1CK7pj3EPT2mM
/U/B4WBR6upOtJG+qz3zJEiDWqVm0G+C7IcjLwQM0mNXEeyJtRo2t5SD3iIYGey0NVOE1DW3OoOp
rmBIQyEfL0NjGhv6Ew7erBiI4RBrW/ubDRl2hkA4r3rut2YF3YZ2AinNBP0uomDA360F9TxX7IuZ
4itsJySA6Zm00q32HQx6v4lFfYy8kWh3ym1A9vU2UbIt1ZlDy8pa0rqWWea+ZsOZHCbvYoUbA/6F
5gNWjrjB1gXCMjOXb6ZijPuBBNlW0d1toucXIuWNI0HI7SHUfgWHQpQjDfqkFG9eqbhwUWhy5bYo
95bWYdvCFIFHXd0nIm+2uVOmi7oOXhuY59QwlsB8kVh45r+UvirXTpvcvIF0JRv46mLyVe7AJ9D+
gQ6tu4cSfwtwmcLlrhtANiRyHdcMmbBknLtEECUwDQknyKSv4ldWOa0JAJAiPSYabTBOc90mdayV
lVPXmQMpEULC99E8F5wsx+d6qOh918Wqt6H2Wa1gXBdzZutiDxJU9FYzz3DtFu+CyVn7PYCysqpQ
KTs4+sqOhUsbKDFHBlQ6I1GzmkZ3LndNmL5rnOM3XUh71EfVglUiXqpZdYn18Ve46kJGyd4LcPA7
PSERpvpDp2ZrZQpBjC6EepcMvj5MvnjeEt6Bvc2zABBOUQFn4Zxn2hkJYlivs27oF1lT+es6uPUW
Yxu3UpZVgtK1HeWyV/1rwqKN5LQGyRIj8qKYCGZlhQP6EU3QJMhpooVp9dFJefQKTgJpymw6j8+i
6phWmNYXCVhE62ghRDUikuD45mS5Ro2+rfByz+uYFp8VPpQVZG0njpAhk+CQ1jDMkilw2lIkJJ+z
5ZTU4BHUMXIdUC26EWlZir9yCs62dfKWj2W0YqMq5kmI4lQFUCwKcmx1CFRo2UagW99U7eAHIiIZ
dM9bJUSWLAarfLd67h/R81sWNeM7ciZek5/e6eJ1lJbjtoS1CIR45hMBdHACo1s0QfqV9c5BBZ17
ihqMfbVWKwu1hcEDSirwecpZ21GclxkQ90SHtaCb+apRfkacOCu6kchFe5U5VPcT0dqZD2j3ZhWZ
gC/suasam9BYOrAea62EhzIcQoJF1zQSaP4oV0V191MKJUxujBpEns1rpX0t+gbokMPALXR3canZ
y9SBtBBXHtFd7WPRpkTE90a5NIQZLdumADrgM+iWcOAHd6LaZzQH7UrVzyAo2xdC191dEzIfqnQK
0m6gIVLl2kCwvEhOql2T+6HnJiLfSp17NqzoTIwPblTWzDWLAw0tbh+TSf0Y2sNDpCUA+wcq8gDi
RZ01IEk822EEEDC8L9HsU9SQU+oA8rULRUOMVehrn3aRIJQ8C5otdt9kQUsBR3cFKi71p8SPKuSg
i8nbarGFEYtQLFpq7QWRh/vA7dgTZJ+vHCW+ykHGhGEXV1UF+ya9yl/aOOxm1dC3i0bVucN1ZBT1
yOtWjtoURpHFJ5ENLL5uveqs8hg0zJUsT+yNEm2gB1rBqviYmH0WnjsaK5ZnnMbc6XY6XX+MHMBx
ggR75RQRaNPSVWokdg5eSXb2Ytd3UIdz+qCcWlDh0zftQX6yI4/AkzP/EqjoWghXWURKUeztOqGY
CcgQD7BUydJ21lqDljtGoOiktNHQRNKM89mAgwRxmiO4ESQmOl+XxyYX+qZktIcN1TcMEDeB9+za
Pk3zbCzWlpu3887vs03ZwPJg7B2blnYw3QK/aRiaR5G3SFzyVZEr/SExqfPj1tw2UWYurQ4GOM8y
OVcBxwAnMhcKvn4vVp5k4HtoqCUaeoUeg9WM8aGphvVQoOsyY/THRV8AHpzc8nfiMZz1sHmqYSTZ
Xq5vvNHWaK7HJThRbzAXbj51yPx6RPWZFyiN5bdeD7g79a1H83J3/+79kZhoxTYiIuq6lNDy9qmH
mbaTDTkIFO7gaKfKJ9ctfW76aDMSbrOdlRvv9NnIaUzxOhu5QRc4jzcqfnZTZax7v4xxoy1N4XxE
SQdB02y/lHEaAXA2yFCTTu92TLdQTOSAxBybzcTesnpw8cL3QF4GDiqSJkrBz8t8XVcS2EEhatRi
91ZjZGKaUyaTnqcMSzjanzVn8JkXQcu6P0myxEo+jlZNwRuIXd+Yk3yAMaBRXUuShF2vUkF3lVc3
qomiaOJiJ01JRBnQOgR4GNanr7xcHkD/QzUxuBGHoCl290d6qfz56P7l/ZIIjlx54GwarSt390v1
90eDbihbuG1l6wYQ1ujQZM6j4arhvnDdaMtcCO6HBHqXIjxPQ6rTzMRKUHN+XWkif7g/3Q4+3doH
NmWNoOfjKZbtfjE6oOqzv74mD9UGTWS99hNHQUy0hDb34nTjTh97InVh2FHLsLeW7TYs0fFWCsNJ
0ZZ87/6wEry8kRoT3jzV3qr2qrWoEOVE4MYNryCxmh7GZsXgeCzk4v62RhOlW5qM3Qi1nK73b2gi
exgtoI+p3t88mt6cM7ncH/11MZwAAdSE5BZqsrD0ESPMRH3QbaZERgtN3pwu9y/LIfpR86pY/vWt
KIceLZyGc1aa5n+8LOb9Zbm/VpVuHkw9cFf6c0qS586n+7xzR6A3cgxTdind398v1fSokr9Fk4Yz
v8sG9jP0lpFHjZKlRUtgeT+XHHY2rmrTC/37xSkJFVencDp6zddEyZVd7vvKLu6mey7g81lgrR6V
Zkqo4yKZFSxVq/qJ1bFT52NXjGsfuPcdLO5OYPH75Y4Y/+NRKpDH4I0Uy16pb7UPYvx+sbWU5VKS
scfBkbUPZyKrOoiysOA3tYLmRJCht+7FiHkfF/ejY3fD6v6H7fRhN+glzeuiZ+rqjSBwmgkdr2ak
cNzXCbpNrBjTT7s/0gYJvOX+dVvTypQdzpfpPbq/F/c3qo2MZGWl9lN1TwZ0Q5acAri7HWjW+n6X
/sv9W3XkH+UEpMHa+a8b28ZMyrF5qzcFxJT7jdyzatDgHooKzQms5PsLwj7+50t1f5XI12mh6YWN
v6Wc+OMluP+W99+Xzue4++s3Z9lOV7L0t8nAtLxlBOqrxncWS9zk9HY3dq1dNCpiZmcwpHXGRbkB
SkcdMWt5BNiT/bqs63A1DNlVSZsA0UuqgRCiEe7I+kflXZFMSvq4G97KKGKBlR7MoTRGOVI6MKUH
0Ht/XfoJNmhrwb6C/OeIuFlaI9pR2FWqnTGlC8zH1seO3DjHQilOukcIuUXtpqANLURDh0wjx0jH
n1BhXKuzJ0JD2DHRzIpRx0PD4Z3GIM2s9Ni3xzBNvzRbe1E9rZ3FCh7brgteE/UlJB2YvLf8jZ79
G0p6RPUGHwEtCREHpTExUD3zAhJpi3BF8/gQEHwFS4AwH6s1yLOi8iw5vc847awau2ZMMkKk8OJm
g96do4/dPoe5nu+9sj7WRic3XuxfC22wEVjhOBMR8lnyJ7aayv7qqfW2kXSQNYOArqF/cBL5HBqJ
iso62MtPhT4B49xkMzTMM/6TvTNpblt5v/NXSWWPfzWARgNYZMNZJDVaki1vUJJtYZ7RmD59HsA3
1/d3K1VJ9lkYBVK0SJFgD+97znMcRIK4J/pzK+Vt1vwYrUd8EhUlYQJGaTDVeXqlj/fBhgSDu2Hc
GTqkAS8RLxAetgs8jHNpnqMODUh+DhuDT6z5kmCQKLKHyUt/4lifwdBGDKBZ+N5iDCDBBhoAMZRX
zxm97ej2Jyepnrzmhj4oQp0AtYanSt6u7iF1c9YJIxpymWf7YMhvdUne2Zz0t2J8DVx3gTiq24lF
Rtc0fCVM4CnwCCLWzDu3ql68jLnOJs5AJKyrvBRGcUerbdxCvXlvnf65Vd73njdhjlBc6kFwISrn
S5OlKCgFDXukd1j691Uz/0gt9tR94gOcHdpHGSB5VzQVmsynOZXB30ICMfbWyxQEqNX9dpHL/2oa
dETarm+0hYxxavVDXvVoKsBQjJfOT45EgX62Mbokv/OjHVlXqTU61zoh0MgpYWNECAeXvmriwESq
RPuUVwY8MogomKeLLv6YrfSJLCZ7O6bqNpsAMXppccVdf7KL6dzl0yWFepH2abjp5fiDtNc70ixe
5sb9kpr+m680Wc98j+Zydm6EDeSyqgErVRA1BbiSlI4ya9JjozTS0/yJV7kxe3+iuA3yZQnHDmSW
HUa7mPF94QINeAV5yc7djfGL8TGEwHEz2t9juhcns5+p1/TKBS1LC19CWXWk427t3H+Ix/bbPAWA
kQPYq237rQlxlg4tZGALNXrueXTZGvpl3ZgisY7r+FjMxltTkGIYmCVTwY1m0+OWrXsIPMgFUd2/
C4B+jTBwaVgwSbqZ4UBp2mZu1j3o1iNjcckJW2hFIWtlI0M8XJjPrVf0W4/+GClK+S6xGqShDYgN
3jUENpTlAG4MF9220w6iwmlycNa0siNjdRCo8hY1cFJ8Zug/tr2qvnnSIpqg9/elaf7qAB0Swdbf
4VKKNtA1ME/hntrqCuZ22INXk0vTKH6a0mi66LxHQNof7ZRuepVH/kmkCiaEa5wTVARXYYXXSKDm
DAeRPJDDAom3sY+t4z75UUOjCqgHln3QjNnoHuAAfLKyAIere5qc2YNrheZ5zF8BZjyyL56vpgRH
7uesrJX+tLUPDb6mINHY76PTCHoVgmhkUo/nWV60a5nbhH7K6EXYDO2fMmvc/ZzM494Lkeii9hsl
FG7bu3UqhBIB6WrgYayDpP3pJ/zuSsBOcIOCtvr00BZUY/MUuA2R2uaZBewrswa91IBC4FRc23Bg
q+YO11KLJ6BDH0rYBClAyMLqYKg7TBH3wge0lhk0kmPsngRinYh4BwQYURZAJgAPxPskEBCgrDKd
bWvEepe4cbYldhPeSfWtpWKNSIeyx8in6YTNJ2WP6dCM1c6W9HQFOsaaMehc+PVnlA1oh3Cd5Hnz
K6KKgkDu00uQQhjF1RNZh2I6eyTcLt2lvYIDnotr1+h7WWc/mWKuLQPZIV/zYLpvuvd+MaX3W3vE
E+k78mzmgm7lz9RR036Y9XBVA3NjwppMSwxHLVaVDs1xiyAyY0rji9TikE5xCriIvQl/A9jXG4hP
g13p+Q9mr5FZGYwyrGrp3gvEfJ30EMLMxoerG2dXTR7YMbQkVhM/NamT36ligFGbo+bWmjhlnsnM
3IeMjTWyvApjrRzsXY8wV9+WwYgBVH5v8MuxztTDscwdzOq/Go+vfG6iPi4JybNhBm09XlrZQeWz
qJ+DntDnuozeSlHj04XeWiPT7geIHnM7PQYOWr8wR+ZhjyF5JvEIod++l/RwUcBCoktxL5XCJLDL
Uk9tUiEI8lKctA5d5Xq4Gsr7iHzn1mAXtlMyR/0tn4t0BjqZpC7FUga0UPcPAfgn3VSnIQ6SrZWP
d1PYy1ubqzqeB/zoyF2kPThMX5gQo3MKJ2w3kqQaM0psDQVp0cyg6sxl+JWI97xrIVRrhIPod6Vj
PoVc+hk95cw9OO7wI7XT55IuLqFwm55Owi7TmOZ7bbFn8gnQy2cqcMraFKRiQMeIH6b+OJpoNCmT
oeMSAOoJISKzo1GPcWw9RPmEj0t+TalvI4znmloPbk/LOC2ggRfVs2Rgg0UCiGfjdlCAE4pDlQ7L
PbXg+JjAXZ/ilMk//MzHoEJpLMXRDehStlotg+F4Muzslmlum0bavwNGglZkxEPXf8TdJbBqZ9+x
JEKmHqC4tu2XpsPwU4Gi6tz03SfNfkMvojlNWf82m+MH66a9GWbfRTpsBuh0j0GCNbxn3dLEj3bG
62nd4ecYyRsqlVcj9yTwwYWuJN8dZ4IxSEYdG2X68Gyv4i77paX7VNawBLu22zl28lFZ8mOm4rGr
OqNjLGKrqbnqPM+4tWg54usgcQ09C1oOl+9WliKacUNW74bGXpghsjPCcjvAHdpQMn2yiRjbNnW+
xwu470z/JlCkpllZQlr3vJSShvy1Ma1yr90W8RBIVGXn2PkdfZlGmtVIY+5dMyL11EuMTZn7akea
IuRslHgipVfKbgAHSI/mfWzS+hopf5OKvNpRUGkPsfOOWAGRl/hRV12A5BudchWhbFaw3ivhvw+4
1JIEcjU+QkR8UFyQdnhLwVyb09Wt74aZooXflM95hrkJahjxQ6aNNnDKBPLDpbW73l5bwday63pd
e7HNWkfI40T/7s2ud66HuMKmTpJVtTUK9zxOgKQjE9FJSeF/Ny2/wRA8Qbzu2bBawGVLzmsPuRiL
R3oi44EFDzqv5bn/HHoYcJD8vWRbLk+ajE7WnnpJ3psgHHDO3zxKGfs1oNxzMzaZS1550RWAbApv
dlAo0sZ2yyU/rgshFWq6DudhOfACrpDJiuN6v1BvCdrYmzhXw9nWI2pKzUJwnhwkwos2Ei4Qyp+O
zsh601UdeaxlBS10KW3ES5EjEnVenSAe0qEnXJZ2F77cYiYfYimIAE9hE75Gkv19yDoR72YLpayx
bOzlspMfA/vJ7DJWanH27AxWc3DGYDivh7oqxvMMDTKJlXEKlo1zkpBPGi2H9ezPfaUYHroBsknj
gnAulh14GExQmhSAtt+3/9xZIM8unQxYXzLw0c7oalJVnQyHzdE8VhGze0CzqHESvSmbjs78Us6q
Cw+8UZ1ASM4SZLia7paR8P+Ugb2jquf2vJ7J5eZ6tjyitrzuZPsAk9tONkStPXi2u0DhNeAuWyfe
WVhwNxLVyC0LNuucK8s6V8tZn9SQGOh89q1nnoN0kAumgIBTt0nv1/uSkJFzPTMh1uGqUhQ4C/3L
tO1xXzg1qwkDo6cMeiIC64/1xnq3JFn2JuUTg4VJIMJyaP4++9dNFrztPkXNvFlfn1GONpfszmz5
g1dRxXpY755Qwt2M5aNGZ5sjf4lSkmmSO1NG3CSF2SIWlEPKIoF0O9sE18RrlBM+VLUc1pvrQdUd
UOfmCYVkjy2Bj8ktfj//P17E8iYpz3ERsi3ijvUnExdCHLBkjobU2Qfes6wbkN+gKHRUhey5NmUt
vuYhm5XZxewSRyQ2oWSDou+CNh7t4ISl2G4qeQfEDXpGSUnb6Klmt0F3NS0ci6OXvKdj9sEaaJvZ
uPQQDaudWcbgbouXElNPkBLqG5UEW82pwAoKv4Bsdt6usSAnOcDNbRo0D/u4zfcmhYqDPclLx46m
GwvnmPb8usaIdp8CQImcj3OAE8dqwgtFX/TT8qaJzZfS7H8ZGX8BCqB2EyYG7wKAXTqlXLm9ew6X
lFK3F18MA65GrTAp/3/RCDvHbvo/iEawtPtoKf6mSezeu/f/9mv9n3fv+a//8d/vU/z0Zf4fwpG/
/tP/Eo7I/5K2aUKws81FprFoN/4Sj5jC/i8hlHId1+Kbj0Tkb/GI7S4/cU1XefCmkIigK/kLLGXb
UKqchUjFEy3/1/t/EY9YpvD/UzzCHbbrI/NF32KZ9oq3+qd4pOlTrxgVLXyDrj1SLEgqLD1cuKC7
LIheh4a8oXE2sMPD9NTGl9QzyZPT5siukvSCvCOV3UfsVxjwxccpZfjs0FsmUt74gWGchWSOlBIv
6KLYoHEZDUV8QRVWCbwvdh9A0Gy6j7HGLTe39EhZCW+BWSCdM1E0+OlBKt87z2ygz60X0t6NRjq+
pXLPlXJeKyeH6NkuVTFBYwKupbsMD+ofB0NuRytGc8Kk5Lg+ZILl5+wLqWCsp/WAgivNQ7xARvrq
ZxPD8hT+dQjbyjoHDVK61MEatt6kIpSRWNKSTfz3g9cfrId4+R/r2fpb1rOpoOxHROjeHIER5c1n
1LIAMLwcj4/I8st6EKbOL80cKAYveKyL997/24XvA6+A2wHVcU57xGtuhxAS/Pc8Zxcv9wUNJN94
BP9Kah3+Mg+QQ98qytl2SLTa34fEpI6vFCl+UxoklH9jmAW9j3DfcijBgX+81kEPOecuVw7ojxa5
SpGSTJk0+YM1eD9UhWusr2cQVSL7ls05JYS4+u55KNyQvT8GA/pTESmvRFxXXNoSQTE1jR1r0jdC
4ZfiCDuZ2oBA5Y9k+y5+e4897dBodyfH2gLEZ5m34zDhHEmBjOIyI4ojaZKTiKb0xkCQ6Fotrf1K
m9HVmD7twixue7rfO17N7dAu/lx5aRJbX4NJ75PO+giHud/GI/buQgiLYik3SUAPdrZT2uTx0As2
eiy2cYa9sKzoc/vTVY3a3zdOi+DRQFBt9Q1XZzdnhyHz29Mg7VNbFRhfIx+GUt5QwkBdi/Q1xcHt
NMMEYcSgyI583BMRQuF8uBZuACNddZtyGNsLTR/nKrJYHZn7X9ef+SyzQGLgyVv2JesDVKK8G9pL
R5M//XbyJvvWXF5110av6ETYu8fkPyw/m5eDigFKWI5L5Xp+UWHSHDvZIQ9Pi/naDPxZg4p5P5zs
6FvGD3fuwsM8MTcPJv5/Z9K3Cm/LvG0XajakD/fQqvY/7huatyZK7+IuRJiQRvnFsHxxmgwi+QoE
lo1fdueWJ6cnsJyud/45FDSiDPqgGwbADj82K0MT8O4x6abLemsNtk0FDINxxiStrBDVL0geQC+z
E76MMbp9rg3yHbCVLytYZ+TLAkH3IQvNnb20G+MqIxs+7O/s1B/P4HyJ/+oaubPqmBKGKqR540Fn
WpZ6VeJZ+57s37WrhdKpP5U+tvjOghjwO452PUVigyMzpfAeVARH/sg8FuVyWU9by2HI3qXDJwcP
kES3Zb2fLxLPBihWS/Duab3Lb2oMsiaMi8Y2mz1DAtlvBkY9hOHRblAm5IcyzPdNnXYLFBha+Bol
C8bzRzoCnIqW1fi/+o7rfcSRHJMULH9rsjhoA4ygs6lOmJXiE1U5zM70xihD+e92g1e5XfYi60ua
8/DdXNjiv99JPWCG8UZjy/66ORcy28X2OJwm3yWp3WE5zzSGi7EgGW1cgKc1y2XIFmRU2UsAs2v0
jA00wOjPLT23TkBmVsFhbbK066qTQv3JjiHTOSEG4xrFjw/f21Bgv5PuxZ4nBUWNRECrLJ4puYPU
6FFb5QYYGcBQaI9gm+6ZKvkYO5soq1gBzZpsf+u2M4Qfamg9scZObPwsll5RTPKPLhwW/CQOLenG
oIqZKtbTNRV57W2uZwP0NtuL0diXhogInCSeeL0A/iQTt2X51AldoTKm1bkmECsHv8zWX6KJA71M
XhmaLD9gvZ273YSdiw2MsexnJL0pxP/YkMLOns4W9BPLdcXeoZ58oA70yC4vONdDa7OFp47+5rS/
wmXrCrsYVuvaIQR3sqyiC99Nt6MZwTn11GfskSm1PjIrJQX6CtXy+uhUZdBJAxAXAZZTN08ApQwI
Khy7I7XzpobIxLZwoGHBcLj3JuQAYJG+ol8faiJs/vW3rzd7hBVkzM/h7dRG3u+3YanoWZBOT+ub
sh7WaGVnVNfMmj6GwqSqnShs9b1N4awCB1HOvoBMG9NhIPWVfue5TZcLNCXeYJ7AHDYW2CHEAXRc
jd4/z3eja5dsv8wDIFx99ormOjglfAcL84pW5J1rPzEpkiP3jxWbuwYQQ0yHMjGb8SxItRwd2DY+
qwDRR19ExwChc6zNfsK2thpdfRKAdepla7ce5hEw0LLJp8DjZCgqwa/41U1EcWVtbOcYhJM0Dk6Z
Yi6oGhBE/xkerRYZw3pfO+tHQWvrsA5v62Ftbf+5KZYs7xzzBmINl+YOWS2Ky+y0fvtDwa6Zpkny
12jg+Y6/zQMXMDi8+CTEaVkJ3F1q2U2vhw6sz9EiFnUdg/KZIT3Ca18UWKdaq79nT46ljIT79XnX
8XZ9Lf+6OQfCOBaKxu2yw6f7agaddxOkFbuNvp7I0fCyr61D/Ru9pUBJxKGF/LRrc96RUoTyamJG
OFqd85mz/tqPkRFdLGmQhlGNJ6t4NgKVEvO1XJkRmZwlgJ9lC7yEkLcRPS2pMCZ7LOSXUiDgxaA2
bpC/JX0EwGII39DH7xP+Y0zt7tCuqeYooC+6bNPj2h9e089zWi609BbNwyp8+N05XnQQ631mfmq1
tm/+/Gy9e31UAlkJ7Pp3e6lsuANO3WFhBy+3VjHIKhL5c/P3ma3SG+BwG12r0Nyv91Gnwdi3vo+V
o8r+ktTlURZ4hGz+4sKi+iGTTFwT2FNXR/s3fWV4x9DNIWw2xS9MquSgGjb5lCRiHEzff5yQ//3W
NKxnyaL8KGK6rJv1dL3zz2P+d/e57Yj1w4Do/+fB6xkOlwbODxic5TnWw7/+/3rf2phfz/RYA8o2
kACuX72K0IPhfj2tG3pNW0B3y4Id4v7IgK5HHECByE7jUq36M4X+ubme9bOMMCYtk+t6e51m/9zM
bRSO/Uz/bwRhW5hi3K9TjrVMPk0/ERG63h6W7xFkQ0jWOI02kYk2YD14YkR653V4ifp6IEiwIj9p
OYCwLnc0XBmXFIDDyqxGcPcoZDf+UohDB4/IYy6D9hT3KV5O7GgafNiETEFV8NO26+noL1NhZphU
v/71o388Cj3aIIg7Yq5cH1XstSirm9ll9NkXi7irXb4N69l60Llo//pJBYi/uaz3smup89N6Oi9f
FDNSZX5aTyd75Ov657dYLaqnyh377BKWUYptm70A/c5F5/P7l//znj+/MogR/ay/cb1vbC3vRgMM
XO7+16OiKfJoby4/+X26PvvvF7I+dL0d1y6PWm//fsY/v0okRNVYvuowCLpI3f71+/+8it8v+8+P
//z2/4v7yvySuLVo+gMbIZJ9J9TI6TbGGGSpXb1vK1jAYpiekX0AsI8Hazea9Z1MxLzrhoJBby5e
k5gcuNKvXima9Sxm8ZwXjZCI6N2HFm77N7bCnyzR3zuXovgcwTGhF0WiksXDzVKCTLBo7sVt9DI6
BQJq0GlnhVBHRrDv8gBRZ9vSHEP53B26snu2y5iZxsOdMDOjUBDqn+fBQ1RLpUshIUVLi2Ckdy9h
kVwMeNibxCpgFS9/phzZBQy6PWQGEx8N6m6Y0n3N+nQ7dgniga4D6daSIw+6PztWRfcLT2HM1xc7
XCT6N6sb472CdoaulbZHgswC5IUk+3Maze82JapNf8CBr1loeyRFKvjELvapnK/LKW3TM4KLYpPR
NyrLjqypOAYw1RV3UfRzmD4yPzgmNpiIPjF6gr6irxgk6ANjOpM1G9KiJGmQkFO7q+6xjXd8VDRm
21D/VHjh6Q44RyugIpGoAp0GOzfddF8NF1IWYEm1FDDyibmV/4qIcHpKx+BgpwenocnQVsRXyozk
ysz+SIPs0ac0Qbzqh9BoxFly3U86e88b1ro1nj47Fg/15E6bkvL4hjOSKYaCHYfURKir7zPuuZ2E
cYlVIkMclMnwJrGJq2OXfRybmk9WGcS2utm2yaR/RBn0LuY2oicSvrajn1xSI8W+KXW3q9g+7guz
P5JGQ00+d0h2BdpAVwIVie29J1zp54SZeitlPx9EFD/PIwY/AhZYkRi3s2IBmrNaLegHH8cuOA+i
AFFRjfZpCM0v3tDIo52VNxHwvSdg/F8Qc90NS1JNEsKs6czwXrfJETXYQEXf2AMgp13DW34kO+Jo
DJCvw1xfaZkHP42+vfKvJqgONU07NCVhuQxwrQRmN0cMkzELLGSkMBKS+ehITLezuPfjRsBn6Jqz
cJOr6Kfp3p8MnENGdlfhJR1brlfThJciK3Xs65oKbNaidJ+4OPWMFNtywUf5A5wgiWRNYkfpug9r
2Vt6+IFvhuqrIT2GVXjNmV2hCpdkqeaQUwpSIW69GdBd1kc1Xt40uUirt4917z6h0U4mgWTCDI5E
6HyrbefDaZ0n6QnxrWrLrxVD1HZaJKRerQW+2bk5WvOAdkfcxq0kl3tkFykt2C0TSQo4kmjPN+Nd
WewkaTvbITUfFf6BB6AoYo6/lFOrLoysFKcJvHaf3Wst/PSpIT22DkdJAcv4OZvma4FsMYuik1/R
2lUU7bd5qAiYzpBWTSmEHuJdfgZRhu5X+l8cF3lcfdH00Y9SwourVU0DB24A0z84FyWRHxTOeaaq
xTLP2w9LrkneB6TfETw+BPoXi9xkEfmTc8/ghBCwha6SHGMNNyhv/XPuRZC2nOSuDsxur8L0e5kK
5gAfL3aEKN3G9LRzaxahHXUfqyqaQxoFX/Ogp92oUBE72SkaxJfKNZDfo76NXMffd7W8pMKtH42R
LLbEHPAopO3PofPbY8AYtYX5qgnNYo8rR3bRXXtXJMND2NuKluFxKL3nQadUpVTR7TxL/KTffHGw
2m+tIX6f6WpLDxtNYIV0lLm+DoXf3wZW82o3DqV+QbTs1PNGW699n31WMZErnt+4uBMgfhpcvtU7
ZQr+ph7YkjTTNx9NEt3YZzOihdGW6U8NimBbzlF2TCQSykja+ZdceQff93eeaeqHzCXkL1fHtsye
+olQ6lAqWB4hrjScIqCrAbNUqNP3kQkFKh7fwfF+Hz00K/Pw0oXZmfpVxhck++LH/YsxMYvnVrof
2+gyGeN9YamPvjh0GUNNTC/K74ltrrHQIOT2dqP4HKJK7Aaz//QIIkyjhR7hu/2BVKaLGyM0oJQ5
35nLG1SgbT8ABUatBqnPSyXhlWaOKz6til1lFxbQF9LMRx1/VMPey8p6n+j+OKSYFXSNUDJk6+kx
VWXHzNe3mS28ve0THVvFst6Kwvw5FXDikviblGQNO6Wkgdz2H7qFf4gagO8FpM44MrEH9OHO+t67
tbUNKhQO1KEqHP+t0vKO0FO43PS0xbTgKaBmdtgm/Fyl29mI3qRzO+cBYAWP8jX5JEcZ6DfoMeeS
3fChGZyLVkrdmUV024jFkuzL/kDnnoRDPrYk7wAahD7yYMrDmxgzcE1vkVm43vskZCO0sffo1qDt
JQSaJZ3a98oqdhGLxs3QlxWRVOmjiksH6wQ1kmh8l5YUGJaWJVr22kToRDPD+mWVD6FDGQoLBdYG
2re58apS69K+V1HyImfjvfNjbBABNg6TvukN29W7KQA8OIeEA/bmrYwIeHCq+7wwHxCjLNBumvi9
Me5nCsnbsAvNm0kyGEdBfdC9/dLVwOl0xLxMAeFJGvaLGzBApnElHquw0MemAPtrh8YTYSrzPtcQ
QJCQb3UHFCwqJVGNyYjd20dC1bUPacMNdEdcEPM1FvnDSJ4XUiprm7suSO+J0UFm+OJd92IUYQQX
kHgx2YA1SrZ+kKX3rPw6rDHuS5WCYyyiB3DX7YXwNXiOdNWq5lxKdGp0eaz9CKdhjBIPTAye9sAU
xSnugh9mND7rmffRSOp6mwXAGJnHUDTi7UeEwwq2B2rv2GcnTO5m5IeWYXd7Ebl6j1CJxmcS7WRf
fCBJKQ+Qpge07yhjfbiMtuO9B0kfU0RlCWj77b2YwI2NFbgq2z0mwMlCpwx/seegii9D7X9tjOLJ
r8IefECMWl5UD+B2h6I8giHOSPhdad6C5E7LPlR6QNlLQTDiW9eYBiOcQxD9FPFllzi4LHN6ZrP3
pbTa9Dpgfh+Q1+YGXEkl/dto2YbM+ZPDrhO1er8zvRQ4mF09mrEwLwYQsKowLvh/SK5pKg2JEQbg
PNfVo9831Jo96I+hDWA3rFD81eWFknhUk/VTNC47QuOb4VKBa9l7bVM5oeJMMXFmU0Hso+/eT/Fh
7Er/O8MR4lIW84cKLck+06N51zdg4IQ4+z4zeGzCzcJbNe41llH8v3t3cuyb0pqeKomy17UFlE4D
Gxc1cGKp4goUGpXJk1RJcjD1CYPwnkC08jK16afrIJjSzEk7obGYJfJnjLMZ2Is2DiFLqw0s8vF+
GAeymtH8KyD26Bz2KtM31SCibVmY88lmaGBA9MXj0I3XKK2JyYPIoshC8rLB37NMMrYEVSIuAe2Y
O+0dkYgNe6+RVIqeAqXvAmgzRBsD5IEFFUuSAAEwHW2FVrHLKqi7I5ERttx2VqwOaGRA0pkfWuVw
4DNG5Rjd2w4zI54TDHEqiD7jFmm2eciZX1lGAhLPqydbfXF903wOmkXHMYA58HDfgQtx6vqt7Smc
6856lRaLe8JrHvPQ+VrZ7Y4C3iPi45x9X9Ht0VthHm79YCfK+am0DGLNclhNgnd8ihAUmQHRBkml
T9l46TWYFMfF5y3HJ61wKBjIgXbueHZ1BIYyB65Fo3PbifGHU3gTxmVI2ZnmLiPAHSaa+dVzl30B
KTWDDV5HBvBeBqP9jo833pkVyji3wgE00ReLrU2ucSEUE7PN0GXPU04wshvnP+0CO3eeu4r9GAJB
M4bsUNYWZbtfVpR3IMmCEYyaPseTfyobtaR+UfJNo7I6mUGdbRN00/uMbA12OXKT6ASiZn4LdApd
ZelUiy+OucG+FyBpWHURQwVjByMwlFm4YN81Y//W1jHmjBS6XpdoBjxvH5SAOM1Gv6uxe07hYcia
qnoNudczG9LS5n3TIsa3p/F9wtTINO1/7XFbUi5fAKxQnfQM8yuJ4NibegCTLy+uR3AZLSZK+hSA
cnIgCaxc/kr02ADmAiDTMBcHDKfn8tLH8YcTo2zoG1CcjvU6JMNnMzMrOaNzUGH/C/XFXZ4uH6Cq
bvjM2LbJJWqumQ6DX7549QKuzf2v6WweK7f/pfPxxcKHVoIpZ1n/HiDXvQl9Fsu4ep9EW+BFHp9T
2IgqM7pz5+gjXuppRxyAg6oLrDJfSFLW8LDb422JSomIBORo7rs1Aw+phtDfzxX4zDik0RzmkFWp
k5lXHIUEdaga/TjSjOQYQpsh2pl8sxeBlQBSWrHhI7N3Uzbds3dZvK7GpWNNyijsU64RnX6dC7u8
Y5dipQH6vpm3rJqCYVM08jBFHfle02ekQc61M4XH0OLSVvKFUeInmC3nUOX20ezDmi9GZG1ItiEu
2fGg5oxwU4yeSTT0dgmddVgotBZ8B/etUb+qUPSHXWKE3hPfnmFxIsghgCHl0dDL4p9EWgKozp03
iNTtNEsY3fBg/fgDkg1FP67J1gU4PtKu3sS9S31kjncGxm40/+VnNNcwDyNCROLpA4uPta375AbL
OS9A9MUJPzkE1wJcsvFNhxAtmVzvWCN8tTv7S2P1xK8Zj54Z3/sJn1KOiWGT5MMPmziPumN+YiNf
axssdBy9hG5gEtrsH2yiO6njQPVSRsQOOQoffKs0j6TDsu6LyDHRi6+v9zEyxB2xKi2jGkFO27FA
Up6hozctVu96LHhDFiKnXEjoJJyT4kbvJpqgGYuJyMbYk+Y1pcIQO8QUZe7wbtftm6dx781I3WPi
vTbZkLxO5ntkmW8hMQTIIKF+FxOzcye3cW+2dwgZ3QyEgDUqEDWuc6mwyI6SHBXkFLgfxYXqEyGY
tZ+dslbUdz2ONqn1SzwRAdcM5wzb1Ka3rI9SI+JKNQA4g208Z8PTVOFe74TY92n66Tf0p41anAO3
CA+tjVEgcrGv+/YA8XDCqpp3JpVEXCyZUZaYuZ/G0njRw6cfUfVW5ssA/GWbed53wyEwWzHL2YAy
JTr/IGO3SJ9o42pGADfk+RsAPVuaXzdR5d45lUBwVIbmtZh6HsRKtU6WJGb4xmNJ4IDZMoII7Me5
1z5EBk1BUDIMD8mDvzhXtfjAhd/Ac8DyXYH9Z2mxiWwPERs9c5PlaOOL22WPSqBQAGQSfROIIxYf
YvyqNaxpJcxDYiyYQHzU20rVUDC9hxjd397AVKB9wOzm7L+kbfPZ5eXnoilx8vi+R8G4YacS8Bm3
dfwagYPcWTFZmTHARMf4hrzX32j8Trdu/ENm+YOTY9uo5waCGOvOfrYRVdf2rWiNl3ZCATgqIs76
BZzxmhM9Ah+VZJ6SDA+zi34YPUG6dXoCB1djdK+emTRv7Wp+dEMuzxzGHX+UmSb+duht/saMN7Cv
LVK0Qq4WEYmN4cbWPoyqRZL8ZA/mW5mQye0jf7EVmHmVbCPb/RJRgCZ89RYpO8SwYEGbRA/U44aN
M6QPrkP7FJlF3Q7Pakqe435+GscYNDLCzK6668jxbZo7J7XeYDFtAyATgJyqiM3GYDy0zszlZRBt
i8WgmN3DsjGdYdTxxWVBG5r3dhq+W4H9Mlva3NizPuqk/kwiF8osuwSIqN7BMV48fzpVjrglvtDE
j9X3G2IXY4hw6jvszUeLT8sOsBKyHIzkF2+en2s5JifzjaaCnbFAZFe6dZM+P3Q5V0wjSQ/2YBx3
kCFj0XyfXfe7yjEP8xYLM//Urf/d1vqjKD6GFjNRQYMjF8ELbaRH3GrbXBWfFi82m6vPMEq/ZE75
XPRkE1OxBAZcuB8+1/OxTUF7sMAGj8uQlNQTAfFd+Z4Rx9Fg8cEmvvVkRqFgvJFTAeC0IlA7uTSt
+Oqa7ZfBzQ8YrHwcAsGjN8I2RMfxmXrpI9i1Qep7qzWuUZfcaJH9qARdpcY1LpmhD0hG3K0II3lo
egTHzv9k7zy2HEeybPtFqGXQhim1dkV3D48JVkhobZBf3xvIrorsyO7M9eZvgiToDCYJAgaze8/Z
p/HKjaFX72jVyyn6SOD4ZcHNbDCjlGUJs5as48IYiLIKH3wdwQLhtW5n/7T1rFkH1lysMsxb1xmA
MkuHKhIz7bDcKjc6+eodhtwhDD4h+tOOmRqho7IUdAUKtIgstv9PgfpDlvdPgj5Tdwh3+r8FfXNU
5EdRJ38mQaHcm//Rv1Mi9X9JWzeYqVqQmBz5JxqU6/3LdYQlWGJZOv8xAEX9mwZl/0uAvrEXVZ8p
HZd4wf8W9EGDsjwPZaBOycNmymD/vwj6dD7Zn1lQlrQd03JtpIbCJkzR+S1CS++cqhMUQI6jCNKH
Do/Os08VD/vrqm+zCV2IP8H8s4Dn+D9tB+v4sur400H7XzK19N+IVMunkJ4uOEwci7+ICjtggFNF
TemYpx7LP9t/YYJAePKo32ymbjtm89facddQOoFw6BqLZfVzRJC9D22a/pYBuODvP5IB7ev3A2MJ
yzBc4c6yTvnbgak103BLyQ3UoLm3Spixsk6cyHNP3e+ZisVjOrSHqmjUnjT1r1j2ijX8FdS+aMEp
9z37uetu27yncWHbxB6mWERdbwKHKAxiEAQUq9Ks6L4UKthKHCKbgj4qwpVDb+j+SQuG17//Rvoc
uvYn7Nd8kG3hcrbhLneJMPstFLRilTkUTZ0fhTeJs+kOuItDQpfKiEiS0rMOBPzO4+dgHPTS2idZ
uyKo0ClUeZFDfo8K16BCKN99g6rDP3w2TvW/fDb6D6ZFcCoXyXy+/1lVij8lrnvpZkcV9M9+T7aK
KdJjIZxxHwiCrxsPiv1oVh+km6O6t7E4GX11TB2I49hZp4dMewgEtL9/+Fx/OTERzwrBp0I0Kvih
fguyi4VG1lRTewcrOVYqx5cpSJGwNdgVpZ5flK1WLA9YlwCbhT/Wv5UZkQr4/Il7tyf9msG0//uP
ZP8l9A6835x2R4wsv6Uxy4D/fKhA6Iop8IfuYFLi3tmxr53RPWwFQGcS26L6JfWv1ISCJ3xY8T3X
4UnZrIxBFUTES8LbQJI23HLmjVQgtHbTYUY9jWYAWH0S7zUkHbfz6+tkpsRlSebGdmIxDRn0i9OB
12qtXa7HRJcOD7G07eOgUZ5kWTbhENS2oxzMbeePTIdnw6jmDTtUUBercTE8l83RNouPUCGEHxpA
HGmsH8iLv5l9re2Koh5vAKhQFv2MqPxRWHPazeCSP+daVKpUOwxbyEQ4Rahmr3qceEC55f3vD69h
/fU6cW2dRYbOdS8A5M0kvj8f4DzzZEDplnIRZEvHyIqbGfjnKvc84iXN+oj5AoRzJbvHwR9u9Hun
M+vN/DEO80eNIgRSMw0OK4kQZ8pjP+rMBWNfcYDG9nsfshwexso/J8yUz6HvfiurONpj9/Q4voRA
OFa/cVyt/PDVvHrDIpSSdL0v0BScesN6TKRx9/CPH8PGFTetZrM8SrwgOCmnfew8shLMcHS2jaaH
D8smDb2b7svi2BfMNKDEn90mf+ZnbG+pGoZDo2z93ln5+BT6DwMrhMdcZfpesLS/Txh+mJaHLAPB
L/c0lQgIKKZNwzrbQMpnqyzeI86mtEyzFJs6kGK8w/mxzOOjZU3JVXllgi3169hS3B4GPbgaaSiw
iLUpHnfqbw5FFS7uCJdWnRzCsbGwdhKkc0n0Ql0cAv9uqkqjqw7ENQMn9ZTF76PWtAdubZSk9Wk8
53Wn3ygSGdo43hxXPEq7gldT4vXSmSBe+rCqjyDh3BNVPSovRakfubETDCtAuvdUJc+6pIlOB7u5
tASRxwq1iBZaA22tcpdmrUlP2p8dZ6+yLORp+Y2cNKSyF5r6xu0btTNN8UFgGQFqFYKSobftS6yK
o5lpNySUpIZqNHC4qx69yo2eXCXPGR7cS6gn0ZOvdVCUYzp02D5vZl1Ue02r9JcWnS8js8zXzmDt
dMMJLnbJd6xkPt56/KYb/FoDzI3xYrixS0a9VT15DsarwsSf3JbqM9JbhI4D7aIRtscatTNANRuB
u0uIkzlyl6cEkW1lZ4GGHdL4Ys2bZhQmee/hLZlcnxWMCmfjCsOsHJ5jFA0nzaY2MCBV3sWdVa6n
lll+Ttny2IXm9EhMhnjEWLuKojg6VmP7ZW5lP7aZNjx2BMhDUDhPrSKuRB/MZ0tU2kPUW8w32DMt
cc+ngYOsF0QvjajVStqGdjod24CK8bLBixwdPZki6JufA0oh//hDYvM9FPJsyi48F8ZR7zJCEblg
FNNlebHpzdp++B9bLyMqLHNFt15Qe/XM20uziVo/NkmE6OyOFYMpsLvhatXOfnnKwmAerGml043r
aTfJcG8YSfAC0d7dBwmZrQww2vOyEbF9ClNqaWJ+RSgF5VGpZtLP1W2QIS8bwgjyEwr2b8tehkX4
xtejl6MzNjcdy8koTF+WzdD5H3JyaTYyaGNFVYO/0mKh42HFd5zSlJ2Gqnz0UohUNs23l4DYQm6w
00Urc+ISTO+Nsr67yvqmfzELqv1F8EbV0D1AcR8PrR0jN3eadqta+roCRwH5vdRy24mVyOBX5Yes
EMc73/sI3qcaOYlFR2ZYar+Re+qtZZGB3rCo1baVRYyEMXxLi9Z7rCULFOOzzEzSVijmtuMbiOwz
VYO9G1ITdyAQkQzRHUZAbCvSKjZx66Xn1I+PA9fFVmusld326RHMOHqbXtlbLO2Xtva9VeRCZEjw
E28Dd+rXo6R141VI6lMYmrtgxlh08OyOoox+GgxtO3TzFiMXoIsUaADgSEle0X6iwc36PMdwMfhP
YZp9VmYb7iwG30NGFTGvW3krNBVuNGqDjeiyvSjREGCBfqV7R01kbKpHJwR7L/q7P2gOvVkPpocd
+ic0Eiw3Uy/EexZc0zCi+DAfTWIpteNE9JmOKehYJla/iuJ3u23Vo1DOJq5QoCzj05RK8z5yLtfN
Jym08ok71S0zp/7sRd4MCRleXKeP9q19HliH7KeUZ5m6O+jHh/LU98Nnq7Em5NXNrUUPuW57BgmY
sxtrAuvflD3VpHg6hJJ8S91E18MbfATp9OKQPAmlpfG2OWVSSH0NkgO6G8KLNArpa7qs8OFCPTvz
+z3KIOrPKnAf3ZL+ZAK4b8sqXFvL0D1ANSSNQpfIL6Zkn/sIfCyJn52vNu6mDHrKEAU0RMKcRpKm
fxVaXjNfpcEWxxjj87Y4x51J0kikwstg6mcVyv6CptPUczrPbXfOi1h7nyZE6AQpwl0dyUBIE0Tk
5W1qCfxhQZbu3SqPdpYWngBEkbLdvYMbZLoy+HeAH0RZCPslCcaN1VLR4XTU3oKWAi7Ytr3Xdu5m
tIPpUVZP+ECxXzYRBNhyKPnfz0UgJbmxdhNujTo5huMw3wj09EFk0jl55I9GxABQwO7xXWb2qZQZ
M/A52GCkfHqhVOtdMpJHlV2f4N8hs6A7Q1khj4tvQhbJRvQlONC2vFaoLW7C+0HvAYWhT6QVHsRj
Ytc/wFFo60o45lFT3oPemu7JHqd6izjX3gZp3GN4MYdnIlT0c+5a3I4lWJfJSIh5pEf3WLeU27vc
sb4UjSw/IhfjSNLbJ2oXMCKtEs56igLKwUx6tNoAVJl/qp263MuG5A+JzvGIkv9WdYQhRXOgYEHl
s0FxmDiPepwVe7K4KIGgUvFK9NFuQdRvTHlWun59XD68poLmqQRTVARgsEQVkdc+En2i2khcvSzZ
T0Gm70LvTiu9ZhjooqOJ2mzFbDk8ULb8qMJRuypCICy+GV4T9WDFIdRHQA3nIYTi6cVQNArmqBXd
7INnVg9p3dWHoSEHQyuPRVdCyhh+1HZeXFGGIGby65/lJM1VH3ADj2n8ZFN11KF97OTcY0wL0zxx
U8vpd0F08HTkH06QV6swcV1keQyFrT+8Gx0tX5o2yT4hyhXgYKEdkQBw0fAeygf2k5PWuucMOoJa
sFfeFJusbwO1NQneDGbr6kA3Hve152Esci5ZXm19v9QuaafSzVTbyaZt3C2niQENAwKk8wM8xfRI
RoAR0Us3lCf3dWyRcQVVuC1bA9gmEF5aQWLVUY5svC69t2gENdI0g7Kuzj3W7SI07zXlQhnUqwxC
wLs/9eUODv7daOlYRJO/afsKXElOaZdxo4Z2K+PXdhQ/a1CgK3904+e6JYWxGc0vXafRcdbpYeoa
8gJE+0Spqa48pxH/H2IkSDZqSdbUVXxzGpe5qZnFBy0cks2yC7VgINeQXxyP6zlU3KM6m3CONsvw
m3tbJLrOVeZhf8bzRwt+dPwr01RjQ+M6+6SH/qPWx90P022O1B6usqZvbRAkDMYmd84Gmvmzh8p7
KzqDvEqdC4Rnor53zkBYRgAhoP3jNKIBt/ylXP5VW57rziOHaI4ESvOov9RtUAK8BAaw+B4dd6R5
FbJMsmqjPzua/93TDfxhfSmgGWSfaxZkZ0rQwWV5tGzccDb7CEIAac9r9aoSlnb2cOJVRmedlpfQ
oTgNFTlWw+T9hGRBA02MN82OTdzmDk7oeZPTdllVHXReOkVz7CkgXgxFeNZFkT7QevsQFdGImrjp
LOloRwIpcpxHzebuU/jls0gN+1BRwcH5NpbPy3OtTUc/qDu5R/6qMZXWEAKMYf1cJOGsD60elz0g
+9i4JYa/ZRevNcavHadxvqmcDI2otEtcQrX5lAAtfxqTiJJnii05nBDC1FRbjpUJAwbb6XATvaLj
F1Qv4CfphpjPri6DUzGiaLYsPk5d69VFegl14548XCwI0upxCgoin6nO6s8q0cVz6EA9bfiAvvIs
sHeCFZgxqwZlvzLa+fKR+dYo3QPLjQJ0TZAj17Xh+2vag97gRhknVAk9jChKz/O+W1oCzBt0REmc
R8wC6ayN0JSMLKV3RxHtZGnBs9nKej+ZgzxTre9PHRO7FhngadmAjYOv92sfGRDR1GgztgbHmVvm
6PyI9GbcOmiI3IoeQ2U/pSX6cpeL6My8HNoKoqcsK70N/yI+u2FQ74cG0psPpRz82ydN0MOkTpxv
mDccYXDEoMMldpggIwk4/VQXzleg0MFZS+uD8GKHd4suXUGfZhqDJ9HHN2+KbjVtQ0cZd2Z4h1hv
b0PERx2xqq3STGeINNOL4i4g7V5bxePwGeMXEa5G/K5hkNEnYa7jOLo7OUuv2jyazNE6H9o0BoKZ
JOV9syfrizu5h17S+4E+u+4mgkcd2LNz/T64h6UP7EbFxT4fgCKGksTEnlAL+ljwi9UTk5P3cL7D
pFa/H4tdI4gELKuDocfHIEWxEj4muePvFUIggTmU9gFSNb+nMZaOwUVDQtUDiG+ARYhGfCnaZ+b5
Pg4jkmymgVmNDk0Cka4P1bQbDp1l4S3qNB17D9dUBYEvEqg4hWx/AH1oscQkX4YEX6Fw5TvaMHXM
S/BPzNDJ2XKOlNpQfKabmJoStC+Gy2WT2RunDp2DHns/monvGWPUqegj6VKJrWXZaMPIv1PE49Ji
LVdaXkqaG2LX41BcJaZGpklsHGJHe9ZMgCkFKtXtUKRfB69lEj+XdzIJDke+CSitAKMl7CMExRuQ
C8TqQR9BspzQFYpDuqUsh4pM/+lzqMveJ1BW476Npk9bq6T6knyYcZk9liIjqLEast1cQc7RaHxn
4HhgBEKZYBrkN2q0kfPerQ7m3OazUZX6MDN2+uDZb4Fj3oAdHYtIeVRAHbxrMGdYX4Xmq+OVn+o2
SnFrsgS2CBpbh14fXwxUXk1Vuk8J2XpEG9afo7wo3/lJrlrqv9UVuLCorr7QnKTV5gDJbHooZE6X
EtpCZxXZgfnMoj05W65OUy41KZihIr9pqbdRkVHfFOlB+Mi0t47hJ49YtcdjJ7f4Vsqd9JEH45Mn
bbH2wwM+MbLNxLM33Vr0mPsG7Qg4IiqG6NuyFkm25bgui3KHyA6akWXhZ5cuLenft68Yt8RFYCpB
b4wDFyoJB9Goz1al6nOJjBu8SF2tdU10R89Wn3MKR6teNie6SCENQZ3xyxYoHHT3MaRAnWvOo4yP
nUUCFJ0qOsABPmfakeTAi/xzxVxqn3TySUzOFZENuFabSE2phzrqZs/eJX2ntum9p6h80KIYXHHp
Vw9FFb24VoL3z5cXfrVuHdvUk3zhuVuZUFKO4Qm67eScrYSr/+gOSbXTO1dtlvtGoBmv3qzaYqJw
wecEFa3h06dW/CSd3n8tYuwO5fjm0hcnMnem7I/kuUnY97gqIK0i633SNaQPOR7Ukz6tbJRA68hA
nts0Plwuzmmi8KqHrkBspRF/FMb8PRmZ00bQylgWVYe+QVno58DJqU30CkSYVgCoQb5mnvSZGOJk
cFh9d3pdfFs2pWtc2Ta+NkQ50Esbn0hfhYu9TX2a3Pci93bagmHpZyJLmaXGKSxZU5Y4mFL4KlP6
FVAiWALmgHhBDFuelv0c1/YQRuHxl/9vQdguu8vG0icaqv/nn/0ZmPPr1b3rNaSphy/SgHhZYsjv
nA83QTjQWCnRAo5m7TLQ+piYMu9Qzy+gMnWaCiL9KqChtVenm19k2C4m9nP8HrIGNwkeZLJ28dM2
OqZaxtTrAUIfatCoe8r98pIQ4njKMxPSQZl9GTPwfJrZSE77VjtNxkOTeS0rTY14B2RJK90J+11A
hMizX6EFgSOLkKkPntx9TQ7RS+R2r7WQ5NTNjiYx25SGwFsNNXmBoz5taKJ6vfvS1rRVvE6+iyEr
7p4/FvfJReOB3T/q+qNWOAmYIznewjGqoDlAC0/Q1QbE93FoUvC7oTgEipAQoGtUMsb8OFm+RkVb
IQHSBi07SUwbFFetl4GBqyyTk1dM3/mxXYZszT5a/Zw+bsRqE5XjJwO1+a0PJxPVslOyUARRNHE3
rpuCFeBobbpCUtZNqayQXVA82HFzJeshP4ML3nucyRtN5B6viub0DXhDotkacko+OSD1zn5OscGP
Glg+9MsuSZrfTL3Q3koyMneYwOQxVUH35Gmo7mk/qG9DQtbfpAjVVtaL64bFnksAinMY5m9F7p/z
PNa+4Cgukbbr3W3IwvTGLZqFktdBk4rCL0FJjQcwbeEO1kcXhE+OH7k/srDfdIR6GowxD6lvdpc8
AGFYi/FQAd37muVkR1uKfCsXcdUBltuzN9DQgYSPKkXppLEFYCwNDVqem1nTocUosJ9yho7RTE3u
LcizPAqTRdmTklkNe0oczYnwCkQ8YevcggoxO8UEfQOWUbu4tRbgP/RIWY3SnwiBDiwonSMyE7is
bv6QAJ++U2w7BRQUmKN4wANYwY1mEb6AdQCGyR7mUzCVmXJvih4v5pkJ9Aemmi06gXvIGmEdt6yC
gxoFM4JdHJkojh1/jDcw47SnAZczUNJrXIO+E5rzrZbNeLQ/54NSN8LK9WEgmc8Wxrk0Sw6Mp1vH
nkyTXV127rWvs6uM8+hCtCCyCTGc6U4WR8bMa6fH7ZOROV8SYD9EsKLGnNWuMZKWNQJq4kYGiUmj
fW4bbsZNIJDqy+l7U2XdwfLJG9QoroKACvOdI2jg1nUIHgONvjsgFSUqsd/EYJQcjZTfHio7hvLx
IwxBKQ59rd+WspRnm0T+DM6zLr5UwHxJYi+4hSn5Cb4HYt8yNE9pNAGVLIleMIho9IearmcwvUVj
lR+MsX/h1xqPTk4IdJTgPcqhNq5cCSXJc1tjnwQCqyonGENEOrunISRRHW4KXh+a9bunMCV0tJGq
UbTnLlUXypz2ZdA/3DZ7yO2mfgonEuNyJ1BXDW1gZnFLq/tm2Nvjx+j1Ny/3xCUAk2ZzeMEK5tBI
ZH/uHAdEfOzcEIa9B7lWPLaVf3FDNGBmjw9ADLRsktF58MBErBODvMMpaB4mStuBS8fG6ttoNxVV
eFZR+zw5CZV0MnEWzhY2lj7QmGzHZMQ32NlZqSsqk5pkfpxt2x7tt+PYqGp79U2g1z5Pmh3hWCAg
ALJEraI9mKn2CrjVWKcBlTRtukIewAg81uZGlGUIWZTKQZNBhvIR5SN4Jh7T7fMjnE+ymmWlH8aE
w2FZ1i3KpPtRv+J0yGxfgf3o6hN+pJcAAeEtHkvjnCh941QWJtMRGH5CXuDV1zB5sID0DMM5aHOI
4MjCM6Sg17ct6v2G5T+lYjxTJhPpXsz6WCJV1HQcowjQnBXdHI1eM5OkBo5W7YuHKGAmBHB2eAwb
hkOzVtolrjXe1Agee5tiAIbWq7R8/dA27ZxGxyoxoCsB3pvjx8TWOYeFbLFue68EQlZgkmsfQkuO
DcEaNww8/KNS2USDtx7CJREbZ0T/PzozdXaAx7RT3j4Dzmw/ET31qVXcYV1MLPtQ5yfGZ4CgtZ5C
wq7DcR3Snx8zWmM6UII98Oly3QvR3RzyJMqSiV+srAvKd/foDcWbhQngYjdGtR5zAxF76ZtEUzcB
J6GWPEneYhMhKyKYMfb3cCNaqMXd4B4i1v/nRmEqs72RSCjmjL6icJR0htqzwq2utiba0wA4LbcL
/RqFzpvIrPbAWPVGq0KjeF5UDd42phZ6TcPXkLgWEoOzj/yDbO2NPdY41SO48xheaZokFE58fb/A
zRfkRmkl3R6zwUVnQgF2hk1kMCLXQQv8khlhKSRQaNpSJ7h7V6+M9HufkcZBcCO60+pMJZWgHPg6
mPm0n6kPObBp/fJuWhKMQJLsbfkh7NG+N1rt3CeK/qpPPiLRqaub6jVWdv/g9gQ1w5bxTxyRiTpd
dFdjad/ALNDPkyohHzPLzllqZWdyHuQaUJS1rvQqPw+awQIxG65azJQvFOAtSNdoh40RRD+cuEp3
bWhbJzhE8uipN0CzdA5IcFk7+MSg0nFjp9xq8BA293SKEoTfPiWLldMwYPABh1OOP40Y+kbfDV1A
0c+NRwzAWkAKAnWhmvyS+lC28PP9zkbahZZiZUfcXybDxwFkqbK/hbZEC5nSiO9y9WpAN8EO4Mcj
HW1aTGlu9ldsTpPHkIza96HGDPWg5s0y7KRcwehQkoM7PNC0ZK5eKZnf3LlNbQ16c7WHByOww4OM
GeHjHFHPOOrJA8rb9MGNtB8JdrxVrnrn0Kc6vVGv23R1ynN+fgU10FwgC+wl09hz7Qz2tpyS9Ajz
mZVCGNJldVmBeuZrXqfcJi20rZrlx9y5A+faK+R/fSauCTwbcN/Z2evJ5q5E2h0Y9+DVejqkbsbm
PSFBX0LXDFghZ95Lq0fXXNXiwzfRYYa9k2/FpD8SlNSus6xF3M2BXDdRRYpLXRCLINLPvW6Em6T3
zmVuY/9yLPdtjnthvn9yhRnca6VTsBvGc2C3BtBql5BKU34jJxwZq18gdw0J7KFv9DGIYIPtFeoU
U9KbXgb+FR0j0FBE2iSJ1KeOqZ7uFvrXpIdrGmV0D5iE5pLqX9ZqNb1Ng8rOHk6rvcqqxrvHOSbd
EP0yc9fLkFJP6DLjpOt19VCJ4oES/TZJjJJoW/HDDtpvdpEXB99rxjvq4zOlhXtUmuRRKYpLy/mw
nBm+KPFjCiifiphnI8v8Yxo4XOdBxBnfJK9WXeEeoJyxb3KrfiLmFleGgZPCHGf0Dijjwf7cgYJf
69w3VjTj6wvE/zsNcLFJc/o5HWu3HZUtln20OzHQNM9Ey1vHqqBSEQ8TII+6GN5yzyZQbeKpNBV7
5pnG69Qya80nY9ovg7BZzMRoyZzOHtS3HlnKNUNhuR87zLxjTmezjg1t32ouBrvGfQtxeN9z4VlX
+ERvSfVEFljw4iR2dCfSgAp1HiEhjz1kAp6oT1ZfloKyAA+XfRNZ0x+PphFgw7IbjhYyqyjyuNdB
1lFR7B1Ny3OndTJHtSybPO/f9TrBdYYEw5r9v60L6x8Ltvj3w4S29rEfrxSbi9OysWdSizcvu5ZH
oo24exSKAjiXfAzEbIkwoZhMucSFJCLt+TER3GDLazO2kSikx1/0ggU94MkIK6ZTnXVViWNjtt8T
leGIXFAk/cweUXO+yvIIqhRUa895j10yiGATQd344+EwP4xmtEflMhqFjU2I9gxW0mfKBXZmwKvz
7q+N7YbRtkro1UY2/K7lDZY3/OOt/vNcbXmbyQ2KQ8YCbMZ4pWTKDf3b8rJkeW55gwT/A+TM+SP8
9oZJiTgLMeNbRY30VDg9P4S25Hos+/MmCLWJWjOOeWS9zVqmeb7Gu1mc6N39N7751y5pDExUA3hZ
/2E7Ly9bDv9vz/3a/fXvTdo8KIP/885pYEOcJ3KYqT0/YPjrV1z2Na3kp4yaAJqSLWhckgjkW7VF
OkvomGsFGryi6Lzve1w3rEuXF2gWkuSmPA7uUDZnb4ZALe/rTjlnxPLQn0lQy1+WR3oIUVXE+E3m
Fy9PLRu5AKPmTePJZj+6xfHX2y2v+OM9i4HCn1Win1vSYqngqdOSILs8WjbLH9qIFXiatLggSqzA
BOoqsmZWI1B2jClcVilx4yfmRSsjMNPj8jPjsZ5/2/+cEzCau/miWq6khf67bLqZA2w5yK6riWhJ
LeiHUzXzeg3K8xT12P21WZ7LwomVISEOMfi+kgx30suWL7IE9i4bmAnBNsAkilxE5q9e3CF1Qi9A
gnK+QucCPR1dEwJ4k/BQ1yGpfowo93li3MrM3ZsedNdE3jXZ1ivazfs4ywdu0c4uq6rvGf4VMn+e
zYQSbD9sR1r5K0rnGqp+HdnBuGeCZpylzRJfJ1tkZIUH6ql7TSPjITNiuTPG5DtWbx8pUvPqFPwP
MzV3Frmmtbx4B8F37HIiInM/DPaNaV4tTjdMJQj1AhDpVEHfjMp+UEYcXAIr2JG2TbE58i9+4oQn
lw+4InRxbL5Si6NXTmN0hQAsKUHqMrNsUBHgB1bjVpGJl42VRXUTC3iaEnbKTBsqt3n1LewpZnsd
5t4wJtxV48QPwvXOFknXsDfOnarokbYjXsL2ndyCRypm+xb5PfEuOJLlt9J+V05GnrTyjk2QfGO0
3tAE5PsEwNI1iV6rGr9NeAw0K+PnpjErR0+ugtJ+NXr3iyb2olmgPuqbVPRZwMRpEOLoF/hNMq2z
kQ5OaLBY4DYeQdYP7TZfRy1Z8OScbltqQNfAjz5XEaa8vk11nELDsUBsEdO56TLWlr7/GMnZrjwy
lc9J03JLXI7exkwtoNw83tCSMXY9BVRLYZxCjzKxdNMB7qbyhTjYlW5y5BpWYiff6I5a0MZzXyHc
lWAJyPjDzuHsDY9llkmu3Lqs/V3T+U+RuuUFqSgFbFEipMqVZF6zUXh7WdOmjcQgmAc0Ah2ag6ZO
CmwGjreqWjpWVCUNI7p6tfkyKsNb+45qcesnz5Sornx3EoNGzI2IqWLij0Ai1bgxYps4ntLJ37g6
f5LsoibqpHFDg5sJ/tHCYwM30DgQT0UPwwz3UxdVeJ3FVxYQDZesgWGTczvGSR4UuPGRJO58Vb6P
ysypSUdfoxKDD5roDQpJfzuBhOAL68+ja3/HYrqxwYYnWg4HnGPc1sLY+kaGcyvP/H09WAcLkdda
oNzZCa1KdipUOAOxdu4Gjaw1ZsnGPg/h12AV7g6w7L21FSrrPowlqiSRnycvRA2QZfZ9yvXmia76
bpqXDctTQeKt6rbXn4EpaNyFID801fRh+IZ9zSblHt0YmkhsUS7AleMeA3tw71oLUMf0fbGjr4ig
0/bvOMydo8ciETtozgVqgpfLHWJarcIyNj7foLHK/Mly8uklxAVV1HGB0sdnxiM4bTw0fuha0CuR
kksOjtt092EY41tXxq/cKLr7slHDaYAc9RIXl8jnneLK/F5J02ON5fd3glip9ouAW+H0I42i9mRE
ffQYmRru7Wxnlr7BWJV6B9ed5stEi55JZjsBhrgUNGZlZ3fnarLpEaiWvHj3Geue+zzo0W5Mp+5R
tMZLldffQpFhRlIjterRzB8cS9Us1PWeOLbEZNTAKlsXWJT0rC63mVfvC6sxbzoru67I1Rnh9xfm
O4TcUUak7kfKcJpb/cWN3zKAmMz++3rrNwNnQX9H6AEbtiMlR5ceU6eSaWEqrpWD3ck2RuuaG8gV
B3QNO0cbHa7kmHCE0kkp+7tAekL9YunWU9UR90iW4bClXNWsCu3dHDrnaip5GdBdHXCfR9h6w2GD
U6Lc1JGa1eoZ5L1W/RhT4wVlRfiiKM+HvspeHajDU+O92KHDuJK8Z/rYX3xvLK+xpj8vqpuqpioZ
FWT6TfWhc/jf/72yWJ8dA/9Dfy9RXbmmjZtDd4Txu9Vi6ozYi1wTTh/++kPf0fRWma+Rrum+SkSL
L0NGVFM9jTt7FncMDobwv/8Ixl/cHlLCCTGFbuuCRqD5m5zd8wE2xAj6Dxnebem3xoNLcv1G68No
w43sIzWYnyMIIMez6MKb5eFPNDJ9rS3AjMrMUMYFBN0hNhWdnj10MrgrmstHlqviNqtAl2rUP3zq
WXD924GTrhC4J9DhW6je/6cgGzdDasbFwIHzQGSkti6PQeffdHNC9l6k1t7uZLEZOv3YOSPhulOW
fEzmQbeSrxEpJWSoel8IhNBl+NUxxFtBMYfij/0DgYptMX4xBaYa89gUYIUz+Jynf/j8fzE3cNQ9
AxcBye58jUVw/ue89SbGM6M7BUNdztTd0ooN8Bm+hA3XBkH1EVVGvkby1GHpdz91TsTwYF3BLSgg
h4W1Rdt/6eVXO4nrw+TIT95cASGF9OO/2Duz5riR9dr+FYff0RdAYnTYfqgCai6SIimK4guClCjM
MxLTr78LUEdTLR+fa7/fCHV1zQWiUInM79t7bX55d8lYVXtsjMO2JdVn3yXGjUFuwv9nuv/PLGC0
TDGj/PcWMMhM7fKvquK/ucB+vu5PF5jj/KGpi7EJQbpm4QODqv4n1t3V/rBo1QvEeX/ZvwT2L1UV
mHhNPt3VXcxJf9q/hPqHZrs2zEb0SAvQ/X/Hc9e13+0kLqk47rJllhCuoZq/OW9iMClmWtGMyWg6
Hdyhe5GGdePm5HrgughOjgaqR+nnfT6mhEPHxTEcJwhMHY2zRtcRpyHNZHIKwkV0Z9edb90Azbul
VK/ZWCKm1OT7mKPRLQk8h5oOcg0AxY++1NGkT9UtJbSSjBkkIG2REHSZbKG9sMJppI8s7EYkz9i9
yUTRQb2OoC7Uxs72A22QTSd+NHo270YzPBvUIc/mnQyn2SfY8yWvQ4rIsrZ3E4pnD79IJL+FEaLW
zjEerGLsydShiy1wkjKLRYO1IGnzHuCarNI9lQXUDtB9D6sCPUnJ7ATEV+ySiEqqEmR0ls30bmSu
vMUM2+5j3LYbznMTIVXhN6XR3JORd+Kx6yjkdHXwNRJJfLMOqnByYno2CNDtMZguCYJlQl17laEn
Pxo59XK/aCvdbxKFcHCXcFzXDtVDOraS05zNxtUEKpuCEh9p4FCFsu6Kqu0K+aLFq9PD2kW7U6bV
Pg/i4S6L5gdGUGbaSZo+OOrb2Jco9Iv+vUGISvX+62AAI8vdedwqWiD3U1JrXj14iC7n3UB23IZC
OZVkS3+iYQ4VG5aMVhXT3m0b3qis4QEDTiqDPvAS5iMOQuO72eYLrXCh7MsxLY9zTawdfZ2Lq9Wb
suGNhaMIPy6bV4Gxa3321EU3JqTf8xjf5wGQ+sAgZACw6UblDZOcECwHvJk30ADFyJBgaK4U9zA1
6Slw9WZPegpdLqCnE64wWBikjg9d/K2PcPd2y4UaDX9erIHRHzfXR9fnrff9o5vrA/TS1P1oGpf1
lkLjZpvTqdk2icRe/dtnrO9XrY+sV+fccHd1aN1/fO66GUbCimUzyy+1aPPTx1Z8bIrJUb2ht0O/
Z/kL/tvNW1+7PmqkAiGGyrJxfcXHA+vNMAlJnlqv/rJ9P5+pzE+mlSE0DYnw/OWJv1xdn7h+zNxW
vhLQOR2pPgOXLtXLetFqegdb36E7ytntMoQpev8+p609EfeAji4FEzE+FvnFIobxlwtlMtILXF7u
U9CShhkYHXe5bxwMosICKq/D1/U1673SmZdVio7NPzRO5tB+adRsCdaB80PLjS7w1F8ipb7GY1n4
kcuhpKm5ciHCR7ms10SU4xIJVDpYQNjPmT2eBncghj7RB3hy6oYoA8Ip0Nvls7hgrBQXZbkgVE+/
sJ4PddQ6rcy+0FIU+/VxnWzGA4uBS2Ar2JIURIOqpYe7HsfBJQwt47Je6zLQle003dOeclsgBYgO
aCPpiXmhB9lvA5V9+HEf7UhfSAoz4/KMqQm+NW6EeSEVh1WWuipQowFpihal5c5Y9vs8RgJ0YuU0
l0hsAHrByqJGUQEI2OIlUC/rs9YL1cqYdi8vEk6Em2tIn3VLlAye2SsY5ZyCBhUr5ssFZUSMcYsc
ttX5b1LrQ07TCu6j2AVG8S0ljHoj6iTfFapWXXM7fSqqDttMzXqmrQkLncocb59Uib6by/FiW/Z4
mZLIAaFePjI1Gy/A1cbLmOisfbXGJZmQZ+jN3QDM4Zwz0p8GM7qJ7rALWRgxOm2j9iVGxBgq5VRE
l2S56MdEQAmPaN+SZJihTnVaUW9gFVPmjol6tuK0vIrixcJoepnpxQ0GGTotU7KhUPDKIDK5qEFD
KGGSA0yrglM0c9d6/zyE9UY1nGS33kyWI3+99lYbJ+E65WXKjoPiRDugo4xTNV9BQUOn26QVHlqD
+kPVUUpRnWanxaCDe1owLEfYknBWkkO/WIi7B/K96DXnxmVCg3yc8uFglB2qEtNl1VasS3TUdNiI
Uc4tB1YjlHFnLQ2qxgmya22UeKjbfpG9T81uvWkoZOpOBi1bJML5tSP7zBtscCpK026tNqA3n2CA
CnNMAMQ1lrZDVmIK+yEN2w6+ZZWRRT+1W1SXYDcgitzaZr5H+p59iRWifUWQ3OpWpB30hZ89mglF
VtZblJaXIvbKzJ6CZEA0PDDZRffs150IoVAvz8FCRyl7ufbzzo/b6wuTtbi8Pv7b09ebOl/PzhUQ
GpaPtvXOhhUYkz28vOHHC355659Xizz73AZ6tCs/tmT9vPXj5zUyuhmCBdUa19tfNuKX5zdFq9GI
gW7zE7+u1DQk1os1fvvjZrpw2X+7b31U9kZEe4einbPXFXg49MmtXRHaNwL5mzKR0FkGCT84660u
wrcuWGBDef1mzfaLNjb9VZJ7Rrc4hh05P5tLB5/9esxGix+QQUHEcE2QxAlMT13rD02Q2h56jqW/
TFWjMzJ/nONq12YZ9MBK+6K4zdHSISi2JOvMYHJ08HKkAlb3vVUcIlZQnTZAuh6Aj4RKdKvAb6Fc
ReiNiAkP1wgv6PMNGk5yX/BqoC8iE6ajr3vMM/NCT7Q70GhpbeIPNO3kJi0Oi8HB0U0nWTV6ggA7
3r60zA1S58o3Q/15wAPjKbTy8Ov5eUOj0dZrd1t37aMGebAIvkS9RMlnWd3BKsXkDUY9+uns3CQl
C600gseXKy95RbNTxlDxw9E51GgOvBbmhle2wJMcytc4NDnVMhBuwDNA9SNPi6/9qDQO6pK+dY/U
foHz2iRmmmVwTLEgMUUxAUnW4zGK6WrqmPWAGpMSKsJEZyIpjpFJFAD90tHXahJiypl8Lgci3qZ2
x9qL2+FLpjEDCzJz3KbC/qTwPTRxmxzABbEqRR3Db6RNN0MULev17LXq22M6mXsZUh5JCeU0y2iX
qw+WNiZgQavrpAh1r+ftsxW2gWcF5IjEVOXTyXVPAIOaI4H3BHYoCgF+ffpY6fa4HecEU8dsvYRz
H54jtWl3A4cnczHrbjJlfinS5qV4smVmeXNW7QelxJGryufWClLPHe23wVYbXycdNu2ACVSQmGCx
zBsHu7anDwqTijHc22pa89dXL7oKMtG94kO9ozpLzRvH31Gb9O08IFEcME4QqGdgJcDRFbwTsnkg
zLj2bEQVaiwp37HMZ4+Ja7Mo/tQzcMvs2nE4YkwBVAqmjM1EiFjiKctMqOml2nxGCR25ebjpyh/U
34AmBlI9T5gshuIVURzyG7U8NGa/2HS6Cxr4i1rJ6Er6895t2IPCIi67AIMOQ9XrReOeRUxBWbdm
lN/iZZyn6ZMl2g2pN801RuGmOha6hoWRjOMQiXGl3jZK/5DLk93HGjQwyBaETTcbM4CtBzuQMdn9
7EaENIPUQUIIMs0JBAjlLNlA8mg2qklcEl15BYksleU0HC8IEoHewliOTP7vOliFw89abT8ZCe1W
NQgPfaOKgxz0AwK6+GTTBzAL+0qtvPYwMDQ6ENlSKwFpso1mf2gLKoyaYyAYDRN5IEn6oKW+FFSs
1AxCvlAPfRJMT0iRP1sifh2Xwv2YpaGX4+LYZ/IGoZi1UTqGFTNOmYE4EZZxK1OAXJlYLBT3MxSA
pyQlnLSvMtcPSbLZV5sUwi++p6LZMgvbm4UQ2yBfRPy4EM9JemtpqIdqrPHbWC2ASRUKSaZ9yeIo
4WcZPgcyo+7Yjs/4kVAOD90NfX7nIkecq11xa6rQ1boME6c2dPrBGl3ldSQZeoe0G3wVJiF0mjSj
KuAXZo3wKHeHbZ5gWDfD9MnMbMXXI3wKehWhv3PZP3Ka/Ekkyt6luLxTVYrFsRPqxMi212WKk4XD
1jKzbA+4E29t11roZwBIhiEodXWaPVkp19n0YuwETQrNXOtK3DRDeB9YrnMuoYpXGej0iOjebT+Z
qmehR0Dk6twpzOSLccl3eXVCemGW4rgHkzFESXRyqwsX9KnKVL7Qq1MVNO7RUX/oAY7y2M6RB4Qh
/ssUYUwhk1sNAxmLcHatru2LNkMKYAPrVfg2EhO7KM3S7+HiaH9zBBRhg6QAr4jHF1asIANQKYKf
Y6yCKbJQpcrgMFduvDWCkiNY9NfGJkY4yVsykgmjVFpVXDWJe8a1+mMHkQTt4XAfzfbXom/MLWjx
RaXGiLf2bLs6edaKBmFCkAHp7o9zCNyuCA06jEaHFYCAtcB1hG82jr3rFeN7SOzLTDh1y07fhHfQ
o4JzMIVAfkPjR0QJY6Oj1wOiIbe0cMmGGwfEc1/pJR4bYNk3tmK86EqTnCbNZ4GMHCuriVbnpGR0
HXTnEG0KO5rwXTSA0bIcjfQBwmHUM+TEjw3ufp/Jw53ohwThef6NRPYYDQripgaZYm1iaBvwH6KU
8O3E/BS6CkYY4RnZgEKll17pwn+UE06bvEXEqRXqDUcBE/T8Vo2d+2JIr6F6Hw7yShhkVheYZkMU
Bt25yBhOVONrqGdPg8nXYBHz6FK0T7LwyZx7a19YQ7/vi/uKlSf8S2z7ZkUfCLpCCJk1IXNqO9hB
QuQUrK9cdtuyd/H5ECPgRt/0pCw9aQwdQejxOcBKi0jZxXNWYiUR1POtu7bttxLLyaZJ8IsRzFft
7iqnFL5TWw+Fo35Ki8VDHaEixkv8PSvCwxBTx+1G85s1R+q9obw7qFdlG7r3qDyRQ7EaQo60h5gD
lKx/bhImFs50N6B1Oo6kUhWSw4tcCzJBI0x3LHEoc2/0CmRCGfcEcTa5N1fx+1AbX2mxkWGRMown
dPXJZ+fpQbCEGaaILHW+RMU+uA4QUk6MhYdVJNlUZvna5c64La1FDZ1EX23yh8GSLjptClu6QCNc
ULQJP1f5/D2aYTnCupU7Sb0Wrah2QKN3CPT5tiz5XqNQ24YsG7axOb50RQ6H25mSQ9tRRhjv4xqW
alh8o/WEUGbv1BXvqhzA+b10JOF5ZqcwJvaILJLmpnfwMLRRPxP3Z9ibesF2AnCBFJqWLwU1mkJN
76ehABuIcxjXgjf1EylvU2NSiQs/O0k+ER7AlEtPF/UASDHsp6xOs2XtO5tI/GMCFe063BuasysG
8ypcOKJZrQAcN/sdkSA17bB456a0QwsVK3iZxvBLAVsXeJ56iyXQqLbbrKugOTjTBpuwOPd2eohF
CrV6cINN3SAWAm3gem0TAC8Yb6fhhym6ZjfCKd7i0TB2zlwnPj0fkIKh4aG+eCik+oTfUOydiCV8
Iq8aNlwUiCdTqMPxJU2hEbpWw25uUAMZzlkfB3SCukkkqlE/g7rN9rlpv+Ofew9x2dF+1d0Nkcja
NmrLBHyvXu6y4KZ0jeF2yil1KC5ywdJg9Rk58dFwjkblOATDpkwjHEKemPB2l+ZT0s6qB/lC8zKn
nO/kbEAwIVHbriHdlhX99rqKPh+EWr4smd1zhld7SO5iA8UBzbpxmzfLkt029yWlDnRmWQWEhQDC
lB+0bhvh7SCEl1ZgzPPGeoil8UMHw0AKM71fvaPDxlDcb91EbS/M68pUe4uYNOE+gU8LPXSXkKeC
uMwddpvYGOerDMWm5td/iukZBwp/+pSM+0HaX9IAT2uq570nZ3p8qUCinno57J9TOTekCedDTCMR
xKISfkaDKjbm7DQ4SbLIs638q2JODx1KOM60NfllbvOVYrh1tFoQKzsj1b9JKjOeqc/xsUP8NUw1
mZaT62mNIHVBvc00Q8NbiB0zkhhfJSdFJbx2YXXTtz2ZCUrDxNqkSyKq+qI75kEmRPiGuC6mkVjc
ocRDSueE47C+6/XoHt1C7jkovrco8x/V8GJpBdl87YxHBq9lrmvsfV1BPOZK1QuJ+t0aGMYDWEZw
GOSXNmh9rRuWr4IVTmBaN3ZLJRBb/q2Vw9WYs3abhuYdsq+zmXdX3Mbky0/yyn5C8B7c6pGh76zO
+TKNremB5MK/MZBnbDzV+Pr5lSDJLJT0PtNQEkTVZPqZr8UDncwX1EagN+ys99Kk3pcWzflM7Kdx
uCdPwzlUSnRFomsDVkksb1MZeUIG6n5K9Z0q2uIobX3YkekK1qgBkqn1yY2UxU3WQlZaRouqglUc
igDZPVX+CB+h/kyfO9kGA51VdALQjhaURpSSzlaGDloh/XtFojW68QikB8X/qmGWPJsYwatjM/J2
dlSdkf46h5wmLxxi96mndv2FiDEyvhdbFdaIgtL6d5E9yDqdKMmHzr5z0vtYr2J/amzHzzk5eFX4
nsM5v9ShhMsrtzKpRk+Fjus7lcPiq8lif0DHw7dY5Fj748OIr0ixMMlRTaSE1R0c6uQkemfWNmVO
bOSGiW+CJhsZU4cAZS+GfXEKaoLFAc0RVRPc4pi7ppg9EBXl5jEYh0c96e9wdjjbYFKSbeYqMELD
1rPUksU0ES74SN1ZMjvqcHfQp46ms1MSl9oj9eDUql/mzMJD3aJImdpGYwWtm0zzKZGGUF32LCvR
poQ/ArXPSDy0PUZyMNCFRDpvM90A1XGq5YwpExrXvudcSMcbdWztdjMFme4xaVv91EYsevC7a+e8
b470GmhTqArrQlsRiPV39ZQ8apYoOIV396MdI65aOvattKjFYcvfsK297eAzCji9S/vUy7ZAf0K8
CazucJNxQGl0sm0dwEHompNvx0buT0PFKbBKEL+bwZYgSX0rOVsCQyLyRDPfbVWPz3Ccv8bJASU3
1tXISHaRNF+QtDJ+IBTW4GJt4BS8TmGVoQGUzINtgBWwwVzqzduwxQI1lQlnrAzWzAw9KhCoiucB
XIP12ASF4mkS7UfVqTpxPeoWS+rXMByZqhTOExRbyT5GoY7jFUyWZPGsFgSPy6reh230qdJoZmcx
zSN1YebWL4KStdY+NRlidoPc9uscKxNf0XM6RaxmG+WtoUgBz1VcWq2ufVYkNlZzJ6/teyUzkcxG
5qkrxooy4BRQhjDe3Tl8IgmNZjpAA9pJuD91MbyWFVzXSE2e5vomTLrw2kRFeQe8BNUxc3O/aJ4K
XPucTyjkgJICYlzvzEzl/DEW2ibNE4e4KDXY90P+CLJM+uQ0lRtdLb60ghrwPOr+nM7fWQrOpq76
BU2jaso+RXxj1LjJe4jvxMAUGiT7Nh0BmUnXAgSQ/EhH47bP+8dGGWzftmh5aB1WNX6VhC+EvS9e
22DM90ptQfqNWZDO4OsJNosfM1ZmR81w7+UMgsAe97GjE5WBZJz+3xK3w1o1fqJoBJLHUJ+oipYb
w+gw6fMjpR7pTawXtwWEuqEL4zPwm/Rt7sHd4WbAUoVjBvlf4O7iDFC7VID+R8Z+VOYDrj1Jegzo
NZI2cp+wEXBm9rAbEuNpsEKTI7RlVRbNP+ZBgAJX0HPWjrqtvwUhybzR8OBgQwGL/d2c5bgHJ3Jq
nPo5GENJtFTlgglyFx+o+yOX9riravMFYp4GvAxOUJvhRafLcsth0fmYCo0NelJQWHkYbdvl7OhM
yh1AThcv0FvWwntwqkfRq/EuRkezkeBhmzb9BJnwccjwHWptm1Ozt7/UekoTElDbJtd8Ww1ZA89v
GhEb/lg352gRh6HWIu+5MQibJ/s0I/vgMkVyg7mZlc5Q3lYcIvyuXZsUqjCieozrX4jKjyqCujnZ
tujqqNpSYwEiA/TugAJf3ah5cArt6SgahLslGSSh8d1U7Mcmk7dEkCCiSsdXNPHFRpscxGYC9G/X
XilPekrYZgclf+jbt6QGyVEL8ZJDQ6sws8DjxycuMNkfrfE7c8zkwbboNpqQfGZ4dbLHOM3uZlE+
+H2U+KlpsmiLJdNnqmCIRft26Yq+zz1MC8swb3SbGXndtlReijvdpfEcGcrkRQ1UdI0Ru3J658YV
pXYwcUjsM1V8T0NZ7LQm+94RXH2Iahl4tmnRZJSw4IlrgKvN4LkZFQnfgAHNUzocosBdEOsgmF/y
TQFVNvDkmB9qg7OvnHDPD2ijLb46xO/xEaDRzomN+ACfl0Ojnj5PHbpLXdey3YRvs4vr5GT0iQe1
iB5U6dT7SLLFpTmb+ES0+GIoV6JT6ao0OTrN9jIVFA+J4Sv3NqXjk+ipvrTiSxkMEGIKk/6D1dzE
TF/NjPa4JNS8U4Y7JdYIJBLMSIoOpLFMOGcOTYMTrZMe9sFdnWgDIkW325eae9dl6lfLBI6mReWu
7wEUCQvZK5T2rF2WR4kzkpAtobb1+1wtXllZXWf1qOPyvR1q9wZFX0BZUHnpSGW59lQK9hMAMEDv
7RUkQLglvaz2J9Pqd2UEwswsbvriO0E58H6Go95y3myXsN5e6pxOjG+xBUEmKh9EdjeAlqFIrjCf
DaDjVAq4VQXN57Y2p2JLNq2hKPcOqWWtwTpUazMmgdBnRggdqgodsIz2heIWHFCkBLuZuMaG9Wjb
DR4lQm2aKWu8qp/tbR1n6kEijnbHi0U67raXpM6KSvtEaMXZXGw/1Wj3xzgbwcQQRVQZlB5NECaq
WlGN7pmiQ6kXcfFpTnXCHEDYQuEppxEap1GyDo2pQg8kXMfqWxO54T1j8w87Al5N5TTyk0QnVIqF
kt9ox9ixs7s4Ly8lpoh0wfoVMjy1gZIftTltDrro7+j8E9eVFETbJfht1IBI1imjUN3XuPbDwr2q
Y/8lqtlpc5eyg1Pp+Ij6LCrpEfJ8ahA6B7WuqtsI6OJxbimpTspLYLc7pFT9sz1ZexgEw12Mp3xr
QLvcTSoJBTiiYjAIttyXTjSfBgVfFu0BuecsTvmzHV9tjgQaEodOjXqOjxa9A0roraVfTDFAxJ7K
z/Ivs4NcjN/mmr+8mh/W2+u1ZvFCfNy3vsQJFbLT1uestz+e/XFfTBd7O5sxHKnlHfDek6aaz0m2
Uxz94Ze3+fmp//At4UMUIAlaSJ3rpq3vztmQJvTHB/18pZ0U567Ev0zDlzVlEBz61CF86rft+/k+
RaddMLS4u1/etmnkmTUTRLdlV/yyfevtn09c/5LWMV+jISB8cNl7EaUndsVy9ecLl1d/7Lj1vign
t9Eugmm73vzYo8jXin0MWA2HwGdMbBQbXGqVcVK9ZITKe5FqlR7iGgCwErZtnymsXHrOmKNOwpUB
J7DTNQJXehbFzJk/3VjCUj1n1F1wKcneUg2NRGsqYdMsPxODCPYJC60WkrDBlDUqcZFzih38xJoY
5vNsM7i07/UODbgE+zYtVK0CBwDhgJNAz2Im91n/1meFisAkJyFepjequrRMJtT3k2IXIFYuWjGd
+zr5trQwmgl/cQJAjcTO17TFNCbxEQ+6sXfRkmyYYtjmTimUG5ED1MlmclxEAqeihTezpUCBMDe4
UwUD6pIHSrITqVIB1FxnRr/KD7aY3VsrZIgs8N/OpYlQzz01dZT7sSADPbb2eKUS8PbRlXD6fmtZ
uHOrXD8PXf42N+zekhaXqGw/VGFFuKL93BVEDBCvmHn2AowQ2XjkxHZQKmdPIU3bRNb0KqjlTYPy
jE5H2Yb6eEGasxXUbDe9o0JpjZt9lRLzEEViZ7bTV2Q5rBy6XeAAcnWVZMn7DPx4IHxGNaqnPLO+
l4MYvb6evgPFJ+cqNRi4AUaS9Mg5UMNEQLzCcxTqj2XG9LZiJPP6viIk9oskRApODs5Jzdd1FR+2
EpsHwt0CwikTd+M0NNAhIwBRg0ZWg2X0tPQcBLHmNROVAUMUuHE6RlOE+QRw2pp27AbD3ZBU/lwP
5AODIHkkXPmgWFWypdnzdc4IXkFYTzuqeZu8UGZvEyc1fH65s+sKgBOxhWS50b3YMB9qSpz12ABF
sunK53NxwzDmuyPiBbNTlG2Sm2x87Z7UOfhUtYFJj2wu/bG1ngYBBtNB8l2QYLrrph2P0mZym3nj
yvK2m92ndia9Iu1e8zGGgEXX0ojkV3WUlm9qZAgtxt7dqnmyKvi1v6gP737KYv+lkPldGRdd+x//
qi+CvV/VsrSLdFMIwzEEUyV0fX9Xy0aBMWWxpDg1TTRd8l5xT3ZKZyHWsrtMRd0RG8GjWdXCV3IS
fKBZBhDsqArnskTpK45to+/pocBCCDH+AvhxPxkjwRmRnd+mHAil3T4wFIT/jw3/L/roZcPRReu0
Vk1hUff/+4bPMSFbEzXaI43g9KhYJnINynmb0aZzJlHDem1CeHmcRWAzIuLZBdH1/3znaf9g51H/
sIS2SCGRa/+2DXENL2+McqAwsptuq0w/phi6j8z8NFwZtnIoydzaBawOlJopg1RP1u0cFdXXf74d
4nfJMPsCqegSDKCrjmZZv7Ha03KajCa1w6OsAgiVTmMcZUd7XmUQHNrkuZ/Dcl9m1uNqDYe7Mx5i
ii19ZRwrbALX3u3qCxN68n2c4RoimOF8lXFG16LBN0KGaRSh2jWww3MAZNLphvZaKa0OsIZ+eKPQ
ky6yAB9WrL1aTt8fRnjEqVvaYF64iJeLLpuf//mf/Q+OXRvWPuhtW8Mi818w8BJ4ZtT1ZEhZmg7u
s61KP3HTyddCe1eZOvSLubn05G8bUz8fTL065uQG3SQZ1NJ6vBQ5doxcHYyDZub9MVggtDBL8ItU
QU9wSKQfpD48yKAUu3XL/8+38d/C9/LPn137n//O7W/ghxp8CN1vN//zscz59+/La/56zt9f8Z/X
+FtTtuWP7p8+a/9e3rzm7+3vT/rbO/Ppf26d99q9/u2GX5BxP32S7810/476rFu3gr9jeeb/9MF/
eV/f5XGq3v/jX18xwRWoEOjZf+t+lTlrfBH/NCHj/Fq0r+0/eMmfymjX+MN0XNum62qi7de1D2W0
pup/qLCaVawhxBWgkf5LIE0IBgJplTQDDhd3UU9/CKStP1yX3wxGZyj5mmVo/6t8DJbUfx9PVT5A
gGWjJm2iJbR+t23UQedkeJSssxYER5GQSrMIZi82+pTTTP0yVDmlF1O11wBV9ed4cRcbJC2AlDAB
RknbiaAixsRGW3F2XO9bLZPrtdUt+XGz5Kjvu8Y8rA8WwUsMmwf7MVM5bVE1rdfEcq2REs8SnN6/
7v54bL0vW73DHw93ZUtzXRCniMASOoJTDzvaDb6JjSlX4q99Xmq7jJTOoAZHbMJbStUUyZfVEJjT
RpwY15niz0kzWYP+bNXVgdwnRpUcXHcIRl4zFG+gBXrO9Hj0sXP86DtZ722tj1Cn5e3BkQ2I79xU
T+sFMT/oAZ3si5bDBZzEkj2vsr+PVeit+9EOip3SOcoeiVN10hdb9urN/u0mMZovM+Abv53HW0K1
ko0ZUZDOZoJjW2up3wU0eDXQBYsRdb3ITAOeswMrjHLTJQtsEyIPmiD6As1pvVBmrUOYttw2VVkB
eI0w+FHqDXoaih+bsW4LgarYrP+6YDs6Buvh0+oTX23jHxfrfR0xdOOQdYciqYNDTfF2dZMnMLis
MquPzqIYiHyCVQ0krvDDKGLbLZAeLlTQaFqZMCh3FIKJqQpZyWXKbu6jh9GNx1M5mvFphim6ICus
2K5PzGaggi2cYDLe9brSaOaIVfNFriL5lHvHbS/qUq6Ic7FDSlIexttQ6d2TWxOwIuDR+oUkv06U
KLbUtq8BO4PIqKOtli/GuRkJiVHpCWY6FtWr/XnQTLmtau3NLZ3L6qL+MDTrMlcPqoPOdTE1x2Xp
7Bw0NgkMTIKjkiA/rRerTX69Vk4mhcTsHk/jF3uaFA+RoR/PkZMhurGcI1REcoJ3ThTEhwLF2IFO
ke+yXkcTk03epMj2NBBVu0lLsCAK7RC82Enj47n84daUJJIYNUY+z9Dbfj67ysMJJ+ryTKN9H9uv
AUwxVAuoXoyAvSs/ERNHe9m2VV/r9W8KKl4O0Wb0Sg3aBHK84VRb2nAC+D95VQU0G7dc5eVBgxth
8Zdbk8MCtF4M7OtuMFMa5WpV3f/2t6+IAOA/WJuCRiFiGznex3puvbb+Nn9ZOi4hf8Sa0gxjQix6
92jEyvemr6Odguq6pS2qd0RLDK0LUTYiXrqtxwxILxXDOSCWNFOGdhv1dbexYKZ4gawerRE87Nzb
1slu+s+ZYk27VLrRLiqYGaTxATIE9Jkgp4k9gEYF6Haysj2ZedZxBQ7MC3/AoqNOxG1Y6lsHn8Jy
kOvbYWRd5BQoZYMpwEkooW/FSdR4dW8OB1vNvUYboD4YrGxY6BkbpIcNkD2gQhOt/w+ru07TcaeM
4Vs4cYAiWpj9rLPiQ0+JBWkkokIzpiXUt9ikshFUBSQbsVzEQv/z2nqfM2i9jwzp2/rrdxYxZ12n
jAZk6LHosZag3Qosb7DYseO2RzMjtMZXNTR2TlOTho6a/ESjaTzUPVL4ZQxa74Jq2G2MJaG2z141
CQJWLBepk/UnpHlGks/bomrLg12biBIWTMB6LPy8atQIO6TVH1bvPxyIF7cgQToVQXdK3btpCvUj
CHIdGZY7QFA2ab7rqTueKEXfRNCrdroqp1OKoTsWzp2r4TJZd6VBl2IyWIHGc7gBbv7Z0j/NuYI/
A+lQl8MYUzO6rOv4uw5yRaSeRyrLP8dlJyK9MsgpYdlNXBzQfSvgvIZPClmKQ0QUp1FV17jU2m1F
o3qLLYWuh01cJSkXAM3nOPSa0QbPlzQXRbeGPYw5eVLUBijZco2gm6XP21GJdquNscA+tIX9Qa+E
o2K5GejyO2gVLENQX2kP8VFdHDHs2eKdVZDGPBZ/0BCp6bnaleDaiHAGUzAmGTLM9ep6YS93/rym
twlAVIbNJkS/hBeTOvK0oB8NESzGBFI9dJGfZzXL4RHK/CwHq/JLBYJs3pmIXosO8vnE4DHWktTN
fITMtQwoePSTE6AWYq1YXaqMsCFHEY3w/L7A4YMmGQeD43zCU3toWNQCAOs6dkFbHm2UTAQCcS5Y
75ssEN9uptaYphnnW8ee9v+XvTNZblvbsu2/vD5uoC4arwOwJiWRqq0OQrZk1HWNr38DWz6HTue5
8fL2s2EEAII0KRLA3mvNOaYiG3uLHu3BqHoa1y1n/NZ3yrs8Hax9ZKY3/SiPOxw6MIclyAOYfbjj
6zh3yBd1fc0giypR9rZqkburB9uKo45xqfZHp3LcRU5LKV4ZS39jwrwjlnL5frIaMpVYE4uQgdCW
eKmD7nhZuxACgu6eyg1XYv22jfpg11V6mLl4o1I4QfAxOQXEgv5BTOUjf+50NNvRMuxBD/1rkS9r
kKzi/QJ9sHyZJoV4lHRZLgtem6Wf9TjcZVY5nNQlKgZyF7w2dUlDVe7jYsDmbvXvakhcZUe1vEz7
F8IG3idsaFsiiBJvkDqN4h4mHx3/zGQ9QFJWtgpZVKtmsg6RDw8K6klqUHPxCa3xkuFlSkimBlx1
qqWSnOwQ6oGznNIS15dQgyBoVC9Zbz4mSC/cEGwOWpXpu5GW64Z8xoGT0Z2n6Kb1DcJnqXd3tq5u
yX2uKdk4zxmV/3aYpx3uvU05aT8b1bwtJiIuO2KRx8X32irR/Fw7QUvyS7/RFnKWVVfPZh+hokuf
rXbMbjPGeNqE1ZhuosvkmbrAbN02CbzZqOhxKYRvVrFkAJCzoTF+orBDdzbKsx32tB7llZwvI8Zd
WtGoS622XRVjumKms9wH3suiwcFOC2zfFmritdVa2Y1Jq56r0HzC0XHgf7bCrLzDj9ZQX1nuPjSe
XaRobu6PQIsw/W4mP+lAg9LPsQakeKOePUYqfq8yGvD4zaPy3HBPsnv5p6ln1FpS6UeLw3nTp9Wq
riFV+zMJHLPP6G80P0jjRXbntI+KkmJP6fpgC92VClGvrOKZQYYzzuY6m6M16KFt0DecdEpwHMs9
JhmwS4FJPq2cvY2N9jpNg3LpSbD1StXtRrt0TZWmysK1po1wVI1670zRkuXdIPG1LDIitRwwKHYa
8AnvdmEc9DaGtwiZACgQKffa2cy6+J4IgIbWL/lCHZkpYErRgxrQl0Yw/KZBrWOMb0YTwqnPwGEj
GaTXTm3wpFYVjvhphnibV6jqF8hvgoYTJSKp5Ka2oetK9rBFrFSYf+sLaYMSaXEGU5y0kBzUlpHS
e5bTlS71MGxbfeOEMlpBsKGxeT8YJSSOwv6WTETAWYZ+m4eO5tLMU6lo6loSr62xGG46kyJBRzpX
OSkY7+x2Q4Lrt5R6g+TwTvvHLrgkZnQMTZAcXOkMFNG16kJyf9KBUaVlI+9mJqEkBBXnVlMSZEqU
TVEWUmDDqUATpXmz+DfEZetN9dpYIk7n2HoyZ79clXNM/lrKkLQpw1VJa4/m9bwr1P4yBWG8sogN
ims6kxAiPpqg5kKoDwSPF1ayNQmApYeB/6EYdqNv3kG+wifRoSxJM91GSOiTS1EhYO/GhjZ44vmg
kVN4a8xPLLqJgX8OBmISqfsOWf9QZMYHiKBtqfDB5cbeaGm8Jvr6hc789yDseNuD3Xkg7HDN8MW4
qhV+B6lKHbPvvmEdTr8rrfneE5kxMF3e2Er3Si+XOZRlxIjN4V4FhrVS0FRNJb2egoG2k43ZoaxM
5kzTMl3rR0LudW4bTLGM0ieyaTnguhAHXTdz8cxiUH4d88fD4sD/fF8W1TeOVEYjuP5WY3QULIQl
bbnjKqTdMFtetsUi+ntNbA5a8tfDJmPGDaboG9Qc9SGZGeyJtdaUy30gY9NKTBCfzBnEbrHIlqOu
h173iTXTbBi9/duHry8TF+SuiM3pIYFw8LUuXlwmCmE/hbIrHr4e+Nt/cH2dPvGX4aJuEt0sni0e
IuGx3/ppu5/jfskyr17i5R4XLd2ojhyZVVKTIpCK2bbYKRbXY677qA8uPKrlif90DAl+i6qq/Zaa
KECuh/1xbCJaWH+8fri8peu+vCuBKX4d+Y/vrHM00OE2gT2/vRz2wha2QXwp9Vqb18VgnalUDptc
YaDdN5RIrgtzGXWJzWqaSJjzW6QlYqzVl0sZ5fr41/Y/P6b//Sri+KTGqd2OBXNZMEWMyXl3BJxE
vUyRW0yF0zxOEHUus+KZUqzbjhVGggYLGmrgXyw0sSkW0cI0u27KVQ8DxaoJjOEJ10UuBYlnNuOA
BPC/PEE8/5/2ccbAj7u+/PUY2XEuZBjMQHRwNYdZz6LOPyUzm9Y4Buz/Dfn9H5UwNdNZwl//PeHh
BUcqoqXfa5i/nvOrhsn1mUIlfQPdkHktS6OE+IvuoCgKD1k4D7B90pC5Mh50GA8KBhhYEDQ9qXzS
irhG/DqLIEmGb06NE8LCf1LC/APwgJvFYOIJ4oy0Of4f0Wr4jT6izGqT1ISh3WrVK1BKy8B8IG0I
1DT0s5z9fxooorv0W/fpv/1vfzRQqkBD9TDwv/k300/6p+ZzQUGE0sIFGHidu8ZLkRyDG0C6QC5d
/bVcR5/BNtrjMiLqhYRwLzwNz8ppXFl72UVpxlBwltYtrYjjb1/iPzTKYO5QW/69VbZUiWk1KSrd
Msfgy/sj43dSGiU1oP3eWA13lbKam0O+LJxBoxqiL7U22gcWWkLVRoP5aFHX20sZUR1Lz7g+iMmz
WIsDh/H3yK03VA3wCXoO4reLkqNY9PgecUfLb6L0KPB3mkJOXRaXmCaWmmRO5q2rmFO5olvsrJKo
oalcVXhkbdSYosQjFl+V2Hzu47WuYFgWtWCyRtCuCjKf2O6Xa5LYLOX+nC+VXnFVMQ3KTQSFREy8
/6p8iDVuz/AzrdjcwOi4FeVoschq+MClEeyuu2qRfzBbCp1yjagQUQ4QxdBOoDM78BnrdrQwEi8X
QMPCb5ZXwNWXayrDTao/XzUgsUNecJSz3sM1T5njD3btb7UeMdDCg9ThCR0EI1KsOQstUmw29alo
FXVPG7s6ZFqItqcJKXKKRbWsEWFUrgYZX5KgGRJOUR+sXO+YP1NWgPrPdoGAdJ2O/ktFIARe/yWR
A61nVjPdnsm9l6PW34hd7SzJ6C7pNxDdF32z5ao5BG3y0+4RLzFYadAx/rW4bipYlowBSKFU0ZoX
H1fcWFB2jrMnPrn4VuiFn6wmA0C6fF7xKcWa39MEh5vATtlOyg1ClYfrJ1QTidKF2KYTUcMsBRqK
I63BhUpBxB5LfqTXDyvWFD3Foa2oa1ENFZVNsRaBYdv2+ry3xyrYYDp4Fo+lkR/sCXYiroLoRVMC
Ny8Ij2G+VE0ctUXl2hXPX5vaUtCctqJEZCx9j2uxSIVxsxt04CTLfvGD4Ru3vdbhNx84CX+ir+I4
0RIzSrNWwhtK6N0YSNahJQ+GCjXYZymsqCeJetkwWKwG+VRRAs4Dyl0UvUWxe9AtL8F18tVAET/b
a4uln7vLAj7f/PZ7LWMLH7J4UwQV2zTz6y/WK6Eqv4Cv4s1dqa9i029Q4kaYNneCaeHbXCpEUUZs
igUWs/Zw3fzjkFQvKUM0FLJFAYvo6voQZEuN0QCyvIVFvRU1LvEoxfVfJa/rJtod1XUcBo163Bur
ZtElaQQS4VZbKmKmMlu4BrvX68uLtRYx0K5LQRsvR4FW46wbp9irdb6bYRmYUZatvtbEvkmMwUD2
6h4IaN8VO2elC1yjctL118O/HdnKn1KPHi1exqaJGEsua6Mel/Wr2DkFuTKvxapYgLNHvVQN60Zo
uK4PiGdX153XVxPHSHZGUk0OXVH85ZOlTib+3qZO4KIrqfdA/wZsDrI8e5wjJZW2he6rZJWzG2bd
HcRHE0U/8cnFQtXohjiBfPx6VIc4D4pSDEe/Hg9Vex3VKC2nMV+bsXYi2g5/OmPYr2PFUWIbkd6v
v6TYFA+IfV8v99tzcqnLttOQAn9WoYfKBEBeS5N/vMz1pVWSTWZPrdsPCg/lCtGmFy6TKnugAKmk
1rvYipdd8vJ7BQVkrsS+QeHHLdauiz/3ZSM3FXqi0Vbir5FJEpgGcUw+hz+n5cP/43PF066PFOJ5
122x9ud/tbzD676g00PShLYa+QQecMmfBVezdb/ccDWaPtZYIvvJ5Vfdj4z1n3QHSE8WeuSx3Pao
hAxUjkz7CmkiPKima9dODVgACstiYRvyvRZn9UZb7kPXhby0Kq6bYi2Pqs8GCtga5T5/zxILAmkk
WAiX21yOdgtT8YDmXAu6ekV2IjO6ZSFgFNfN3/Ytd706qZg2iaZXTEVznev8kfOhoT03kVAEqWUX
D1XGZFjfo6KEg1W3b/w5QJMq8imG9bGNTAsNLndaOeupmfcP+p2eJMnX/47tChSGOIMqnVr7mEAe
tUenWEeoTN26ThDfVtYujyLiIdsKE9tyf+yzBm21WA0VLkxiUcP8QWkWzCS0F5txmPxd2f8QfxtD
A3O7K4j72jfqLRbKgqsIfyXqNCC/rOYuBveIvaIx1tlg/OxirToS5eVOo/0OzApQkxXsnKSZdk6+
6sgjPujBUxhz8jZLp4egp/rgWLQMEbj491QsK9ID2bf8HDRVT3f1GPOGCcUBvqyeBoVbSFMR4Ebb
+oLS6LllrEt7JDlEw7GolYTpZmZujQA6PWSJg7JMsMRi1rs7tDnAB9ppRxHavi3tHGfv/Fhlfr+J
J+osQ3mPihqogGLVK0MaloKAdYlBeXpqOyorEVYkFsvF9qsCc90nRyTNktxDCtDS5hSLr1+AWI3M
hEFwMmDzohjMbEO6tUJL9eRmhg1JG30gicEjxrJ327nZ9/YQ3GGbRTo9JIyXVcatZmfdmWAPtqVs
9NxQCW1rRjlbq6KHLnrUSyPdcOCdi3251pN9bCImLPSPclTOeUqkbGJLPflrrEHzQcse0pALl/JI
xif4VUz5bdshYu8AZVnUYZyQ9upyrM2lozfwhCV/7xJHfL1G1vUMyeiOOW6ztFma5SZULQsK+xqt
0WW10+PO9SP6aJbeMSKSBwdZqDi0TPgc4iCxNi53LrF2fUAc9/WUeYw+0lht1mKfVVXOFl3Vxixz
rOLLQp5znT/fssqPHb7wnONEmOmuiX04wnm4RIA0KcZe7BIPhniwl5pBeyikBA1WxdtLuzpwLUAD
kGPsfd4ZZ6qM+le9SlfDfVr7wxYfCuUhURnS2/ozIFt1rZaMzMUuI1MkMCRIRdulDHZ94Lo53FHS
xp2ppOslTgJHtIQVHAeGa20Vu79Nt0G8abWjQm3TXg8v+aetZDfDCvm/pG4xrT2mt0w77sn+c2C9
rPrsfsrccKRUTGfVVf1jZTI8JwHkvhlOdXS7zJKgBgekxjx36juOAOJtt6m9TtR1mICauFPibQYS
RDoW8Z0Vb1uVcwYByNEGQyT5nN+nPL5FqtWNJ3QF2H0z/9hKe3rRpnEJgAA4qyDaJ8S4ToDVwBLz
uTbmIT/ZgPa4Y3vtjzlYVevsJ9KDut12yJglglNdbBLDA/RfA6qdPN1NhDMkL8hmlwSoVfiEE7T6
rkhkGXo9uZUh1l5XR+LoguzXiIuXNtRRdW1ryRszQ3W3xs+MOL7S7/BEx091fG7k7+mNvCndk3Eo
30mOux3dJczHi7z5gOPYi9+mU7OKf04b/FCF268BtZzpw4NUGN+c7ejZe/UD28Ca6OdXeVU+kxW6
GncU3cM7VAW71qXlcLbWi4nqzKQTzMfeXmU3ON6/R0ws21v6zm2JrdxNo40v7ZvBNU9avyo7YB/E
RawKyfVX3xtXu8v3xmZ+NGdPXycX6Tb4JMTtufxZnKrTyMzfq9fZa46HhWk26uIVtpnH5lVffba7
+bjv3nzIKm60nbeRxxtmTHoozgdt3FlbApsngKQBbRM3tla4U7Rtnq3N6rXFXB7eD8GaqM263pjV
jhI0SoU0Ax1ZAzH0zIeZlkPryR96cQlDb/oWFBtJxiy0QiExYpyswQfs0IFDgRwtEBxrxvX0UeF6
zAoA19aV67f6eLIuDh8r36PBfTDHg40Hch3tlQEa2MvSAgi287TmCjnz43jqNrN/CnfORV3lN8EG
uz1Z5x8q0RcuMIrE2YFjxEk6PeBqNp1NO+5aZz34+5gei3mPQyN/18ojIO9vOPZi9UJ4XlncDhv5
RykRj7Jeh9xJl39IC6bv1geSpn7w0H0nKMnlo89QePC0O8Vxk2cwiEfjsZdc6ahsQEq/GB8h98Em
9nD+Oyf/PpBX1ree2HbfS9+cdoVdkwf1o67v+rfp0SlPqr6TT4y9Lumb8kkAGZUJ+TtB7+mhf5f5
VVYnpfAY/WxzWme480BAebHpEedB7BO0mSZ01Zd82/akHbrWs/m9v2Rn+7XajzeZ7C5OhfzE6S/1
e9BfwwMtugzG90fg1Z8Op49CijiindWIWAzOnL7lHfLyKbi80VNutIN2ybGCjKS37QY6cJ/yzfAu
/UjP+pquziF6VF+Dj+SRthVyj67zTBfpwG3yUr0UR7gQoDo24bo70kahz7lLIT+8pnv99nm6Nx6k
nXaOP3GcWsBICEpayT9RLZqHcUPLnDSSaVs/gay+qDv9KO+TyK2fCYnp35kdJ/tmhXl2Lb3K0EY3
/opG66p7xOfJtVDxmBUQwAP+H/RlG1LN3vOjly79W7YnWwAkAO1F/IbEh624pr7oCmqN4KGgbQ4P
f01Yeu+qzH7JDnbVjb3LL843cEjP9G9W8y55y7bGWiq9yL4DC0Sin+Nx0VyRJdF4w4rcW98tTpxu
8YYi3S6gQ/vC7/BEZ0xxKX0dMljaAfzO7XxLEqs9boztePnh74JTe/B3+Y7kvG2aePa53QG+4cpT
bxapPFdAMEmOq66qB/6m+/Y4ukmygvdF/3wKdhGfgSo2Xj5O67PziigBbkAReBUoPxOlF9QYt7q1
dqjfyT1v6Fy43TZYk+S7jb8NN0UNO2IV4zbgFTGuvMDJKvjtZZ52slfBvjr5m+xgPuu85y36e3rC
3p2VeRbsg02507ineDp3dZx8m5zgznj9Od0lJ+ddPydPwU2wDb/j0zVuxzQboO38dV9EKETBR9wi
NS4bGVFwO4pHB1nHvBVqcKFtBjbtMsPxC1Ja9GVu1A0DiZ2N2a0jlcy62GZsvdNNJAFaWXYr0aDq
l6eINdGQEmsDCIp897XqyJFM6nd/TPQGFf0yaUnF7ObfP1v0tKoGOr/VGvEK8Y6XtAU8LetnWCxg
miF0ugMAhF+LeFFSSBpqILEmHmjgZEmw6qkjkb7lDISOBPO8CYkQ2jdUruxBUrx5xjb4tUqvfnYb
BP7QF/RGXzfktXkEU8HTtPuRWFILQCD2n5jrLjWIWGz7Fg9Bw1hNSYLYoHYYTss5GSCOjXBOrLXh
Mim4btcUHWkwy0ezJ5q2FAKhJbVEXhZWxNhWrKl/71OcfthmdXfG206SBj9+c+ILZnpCOanKobhP
sSJt/eAuAKN9wOrGGMTMyVkO6+aXB0pYmRLSwCZJ2QjF63URCIbgUnEQ+1RiODdhL99dOypirYYW
wAXh7/aMbuIpsqI6XAuZmql2GGBmfSfKwe1SEhRrQnkZYYuDd+l4iqk8YB3FOeFQmipHkAETsY5H
hHLgK2SFFAGN63H3PFbTsB+ige79SCrUEhskCkjyEjUzJeZyMkYd0bRIQA8IBelitzVXdadiuq4y
8uz6aDUa6FLEpjxA9bAZKjm9/2gFjUxfaBwYs83KY4lBeSMSVegDjKTKjNpWQ/kWzMs3XuvGSzaV
WP3AMs+e0GPi9etR0tjlSgTMCFnZdXHdB5142qv+SQgRlR7Xqat3BapKvXqUm+bWYtajWb6565dC
nCjR5YQXko1NWN5vguiv4vG1mKyq/Zth0A6XpYKUj2LUDvnUHpn7hlxZq+8TjADOka4Fzoi3tV+y
dcVCRhORy0O3bmocRqKseu3BXTch60YHxG2NJDMmF1+viEKCV6wwMaocwyunASTUZFPkqZai89di
qSEbZc3OALFc5oQMSarW9740waLCKqSBX9s24bPr//UT/E/8BJqm6PTI/n0z7vFz/K92gl/P+MtO
oP0LJ4Fty+YSS/rVcPurFSeb/zI1VbVo+6igeFUaZcuvMPy//0cz/7XECji2IoPhk5XF9vOrF6ca
/7I1w8BNRTfOIrHC/E96cTSV/ohgIHcFSwOOB1VXZDw+6tKT+q0dJ+MuIwStkPdw+fqd2fQPVU9u
ZhvQ5yks88Z0NORRfnmfwaoAJTJh8XVWRKuu+4lD1JRkRn8uPAPEn2HX95qRvddNgKyVmO6lWxzK
/SO+IjiFDjgLw34YsJbWhUH1YCZpo4cFkM/6UyJx7UlktcF7W78vJm5JB+U9IUsn1gjAHOFYFEVi
+N54kHa1nW6srnmZ84R6fJifkpLIaL8yLnCrb416tJEeDdzFAY1xp9LOaWc2gMznLWauDSlwdMLa
YMWdy6ulH/S4AiZcquUOtQWxi2GTBWd+wBeapkq2ni3gl0gtrEgpESTO207pnjOZ0aCSDHywfCtJ
0WOzOFPp73OFQF01V4TUDXhFt3IweWWXEc7evKHq2mA6OHUWxLyRmbdp8fdAKmT1xGQeit6aDhFp
V8diID0SnFjglT0MsCyb5KPFOEFs6WOl3og1pTa1fSrLN7alK7cz0YoU3yJnS5Q5MTqqjoreUMZj
I2km/KFZWammIxFPWwRn0g2Dc1FJlFmG+TRDDFzXZKCuHKOSzwF5zWRVdcXXZlf41XmCuyRHzkZT
p5CCXaQ/Wj1wFyJIdRd/U3jTF/5LAPHkTnYCNGQB9wZLsv07sahhTNyVavHQa98hSjGMm61WJeDe
nG+JvuyOeaZuQQSxT65BzPp8y3EkgVfRstJ056TB5m4UWrCBIxOSs2jBdODnzVw5IY4ityystFQE
pbE8GiRknRyy21YprwMYpA/PY21Ft9GAqH7qUgTrIaN9qrnjFtfvmZ64dGMmU/fQTFG4nYKoWXWW
0T7ktaFfFLJEnH2oK/UTdwYW8lugzf6D2EBut9GHoj9bqHOVITafelwccS5Fr3JqpUdNpuiVmJjk
5lJmTEGuyDpGxQdoaXr0tfa5R2z/PR4ynMazrl9601cORACN69CXB2/siBdGtwsAMJA+IZrwAx5h
TeEYZYJgF2tZDijqUdJ5BJF965hxe2tyW17ltfowSsX0YVfZPhhKOiTQRGFOmOG3YuAUT51tneiA
R+3RvA+HJH5TfCoSg1LYDyRHU3KQrXDTDCb+2Lyf9ymdwh0hzuFl9gEFRoltvNlzsC8RF33vVeZN
0njnkPj01FgFBriQLGm70ZpXCt5wEk31zvDHjnoZfLRRMgAxTEPwDIpJ35QZvCzqwMFzlmgMCYxA
3ohHnUHdKqhvvVi30MyX3fRiNQoiV2KRG12j1QaXhJmhAQsYyt9H9i4plGSTGVjmaFdHgkSd22Yk
HT5QYJGmY2SfQoUgZp1Mg8fQ7LZGzH+dNoq0ruK5f7T9ujmYvfpE3sWNXqbI+aWIJPFAn8+FIk83
YYJoQc1GECqcbEwdNOsw2kxu0tQZHwppGB9yFV+fQWz20OTUaJf9qHrmdRvBbhRHWE3t7Oq+QeyM
LKi3sumS1NZ4MfR2uKH4fbju4rtMtni6jhFWMBeWVPkil1q2hUZCHMOyOU0qlZ8Qegds6CMga/Dv
JKz6RdJcgMUkT1OBiScZ3szKnklrDvNHXOa3Ud5AbVu2xmAIVmqYLn31zhupgj9yBaIHnk3BaYoS
+SUjk9SuDeMRtFd3roFmofFYWbKZ3tMNSi9tkW9pE+ieboIHk+M0u9HrMb2REqZgWhdj6FWpZ5Wj
BvZIfdTBCx2KCDJmYfnGQ6mbtTsRz/sZOtuuinsslRbRuRJYmzlN8htmWPUd35/EBLEnQX4iM152
iudAl5oHKVdQu3O7pHQH2tUiGGVXmtpdIPfRB/FDd3YqSz/GTQfkLbWC6UXSc+PQIVT3xOaqwA22
qrtK3deNbr2m/KrSUEledEQxR2sGvDtlmf06wHvyZH5ebjSUGtihoHjt1tzy61eZfLxjGlUVSabt
z17ifFJN5a5EivlsSpq0kSOFmXvvGxs6pLGrB5J/yRVQ/KD2i69gZbuv9HM9NbnXE7h4W+UQdTsn
w3He1f7O1MPy2UIX5GVWGxFJkd/6YGjuhrkDNhpYwYG3HD8hpAXRlk6vqu+ActeD6CHDhnCxIcNF
uhw+VIPOtdo3y51RFOlJjdtTUtn9WU9KpKB23L3UhrSJowI3kNRFT2NTMym28mZfkr/xpELEXUcy
n0g8CtbASiRGBNm8DwKZhHLTquezYXYXJZi749e+ZTNH0LouM/mZ3N32xl4WYm3IeT9Db4SUa5L+
SK5hfxRreFUQy88Yw7LQH9fkotBNyLk8yXVjruyILIlIVQkrSzJmj05WnVMFb07S/KS9qmydfiHX
6dQMcDNxGzTTQ5T7wUaxGXjP/BH4/dg7DZoekfUpkSbVNyzgFEKjYBemcrfPCjLLpJgb+0DtR60t
/1RSb1DyNr5VKerX50xqs4vEVXaJrlY2kvmpzAyIdG4KsGdIgkjUpjr2CdgwM5IfiAmJPcKdld2s
+ebKsmtnAxplr2nVt8DJtkrQLwL6ZNgZQ/2di/BMIKPk3AUTBCSzII/DSuKbXh/fdSDjeld2SKe4
P3QJtOZyeoj6tN6oeCdcrW35b+EUWVgJD5r1w4KuNoPTcuCJDhKNhKYeL4qBt6apq59ADqCi1fKq
MmXoK61yllqKUJraf2jjRGcAxXFmEeEGZKhyCz2uyHK2dM/Qm9fZIY0i7qjfyiDYIHFVmyEqIQOi
dy6d8kfQUEHjbH2WMP+4nDWOgSxgwrTkYCbQKvUHdv6b1pJvJdkn4Ff/ZpfhdlDsS1cwCY/T4dPq
rNCtqozs+Mh8CrrmOYFCCd/bxAxCu6KcPgHMmK4Bl6trxxfDL3/0hQlrcg6ODDUsSC4rPBSrlqIv
tPILkiIAjBuZ1MU1GTFvhSM1bv7RRYRsJkvYYV022wDUkifXCg0DfTOB9fKM1IC1EwU/1KQGT5YZ
lxJeXJX+gHn6OusGlF1qnFPdMebLTr6SHqoBQ8VsKC9FKz/4VnJfdMSoEbOgW/JPpCbDMD37pDSW
KjP2wADGKh2Cvr3zZ9heE7XsrFzPjP/m/jzC97NruKhqKN33mvSeDM1FDojmTToqXuaOBFZi3HBa
2er4iDIo8AoJ7E7S4f8JO2qslN4LkOREit7nFtTAaIY/ayvhkkuy4uynb2ObP8whCje2yilZx/tK
NSjdx7LHhJ4zWzNP8HRBuVdPhQUX1uFerx2ikhBpjB5o6ZsT4ycy1REXhT58BmW8VUlxXqX6ABML
XLRvoBCRfVBSjnVHkpCr1ZqXQ305qhVry7A7krnAZMErBhY4kE7/zcqqYzHnP/KWuOlGmh5lzsdV
Wy/KeUvbZep8GsrKp7POiejIisdEzKL8N51J1FvimxKcOLZPGZmvpw67hykhrF0mIgrub+1NuHtc
vybMBYU4XhczJIhSfpYL7TaRqZyPiInXlRF/myvMpg247LaxCaGL4vXsqCMDuf65ybRvzfI6imJ8
C+qUhAR/oLpNwXcKPyudc0STqh89xhG36Sifm09W5ryhs/we2x/cAc5+XfNWywj8IyjJxv5pZ9N3
HQyR2pJyQbWrRkjRnZPGIKUU1D3Ev/des58nRf/szeFziqqTXn42jY66u8hOeh4iRuMrx7L7IzSi
C7H2OD2M8l2hAnmywonb17Q4A2K3j8o3M+a3zH1gaxsjXODwhgHzqzL0L0Fn3DemeWuXziVVp3NR
aJBqs/GbbHc3BRozvZKODI3IFKjDj1ChCr78ADOdaMe0aDZ9F9fuXJp3KOSPHU0QaLAmHZbAwq1j
N2cffj+/NbK60xkdqKaxtVDBlPgcl/qbIUfngPuvKeVw9cAab/qmOwWNjo1RC9cNpBuZim+dnfve
L7c4GYjYpFJeZxk1u45LVrhBUxC6xG3SpBuwZdhv+lLDqeb5syNVHul+dWzMWymDMBv7vsegwXbn
mY67NkR3Taq2W1PpzzbQ1iKt33yn2xeShbGhVyovJbwkH6ObrurHddsqytbEO6jolbybKmPdSAUA
f7Pb6xSkqA9Jxi3z/Y0ekIRed1hOdZP5MeGLy7x6DG90uPoTjK2zVfuPZFH9JNlEc7tem9FVotfU
7R/Bffxgd9qDidPyMSm0F9/n1h40JYAxfzj0BshGRlnNHq4taUFON+5mNb/Tq/ZFIaPsNNRqT/N6
ShDDr0ccrUzldo403DRVLMOHfIyQ8LiqUeorItd1r+vvmPnpq2DiahL047SqHEpYU+hscDkDN+sx
8kijHXLtNp/DNiro7OZ3VjLFm97pGmiYwFj51o4Sn7Rpw/2k9cG6lNM7SRroBBiA2Qa72QVytjFj
MoEUvXZWpYzm3ubS7xEh82bC8EJuYu6NMCT91bYzXGwJ0M5CPdQZs/i8kT+Uls4InlKbrAI40aVG
Z5UQ2E2qtNUrUOJNW9uIS8b2Icnwy8+++a5q2kCzgGvfmyGpxDqA86B+zbzZ5MvHQyvPbhFZlxBO
JtNa26tq+94Em7sEpz/LqsntsgbzI9XoBlv7rjHyy+RzgbcIGG06CYs6FNyjIx0Hbq925rQHGvxM
0MtJIuJlguEDp7x2oldg/OmmNoabIZd/hpO2wIbQxZVJFqyVSmdiHTibpkN6WZtIgeKUXBauJX9t
i50aEeyJispO7B8yFERmM/3348TDsRwdmI1VW/FUoIl8UIoRf7ykeFDGuw2MCczE8pJi14DbYKys
2Z1tbrS+FuRHmThoN85QIelLBLOxH+riNp4oJOXDJ8gj8sgm+ZWCxw1wcEnGZia1+6Jp71AaEAKg
gohrezC65qsR9d+Tcv604umz0uiVdRN8SEfba8PwOSdEShdF+MhN7IgBDszsiNOSsYKhYlWZdfVz
mjzmlOGqLpWbYoJ7138QAm1t0pS7QG8op6o0V3qU53iXNdmzWgcGpl0qXDkR7F1Ve2JtTn2b9ilG
Z7UjaKob5K/QMKHrC9s2IzTIeKqSUVr3avSehal5kNt01w96xXTVctOxI8ZERVGCo2twZZ2OKrnE
DVX3DmmEvbQzxDZmyuZQdjskl5fCUORtQ8QcBauCliDVpMkJw0NCFNqarGDy2dT/R9eZ7SbOdV33
iiy5b06xMRACaUl3YiWVivt229vN1f/DlPTVq9Lzn0QJIUDA3l57rTnHLF8Lc0nANqFzbRcNeESS
fSwuIh1pxPpRlTDTrl/0//tujTOllIo5iacyRwKh5wcQuYzVsqeiZP5JyK7iWN+6TQ9Ofer1+AUk
51HAKexT7eRZJPeK6OKk0x6QjaVP59IOxry8xZC61RXylLRhJ7PlZGhM/WyTmbbSbk0kBzrkamRS
uxSOD1ECBSgwsg+QW8Bm58VGNUlFAvd3abLVd9IH2SDzmYdtbzvb3lM+Wi3myuBU53TyvpvZPaSC
ITAlgrVaXzv4mF7xMGjW0UGZ0rcPINtOTdWelRT9MEh8TQX5GI3BCnLKyZ62oIa1Q/KhLeqJRjrn
0hJLenQR3RTmBJkJkbHy2iB5rHI9Yt42nr0J466C7phwxkWYRxm6Nva7XGluTRWRyYRLc2jx8rj6
nU7qFBkorT9lcJK7atxhCiV9KEWOQ8RQsqna4rkeaFzWxY21ZlQUzwCW2Bjq0aum4MlSMvYXzEz0
O6aIzPaL/ityMRh3WUQuR1Pc69nBUIkaM43mJ29mH/vpjTu74qj3iH9sOgJuxeYHad25WcMpJ6oW
QlpAH4DOKhrZHIRVbvGObpV+uEVMdqkbwHiqmd+BYq/9urmbzcrddeb7TGqFUiTAmUVyU2f3g5VU
lEHQ5RILCR5d7Jtl6HdltVBfCobGdfkawXCcNMPyizShw5qkz425w1TKaBrQF00qMsld8hua7mmh
3N8wtiJrxAb6Lsz5klgs3qbs4kBp3xPaDu6yjdgxbcpO/MIwedMTErLNUoAIdekGNG7pTM5roM/J
zIuPKRrQ4qGoI42m25pjs+9t5B1lQzp4HSXf82wM59SkejSaDSmiaBtc7zXLCbKJhuE5S1e8NtJv
zItvECf9rC9+j7Z41cx5l+XLLzTg2CYVcu0s3De+Ho2HcnkCR4j9XR0U8OykS6rKxXVyD9QaytZ5
0PF4W0fYiUWRPpaOCswEmSTUJBk3ykHr30xT7JX+dXBSZITNdhzaA7E2j1mF7kh1tPOoQa4uWmzk
rrR+OsU4kY65rdvsrm5nTJ/RqYgE3m1jNuihnEUhf7dL+h5n94bWvhY4GIKqKUuqSQy5o82KZll9
KMfkltFd/D409S/Nzg+GUG4nRIdR/OJyIhqSKsQ1iJZ3owfNw2ARU4qArnlqhfpqkmJpTdVTrJcI
vkeu0fmRIClfdFjVsw4qdf2Zt0SbqCn40Bp+6KbPh/fE9JJds5hfUWaXqNJmqJdW/Zwk+VO5NEyi
5U5f2h8m7D70nYdCZc1xsOCA56GF+bWk01fEoqBp5Y/raad+aDCLOB8zTMhh8dhjdoEwKyb/Nb1/
qYHEHTHzkgCKQxGr63tnThkyp+WZ+d1T0cJVNzFSKJdaHR8K1/0ghCP1RYqIYhwAGDt0zVxoQt58
GcreDcGC3hACxMHSVD+90u9UfQCOGhmXjkvAQAad6S2kLJLBqc1VWC+EvqZsBTO4vFz6QrptD4UG
itX6pa8e7gjVSa6/G9p5oHpjBn2ul/HQT/FDJpdH26QoW+gUD7Q9rDawx/zerIGjp6lyN/XljbCQ
lHnmKQXuvEkN56nNbPTz8wGGaUDH16U7rb2PqvcIjAKoe6pvHWpDNdbRr7Uo0pyCf7cuFt7tPKMf
MlNBF6SkUfCQFvSwvsVD2Tx7hdf4iDIp5ZNQ75NfCvuyYG5qyhz+heQ9W5C/e6IK+hnFn8i8iz5p
p9Hmh1Vg3y0dq2cJKsAqUPiQhCqs+WSm4NAsS3kr0uKd6fC6tfICd8lfuhgjxngZK+J77DK9u55I
fcGh3/xQfFzA/NSQxosg61X2aO59a5P1MM4e3XZF131H1dh/dMpmVqdXx+af0iNqdgW3Px0pLpP5
ctI19kU2Gg9H57GgaxocMVzRW8LzItQbg/oVkZ6k5QnpjtpX4SC+G7z2PtZ6znvolXONe6nQeQO7
jA72ut2uZ3TdJBHe2g3Edi33znz6B8lYnTBy2iHKpCagEWgbrU6TmICImWuHbzt2B8DlYrX2x2S1
dHe0S5TQ4JDjDzXuy1A8WYOsw3Qm+2GEysmxhSbaGGcSRSAXixSx5TAhXu6s+SbqTBaFPP+xRptM
QxiB+TQ/xg3PXyByDZuBLMdR179K1243YsRga0UnDOeXEX1WCSXnvGCn2KMYZlytHkF0LZvCZqO9
KjHKYbZouVKXCppPqLwSqTF0I8YT606YFDqjw2rlHeja+6J9lmP2MjOCQQGJfNJbV8hWvCuT/LQN
yAfumGxt3KS3bkEdWriljlaIlzfVFiN7tQ+miGurnCr67rppsDsDStULUMiO5jP2Cu2BBJvOAnQu
i0Hb0tKO6bRB7W5QzSIJie8dJbFJm+vX1mvu3pCQF46Fo4H8TC7dYEysWF3Y9d7ros6gN/pfQ+ua
IB/Q87hWDMLLexA6XdLeeOrb6bUxvLOMmWWQOfNGx9ZSSVCaUNCQY0+L0k5SrrNc0NJ0/kqTeZ8u
hEOxzftZ7AXXIVjtjDkf6iZI+73DhWD0MkA9lneI0i/a9g6n0EIzvfcrQ3/Hfs0lu0i/J/S7Zunw
wSG2wa7ty1hzHje26GWY6DifzGGLEU1hqKA6qK4cekjesNXKOr5VLDcYPA5xrV6nm5K4RihTu9aU
Vthr3i/Km0u8sMsViwKsdJHUJBgmk/4XVOiwTx1qVy+F4a7ZbCCjUK2M+qz1w4vmsX8axB2SAz7e
oxPTT5rr8U6pEyMAcwHtZPA2RZdfnAX0ThJQLA3m2bHb6ShVnS5tXGu3SQl5Iouj5EVtdKSxYwz4
Y4mQYIpPc7FbP5ak00XyVE1mGpjuwhuXoNBcRMjyPAfWyD6dGdSNK+CEKNOzmjcnJ2bN82o2aHky
Hxyv+TR1xkngHPtyooklf7uNimGBfZOW6RvQA5dpzOcwbcGLAHcPLbs5VHDFtrU2n+da/K6UFhav
MEKTPr/WvGg9c2k7dWjmpelXc5wEpgeQIDvYC4m1BrDkcLFn9/cgXPr/zPUq2tWKsq4ApckIetzy
0sqwbEsSUGVpExtJsGIT45bXvVd74h3vYkma1JyCad16Gjjc3iAfm4n9VgjngQ3tcxKNn2QlOcA4
3K1Ruf0OEMl7V8LfifoBBfjUfYiC/hZw+yxIJjPfagNY/Vm7sxgUWpHaQFNh5TOU/AQsIZRTQsYP
x2TONGWrR1zSKdmbvXAAQDWdTQlakO6CM3UerAnJmyJC2/4eTZUdjEOi2GCApVM1G9UM8GUpsu+W
kZlPYuazU7Bt1ukE+F2lsLLTBOSZdSYCgWTMFZDk+mFFSbqZCLOCbqFvPcdF9tstL7EC470cdBVj
5pj6NsDzYFCnX8TIQFsu9XuQbRl6xJuYyUtAY4xbp8feGpatkyAzSOqj9MS+6RATR7ZLphXgq7k0
lE2jE3FMy/1xFiQeErUbB01bYUFx7TIYU3UVFVBMWq+RYzyYE2S2KKVLiJ83ILzjvQY07g0vQzZU
WBK8eV/ISDsa3U4D/RaaOrT47tlpdCeQLDDIqoozy0OYMta3z1HBmczkyYBtA8YfSrkaRoY0wmHi
ItPY3cz1R/udsvlDNcuF1rPCrq5ZsjcKKfMI0+fbZBTjviyWYku+wmHNr2I17A7U0g9o/BpMO8lJ
MZg2QIU/pLnHjI5MwpiIz/3iUobYpomHY/EnT0Q7ZQCynRlpWAlKBBPRuyuHmgtMTwKizYZ8Ecpb
3cEfaqM8bAicbtHKxs3kqzENFaNz8fzNmX4jC0mCYb6wFtUeMb/9/KUjnjgV6O2YnhWBWj6mq/m0
VZwT2fETQ1pODLiJdZ3lt0D7nqJhpPDAVUZ7dlVEAaFhVIuwOw+JCaO70A2P7GPDQVW9rZYxqZXI
GG9kVe+W9Ebo1b0F0Yfq1SVS2C0e4b97rzgj6OHUjaV8052DVWjvClA12sxlxvTEXaS7kphBiQXW
cj8TCUdJk4DEHXSfk9nUoSGrrzUptBZZHCyJwxqrGP12piNixtnZIsCFS+hj49gH6ayejX5YAUI1
EnWbehPnBQJoB7kvwxn0P9UeDvgapZq5W41rlF0LfVvrEUMHOjwj88jY0b5AOYgjnIW7NidZw3Eu
7ozcOoqK/A7WDJ6WsOFf2sc1LiK2JUfFLEzmB7RDkEYccuxbSI4Q2qnl/Twst4YD94fhDh40cV92
OaMOA1eN7iAdlm1KxgG0qgHuDJ/0Qk5L8mS4leG3cTXsirRRH9woZpSoGJfWqx9lQkjB0CZsOaVx
SSMiYsxFoFE21YPUcJV33rhd6PmHqigJEq+W+0I5m0pf7TjuTkaunBEVoPyYurO+SPoS7OEQ76To
3hbls02yi/tGQ/9YKC+jSexHzXZvjC0bZSKXHvW3MeI46UXxklfolekFMXEYPlU2X3aDQgh5wwPu
kGbj5XySizFRubqlvTVt+IVMo1+l7jJ+q4wQ4jMu3tXoNjcPco71TRLjAgM0TXRsbbv0kdxz4oG2
Ipa1QsSXnMqucM5K7hzjzEIEZeS01ob3FPXQDoEjoVBlRKOCPKHkne4gO5G+W0MGYIENZEr2buWb
qD2ZfJjnAqLRSJaUcAltL0vdLxkuk3tig6HqdTrZXG6PkiGd3wj5ZdemsrFMsOSGfGNtb5hPat+a
cMmFdsiZKg2VsCqPqK+dG8kAlvo+UuA+Tjn1bz5IAkJJJMXpOg8pWyqa8q1R6QEzyypgT+f5Xm5G
Wy1nxbYwRnWSxrdle1yfo2g+YwfHExGXQKo0CXsRvTZSk73piJ9Yy2hz5T9m3blBwyfiStvAlJHe
DEhiuA6ETmJ+wajC3Kbc6BpsuxWP76by0tfZU4YxnI8su4mW8UJ8i6/L/mNOP3sLu0mBDmWbqIRc
2k4FYKgiJnZWOdTluH5M2WNv4KUr0f9oGtpe6AUVnxrb/fIpJwVr0yzohGWNZr+v8289YcpDhsBz
FE17ZBPvA+N3MihYiLxWfC5ZsqeSVp3F2RexZN5d1z8Mql4WUAgquzuTru0miocXR5tOYnajMJpp
140Sc2BVl6SJFZ/2jKMns/Wjp6vfESS+YKL2p751n8GcJxJoWJ2NGALbs+f1hEelyR5hzbCN6Lj6
Y62LnZuL71wbczafVMCF6rQPQOuOqWN527LPw9ZRoptC05/6fi+ZqjAoVEkDS/CfNFUX0qzgs1kz
0SA1EQvWdD75juQcmLOfTuWH7Tpw1NfLkptMrPveTcZ13B+KbNeUsMgUrpjEGo9BY4MCq0vxm1Ec
eEwD4VVcMUSiT1fNXnETa8YNCbZhjcQYgC6KEFtywPHQrAyZMHfdkfxsOh2m96QkhYX4Qnwj7WIT
VeAv0O25382GgTdf2AnnsbKrU4pNTXtZVICh8WTeAOE+dKqXP7q37rM2JdVRxC6xeplNvzN+so3f
dpGJ+zpbHuKB4Mo6DaIpmc4TDqJh3XGBH0FvRxLWbC8kTbanaCnliRjcbucaDdmMmATJYesrvxU4
YlxVfbOF9dgZ1ldt5W+kh0c7MyN6jFVNOo8WDdadATaAbLMEQfxCwVlXvXWySxbIHHoXbaYuUB0C
SWPLPUzNa75yO4ifw7drtV+1kGAjmjUNcbjvG6NnYaDErNeosqZTum1HRmYcW7ukRyI5C/C6bWtu
wP2fyXzLD5qc5zvNycj17WFJpB3ZRYt6R+OAbna27IhvzqCIbNSEkIrehEWZpuPqDgZvInKi2ONR
UGCP4rYmte87KRmxTWScZ7a3U+yoQAEvmkDVle0AGTGgObKbrOiM1WBlbnAYwJ04z7P9pNWR8WgW
9WE1BeymWHtKmUXtMQBA8eyjm9qyCfJFjS8Z7N9orndSHD0K1Em7aHQILVMuYQ5H0c8Rdt/ohvuZ
NbQd584klIhcPQT19ob0c3Yt/bLVzIGA+bJZA/boZuOGeNEWAQTV7T9FYRI8zUpT2UqJXZAOWZT0
u9yYhE/iAZq1vJCQDTxxQAeispR8FEgq/HKslJDZewcZlDEQ38F/S9V70ZY5u258DUPxKa1WuyNt
ZDuWX5Fq5S9kAD+khQFE0d72TanQjMWI2EXbvPXCIRkfCw4FFLV9FyjX3a8SRI793Xf9q9IOWMXs
KoSmC+Wv1q0dAT+B2nTfxNRTmHoO6RN9czf2OldKSRQTFi/ZAuKXKrupKnkdMxKacwNpX+lFu2nd
cX6nBEufzTR9b2quyyXt6pRIQ0he+U3JQb03XPNGRZl0MFpq67GehqDbOgbl0xwvHwabYciUvt1k
+VatmWKk/Vukd+nWy/t3oXeRH9HCI42r/z12DWZaQXqL1/ci8CB6cTsF8jDO+ZZciVJZcdDjIBDd
ClaujherV4Tdp5CfkypjDOEcGxYbp8ZQKVv1VaW6DxwpycLscDyubWKzTvHMkCZYglAMe2HP9Jws
I7CSAW8pi5PM8uhmtirMQyK5VLpV+nptop0Fn+B3i1KFasLKh5ak3cbG/Nn15U+fTw1CKee+7lQT
wsVihQVzBx/hygshSFwvF8ifI++baQxLUDj1WaotPV59wTvZjM+qBPrfBqUWzIXBLW0krNxnRHUg
NmniHzWT45Vbp648vOt3/ziw/7+36VdTw98/vpLv/j5MQynk223SV0eicVv/esfrfZorRu/68xqp
Ovt/nzHKGzR415/TOeFX1z/4n2//Pv6f3xBKJ3T38P99FX9e5J9n5Honlu3/3hKbEdDDFsjN0e4M
jo8V/3d99j8v5PpsemLX5f7vEzdEJpf7613b3F66P+/fnwe/3vr3Ua7fqc7UcT5wkB48+RHbJtbp
EjRtVU76oV8NVP+4r/65zV0WzDd/75MhsqKrtvq0rve8fhevK/Xf20QEFjPKzP319j+PcP3tnz/+
r7/752EsZZX1aGQuazZ99C3xcRp1Q3z394W0usIE4vpY//MthNNO3f59tKqriIyZrMsf1J3M1RkG
jnr3l7B3BeddEXr/3Pb3x+t3Ve/cOjm2uX9uv/799bZ/OHwLVSh7n6r/g/P7537Xv/h72/XH/6H1
/fNYf5/znz8hNaTdaMJKfDogu7+//PPvXn++PtQfKOA/D/PnTv/1Sq5/k5Nc6omh2dm13d+IirKM
vAAIYeuPzsoRJol8uPnnRwIUIZf88+tRDWG4hpm3dlyumOj1Ma5/ef3yz21qLdeUbhKg/z7DP0/z
92//ear/up/mRbymv4+FvhDP/s1yvfn6B2YzriSB/3tV1wf9n9//8yT/+WvFK5v9DMX+P9+C/3pd
//kw1zv+fa3X+1xvS1CQbSH9/x5WKDc6X2SEGiO0DTATRh9aaXT9fdyPafhnuRiNF8USRbScEr25
XFeDeqWHJuTBH6DCOglXcLoPgCbyXKGlyJbNNpT1IpZvOeGITyezhulvd5yRIR2t9Tu6dZ3JFht2
Nqgta8f/fNZzWmeqWz6rUafuPRKL8kk+t0NKy1GhpekAa9lMAvXfYMchyS53QqtPINJRlg3UzKKc
7+dGfpsRGc0JegIj69l7MIelB9iuct05ICUZRZpOWGqpqd9kjz1rjZeHSYsoopxqxEWko89alG4J
vl7COD+VdQsMHNQa7pkmubVRQZ3IWPWTGk/vOMNYhlyFAghwu2dXCAKuGe5dszXzngipdjhM6owj
fFzUB9O19T1E2A0JJlMwOa+UJmxt+lxDwk6ho5PJFaYr85aQCkWWbPV5T4OavQo7vTtT12yfmQ/Y
BsIxKAeRguJ9UcflYpjFoWqaEypdnHfCfG/H9qau5yKkgEq3Ftd2KpTbJGYilSW03dix1wHR0HMy
3NKVYI+R0QZU1FoEcbZifZkCRL2ZhmPLe2f1xj5yk+Q5Zoa4NDrRieSHBQ0bc+Fi3pXTj3B4Y1zp
vTNTZzwqvdt4zonoKnicKlNvtKYhBRZ6jS7VBNFTxr6lS15b+ZNFFJCqSkUwLZa7IwfYUZp+3+uM
v5XOJbfK5p02aac3YjS31MYv1JJTKCC/k5otvp30vowZ2qMLXMNAaSXvDGWeH/UVXTSMCpU5ySdO
lH8I6SUAvhE2NQoNgmZIOtLltXFn9kXootHY6ib/OGGJ8z53H6bU6/au4EVPC5rPGCsAnlg+6CY0
EsfzmUEaxMy5sFsLzqVeZ2efKD99VC5Bh6+eI0jP7P4EgOk3I2zKZMF4oDU/CKglXF4ffrXEA/g6
p5+PDJAY9xmpXJI4jW+qgJAj3DWMKcagwxtiCjHh2i5Dw8yV3ZIT7mb3RF7SkGWGo/ev4PUR89t4
dYmARz1IsKLLc9koyYKqJ3FumORMgIyFjk4JSTSJHmbQCkvrfjUFUbUQdj9nqYTkrij+qFGXacaJ
fkJyTCqsXF7yrazK15r41q02LW9eO6uoT/aa8tvxCFrTUyM9GJparvHzD0sfub4xF0GUyOdZc/Gn
ebeDS/VdK3Rec0kAhZL/ylsNUENLYUzjEda1+5KsFbSVlREuqWoITFnRC1Hq24VT2h/7kaa4pt3F
E92JkunroH5aYOV9b3bIQeyeRN5eENMXPqGKW9tr3rVenpmhkWZj9GHRy5ea5GgfKzed8QgQJnp4
9hvapG68uAb/PDPuyJxkb5mKSp2sPdpEBxMD25rY1oqCPZIoWzWoMlBRoMO3qjbsNQPBZVHMr7En
P6O47Zga19/Z8rbo+YhMLfmlpgmze/3itslF4j44VmmPk/noaaFqS++znwY3oF01zYjxMuyLGzvS
fypc+r1qv2ejdUaX+SoL79bUuVupjSdDRX/XLybUdiQtfSNuI/QhtKbmXZ4kBFQsVbKfv2wYf1Hx
nFfDhzZUzIX6+d7MCOwZ8AzadBIxSbB2Y31GZUjeUDXQYO3GIOaY8Lt6QB2XfUrepE3XIITBZnFo
JixY2LRav2ePmKjU7A5+H1EfjSbsQO09oEbpgWl48DwYIdtTGRj4nrGs0XEoireRmL5A84pVGU87
QojytbGIIbb6OSgm8gTjfFwCu1NpyExMxFDZb4VSvNhwOOS0Nqdfpc3Ut01zrJQIIlL9GwgPaVb6
L9HCJabh6g+qtUYIljhmBsq1Msr9VENI4xZMtZI5ftNQKUwlus5xrp/UrD23UPHg1t82A41OQcNK
H3nBiR56Auud2uvddlJs+ppqc8fcChCgbWKAjtm3xtMBwHDCJ1LlNlkTLch3q7djP9MOHVN1RziY
h4r6XOY0tgzn0Lb2p0iJjpjMe9JsysBUi32iOeSqR3D2B0IOQ9sdb3om60DpzaDlqrsdDMgT5ihB
lijMbhD3zegbqikgtfmX2zLgi+SE+9tgMjCiUXLsHVPvZ1Nbdk5fmruakAFrGU95Ul2qSQ1NrUCI
niAPmdviPbU4zJT6zVPr7IYw6cTdwBN4RAP8TMrHy0zaUGB24jnpll/1ZL/qNboaWsOl3ZILMZ0W
N3DIofQ1gZRVs+0T0ea+C3CQthFDGdsUhzxCoUJw1pgquEtQqr0ztf/w4uLZbobbiUj1TB0RuBZ7
Qmbf84ljgjzpUB+oDQxJmDkiohmfm9rR1Mob/T5VusDoOD9z5LTFnl036kMIAmE62kjsa9JGYutj
7qePWDATBBJ3EW5NmyBl4lvmv0BKXox2epft8jtjSCtjY7fI9DCQQ8B8lYmcWj82uEqHVGE6nmt8
MZInc0GQUi8peTGaMQQlhlfTiz+FKw7xgC2H7uaWmCmkH73zW5hiCXqusJuhR8JQmYyfVOQWijkC
QFArwEx4hPrqIY8BjkKItbaYonZE5h7eS5GtDTL3QLgTGnWCI3xlhk6TpFybFf3Ygoc7E95FerOj
71cdddtE1aZx8mNv/VJLjEfq+Dbwog5q85o2ebtR5+LF65QjK99T2kUNPBaHtz4+aw1lgqWDgYKO
X0eh2AtayMRPWywSSCVSLFebkTHhRzIzGIT8ek7dVb3Qi60qZjuYvNu8rp+KwUDNoFeYVDh7Rzf6
XRSkU+Wj5VdT94oq5Fb3+vvBLXxnGB+aPv6wSsQExApVPkS3d8cjeGDB7ElqOk0tw6Q3vHBs5CY8
DBax15ZkICqaaQtJ+ZZTcmeSe3uAmRXV5RlvAGobzEB4ZjhdhlcbZNpmKdxpxY3dFRkNElw+vJsm
ek6jjJ9ru/jdrMaVsi9GpNfDJaURv+8SpioIehxcC3gM0J1XsTwi3Uo2aBg/sMEELLk65Kg2dIQ8
GZ136muSUNsILX2R4vlitG4o6AqwUEP5xPoVO8rGWMhEkAZvssPb6Dg4CEpUVsGgOxDR8LDTZ2Gy
Wj6hpyZQIUfMhIZ6Y4kufezlto/s/pkLHJXkg/dNvuhwq829D3nP2rtR/6yYM7s5b/hA8wvjQIEn
Mw4fnfDCWLpMNdKZ3yKZK2jSdExFippQMmTznDwUYS2awDZmfMasD0Fqme/LRboH4mdeHYr6hiv4
IBt04NTG88jpWUsuhmtQeb2T8Xg3eRmHS5s+aiw/gRg416IoZ0zY3sZp/eOIlPY4HFE/Ny6RcM8I
Tr60CVXK0glKb0xCUepCo61OQ9webYrFmCab9OIzJQjJDtZJT/MXau0X8jwb34o19NH69IuuFMMW
UCdn1+NSY89B7g6fMZHimWM/KHG2cp1apNstZ8fo2x29W0uWTJtswlFMlxrMLswwi9MfGXpmf7Rq
rdswdwdhM40Xq4atqVsThZXCtdUBjm8P99hQGfYq+b1Bb5yZ6xctsWrHmO2ubRemmEsid+hyDcF8
W3OrCwqiL3bKrW/lLbJXjYm/w0Gj/OiR/kns0iGymQ6CADw25rlsVNP3EsTERUkhulgxgrvc9T1M
OdlinbrBey6V4TejHcISb9OJlN0GOgdO6Q1Wo20v4/tMmiYikvZ96rKboVoeF4OWi2w+WlNZ86IQ
jUGRvjQmklHifS7uiIC2VWPqzjWs2cwwgLtoOVQQAohTGK8se2nPQK+sz2wok40cZ9+MbR3wyfys
q5iXMs7AhHc4N1NgsZby20JQEhS9s2GPmGg2SpDpY5lImBOXwuEsLcsRsJvG+2SO5jmeytOMlXnd
JBHtO4uTyK1XBcaAiY0Muap808URDIytTowBLOXJrM1QmmzHWKRqjIEuPtD5xV29u2O0bfKchU0x
jkYi3mVifOm2MoeRLp/UOdrOvZb5c1wUftpREVoeRz/YUG9LYQL0KYEFR41PqBRSq9z4MRhXQE8b
fjPUvq6bAFzIJ5119SFFXb9JWge0GLN7xeMocSz903Ld3ynzJayCa3bUCDhYhwOla4+t5SGd0jxE
xQbWubwmitDSt2lq9QECrP3k5gzG9dnXEEU6mnSpA7LG1zwkPIg73jKtPXRRf1QQKLY1oj9RNJes
qE6Jat/Irg2Wmvp57D1m8BBpN3axWv6yYFOL5Uwr4K0xv2ckSQ2EaWjEiMkMMTw41fjuiPFXWsKE
Y6ht69oH+k4raIwx96ul3URTh61vGRkIcPA05pPMnYeBYehmzsqTxLGkMKPc1Jn3nlnoT9A/PUf9
42CqDELZum+qzoUy5EQBQ6VTYZm3psbkMyeY3obVGHSqc9ew65CAJcDWqveeOV50qVxUb6jCOJkf
cbjJALTBQ0kst5RZdGCr9eZ6jy69dkQmJcGEzJH9vs8osCkwbQdfUqbXwTxaN8jGNrIbdj3BekqD
67m4tDhAb9QMTmEr/K5JjO2UaezEJII3/AbVlngyOs83IsZ0qQl8fnG6EKON97RytmOrvilFceN2
AwnK07yrpyisZYHppXUGJFX9r6QVwWwZ0PkknnAKDOLGLapKdl/jnZofqKQtoo9RnsgUylANfk0T
NsweT8H34b1VBM35rpt9z07yRsbldp4xJCtyIMDQ0xFdza+1mRbbiAwpMCSbSlblRuBqsTNGe+bw
lldM2COmnUEE8Uz17A4tjDfidoTe5Tl77kba2nm288s0cfW2agStzUjJIe3e91zRbBgCVIiEPKLX
vhsShDd50pz7OAmN3EoxvU7HJte/AEHsiTob2LShR277X+k4X3JUbKFSe0SJccZvPcVhb+hxKo2j
OFdz6BW4Vec0RuvZt0y+YkahdQSRLNqahWwAAdoMBiJ6IWn6XUfFreqgaWILZrGtt5rNkop9MtX9
Bh63Q5yA/j0amDqKi8bseofw7cNBzeIsE/0TD8ak0XzXzIBCpy6+swKr7yjHsNWT8xIjVG35QsQS
83t1uesSb+/cT1xNORXPOJU/Uz0KdUv+gGQ5w8+Um5Q1CibstpTOC/Sl49wpKDladvG10d3JzkRX
xvTPYXpFjNpOWVvhSTPfFhaZT0VaDeQ0sU9j2LxpmvGFcxQ1iNYgchlNe9vF846/I7lriIOcUGqt
UC94UJUgZfr3YupoR8B8PfTJtze9tq7xin7m2SkHqk2oKxY6C1+Q/7lB1IEiCS2lw26BgpdzE80u
+c5tZ4fGu2rr+D+Ml6kcFN7Q7rHmzaMpaDwoRT4HvWm8SbgfWjyS8Y5Wi0/Gi2+xEDzHi00eLQW6
GSeCUnhDBWBzZPFx6GjO2uH/UXZmu5UjWZb9lUI9N6tJo5FGNirzQXeeNLsk9xdCk3OejDO/vhc9
orsjlIWIaiDhgCI18N5Lmh07Z++1bSJZSlyPvbgFqXRXfbLwBiFivto+j1F/l0lOaq4WS7BSjYTA
fIH8Ja4mUV472fA4olPYTlF8m6j+TGovnHhmspIx7JpDIGRcCs/JfrBekVK/KpzLjcmNmTpPKnIf
hFus8edfIn/epS0WlGw6NpqnJcQ67Y37xjZfutZ5MxSSEF7XAVPVFjcuzZiE/V/NMdFwoj/U3XVa
u5eGBcCXcb7SrfU9WA6vnhGeZ6ivtVWeU+HONO6a96oeF63AU9ZBPKRDOjD8o/A2HcQiAXcLVUxX
lP5+NnFTOUyQy6B9I8jrroq6GT6Aw5mme1CZPCGyaFYMKaipkNp7TCy5MAN8fJ58UgBYDGUE2ZJJ
+U5Q2T5x0qPGW2ymECY9TZ9K62otMwsAZrwTU3Wduum40nV2qCC/zZ1ZberSeU2t5qgFk1jfiTdJ
iv82ae23KCjuNLBtLuHURTcKGkIzD+fCgH6Tukg3YvAXg30ftAbujODnXBiPYvGs4dh5NNIfPRoH
ZxYrQOIVNZdA25nDK2+td9W1B+HHDxBxwkNZpB9tsLzZUfZjsvrntMCqUtg4jWHzr7x4uJ5SuINJ
/ICF4pUS4tVcZM6KCDunmn50VThceSYbuZET2RXNpVzNQiFv7n51KsfdyJK5tidas2YsjqjW6SZE
P3wsQctM9ZyT6oYK+j73BnmlTOP7HA5ns/aPkV9cBEs4UJRdS0wAg2tiSxEsxkP8Emdarn7WTvXu
2NlbUFUBBXx5lxvkzqmcxcXFHRNg/nDr01wMmwDbq0tHLyPu9WRn+QNiyKtCoSEpUL9MAxamyAqe
kwRVrNNBfpkHdYpnYmvNCjG9Ad7UrYthZa7aGXqtUnG6nUN1ysri1ZX1D6TjN30eQKnnPuUJecbt
oDZGt/aLksh6L9wJnazU0IUbZRQrO5mvjaAA9dzPu9qxN04H6Yctz9g42coTPF2oKPu9syTqLXrq
0cNit7yoyvbvR+KWF0wTp3IqOu7i4mJnTxBk1lFW3uqofYl6tK/LLThPtSCB0MOR4XKj0Mu/xu63
oyP+Eqj2ms7tTdAEJqcEeIlZDdctqU6ZzB/aSHzPR1dy0Isoa4dq55HsGsmWjbGIH1AvsA+bNGVo
Hld7TmMP7ZS/VG3yzun3cfDa9qDwg9jFDPezzl6c6kwg/HfKg+4QRZQoAXa3s+HJjUZHtUJsn4Ji
EnttkI9tJpNNyVCH53wyzqWqjGvOms9jTm937tRWVzBIUVoMnOkR4mCooTMus3Rf6EtRGgwI+AUw
rIx3zr1XU9c/yjjw9uNsXFecyg9hntLE9MJjHw8cGg1g9BNJG9WSBF1Nzm5qcutoZGiZ65l0jjBV
HNS8yNzlZLNMk18fHMNDjj/53goHWH5vTA2aGsgcu19f/vbfiOVNeC4Z36xVFqdogSvBXtU6HOPz
cpdFADuL8cWT8YXBT7cFKj9h9pwOpcpTHAfqh0sf2cJAfaXsztjzerazRaHayYBOnwXzs3Gf5kw3
u54KXQ/sYb2mARm3D6QsvHYtCKiYeFDCfIaDtHp/p4KfSoGmnDJGQzV947mpe+SSqAgavClGN7VY
mCjt3cH6xA3MQ0OFnQfBm51IsDkEJK6hKpF4BP7QRIKlXZYljzDfYSnZIgPRprdXgXqPfIH5RYJ4
ZREOOlLc5/hsSjpWrS+e/fS6Q4qAR/hSL38uXiYwtmuRRBb9GHzvyZMQMbyCSMQZmfqUnGfTvSfN
skrAMKCseShCHO4YmQ66krQ01Q0exiutvA89OorNEJKXk90ly+jAN4g5Iiz8JM1wwAVh80T4BXle
ZnvsenSPdVjDYJ2QrCF047G2D0UvP33T4fQGPwWdeJ1GdELdoLuyVNVwZ9nqSkwY70BI3eikfxnz
hnJoTLA12vlPMn2bS5suGZfWihSrij4YMdjclMwHbLyBkfkST+rihz9RQSUnUy9eBA6cVewVLI/J
Qz48BTa2lN7jjBaFyGNLrN9jC0VyLFFm+AlnZ4UsD4bMLolN6zn1F4Y9MY5OSosFGpSzs+KT7Oi+
uL285oz96Jr5c5N72cbQGAx6CwRFaMAK88QuXqRwCYpMPkTYz8rcSzqHNKnQadL2xPhL8qXgM/7F
hJ0N93p00nSHMoifEiebWdjW9NzXGUNiPtCqDHqGK3245GUujLd25Axn2BCWiJRdpS4EyWDuH62s
pFC1a5zFkH6ubBpWTvWRJvWt9othn02LuyjDMyLkoc3bDukOg6lmpvmkVPra0eRjtykJWa3pmJEW
fwiTfimgxXfHxf9KtxIuNc2lWzNHszQI5G3L6Cn4UdNhwbhkULu2Z4wDmAYxVIYZND2KkbsAzAuQ
OZqdnWn4u/66NxYETd5VG79wNDU/Yw+3H7xDV9Pxi+duYF7GDePbYQqDQ68RzwG/02l3V+cMgRqn
4aMZyhN9+UvowFXo6NuMGXLkgbYmtVR1SHosNJymdlEtwQ50sXlpGbvjKGURU0LhsYkvhTRv/Apq
ujS7ettP5WGuEwwaKXxqIUHyhWwOYSgbopdp2nlYGpJ0fHILfKBm+42pGZ9/MQOboyMbxE1yzEra
6pxbc4yv7knb/bYwbajgdUEOrmJ+Wmua9pU9GifNXQwDDFhgi9yTA8SLvyTPO0v9WbbOae4PTspK
msXlU+HO9h7PWcISVk5H2SwzIW0aV52V49tSqaauzZyrsqOtJiNuC2MgD5t5Y97yoHHMcp2nPMM2
pixQxZ5cFQJKhDNU+GZ5RJsKCrcb3IBWpQE98QjbmXZWcFhtVHT1GX/tc+vy3gZW60LZS9HQ8Niv
8/FJu7zi2uFPihSD2Ri6LGuMZFyvf3YIdUMKnp89mpKnsLwzaaFwRzHo5lOBuN9AeQSJQFJ1cGNV
gOeJDFtZS5VFAiSeQg8lOOHfe8nBHcgqkd6ik8WOYbEdOcXWR4YZRT1/r341Xdne5yLY9Mn0DI7h
XPWqh5qQlOgpsVYUEyOiGYDAGM98k/FT5gbvgBO+VbbbrZXXHcmDmmkc+sLXACxom7vVh2gz3qIp
ue0Xp64XeE9Z1Ht7fEr9Jqwrss3QoK5FXe+74qQL7mQnwDXFgwSZpbpI8m6ZNBbioATOTsoKh3tO
VtbHGDqvZMP04/zRFfWdXyUbx6lv58Y1j02MsbwJXtHu8dNSuBi6HwPIUuuxYsnMqHhcY+ivB2bM
Lv6pJOrBJBvffS09pAraXLHeISmQhtpks/cepUQFRIy9VihjqTVmapGJipVz7U6UrJU5YU9rtu1D
YgcTUdgmsw2OPrLoKGbDctwaRKIT6vzQGpm51d6tkAaFoTk99SOAqsakKzwCLyejfucO+O5C6Mjj
QIK3O2YEQGbhJWra75nLiMz+Kfr41uO0zyGYXbHvx2cpOA6QTMz67BvU7HtdOtFNWOJKKG3GBtQq
Q4Oet+y/A49A0x1c0g5Avuw+Bo+GfpXQgu9D47GlKVCKzL8KReHS/LC/9QHHwyRr8w1akFeDo7uO
1AQ5LJaHPEnuDFkBoXGg26i5Kq9Kn/41iOD2Cmoczf+q+DTt4a3tTSoWd9hbrD27tChhfWZvOMoD
fhZzieFxMhZK3/OKEu4qfEW6IhE7ssF4zvU6NZJ9bsIW0oF9Wzd+cizRJUOBh4+EF3Cq/BP3UbGy
YPpuonYYyG3Z2FIjZBlBZ0Xd6zSVN+ywCVWwfYWpJIaJWqADqbZTUjZnnGV0/f2kujXn6iNp0IK0
UfIgCHBeRTWt16h0IPTVNE4w0HU3UPDj3Hin1z78MMI901dk7Ia87hvGbPNYvCsFH1RJjka6ua4X
Z05imfMuhGp3Ey//OHTfcsNXx1//CZ/Ke+/QeahSl1fbeI+AC8Z9jkD8iijtBW+abj2DfGRX99O6
qlmHg8p6TLo44T4wnwlBHtaWEODU7b3n4hmTs/8cxhFQGU1Pu2zyYaMDDjL5kn2VXOmxrA/12Dz2
qpp3AgPSpgemNKbECrLI4bDWWb3j4cFF7GFRaj28vxaTOEo41lgXlT0nr7Tc2LrprvvKu88K3tBi
xq9aWfq69dvqKo1BUvLzCOCNlvFGPSQ3Opho8tNmxFH4NnQWTFLFWD7prCfbrRXqjh9VXQS7aMRg
XYIu0+omZyJG4jMhchStm6Aytj0jViszGsIlh88E01bg9ljDyRvS3bjN8xp4WHANlOwSupxVOJah
g63gxRop/RgLPbRfVRQ54ydLLjA25d1atr6ru5Q2jAuJY2L+KdmXQvjy2sCbGfS3SYBrPHbI3GiL
PNwaGfi32vJ+KqfHe9g+jS1KM6kpN9SEwrbBim/b84ccvb22obMmP5XLDTrn2Xs9QtIwVUvtZ6D6
L6bwNNjVN50ipmi5uUTzOKbNydcofPBpbtCZf7NSuAbKl++y1/jkbQu0nC/sVSDUWRDnQKQtH2Lo
HnwkP8cqGb9ZMxa+sDKYtpe8AUp+wA0gNMVY4RTJtmMAwZ+MwkcIEcxNFU5+ZOQo6aab3mZ64Mjg
e3SLAoVVZRUM86YTZFL0+gJ4LNshyzhMfXBTNQyIFb2I1BqR6ih+Jzao57xwPvU8XiR4A6pUwpii
E4bk4oq700AQ1GxTiU8rXaoz5ig3bhJh6U4bDJu9va+d9mBBTOry8cGYZuvSoQUSlcM2EO/hUjgU
7/anSG1wxrAijLKd6XOlbAa8b6Je5TWiJ+1Fp5ZZGj23VyHb9oz+k9Xem7ZG2/rrBo6yLyPulvgu
K+Hyhaz1pd410jq4fcZWDiB5k1nVj8yNsdaN2JWE8Rk63Wsq07cWojJ3v9gNNZ+LJAEeH1S6decG
XC1NyCTJN4aRMEGz8fOJEiSIxMVGh4GJrcPb3KNZRvjECntM2uQbn/+9etP4Jdch/QLatDT9G9/E
d8ixygk/x2a8b4T6rLL22ZuaB6YQUEgTI+RNb5k74y6rA44D0lrUO8xRDTzXrgRvZEa+d9Xlc82R
32TqrAL7VNXWmxUMYJYKdGLLNKtoQ4QvmQcsrKgO/eieenJB7WmneIIK1Hs5C3fgGi92F//UAic2
LOtxVwJqHgLc8/qzUM2zX4V0o4vyppZbK2DnZE3P4Nftc9lfRoASeGcHhiebzouR1Jmy2oYUqjVB
BBtnsbmw+Hwo8clA09tEs38ZkaStC0u+Z3l4h1k4OsIQOo7O/MtQfqkAhFG452cXUGBa1PmunRxz
g2zOobqA2Fi4O2sYw3PTVvU2bOp7fGAb0yl5/FNJ2BJ8qbY2MMqDHsj9umWFx0iWfEYQ1zAttAe7
MHjd4BSlSxeH8pZDmBtujGnAAhH5JzobJEcTTOI5sbUZVfEYVfrW7uz1CNSBy4jXAz7atUe3fKXp
+bkAc69qxuWreIKhp+yUMLf6LoR1eyXGionVyBBjzBOaVdmubg0AJdVNO5sW1OZ+i2sCvFpKUVY1
xK6B+ujoCccF5J2WXD4vmi8x/OpVENXFxqzaY+glhyA0U+zdKNgBMG7g1zzHHBazEb9L31ACtCEc
OIp+ABAfIQO9OgGs4IdGvDYm8eq29Y00233uZ9Omtah3sxZ3CHW1sSpIggH5d9uG9lslT6HNqjnG
g2Ic9tNH41BKB2Jl73+qqX2l+SVr74kJym4sQmYl6cnmUBqFlBFjKAiNGm+iAUn10KH2sA5VmOVb
i/aAm7u3o8AMR3tK76raPMKVAW2mxXMzwrupaZg6OZiVtk9WfuFeF7P9ENjJvWRN2Xqq26V63vmV
dQzYyaWXrDpSNY4uyKQkoRu5ZMBgkRD1aK+RUfKVF1LsVOhiSGflvJIf4hJUdW9tVdtSldBs9IsR
CYCRneWoP4Kk/0gbZhXJfGXV91nddTw0E1aY8gXd/Uc8Op9dX24CSOe2mVU70xiZl02ADGtO7W70
RkuWgT0GMppnxo1dzo+Ro54SNe5NYR8wZdZroxXneDAWvCwanW5JVW3w2p5/oqXe1GbFhtHoVe/L
rVOzw5rDG5L12yx9k/YCOEgPNHXvsIQJPr/yeSaAS4M+wOpkffNLjRrJ/x51uM6ZdJ4NMAlXCO06
hLPj2cm9B7xWNLhz75up+3MXlDe/UP7/8338X+Fn+Xsmc/PP/+Tr97KadBxG7Zcv//lY5vzvP5ef
+b/f8+ef+Oclftco73+2f/ldu8/y+jX/bL5+059+M3/996tbv7avf/pi8yuv4K771NP9Z9Nl7a+r
4HUs3/nf/T//7fO/k3pg+cKzf71Vv71Ty1/4/SeXl/CPfz+XHYnPr8XrH0PIf/+p35MPPO8/PMsV
vi8xEynXcckT/z35wCeeXEIR9QTmZsINxP9LIbft/zBx2jLnQ3KsOJmRhP5/kg/4hb70TFgswqdz
6lv/P8kHlsnf/2PYNknopB3Y0nKUY0kG2ISk/zH4IJ700LHH6kPhYK6No2aJ35se6xk24oQrymUe
vymi1N9NiPacMR+2IvOqFXMEk7obELjYMvW0wK+kZ89ypl1RX8a2c+50kH+zkozKHvRsKT2D1Q1v
VNt6qIir2r7iKT3kFiwWiSqqKzEZCP09kwRrNpqM0bgy6nWnQd7qZ6iCUZ3ulGYmi3P6qipf2Pvn
bZFwsi1Yj5Le8Fejs/RYAnWefZYpMPK4kZYwsRrxJn6QHSwwnzQzLqLOX2usbgCl9aOuSfnSEIFW
pUkIWS898MWWoDPncKDHucsy1322qjcPXVjtsyimQ78kv1QIFZIcCCxZy69Vzi/Q1XQca9RtE25w
wCbAPSx4XfhmKt8bbuBa702rBCXLlGwT98M+ccePxvseWYyBfND2VCIUYV4p7G1asurkMQophL5E
NDBR8SGEb3OLEOYiFsREGd6879xgg2oJbIgnf0ypY+//cEf//uz/GwPO2zIu2uYf/2796w0iYaxK
h7uEe852vkTHJ5On+7KvqgNzhUezZR7965/MW4gvLoPncOoWQHl3YyKHv5IZ/MFY/f5m/vW1fAmG
516V9I1N9GQmVlzLJCrkj/eqMGA7MfytDoOhyY2qiu+M3aXe08+/DUX+zfCLz1hmf/cOLI9AmU1h
WRw+/vHvzvJnlS0sSLSe41vC/vIOzB2pzU3kZofGoEFdp9MVN3Ywh8wQNJYEoXcgsuN1srQeKo2D
wUCXtwuGFnOh5x7qcn766/dB/EtaCVckfdBN9NZZC0xWjj++EYkpmiEvGiLYIt4IQhYkBWnLSBb+
ywid9sroKLqwvrooDNLTUNCtYEyMKWSmRW+jAQ0H/7MfIcu77gwnvMx2v36VG6Sb0QYbRYfp4a8v
2l4u6uvb6KAV8aTlSVd5Xz69kCcgLvKEi/b1vI2JlW0Tj6qlp07UiYvGRjnx2h7q765lInQLeQ7j
AEWhRPC60eKjppWAxbilP2iUdy405iiuv2WBjelA0CDB9CpSHzpc8obML7nKBEZPtJdkzBnTGxjW
axp6vBEi/hiNsd0GiMaQTYh7gSl802X+49+84uXG+PKKfeXwSpVtku0iv7ziMQ2zKCcr5FC0w8E2
MnmlCUvfhcO3iJM2s3KPVjHicFPI5GjJ2VwZ0OyustmlmUr47paOKkrEPmdYic3FRNgTU70SpkKk
3eg/9rULli+47oK037gVi4BfdQDusuCVggq8d1cDYUgtkzlv91ojUefIjPqpNItNHahVHMqN7IO/
e17YnL68bGdJ5VHSVD7/qi/PS2Y1asqZCRxa7T+WfkfKlkCpEWRvBt7uXf0TmN+6EEwyx2bC0EIi
7QbfbRPOKLmhHXLAaZvQRXTpyOu/+Uj+q2vDaCKEh7JLSmH++cnRtZ+R5OWC9Z72pk7VEUv+S+lp
toTGfawMtfRRHFQdrOZYYeA0V3jMQ1rONsSw1dBvjHZ5zDvxo1HRG2isdNOG7h23JVEpfU3eTutA
uJ/1T1qijMnF4+xP0C1Pnufc1qGl94bAdl5iVFqjK79FvivXBuScyqryY5zEP2IZuJe/ftnWvy5h
jqmADPnIun3lml92+TRMhjjEyHyYXVIinSy5RfPsr0zODys0FHcImNZYa2hB2yc/4IuZMpECOLpP
cpkTRN0lV39zSV/2Fek7XIZP6UMp41im/HJJMjYwsUR+fIiYd+CInm/MyIWMkBekPCp5iFov3Yc9
0DXfc9at0tcIHI0Vc9e/u5LlMfzDY/rrShxLcDt4ypSO9eV+TfLWNbTBY9rGAayZj4bIlgOiAzpO
yUD3gHUI71t4nEW0CitzDXgXlmZejUey4d2V3apvmUeLHm2Iu3WEsyld8TfXaC/35b9cI5JK32Xn
YzVZ3s331/u4CJc9+390btZoF6EfQw3n2m8t/6iNdC398snAlvaDjivA9vykgBHtq+hN9TOKsEGY
106co7iVTMzI0/OYnDl+8jBa7srUKPETL78VRobsLBbA8n3JMRUMxCkRxreui+pVOYnmko1Ue55O
1oaq/vbd/7ItLO++5Xvs6eiVhGt+fSJJbQZF67TxwZQT/kTMFVHdT6fY88J1ixqPIAcQoQwsrloL
IE/JVGwT2CR+07LG1aSG41Ds8Ssbf/PMOF+qjeXCBLusC33Pphb3vtygNOz6cg5UfBgSxuLtBA8l
KRP2+unRMdH4jgnmIWZG9x7tx+UNxHTDv1sJNkB0OUVoyMamMKQ1I7HADiO+kpicgxQTwwX6bDMx
i64ashuzXxTqvRuu+9izkCy5+ziLu0d7ZGLRzYnxijDnQH+zwV3RftALxr84W8ioZXceJMy20skh
oZTRdiohjkB0AZYjIqSr5aDPkdd+BH0+n9Kuuy5Eat0UPZ9jm9LNq9pXb04uo8D6C0GmjbK9zyEb
Rh7UixTlaVuimQqW3MiAC7n760VA/ReLgMPN7KNL9NnG3S/LMeUq7Ut6lHtJ+bEfeqxBNU2OmZYK
hEbHvbXz/i7wXYZ7AU6zuqY7OucElbqWgQgvJC5bL7kl6egcFFIcJ8qT2wmUxcS0+MAo4bO0Je4X
GT4HQDkhgNFYC33trAVlJsBBFGVei7YhSAN/y0H9pkIQ+L0ixRHaNienc4khaqtn/yUJI0BusE1R
rAQBHVaU2hCQKTsEBkMDKW6QLuvDeBqWPI5u+Dk0qgXJR8swpJxDDEfPEL8m56dGv0bNdDNnqLMJ
BMM0SAxa2Pjhvk0JD4iNCJdjAKcIX+7e8ghBqVwDx1/m/2AeL+4KOsFcMVgIXW5nAzuQRLHtVY6/
+usPyPqyX/IQeCb3Pww3h1rV/foBmX7RlvSm44MREwrSFs1NGhTmvhqhGeJ13SEh3pDRhirTA9ll
jsUjcv30SnlESWMZ22RKXEipylZ2SoBL0TTt5m+u8EuR9esK2cepN4THv18PBbEhuImMJv6tFq6H
/iEPQoKwTfZ2EgmvwFcw9oun7RAQM5Bp6p+wLuEoUSYr2DwQ0MK9nEGcqJkD2N9cHf2CL+u2Z+Ku
wyPqEP2H8fXP6/bkMdWHs8tdpoUkndYE+dENPzIgCYjcK9Ac4zABKWsnWojxYqfCzwGF8bdNL6rD
9V9fkP3bif7PW4ln26YyfYejFJf2pSrNdGWIvobnPdqZWDt2k94z5SSwgXjlvjBe+L9IjIgL/CBk
wOXVpw/J9NUuv1vJgG6cqfN75y2lakSWNKj1kyw/KWe6U6BAT8WBm22jmDSPfB43Q1SDAmNZXGVQ
GVa9NdurPnsiV6Y89lG76dMxvCWRjiMVT/WBj/KC/eejrMrk4iYLa7GdbwNR8pyHfXBEPhNvozAE
yeuDG3J1/IYtIDpDisWyXmoSxxOqYMd3j3aibjsqDESCXGcP4bAhOMKcrkQPyURXR2mP/h5Gy6nL
+FWJT06HI9FHJWZ477szjq6IzR940ULMzWPmNsSZ0PwbQVU1P/m46Skm8AnF5H3Yuio2WaZ5UXlC
0AqRiEU093sTsr7IPecEGpGgsEgmj8LD6xFGF7sY7gMTmZYiEBcPDZpmlwM0m5y3MHNbZxNkIRIf
lW27ppEHn/ZjvHND2tVMlU9sqD8MNHp39gg/XdGScOYJoQ6KjiOELuSoUxLvrBKzlmWMpzhjpEMi
D/Vsjqhw7uX3HJ8btV6MIUKtK3InL/PojafcA3FWs/vuMQOwY3XoT3xmRLtSB+7LLHYpHkUd9RNq
G/FzmlNxDx/rVc3TQB9oMnYeuMWrEZ9zR3eLsbkt1y8sghjxDf9iJc6hGdrgmvk93Uzy9FbJOPBJ
ev1W+InY2wESVB0B+awUrLyxBR+PmS+6rURe0wAuyAeS1o7TDT44wVM9F51xYM5Lq9gIQBiV6im0
TFIeK2RnA9l7sUtsfW2CPDId97vXojdK0Ooep9jvwEgzWpI4mwlSSM8U/Uwva+xpecK8mGMzIOou
he3rLO1go/S2eFyYNxdle3D18EFcJdHbhov43wFuJRkXrhuY8TQvLtJpaP6r5mSPKSyXafgmZzAe
FFXh2p27Nd5lgjNoPqCcUs46q9wT1EXaQkPjrnWjdkLqCxly0SV16fyKJN12bmGsLaxdK5B/nIur
fNy7sbwTdt9uVYGAKu2wwpHsZKyTRVuSBXl4HEkFm7vlT7jATbLSvDNr6xRhuw5asfmt6NZFALcD
vE9twR32XKUY2Vg7jjjiUGZVviYcaBMaM5037VAjqk5sNL475ILpQpXLngMgn5umwcWbEudxC8fM
WaSD7Z6AnhKS4p22mHkynwTxUpr9BWsTg+WABzIS30ABjE+iQYknG0yZgoJpbUQgBcY+ZLLoNrs0
CINzh1fOrTx3m9k159rxoS8m90INVOFHJ7/FmXfuKG/w9oQXM3/vTeKlZklUwJj64UUtFx03/o0F
wBovsEXegbIowTglQ46aI2C38ID9SDKBGne1HYXXYnpHYbme6tq6pP2MBQrU/kpLFIt4DZyzCdyO
w6AV7mK0ahJ1alQmybkfbbkxDbZy34z2LbFVWeGa5x44XoCQhEjryLwzcNVbywsvdT7sMBAB6U+6
8QlVUbphWrG4CM7Uj8Y+ygt9g+QXwUUYB89ROz8Zs+kz3AVKPi9KEdJlD51A0IeKwH6qFF4pyMM9
yV+cctkNIYVm5A8E24p0lrNr41FHnyyfCxG6a9tOitMkGA+WRmN+rwPJkDR1bxufEQRHd94nj/6E
JRvC6YmPtSzGd9bovZcDI/cihL5oQB9f0fS516HlP7iGpNUB+/RkOckPxqLhjkqtpZS8nvCXUGhw
9K/nF6lZeuoO99mCYNXBZ97TNeDU+CGY8W1rx+4WEn9/E8+atzD37/oU242nGO9wzOaEU4R7om2t
dTHJmsdy7yi80MOob8yybNcyRmVTtna1Q5+uArQAVnawBv2m/NGh22tVh6xjHeqZbF/TJnmxKGRy
p22OQxQDtCwy4gzFbs7qOyfiGSy1baxt3xlZ6xuAWknTHLMBGG3c7Ww9vBalfEKOV1zSpIIfqaHe
VhLlK5TDis749a/fOjYqQefuwUUbB70xPTvC5/2DURVr1eAUK4L3sALgtuwLs7rMjSAcL5dr5HRX
+JzyYyX8I2A3bvEeGadn4QGuotOcJMgkJg8OXWMfZzJMd23XP+jcTbZZSHQBHkV3O1nJiPHMvWcM
ZN0A6UUq7HXIyfE4DDOz+tiGm2f5pbkPw77BBz1sjAHJo+eiuMnc7IQfnNEpTdeglCA2inq6DGTB
ZthpgtRmctktRBl3xYnFvtJeeo2LrMMXygccA4MccgRY9KCIZWTJvdJZElNVkt6gnXMBVfE8RDCg
IfMJ6L/wYcs0YldjE6zz0n6IflJGWif0NhvfrPUhMcrNUOTeuen3hWWrvaxhRHDHHohlf5l9heNe
gSFJoyOajnphgM9b22ePrvwSwYrdtXu/SE+V94iRc+34U3vMDfIjCMaBVWjiaU4S5ngcQdWmr6Dj
2nmnT6ZbEGaoAb1EAp/TVNl7q2HcP6TK2vqz9y0ln0V12OeQMRznnCYXVFJ0sphtwzSYTvPQ6J3R
JxszjTpO4Y7LOaZblbj0bzJZkEg/NMg8fzatmdyms3GfSdCoCHONzZRG9RrHz6pSPWaSxhGQcWaM
A8l8wPJT7hQznCumKQxIc6SzljkABUv0Ez6NH4OBQt4dQzTftIiRkhMZ+wCbEZVYkB54ClCD+1SG
jg6+YRHV1tqAmosJh+8VobTOIt94XvwQd7QZeeQaNl3siyQZLmOdGWY8HKm0fTXj8jiyE49TfoPp
c0aFadJ20tvSyOrt5CHTGkn8nBCnhwMK2roJHHpmwZ3C1ZHm4CuwImCtG9GqTWO47drq2saUgjpK
Q/a3JNk0zgMl9VrE7nDumEOHce5tp37uaMNkb9MmKLq3KtQKgxx98cb+HipUoWOQ7T2ZPmpaIygv
u5dukHgU2QYOQ+aFVz2Sd0riAk3yhLHHIBVyLdKTNqt4nc8K4TyUapMUSZa3wl8IsgFi7NjZ28LE
Km5tTDzFVz1k5+p56BerOd2NdZWxNceheMRTQd52vknDDny7jfzYSiURvSoHx1FPH9Vgj7Rv3Q9L
Vk/JAOUcWiBmLCNBikc5EXTtdkLblXnm9ziytzX0mc2i7k9iTCF0WCvU8SVIjPFs+qOBRcV4kW35
v9k7j+3GlW3L/kv1cQveNKpDgt6I8srsYEjKTHgfAQTw9W+C59Z9551Rn1CN5EhJFEUDBHbsvdZc
fNzTJ3t7kDOk2yU9220A2H6FOQ6EfhHKCkZNZPWvCRs4ygoPDai/HQbkFViFvwzXOnkuxrGJixwN
GBKuK1p2mbvLLOD8fZuUmy4LjlWANhgoQDrH8ypT2gOC42BuPFS7mFE8UltzD1uHLnNnrcroBoBk
JQaBW3qx9eczGk7EeMOKq9eDFe+Ut4qmLgeeQ2ZOgjFnaQYFDUZs2VzaCVm6yOtzpxXfZjWdMLtN
LlymaiHoApOmUpA5/sdOcLlGOppEXznka9crnxu327tD8yroN5CARpMDeSImreraEVOKNxW8VczC
F9CWWUUksLJrz75zYaJbr+hNyNdE4L6ml2iEFt75PtaCg5vHRvizr8vqsfSDfcJSQCJPzdK3dAP1
wSR3sUmemw6R3hQ53YURIKdEq7RwmrufFEdcsgcHckgSvAJH4NJpVDuptdWxX27gAlRHvyIuDbsy
pcry5f0H97vcv/zrZpqrY+rRPF0N9/+OEUgC3/m834/YNq5j9zuiIfm/97l/PbXE8rAKLQSC6vjX
HQ0oPduA0LO/vvzbn1oeesz9GO1gEkVAhgbWnBHFHJnt/3xkUzQmyuq/PSxAxZBGPEkVyzfvz/P+
v79+868/9rdHiQPzuZqzYlujsZ3RT/F+4NXDjhBncP2X53L/9X88v7895D/u84837p9vzV+Pszxs
LKvXoKcZNSFYdNiu20IvCZXshwemwvshQx0weuozKOSeWlWS6B3j0UDqc9Q6tC3TQGd/1sGcOKxo
2wxqyjo2hvFm+RT4WTl+lIncJnkKwgezNYbFQ984xFeKLRF5VtiJ5A1nBJaYfBFHYRjB0Y4T21Ck
UiZVcPFKaNX6GB2IEqi4tNnAD4hRAHPTEG1gDehm847SSiN4OUqOvd9U55rZu+s1Z9cvy5sVHJTr
55vKYgvGBgQAV4LK1DX1Pz38zqdM/+pGhz0wLFDMU6BNosBWW/8AvoiCRM2fXVo85irZxCMid50Y
DJe0uZZuX2j5rKYYeHGRZ+OhMOpp1QEvzzrrsZuWOURUA6BRZ5Eg10kLfV8PZFeiEGQr5UNsdT3C
Z2z3JeJYuegT8k1wFpveJvza127SlG3Iqw4rayAip8EOFFj72NG0p3jTsWMj1HAxSWiex7SLN62P
NKabEgWWXdwK/Tml1R12s/ftD0QTCCvALYXSyx1RGdIs98xfBTWbafFuiGTcGsB2NhnGOkZu4oJw
wiIsQIMCjJwcMRxc7nKIwrrUrqVqgwfNP6AGvtDX+NSB9da6BJsE46Ts2QclIz4yT7wiTIfMFIDD
6Xj3rGD6AXHg5jBN2nUZDBVRIqkdhQwpFbtNhCGEHm3+2FiE33kxxnAVTTdsbQ4vKT6RfrId3O46
Vg68uQhOTWe9Y82HeThQiABVqXm2C8E96/HameWDX4/buL16egQhZLLwD3PUL0judheVNhESfR6q
ecr4XRw2LKBbWMbR2prwOBMrufZnLd3PJWk3VcskZwGP5gX8EnoPkTH6u6pr1rM7dQcyKS5WwiRz
wk3lVZm7KiXXwEmTi60JPtC9XnQ1d1hpk9GHhVlHIdnMhJgb6a9cVdW21K1fC1UcuO9o7HFsAKC3
8rUx8IzRmcyh6aG0m2Rz46X10E/w/DBXxhQOxzoF81MgcCEelGM5lcY6cxySDJNsU4xwOQIzjDTJ
O9O2ByNVpwrWTei3cfbsqV+23usHfilBxwcBuZQ1iUfuz2Fox1PnfWXzczfPwI0ALA2p1V8mf90M
aUfsAB5625w/HZtKsoLzXlTRSx7bv5gi2Z03E38wHXIAIWCZeZJlEe0Hz9fWCbCAVROj0Q7g+4J1
CMCF5PWHAq4DnZt8KFG5EV2j9sHKTIKzdNwwZZ4TuFxvko6JAJYULsQduV1T251MuzY22fzl67TO
KmNjlYgYOpwteBi8d7PvyzU+Iz593X7pezICGA9MciQ7G07P1kr7l7yPz47zpVvwKOny3LoZXUtS
xgkqSbiPxQShTgeJuUnj4aErIHUVZommWG+Mfds6PyvpsWjYMSJ2J4bzlKIZMVFfbqxGfBAshR7Y
UDuJKlvHt0bJ/Gw24y79IyPwsEpBzJBBv3E94w8HIHZtVVBDQH4zvHELst8g4sUu0Wx70Aosk5SK
edpHlskBiBSFmFAihGjws01GQTmBjajMotwUX9QYSsTpqS7s4+ySnZ2iP1bL8Dk2u6egyjBoyemt
cDA85OlboC/8CvI/ez3KdmlGtKandsNsHk07oItqY26a0heQHx1GWnqqXhstdni73HW/nHTcuDUC
R2RKM0wes8YQbXkbWQ4vGW0Lq83+lJr/6AtycURkq/U825v0CZ5duy1aQooBRj6WOfwVx9Q3DAss
z/glLAu7NBrqMm7fg6nEQxijBpBj+dLMgDSzMvNDbaQHHkQ4c9XcbEdPK2ArzNQzAFM78HmzAdzD
4M8QtVvfUKzFF02/pnr2hjGH6YQ1fkbIJlZmYeTrSU6Mruf4Lcvt32ZLKmy/tJ5ICz5mFSVFX5je
k0XmMH5lXcGOcVrPOvecAUmnffUZ68PofWhdxYYFqMBlEAKEJTgAQx719uek6+3aMqOBxW86xL12
09u03fmGfoQpTWtu9sgO8ZidJRGYEK2CSRir9NTq5Q+XQq8VuolEFZxjD9AuHJX7Ms84XCILmw5n
aE6iFx8OHJkUI3oSjOxnS+akdYaeMyOSpRDQZmT0mYDOW+WWGPayWBzazk9JA3cbCGgPk7ejKfox
QC85AY347SruK8E7zzWbxDQKyPFEYT6P9IX9lCOTuJpp45uIkRHkNfsSKlXFfsNHaLwdZV9tB+8o
orZaz1FSh5T5rY8LK0/zCYDCPGIBrONN1IonSCc4h+zipZdbbeGpWKyebFVTSYu9OxSZaZy6ZNni
9b15FLV4aQL29VhFQO41zuKhJZgptan4uVQd9T5QCGwn9oMdvL2s8kJNH4q9I+I/kTcfEKp4O0oR
lmWskZu5x+EQC4y+Ot3E1dKhGu2o3AY1F049wYCUlfs6Hg5NhY0JVCMLp1uQ2VflCPGcPH2NaGRi
01MY61KF4Wp6qaqBprCVjluEvxeb5XskTldrByJCYuuo9UTeDKreQ9kUG6dEuZwPSTgsJyk2oGLD
X5yiDHF2QF5UADLS9uM9JA7yDiVwNmlo1DSTmYKCjIElOHRAaFZ0jGGwssnx3Ma/q7Swwxlv8CYz
mxQFfP5EiJG/k7j3Qk8hsLWqX/TFizYBOG4YzRFISPoe5/G7xO9Ok6CnODLak6YYoyPSj2aHGqgr
dk4UzA8FXq3W1bwTJ9Evp4595iK5dZwqnDStZV61scRJErcsDYP5ERu4c47xXNp7djs06vrmZ9kr
tTFrgG6Bk11bzz10GAhXVPPjtvf06kDo39bP9qIZsmPIxg2HVal7RG1klykpg/2kT08q2qGe0zZ9
1+0A5Q5sZxIuEj/NdISav0nxtcN5kosNl5GQCIaws0gDKBr7rQ3Gp6nu3wiVc8I2cd9lo8ytNj9g
NF8AHOKiJ5QkdinwlQQnEpBuGoLnFsf5ahTJg8vpv2bgfs1genGyt1HoL/3Ovicj1V2s1V5oK0wJ
rCS4ftiPcYwYIILUvMGRtcQAVsPRgHulxAtzAvKtADGH9P2fZuMmunKRbKJ4agVKdGLXQ6hD9Uo2
3n7WujP6QHszqIGSKyDrwnHbK2FfycUpxydpDPQ+a/qRTN6NJUsyeC57uNVVmskjrVua0hXOo03W
0E3565tyYLzeIQ4yvZrBUqHGValpDZfYxnqNTWZUkpAuTIEZzvhxJKYP1lMoST5iA8tmfu8mHjkj
gX6833iEoCK/o3TKxPjXjRvNdZh4i5lV6kS+LTe9WR+9Wbf2faWRryjlB0q/aNVUnnkcC41iUTRG
KMY+PY3uK0px5gRaMf9AnbvBj+PtCWFUx4aUxR0+mHOk6fivlhtND/79Py5X2E2WsI779yAjOKrN
jrmZdaQFerQyl/9FYmSIaowxiEXDOdj91B7xSLTH8f4K//trS5ZeOMXgpOISPsHJkRgLh0ZYdH4E
kUQzU8AqZf+ArVsAnMcc827mBeHmFFhZEx3uf7OCDMbP/vPnyYlABRQF+wzn4pGWdUY+XjUT7zID
G5NqPPY/GDR3x2T5+f1OivCNjTIBA84WtnPSADR/jXwDV3XlEPDA/iP2YK0URscYvcJA3tl0Izoi
RVZaQkaKlVbrqsVxVeHjXlf6AAW6WtLHCYpq6C1yg0OqOM5Xf3lRJdB/AsKwQqdNlB6CyJt2tIOI
s1l+uOzf+SAZFKqvmawVZmBOXh9bYQFEFiWvhGH3o1r2n/ebjEtFqGhbrcxOaxlcSYJSsixE7XvN
3BINaiOykCrOWA1x3R3VcoNZEckM43JsctkclmIyjymci9Wo+eaP3JkFWNZ8j5bbOXp5/Nm6WOyt
iuNXEOctpxzywXJDPzs05D30m7DcaQkCz5aE8PsP7/8rli87n+hwFwMQamyGnomG98ZaemveoN4g
nzHKAZ1qLB0cM2koLl9r1yJ2ZhY/uMb9YAX8rsaFKYeIZsDyzbQfuUDuYTrT/8Q13wbKRSwtVjX9
jUgvppnRQJdXf5vZ166QrN5MZb0bpvHmDKQDiwjHc+k+RaQYT7NKaJ3LAzXx7zqmbv4ZO/KjLRmH
WkA7GCNUD542PqLAfOuHcYVc51W5VCDe8KnDpF7NBvYjrf3ybPsT8eWj6ojlCRpd4aFGKuZXUN6g
afsjLXPTtMqTJRCwU5oBieoZ9QGYO7Iq1cfam855MrOpW7713zc9/SiGDjI5VPA17t8vvLbdaRl7
9uVn/7hrWiwH3/0h7z/WpfA2nbLf/3G/IRjQ19+/eb/f3BPNpbf2pc6hjyHHrfbxhBGNUQOoHHKj
C9QuEKk/IoZ4IZZQ4qIn7dWjAlh5ZSAA1+mhr53KLPJPndSQnRb6RZHntWYu+IhB9iHqyPruCuBA
rSVWY8wHUpIzlw7RExBAxjiOBi4lYA+rs7phaWe6xGhjSEmnUaLxnjnlDP0PlhzxQJheWqmRoPLu
YrB4nF3vaI8kw/h5Ek7BkD1ZJdb+dqK4qeo8I3QpO5E+qa5OwmnVLb07QMnMMRrx1SLz3NVIPglh
3NNIMPda3b6w7feo6dqd44B7dQQsTzTKYZlW88aVxrORtWpvy5iiG+KZ51NjTFyud5Z7hSe6V6Dj
bmrGDdbDCkki89A5iRc6ftDtMvhVCVsWSkUU1wki8x2dSPb6woCxojhH7QliJJOkzMo+4LHQorEJ
aeSaP43vuuEPR5y8n0ZaiK3put994V88t38ElnNzRfzLJujlpCcElcbnhkv565ibOz3vnUPmW+tR
p/id+p1w/OHAdva17AA2zjWDOugKv+ref2tNK962yyCgr70rZ8drGiToDYxYrErL3/oi+cr68YPV
npe4xAmY7CWS5MUO1M1zEDkx758LogvLnPNMjA3+33Zk5jLLHZKv3yQLmsV4znz3xXDjcYMI1Qvx
TrzgOBFHxwZXr4kCTEbs/WnqMdr18yXCY4/nyToyxywDDV1wF22dfH622ayUjmnsjPLdcu1vAgdi
Tl1mH8zVps2ihRZMY5XH87GidNFSkUosGSLJIWp2aVfeaPVS5bI5t5INdN697OW5UnO9dbSKJcIe
ALunN80CSGcltzHGWowYwCnYUI52EoRRFANLDlpa1yAPNH2j2ctOc4Pv8DQ17sNsMbzKUZKYjmSf
bKqX2GAIXHXA2a3ZpLugnaq2R5gkL6pUP+ycchX82C2vvUeQE1dNOE/6OLwnxfBRJcnFc9Q+o2fv
ZLBPsqn86Xvoz2aYe5bGaWGP9bmuqk8+fUyEdvwIRPKbWguuXEX84ZSfWehJSXV/uX19lu74Wxn2
b8lIngX6UxUI2npnZHYib3NVdmtD9GKNPeDsldNX2ft/GoTmDUKCoOt0zk7jZvW/0MB8DYb703wR
ss9o77BQzm39PcEHIf73N2BMmmeRA19RZdektH6QPkErwGRm0Q9vU2Aq9kQZYgG8sB0ss6nFHIvA
/QfHJXgzHbI3Bfd1ivU34btJmKETpg+vb9vlcdCLEIloQL2aFCZFv3s2fFwPPdNEWicloIqeEAV8
j8gAsR26Oqj5iiyyDr9AYS6JjxZDep543uvkednjS9aKZlfNFaP+9pRI8UMUesXo/z31l4wMLquQ
lGj2DVFw6hSBhVB/heY8JMpqyTaFy0bak1JoyI1qDMLRUFdrgbAiMMhwZO+Grj27isEGm+uHJDa5
qj80i23IbjGWW6EbO2cx0bvC8b/uTAdSapQcdKBCLjMpWmv296gjwzExGk6+kYRmLKl9dfni99nT
2EOppvOqGsYnS/J2pdH6xcnDasUBmBkUsLywPVkNe87SRSd8yMb+UVraZxT4QDnRiTLfXE/DbSKQ
ZyobLLRuKJPoqEnxQPjlsY6dfW3S+RpJ5CzHNxpMlqf/QfxcyYAJgZc/YW1/HsT83owwvQKD8NG0
PHcFAxCNj2dw0D8aNLCM9BthSF5Yj1aORcUTwZfh6BhuB5msk9Ha9qmOosYhf6pK+x1gSlSuPVKS
zxgt3SoYop/zqA8bg+dBTPaYaDcnalekEyOoYV4prS9aE6fZwadkR823EGA46OtkTU9o2vS7kcjQ
OjdiduU5O030b0nqvjK1oIkm6SCnYAtE3XLNNPxHPY13sv0R6WSnssu66qV2yYz520+DNxUzCmVS
iCBuEwmSLVRUvWkdV9s6aL7jJKMVCIxQwxC0HfzI2PY09he85cq2+w+GSfZ6zPxmj1UBm9cwoGsz
daoHNR1Mc/gVCfYvuZxvnatjOU9KHQo5yZKq+qPTFuXiOjzGBCSw3AHIzVrimJOXuf/WUmxHEiD/
yhTiZAyQEJjc0z8qn8vOwDjWImqrk4J8zYESuBw+p9hLLyRpvMcV8Ca314MHIueJOQ/qL4OhwB73
U7pJy7o8JKwltsYgAmFCGWo43cJZ4/3MIiDPxAUX+9m0zvVMn1X3pjYkgPsaLDJ6vYkwOztXX7n2
czs9W0OOUq9GXmGgxnMikTGncDe8SnQ/S3tJeu53RFFzaueet3jEKyKjcQdjs91bbMQ2Xo5JvbBi
A9wG8vUassZa13WD8XP/h4jIPQii9pYSuIK+yGxCDy0jeepIq/DCiWMqfHur/AbSsxG8RH7RPIss
p4ViE2BDuQkEVUoa0PDgT7CLHlvmeWeo097ZTVtzi7eEDNLWqc9GGZBKaJiXwCy+4sGbzxE+ioNi
JjYGXnuWy41fp2KjDD5evHvu0Vx8J5MqTrWiRQ49sDqlFhvEPF86S6glj10hg+1iw5yK0tjTP4PC
gHrufuNjqNZM8OMAine5403HtLfQBNHWj92ReBzJRZRUQHIT8p7+GJeS6/3GmFDuaQFKc3u++Qzu
XVLsF1cios+VIYJzVERoRVyFszADVjmg+jXb2j4rLobrhiRaCE5qWivZ68/UqsOzd2gSfX72Haz3
he5AZpKkPsJNmKlXx+5FGKrc4oqgSswyc+dnHHKxcLRHq36NZe2RY8QXbmxM5ODwJAg3WA22M9qc
BkgKbBNFd94DZEnmhOuqSzXT6NBvA8Hb45qVfU6GCny/SHeW2bnngpzUxOjSvcuEbk2m2AxhAfEP
WIVr4ClkczLSNm6OLYLw5QRuJIE18wiU3zTZ7okM5tU4dDalpcZwvRQ8GoQYe66Z8k86PRcRXJW/
gwgxPfMooZmJ/cRF/QEemUEWilEjwxvU2h1dHnMXpalBzg6XuJ6gkWUD2vAhQyxnTsKWIZkP8yT1
fTRYBy3AYpRQThSZkZ2IguGCBZIqaJ/EbEHjSI1tsvgsMdExxJi1CyA6GfoJtbsrUd4hjxEhpxmA
TBHtNZXNHKTthGB0I1quTGnPL1t6vHV5y3aNSyNea+gr9r3ww3FAfYF4ABOlTXImgsre6qkVgeAU
9q0esoNB448KChaaZr75OnuPu6FXNnZK3HW/Hmd2fqMl8edxAd1g498YdgyncOwupGh6lyRTcJVF
9wAt5jz3ZUW0YvcjH7Rf4KMXchvY+niRt9QFG4KSNwK9DlvXKD8VFeZjisByBepmz/j9y56m6zxU
z3U15Mw8FTzePvZDYiDJJuayWWFqST1AmV2cbvwlILsY7D95NHZ7QTcPiZO6ell0Wv7NDlffzBvX
URu07wkiMcaaCQk1Jz8yX5opnR78EQriwPpvwVdQU/JDK+qnutdWyogjhCw5Cq+p4DOiTLGZnQH+
Yam2IVyFCKDW2lTNzI2lHQ5+/EUoK4LaJS80ner5kqXfReUEBzb7NFDdniCEbmp2doUMEyBlutZc
55JXLTviDkt2HNAE6/IjjdcerRYJWvSaDVZQnRkZiR9gveA9jB8tmQZGIuW+itmwzWN2DrK+3Ayl
fZqUXCzTgcJwDO/DEPU+zq2YakYke+LYqCJKwMcSkI7ZjtER/j5npV6IJ8sw95n9K8qDhBocxbVi
tHqKsuQmnUE7RMykRUzqDDN9fEqJceoz5YfwVRBgFUO5KekRLse4vpEWreE5yNvTRMxOW3HBmJR/
SGTTHXTMV5ljM+wZ5sfCKG5JW7p7MkoJmvCM9Fw5jbbKlffA9fBVV80PTiH9kGhoPckoCA6eEUOF
opNnmvWbyRRq50rgvVk2HqWTPqEqXtwm6jxl9sWVKTxWLFWrvhrfurwjxgKAE3DPrYJfv3Kh9yS1
IAM0Y0Iyzz9byOS0FZ0zqdcLr4odlQmjYMUUGRY2vVeOL/LSk+bmdDPhOhLzj9fgPq/sg5yR0sSP
VTPY+Medk7/wfxAtM5Vw3gsUEZYz+DhMBgzdlf1lzIa2rXKfHjoTiU2qmjAKxNfdGn9/x8oKKl6e
PpB000c9ttD5tXH2uk7XrvG9U89bG1YdiWG1TYkILgckOJUVCnPcnyhE6APTpPDt7NwHzuMggX7e
PcB3s58+wupzOcDXkaPkynOIAndQ9F8b++l+r050KDQDPK1gChB7V9QgQ9KjgEragA8dfIsjECKY
PihZN9hhw6AqyPyrYfV1GJDc29pVdvF05iati3Ak9411gDjuUgc9YRqsZolot3drph5rXwu5jr0+
M7M52TN7OeVGTrGJm6bOv5Ix1veGSzO4n40NvPOvykbEiqQl+ctrbwz2dhwZ4FakZawjzoAmRV3l
ziSvJxtWh2RdLigBDOCYNJHpaTY0kuKn1YzYvJGNEq4NhjJiwOlXmOdi70dBM27NDvMls3nIwmpI
5GmjQ2HxjqOLOpYYrVY9DljpoplNixe7VfzpHKsxPZO93Qw3aVFxFT2/noCxWUXE0vVBRM7rck+i
esikXZbU3Gnhk8N8yoboJRYTKx0zJORr7HYlEV5joP2xhiEArlSV62FmQpNjoO6whqCzWs9IjLTW
/MV6uljY8pvR0IszR4Brhs/fyNssTBKkECME/jQbzpC0Pj2D9SjXu2udUFHrDTZdk3U+YX6MnJFz
wXmAxciHZDpPLQfJxLPye+1FFXjKm2z6ISR7Mbdh6qOlfNh2o2+SKaMw0lCZ9X24vDMMI0ED+RR3
vdLStULhQYNz5yEutMrCD6WRfN2vJ3PrHYqYODyAhabzDcYHRW3Ar9zbd52FJoi7KmpJVQ0fycxn
Z9SQr2qASWGFCCXl47uaZPQZVrVzG1WesiAz9h0Ggl4KtS0TNrm+STnvF6NGDohQx9Gw962uX+fe
7S9dK8WlZuZeMjM9EBGqyOspGRaO7a2wWDTTyf4h49G+DZSRujI7DH9gNC1zuOVimfDMIbO2KhxH
le2JSPzRk4Nzut9og/wJGDc+TlrjbCBenbVY6tGaztwQGmxCTtXsvSejhnzWmczLpPR0T7KNxW5H
PTFsH3azqT81BFptWUuckyWjE2IU6iFFCiBb/H3rtz8DgtGJKjIeE8khKsgpHF0ukstBpS9Yh0Ta
H5rHMDETy/tHe+3oTDjT7Og42zRBeZVnFRwY9gS7Zc8/KeGtEDjpBwHQty0C0uaZsaJFYHBHBFsx
6t1hynE83WW3JB1aa8OEjiD59CgMwBhRJozLTs3szHjTM4ARNaM/TkSo43r6kQ0oQXMPNwP146OT
N1dPxVjKiO/D3dOXHmrTLuVYGrVrTSWDxIGiqXDzZ1s4FTKc3zjs/NC1EGAb7NZXHtohnlszwVlr
N+3ovonG79gGUS5BOtpUffvWURmvAfBZbOSWmwquex9YAQA8LsdRoTmc7F9ztexGpcfeP00fRMvZ
7zGXYHZPcduuWpWyubWqQ+kx9aezNmy88qHUQZaM0dTudSgRVIroRQCy7pgCU++RVbCW/fBuaBiu
I8oyGy4MpT4jY9GsRQHZ25CobQcuqvf3yXU/tBFtmm3gmTdxDN2fcDMT8R5Tbelj/AqJfA4pXbnW
w0AxygIObR5tEw4BhCnG72lKVMg5GWq1jRtLIpYglIWiVdHIxFVHR4FzNYXKBd8+o2fAgmWCiWbR
wC4tBiI2iOBAJMrM1DvUOWO8tEmOnZeAYQteRF98wZujiomwpXaGFprTYjv3h+fYEG8ThxUeJUgq
/z4E9Y6hd4bnO7blixEOOStWPrE+Vtuuaq95MHF99A9wzT9w0fdhNWJEgwpBWcKdauHtCEhn6xt1
wZre2m8dAzvdMj/UO5b86FrOE2uyO5LNg2HTAwezJs5l5cSITNAHkG1E23vtY3Uxyif28VctxiDo
GQjmlvVq6LcDogg0+6zP/cSGL+fudkfJh0GEVqWZfQX9dLm31LGRWKQJoMfI7ZoWXDaFmu2evaVP
ydI+b6NmoVzk5a3x5CVlkVlp5ZcwJFmogI/XjQ5Dl4y/1p73hBIkoUP7HEQcn+Nfa6Icj5D+xy15
Q18FQ6t1a2GWKYwwNQfrVGQIKJwxWAO/7UNSQNmTJNeWKRQcSDm9D0PS4hap423hxVAB8Rzqo7+0
M+TvlIbOvlWOfvNr/bdSz3FQmz9pVKB4rub5nNputnesuYPM51mhRoOq1nVSEtr6kDqmvFhqIPOF
zV9g2OZloMYpixmddT1Fu8ANOE8iCCkV8k20/RzODcgDMr8KHnAsCM7oW+a71ZdTGQA8Cs7H5Qjp
DPktgunVNKsLTIHrWIMDibqBoD+uu3pnH+h9s8mRAH1pKIfjcvQ4OujKiSpRX1YCFeRcZllUrEKz
OKU44+zY/znL6egV+JxdO39f1kPOE1QH3qZJ0q/Ei17qvH2sZvtDTMmvonD3yUh0O142EFy+s0Y0
M/CRes8t5bU10iG00qWzX1Du2stJ1Cr+UF/T2JuJ/MXI0jzEMC+x+nJ4N5Qd+G5J+pxovumsyEHR
pWQ27u8X7Ii9rW6eMM1lMJudIswYeMjsNJzMzv9qdP+Q2wHuQPOQGMAQG9F8E9vFMcvBpUvnRfnM
yeF44meuAqjKVcsSPSECnisuvv7AoW0zSOHil325mKnB6Ab75dw1s37eljwdpfkvSrDcdTo0Sk0T
V6lTK8qlnFBWtLVb3Mp+/RA1nAx6hVu6p9XtxPa1Roe3uj/zbsClnbnTQ+trz3IAigZhl5fssB8M
iBbGGwxMEgWkh31TBCxyCV4r5V3bnMP/DqK6ny5xFqwwSFw0tNP0Fvl8Y0wIUmbZ2mlYliLE8Rg2
3tzl25wPCty9FWIsYXXAXxuWgD9qI1hPk33VWoLFZtvrWMD06E9qzxXkfvuqT0itKF39sBiQCiEZ
6qKWT9JmYjpd7DGS4f1vLfftWeDAI63quIGZs2x3Gk8316bFmSTTC46opUvPRSepgEITcYqGinZI
pTEtcVlsG8lB4eNpKlzYvFRLy8ar+DJL69jlPvaxhZOVpdW+8OgoRvEisHN52XOQTZupPDk+fKpk
2duDfb6QUfXtNOxUopLrc0IL2kuaYFdouruh8nkbggiw+5Jqg26oKLAM3K25viA0pTKXTiGYQuJ9
Vm3PVrwsKBE8Pwg94EcMdzBkaKP13JqkpCBvW7CO3dKugMKvsRVYLpscHDWe9HmHRUPbzC3usxzX
RtX+rPnkSC4JXnuMNUaqPaY9AKUUtC87EMmWEfJW1Nn6zmgh50Z9/2yP8k0su6yi805isAg1i7lM
+zrj8mS8ZXi7Q6JCv0aTk76z3Z0MZnZsZBmhAkFIVZfdPkbij8ZyRlIyk8VyPx7HOx+pHmye7Z/7
2o2XjkaDgYJd1ftBAACvaz4yZVnPfttkV0juv4vyC4yZ+mAMSl70GRcdQvwCTS9O5oOVp9OxNTry
jyI7CB0vI+W5I30lo/ewLrKGJozrgS4qYZ4atf/MOGddjYkZ8hBbjMLIg3DfGZxBBzsrNmOgXnM5
JWHQ5Yhwpp4Rvy7SNc3DMUTSs9FHI7poMyuW6U0vvoUmipMft8bAaKUNyIDr+5vBczxlHkK2CRw9
HNR2200PPR2vGd2Sn0VvQWV0hwZbDjocl3RAXINzA08DZgThqzlW06DbCktyjY0pgDA3ECCQVPNW
teIG9ghTy5QXT4aF8qZm+cZIMyDqM2V26dnBE2lQhpWmVzfFbvFpRsAp0ZP8hfT5/3TCl6mBMfhJ
Ki77k150TEb+J2fQt6EJ/O+/8w//B53w8plWv/8fv/FvMqHr/iuwXMd2LRO0g0V03n/IhJ7xLx2W
Ak5zzzUhH1vwxypCjZP/879s71+244Na8AIdOiKUjP+QCf+LtDPrbVuJsvUvIsCpOLxKombZlm3Z
iV8IO3Y4T8WhSP76/qjTaPQ9F7gXjX44QZIT2xJFVu3ae61v2UALhesCGtINX1+K0/8RmfDfXAc0
LrDe+EbAYXzHcP6FX+ncVNe6UYNwN63EaqkLDWYaG5TO5h/jKD/6V+0QbWa2gAP2ov92oZ7+gSH8
H9C7fwHWAAFBbRTCMyCTwGY0/vXDq1JUDbyOmYbYuMLZNXenXD2gc6evi7kfU7rn/KDP/1/+2IWV
898pP3iVBwmGfC9/9fhZi8de2wEmg9i6CtuTAHtS/H9+5L/ZR/9+o/9iH2Etl6E38BMRZfXz1XDR
jQbghqdk06Vv/++3h6Dh//pxngH8DfGOqbsI8v5Nm2xzrUa32NxX5vCIOGIHtWXR3FGSlV5DGZzF
gVVRbDg+CUcTJ7eLX6hsFbuCaHIzw/CCMCMl3x5JhO+vy4nJrGqAzs+yEDAsAE9brU5ouau/hy6x
2BWesu1U4Imkd8mGvhr54BGcuSXN0cViYxUd6HuuMHGwQZyqx5BuCZUCahjHoLic23SDDa/cOHdT
3EAwA/3GrtIPpDI+95hMcPiMq3GcsJ3MHD8sp3gI0d8dQ9SBpS0JXmHz15LxZnmcE7XJfSGfKXy5
9InJYaVO9krNehC6OphHek8GbbS9Iz/baeTOs1i/sWBX5XQTOjDIsu8we4hFFkQsPW4DV0GxFuJY
xv2BWcYfq6KiCmfGJKX1IwrOFnXzQR/ipqZ607btRRPqfTIBAbsdV3ZOGQu2dDYyg7m6ovPutGO0
npEK584XANSaExYcunmwISn36ja27F51LT/0qOGDQcZeJtqWIFt6aBUADQeMxMaq9k32h+H4j6Xx
dRjFeXqxQjom38qMspq4xGJtlPO1MqpdrcAXS0K1Ay7bXmumX6UG7jwrwCvOjKKJ1SxynLaJQUp3
lQS2XX0Q4LAmsoNW6vSTzeMtdjDwRgiG5Hgj/jhe54g+hhJxaebOP1iob1H9XRbtZ982OXP0pbpK
CSIh/2LK0iJwVf2xYNA119maJeNByxluoi5+dFUFSUdgzfJ9Cmu86ZN4nKonp6GyzoCS08AFVkru
kUf1wzj9GacYgWoSp3Wp8U+qKrDN9jwnYbnGr6U2vQZVGR9uxgSTFk/RctU8HOPKwXSF7HV1GD3E
pkVl/4BtN3eozNc2OQurTAOGomDMp8lfomb5Ji0Tn1gjRdoycI1ZABrMXP6i/4iqu2q//QrxpRa7
UL2z7Fhk/Gtttn70PMGzEXHPmbOzhjKPKh3uduPxQhob2tJczsTdDKhe9dS85BiN0AeS3dbwmt22
vPqGfAY5RHFjGGeiRHHhabS7yLxHJK3FBxQUAQJemq4N90+TdWoVEyJZ0Ym4Ix3jrJHcMnzB0Ozu
H7Tvseg04ScMnSe+FzCyjjU+5GIoAJs1UwN+ercxYnWh1r7CEfjn9i2JqgbTWv0xUodoOy+/Qj5J
KenbedXZ3nOGKxZzC+8u1AykzXMGyk/MWFCc7LDcN+NUvmYFGXamiOgndh9GQy481IGgqpjY264P
3sCX02owsfWOSMeBKf7k2pJvEev7gexxHt+Ta7rpodcZqdUWYUiZfEK5BkGjby8AHW5aKfGS91y+
+52nk5XJuktYbVRzsOYxzBMI6WkaBokMo0AsT1yFsHvt7mhiEAmDJwTfE+4420z3A/2Y3qzxESMC
B2nC05lFhFZr+k9hdC+mSh+IsF0vWJS1sfxiYWBZtz1rvC3l1nfUbXC5xq2QH8QGyo3r91jyCH9N
/QlMbkRYrIYsZHgLB2lStSHjLiDe0eEmt4P1kzQbDFdhXxyW28mrgFNNJotZ1CWI65Nbbr3JxiQc
y6vJWiqcq6hwPzo8kHHGiLqaaLyhLQp1HnG6HVBcWPLvyxFygqldXCZIyXvRZ6s+xyJfhLwpv2FC
xg9JI/sHBa+9GiY+EWDEFaEsACXDZ4/m1yrlQ7Vn80eCZlhZvr+fLec5Bpfv8MK6kb8s/eqa2CBJ
BrXrZXnTzExu6QVjHwA1vnz9OHdb4VbvvqluzTDdpL80ssNHJnT4vxPUMlE63pYZGeqJlx6AP4sq
8nCFI6bidfZqWWNk8SETcYP2PkS1i4jKApREA0NwN7KWMeqyrsrOr4ZeXCHc//VndzNg6I/M5Tm2
+UTnkcvVatnWHlDS6Mwy1wwD6LcjKLa1hcnWXnqdS1GMfDo9oxyinVdIVN31qLEGweHissbo5EBS
rCLlLHCxyV3LabzIXGPX9FG00X79YV7K2pkmr3n3CNSmmWnPZXhaWT81n7cWeSmZYdp0aH3JGGy6
TSCieZG0DrAqrApsf5Bf5vsbNDQUvE1PfMJyw8OY+8C9hD2cfi0JgYAnaXQY7KNJJXZu2/1mR47W
hRkHMuUD90PyR/W2uLp2e2Fr/4it6JfMcK8nro0ndM7O4JXhzUMi8RMaSmOcbzrTCnqZf82GU6/T
ZVVjJlqtFPldK0PODVBV0tbJhQzCRQCjVHb1lJz2VY1SoKtDRIRue00nch0rH9aNJ0kniAUuyZJH
KJbT2lDFVZY8FOaonuwqBp/TXpqSWOxFDZ8vO1/c5Rdmsley1ns0q/ELe/SJjzDcpEPFgR5hp6du
NXb/rS3MeZWlVYn0yv/bReWuwLW4QQFTb4xSRxPLW4DChQtAoMeaaTNpPLFHD80uOuvp5rvxOsUn
HrDKaru6LgBDJcQoJ/ixpvYk1euMQkl3s8fOxIiWO81M6I73SzYgTnvTt1Zkf5mNO2D5wD7rwvtc
d1Gbk8DAt2JT/W7FHNSF/YR0w2ADHM8Z/1UdEu4p7Pa1OZjvyK82nih2+UBZE6b9SaVdfyIzgbuU
LGWG2OeZ2GQCjQCrJAmMFiV+Oy63clMpftRofigyX1oS18q4bunKz/1hcBqQcpH/OMvxivIDm3WP
7DrsBnRjEVl/qgVFQqoN/RTeVFx6XM7cKQAYZa/DTPedmNeQkTO82Srr2ZFn9gqU8au413QWbbAR
jQ0MoiosdK2RvTgroHCo7pA2pbX2GSUz4LtC1v6ypxygUad9APin1tEmrsY07BN3XdFhYrqmPHJw
zWdtIGbQp2efmsyRUHqhwhu3hCYArFQR+RUSF4jez95es+XZnJtHSznlqZ2zNwI25XZAGxJYcxrU
jOzEoO8934A9ZdQbZHCIC0GCUpaF2IUMQg8MBlz7wVN/Zrcuj6kl6eMRSTYIbz11wyvWaZt+3qIL
HipuIt0ju80jMYQ9XdqKxkz7zWqnTs4wniOLiWk3Ym7yVI9akEiURJDR1bAB/fMikgbcwCT29vRo
avPZH5MPVE/JYjvHD2+Ro23EMbVBhZnbAh+CsS7appr+rkUh+oSu3juALPdzja/O1+tlRhejZewQ
Y3MIJabafp2s5NmK3WLjdkN0lKZd4nyHjGX5YbkxKsofJLtyN44eucKA4xPaY+y9aUPzJUmZPgj3
AG/kK/RsMFdaYe6gcRnz+E2IEsbe2KgvCeBpFmCKgi4kJqLD7Ea4hb7vzOq5zJHtaU37p+XRpEv0
jdoNQ+0Q/7HxyNKZBA6Y5vpCSZk3PhUv0X1dGDCRz8T4PeuDEYzktFJoVazbc8bTwpLbaES7QxtO
/rmjWCgS10t4XsJLwjiAhPRt6EoMWKwe0XQ2VO0gJihpjtsmRFNaXstJwiB1FrBbGuHQHrXwKRff
Uc6H3ToV0WpleUEanQfYXpJ1i1mKFJskmLywCawk+cq6IQ8IeuQEkiI89OEu+YIgSQ63VDYe0dRh
2UE8buDKu1HLTm8gJNBM/ZZYULYjMwtyTl9rn1RqGErisyiGDcXWAffv8FQkE8uAQHIbhbuQLXyb
LlMMS3V/RxKGVmrMvjgVoU01acrVjU0tXMC9sWhX1nXEjo7+m9sYyKhVlwsHelvq5tuiiFx3BvPf
O4XZqB5AVWlrK6Y/nNwnI3H2XOtYq5dWPYiNeOcbTb+SiANBhzV44FPWo85c+4QT4IMbUpJgrbOd
IBQomTs084HBXbHul/7/aNsPTiW+ew6sjAaZYjI3X6b8bPq2+11E5t/SniHtCEpbsIQEZpOMzKSA
oITRaQ5IzUgj12lA0+p8z53h2a3pYRuVu0iRSZv0ACnnZthdJSm5g2uoIHZTBkv9XyHHMBB1y8F2
Sm9kj8SAspU6UKM+CProZg6CJvHIZjfMoTm1lBaoZTS96ThsZmlATekgf2zxsrc9hw2LW9rp8S4s
aUcT6tnIDbeWHFEntN6vLjPERtraS1K7z2ZNhH2mFe0utxbRG6xxRCtUzcz3kItRxE51uwvTvT+I
5GKJ8CW8oFMSzy2URdQK2C/w46Up4SV6JWi7D3wtAStpBWcOb1FJyub85c7kOhuas1U+mpcIl8UG
DQCrzbCz7HekbB0adP8FI1B3oLJiEDg6BCmGC2jVd1nClThTCBe7YeS59pX/CGKfEzktg7hXEFdb
WTJF8bwtnt9X5A5AF8YvW+aYNpl193n0kOKQPJR0ZsPcUcAsx68F1MmiyHNmIOIJVFhydveYr3F1
ud07FUBwczauHfmHTuGn9mzJTMIZOcW13XkEIBjYqVR7B1srrGSPmFdmmpw2uT19XEBjJLFYC43I
3eVOy20MVELfWY2JYJiMqZgTozT8lkNxwniBM4aeaNYRzd9h1qj1QWZOWz6quIo2dCD2pafjUXMB
8rT0G8os0MhjgLjmAgHQ573vZadK1Zcux1jtO9POZOboJrCHYnsGYhVva+xvG6e0fpdGTZYy2KiB
GYNLxLZKERD9kfp8tKlqVrVoPisbCGo7GkjM7GOjA92D+TR7I7iqBiBPVlz1ufnJpgnaFNfQl7j/
41SfWP+5f+kX7p22/K2TwsrExThMVX2tEu2zxgHILJvDV4G9e5iI6hwM9jTKHAay/nMHVHPzaFQO
igMpv3WVwTCBm7QySzA4YK23M/AgcJSjv66q515wkg27Kia/K/tKrahd6aWt1pONhJ4f81LadA6z
BQJAKiYk+I3D7PocuriWSh05+ptGHtRudkS8DY3iwSS6ep8gWYY8mQdFmYgATT/xL/PWrvufoq2f
hyJ+ccvw7T61JBeQI3tcOtiLWFRd7WTpQtsUsS2ZgFbv8DvNDcy/akvgt0k/atUoxo7MVdfMdeZT
DQc1j3gFXN3zKK1rm9gXy5FAnHQY02ltbPvcGg+2zavJHW9vC/vsz4iwGKRctJBOSsrHRlVrPRF0
xKuMwF0shms5afbO5oSycbNiW+TNTS/pn4yoxMJFFYrdyN5EdfHkLFoIg25SMNUc7zqYTpuewh7+
CYtgWCOUbYanzhol3aFl3qc7b8TZdoDbtHUhe7l27d7BgKEfsMww0t9PqGYgZ/Z/nXjJc9vd5+tl
zZDXbCNqpGV0DfcTHV8ORlsWDCgbIzzmqKpWiK3zIiv3TlW5a7rPN5SX/nY536F+ksHUvJt0MNDh
4RIoWd7Asu2ARzLmX/SmTf3QuzyO8ZTH5zyl/Jls7Vjp5nNOAK1bduA2JoxCQzE9ZK4krXeE+GIR
6zm52byNcSf0hlGuVdtOmylhCVuQtVlpAziLM4ZK40CmzYjJLIkxG9AS3E/FAjw1qnGvWXKNoBP7
el5b733qnntE9luMx+XORjt8qrIRATTzb0uvtcMg0mccv8WhMsXVaizrVFIEhctSn8Es1sNqi3y3
5ZkDPsHw2UBpQOfXiqJi3WgYMSwdVc80W19xC6O0rR9NF8eZtWge/GlCUq/k1nRdm8fZv6A7kode
5YfBNB/zphKnEe4D4ddqd0+sWfLI5BDTcML6gs3jn73a6f18rTimpTGnJt9nwxZtTKkbktqXuXq8
UXPzXs3FruhBPXoo9cDEcIQ3Fp2F6XhUcm745FsVlpHWWt+FL7WZYwihkwlQ5nFU6p0QW0bupo4n
cIqPdz1X5VqkXan7upjeYJbLg28gQnVauq6SpGZcn916MIs8kDat1ka8Q3W2AhMojXTkd11ov3NQ
SdjqRty4GbsC2dCIjLiAJlMwAw8dBaW3rRk8RtlkI55L/F3ppqRzsfYacSjAWfhvnkDfC+aQDjMK
9EB42bbwiGwe7WM+yZMDbz3W6Bq2PjumGisqlmyT0mnjypTbu7CKu2ZlTISj3mU5tq45S+j8dhr6
dmMv91fXW8mOiCikukXD1I87J9cYpU7tHye0adcJ8w37xCXJSfwmMnSTyYij0W9HGuocbThxj7tR
ykNVwMboFM1HzHA8K0b+9z7xzuK03wpBWQ43DrmnwT3PzT2e6Ph+kw1CUzBH4SQ1+5Jb2uOQyq0z
jueyNBbRoJk92bX2VTLUJN1+Y+r1py8xMSl0a8wXK+MYfTjaX3NmwgwUCdMSilPUsrGPWw3EizUw
VHCxa0HQzNEZXQwJGmLRUPFWqLJ6dQXPedZsDhD+bIh142ff5cj6PvlNuitvoJYDJF5E6Qpdrhq3
gaiwCCkyLMgjg8S1tQiRWrc4Cz+mPSe4/0Dn42NcZuZmqb3eFVaJpQil1OM4mEPoVS4BEyvp0Any
QdXpTaTo0iJGXb6z3nmvrTfh1YDRm5nZH6VG8MhTcU2mz5l42x1dlIujYVWIEREsu2gChoBYO7XS
UJ7CNBI+I9mlCUgwLCK35lGZjEk57HWQAKqb6oClRpJxAKSed/RcS21NELI0nEel0YDu9APGm3Ux
FK/atwjRp8+du0Y9466nWAD4TLZdbaGl0uytGOJtQzBTbzefjThMMkOr2nAkb0X45YTJNkRuS3G1
9W1YRD5qFTcxmEA73rs1WiciJRjYTjP5ksYZhvGqhblatDzvinfhVfIzk2QagAVG4yuiftUGlRy+
CU1DRWbkDw64e5FFFO5pOwXV8+icLWdCq2eOWtCJghLRZc/rsG/WTnuO6pDpcW+8ajVQbA+aIawk
LqRG8I+IrxGGRSErg84ABEM9s95DVHt203x65sTQpteuVKifNQJCADTvaeSdmRNcW4PFTmnHOmH8
PJvyc8ymeq3qau8kvDU5Vp80Bt+T0XqdNftVZRCsOnXRmDmuMstH7lKDjuaO/8Q1+WJr5W9b8heZ
Jk9+25MjICDbaeCXHK1+zmtgpC2bZTYLrAooWOhj/brLdOrEPxMbTClvVX8sDVVeJxFE3MWE01th
GB+wWbkstkmADPvdXfLiVqzkxH+umwYpBqiif/QYBPThAHKJSCejBjvRzm5SJFwFuIJojC+LisPg
WAtkadwUqLfWwn6uHNt/sUKiBhIOgcjt1mUIa3FsPbLmCeHuBGMWJ5XOeuhMnN2HiUdy7YfhsNN1
6a2UR0ZjjUj+Cqx5jzv5w0xRDCXWY0t/KUhtD6ydMz5xkHTpnyNQLOg1mc4la3ExTK37Pgvnl+4M
ycYsKJ3iuFIBREVCn/9TVj6knNz1qKfoBLJ412nEi5TlfsjLI7oI9kBJp6fbWAPrnk3jQytY9hOs
9asiSnkNqOLI9ES76ro1GLrqxRgsD10oHb0Jryk6nwmGvEmcqBN2/lUVO734UYP/VXrwSPALQYZv
fo8Dq0WHh3PwXjU58vNSpCy5T8CHiJD+UBiReKET/Y5dmWliOtFTXg62nbUXoYQQzmOVWwZy0uLq
LZF2fcoCOcbV0Vs0235PWeIa7utgRM/ohmmgDgq7en28FywNAhrgGUN+wvvUlqlEnO0+EaZanZGm
1FdHPwyW/lYoMDCtJApTjMl72jcRar8lnHeytlqlx6eKWR2RUM5NNMre49OhLZDsgLSHp4LaxWbE
1DS1uZdF9owuo3kgLvpQISPdzW2U7oCop9Db0AxZr/E0frcaKm2Y/tOJYk+eBJYvbSx89BuMYEJO
8/04s5u0FZtuxAdhhg4rFdfMcyskRgM5euJWaEl0QI0S7bX3BjIK5pLDLD1inulfNUudet8LAYmj
8jWfUQCwG4zOQyTYskEUPVgaDWAUo1qQi0tjedgBBfALrXZf7/JHOcbgGrCcJmHLbHRkjKjz4d0X
ehQL5apV4bUTKNsapHv3WxfSE0d8PRfAnJYgQCK5LCAYf3OkiRvb8s964T3pyN03RTY8wC7F+IUM
i+jcHtj48LGo0LwBNd39Oee88teSfO7I5WRi0Fdu6r99FAdeyLcFnwjNtK6sTTgh613uhoFYMX95
jdUSENhk86bzaF00FUcLFq11k1YVub6Vs4onGqHIoJyacS/Cjf2YoH66K8Bi7KuYCmas+Z6zTsi3
Opqp/+krxqRIjoI696Z9mlEBpC7xKbqB+6+C6r0Jbfod+RBee/vForEIUGCmQZcHKO6QkuV4CekO
xyhyA5/IXG4N8nBpVnJk1/6mg5qOBriRTVnOG5jwPINWMVOf8CJNzhsmfNl9B4zGXzRHnL3gSupa
4I3638QAh+PH5KgP7tHonG8S9Pyj1Ub6ClUAqdNuNz7cf4fk2dhwoxoM9MdkSyIBQFqSGhGuos7V
2SK6iKREglLJuaE6XteI6wi/rW+4M7ODke3d8WpqPLNpV5B7ELc1yZITgH+P1Toy3s0kPDGvzI/G
oPEkk4G3WFaMR6yEyMzVEK3pNWzilMSbkP1xL7XxiVQUILh+kTx2ev6T2+wyoyMhOFM+OqGZ/2pS
ayd1f2fl9m8Y1eN1FhNHyeQppjOzjeb0u9RdxqSmx9TGIFyrDz8wSbmM+y3ogMXHpKKeVnZO1ehe
yniDr81faU6XPviLn6aZBzwfSfNeEvMSeBymYHWB9ML6kf6aeOU8k6hAheRsV0f+BqcryFsPHICg
s2A2FkLCpk52buX8UQzghZnzzNaQOQWW8pJw8d9u1TypZUNDhWnVUmfDS7FOWSkpGomEqZhMf/uO
LKgOAyK6iKeBc8RKJNB1ymZH6/87rJOL1pXGJrd0Wm8xwsDCZ66RREiD3Sh8j6A4f7jD1rU6JPzz
a9WgGB/d9ocg4HGjAf+06ffWHRpMBvRI0tOBApnR6sZOEzSHrgBOZc5HPatmXhTH/ZLWuZE057qM
GSIVQ3to6uyhqBtQfyYgfEGocGUxwDLC4RPsHbHjPa1Yn1x0+lo3WN3VQSUoNKlYF+seiDp/Sdaw
9GPYQvWnMfbgZtMib46mHdXN0gUfh7Nd2zFQPUiRdngzOZ7h4iKwO4xfDVuGGzY+jzJwsg8h/1Wy
fGA6fgwdHXawCxo5Kr0LBunuVBfGZ96hiRxh3u8UdyOoS2o5VJdzULmD3BUaw0+7zM5WNv01GYhs
eui1R5Pe0s7Oyl9lzLDTxyDL4gWINR63A5kCJ8TZhzaqwp0jOqoj09yNqcbNN88tcyICeIxoYLyr
4TdVKgGAHi3aCQN1qkujdCrVS60Ty+cItlAKGySVzPo8d26eXRukdoO+svKflEmj05lHDuEepjzN
yrZdOjxmtjKO9VwQq5CZQQlTeZ9wHooaaDOkLUA7iAyOHX7cHu+/VOziR8uAIIvEff6v35o6N5iB
n1enP2w726ZsH/75UuaH/K/7v206OVu/7t8h0V/TkMhkxAqcLCAJdzZEZ8nnSD+eb0uyW7K10vCm
R7UAWHt5LRNPPuaKPFWjjKwdJ5tiDRDKR4Ey+1efJ2Bt1cYExqL294a/zbQygjMZPfqwCz+fnbmS
WGb9kBwDbpbS/Co79ye7TpFmHJKOuJB6Ch/rVp2y2J+feA/JUa8xdKUCJW3Sr5D8+4+6WdcYeaNg
ikyi9xKmx8SzZAhgfoRgHSt020XYljHf5+e9GGzoM7LpED5SlvvkP9uHUnTVNq3r31mcdXQS1O+0
MNbFGA4XHYfvTnkwBwmLwCPvW5dI2nDDcz5DC5PgWKt+y1y/RCqfZKeiGHd+whUpwK2szEIMl6aC
mwdnc19XnPVMSqYiLbeJb51kEmZU1uDhikputay6jSbCjJR4sBndF2vzyCdY9O9dBawnq18mOFSB
YXZPjoRdrByiD8NWnuhJQeabscV0+SCO2oLmio3MPhCmh5QbDyh/rFgQOpjh1V9aixTpIn/3K4zv
ibtVIqz5eI9Q/OiUNkSBpSe9WJ50AC7Ya8fkGXTEw6BcdxXTOQwM0rWOTPEPjc50GafbFo07Rx8V
bdICr22kO0j6wCDGKKFJylHe1nWt9qGfqaCitnuwdBPE4OwDSh/Jg2sZq9F9EP0NlU7KwXsi9Mis
DzQAcWTq/l6BJ+dECp9s+pnAYr4jqFjhHTwSMjIeyhbtRxIzbW5KXG+ToJdXDvg5Hd/st1nJzY5a
a9XkEEn6Nmb0VWdRALbCXPUaz39W199zbLnbOvae61rRmaiZ4jYTo+l0kSENsUhP9igAP0jnOJEb
gcZU/TVTRQoB9gaf2Z07V39TS7wJNf0hlgZZUWKfhStOzN42NIZoRkKvWTpL78jyADz35Ss3sXiw
J1JKO5ljp45n+8V58rSkv/YJ3BUzomGpGylR6nNJFk7owP1Q7qGEEKW5BcxVplvQwizBozK4F2DS
aifcnKYZB/K97ArvhP8YlnCr+ccB5Mqhgcp8VIK3we1fHCIfHH2lVy1nEN88O30478bMtC5pWHvk
uAwEsIdM2NP40jZ2+IAeiqwaM9WfXCMsA5Iuy/3MtAeFC9r5Duf4s0EfciMMMTzTge03ShPas4Vd
ZNAo4LyoGF86m9G61LrktbEJ29Vko7/2fjNhy3SLG5IdWIduRQFMTDAu1m48GCEHKpsnbO2UoXxT
HGOwmGbyDZQOd7hI6rcIFOB61PvyrWsYItWEJr0ZHo5xQlyyN13W+Zr2ZfqG/D5fkwgSv92doIaR
RW/hxHypo0i9jSUigjz1vRsLEw35tnZvyKuqNZ5X+YRZO8BobtLhRh7lSRSJ9z+m8Ww+wN/WgzH5
1eekCdWK2Xroa4wWG+0pToU4JE6rHsLIHh66LlFgpWvr3MfMMZe/7xpFSJNfDMypXHFpje6EK29v
9I731mXerVPoIsv5CzpisoE+Sk8Eu1JQeNHvdO4w0cWS8XHUuhtnBPzolOm4rRTU5LYHu+8NfBDa
WJGahUWeeeW0TaTEvDw4dtBUzEalbkwXk7qExkhmBVlXfGrTfIYBUj2lTgospH5Qyqp2eZO5TzOv
WEudcxmlRz9t8udCsBwzAS7ovfqsZ0OJLorXH2bYDTJlhmxETATtGqWEjed8ETl2kFMkDXAtkEns
oAtwh4uwB6YnKvSOiHawmsj+uYvSUyerede0immNyJ6ATu17qdLjuGi+wplFfhiYJ5PAdg4rT627
+Rg2roP5IqGyo5xiE+g+Sr2a9wzZ2qCY5LcXpjTcsLEuq3ZE+jhYn14S3gCKpZaC2ehyrmVKsobU
KljcWURw1p8bydbgxA1TP2c3RwixEILVCARMujyxhS2DVB/ACXi3/XzQuas8KEnCcS4pxSaHJlAk
1tSfDEANq5IW8KNbpWcmXydAogDuQq/a1l6CYTCX457bbwkZe9SGsUHEit9xSGieu0AYygmOow0b
bC3yWOx7x+FMP5YbDBVGgAuCk0PKYNFOb61jNE/RNIIZoinGsk20SNXgsbDQjiZv8zzMzxFtBNx0
aFtKSw8vbazitYWnuyez4IgkDiAc0WNhnLOURHKd9Q0sypGeAG9yhhxIsJw7GyaduounG9lDS67U
pHr7nBPMHhB74h3tgSDmPokL6CYT/ghtOZeZj0wFEapa1ruW1j9TLm8xQmbuLDx2NcPyURjWYs4o
MOYMxNWzau3zSNC0rOjVYn4962FLUyCdgE/76hGhxeiyHPvws47s/WEwOXG5xmP1Xo3MRybdx2vS
l+BXRludQEtaO9N9BMJbbdqYgU1fm8VRiwedVb8/j8jLMCqBMUy9qjlTmT1Eczhse+43RusZFJC4
euVYZ6A2IrBj9MdjN9qS3v0AX8UGyT11/ZaTSX4UriYDNaHEq6Lfmu4je6dlvJv65mkalzw2fD57
9tBfpskxKLa8pfmzl6588E3cynabp9uy8fId0UBN4IeLR9OJjr1XsHnW8tpanIAHCgKY6ooeakkI
zzyOzGJD/UxlA5jKHc6u220BfkvIfs7j/eDIlVzJwtF2cTPv3RyUYS5QEAxihybVuWqOxOncizzo
eT9beNQX4SLHzcvBCTKdc3SjmyjDtehhLsz63M4cLzRrAlHh2LR1yBug2qHlqgp040OavllRmB+z
Gc6ubjon3+nAR4hub6fpk6gmuiR5RBBwY/cH/L6chbooN05R1RuneWA+CEORRujyd/dfhuV34ewj
SxNyolldtGJTOIDJpNOSYOCS/kHOmbbGY7W1w6Y4WOOkn5Llf9x/Z5aM+Ut/YQyPHSjdi4eH5zp0
O2GuZ2hI3KfHZF6hEvWuwy+F3P012jSHZGM8lb+8j+GPfyY/1Y7xGm81Gr/AtDb2G8cF+9pwI9iB
umJ1Cz8tjHDq2jY7Hy2htlraKrAC7W3sr4zf0bCtd+le3+e7MnD+8BeP1YvDlyKjNzhvVKvizcTn
9TD/dlNgRGtEduKJ1ByCh+XNPSfb+aLpW23/JjHQ4QSlwH8kmsl/ZUSof7kH8yG11tZL9uW4W7va
zCAPduOmyTbld/2a0WhrLm79CAvauUZvpFS3zddQX1gQFlQI+wijzPJktAFsFsvc9DhdcU5eUEYX
UCFLGnYb39slNSeGfJtCP9ohhTGfm68KJMW+yC+e+6ppf3jriPO21i3r1kh76DGp7+aAsKRjFPkJ
Y3V8sJFpyXV9rHdN9lq8UHXbsApAYSBXZO244iHpD+Vb+qZ9ICWglYTtIah2vQisN/srN0+mvrLA
vcc/3cW6+ceUW3Xf/wdp57HcOrpl6XepOSLgzaAndACtRJESJU0QsvDe4+nrw7kd0Zk8DCmqepJx
bmbeJAn8du+1vpWgPXY8momzdgtALoEBPwtf27eknSlHf2He8+OGufrR292FLGq4B+fmSVoRS4HU
dk+kQg6U68SuhoTI5sYpLZGLtAfVmEG/jlFhzNJHUplQkwjnEJgNbs522dYLtz6Md1W3gBmT0s+h
4UO5cgZvvwvnoAtPnYP9JVvR7BHCJd2tLdg03s2wSXfJk3SnndNururHRnZiFL57dQOArm2A3q2s
k3g0zvKwkBk4wpokFY6Xz80Gb8BIbTicC7tka+4pHHORPIfruJ9GgMeNY3C8Cw27dpV+lfviRTj2
RKCtFDtZj0t1+4hwckleGz/mAvsVQQ3V5I+KI+8bSSIH8SB99pT7Z6CrsTncAYmvX7FDXFiAE2Wd
5UspsDvVRolRs6kerLWP+LqaG+shmYnKOnw0xXnDTbbfGBSZmaqL5lys0gP3cLQEA7Dkjf9EpJml
L3gjFS2WclHt5Fm48U79o2CHB80O1sZjmd5rwZqYZ9dbXKSjfO+uOZtGACIvNbSNr3KbzFkGK4ol
1FZXHjQolKAvEFyey62LYvPSrAiLf5g47ejYZrXjT9lxM//Qv8Wbcm/c5/Zb78+rnWLnS1S5xQLP
8yV6xRByMo5oXLLnKbAYJvNSjVaEhvokSXyH3xBsEE9UxQwR4kFU7mtH2lL06V5ZypR3+nyToB4F
uE31O0aWd1B4MCg1nfRkvWvRHH/nozCnZQK56FxvzQ65gyO9V6/ixHmbW0thX6zFZo4K1Jr3c/O5
WJsnCWLUB1C+RWk3d8lpcvQgxSUrzIlOcecIZ2pFYc0rpRwkngG9fFTP4Ru4nGJp2NpxNGblJQcF
e+KeOH4DW6xjJ9mJJ+VoHf1wTRnMXY8UkA88IS7rYKzNWfUukKRnc9xIl7SJ9I2/ye70525lvLq7
cuvZqZN/VyvfnYfvmLOHZmYRqk73hP/4LFdnjThzM4c+3bYxHuIjmLxg1Qqz+JG6/bOozLF8qgtt
cnUvKge3NWJkpHXdtyfuQcyEDVvizPhExzmQnWIeOqQ1+NBZgc54Fgr2GgYNrMoBugnSPJLIQKqT
zLXmyc/yJ/9NMPAazasPbqz9sh4I6ZzRjI1nhMM50j0RK2hHiJDaNrug5GUzmMhJmLamSfswM+/y
I0ZzM4MkRG9nK3Q2FFcE0Mjr9GW1cR+JvlShMpcPCCL78V44yfQdH8JH9NwCpeBZnNgYSKX94GC8
Ux16pvWcVffDO5j7HOThQlzWO+HU31u78U6gicqJYW/tPG3vfnXwBndkHFIBpiN6ZkeEW5E+a2fj
3njxTmwJL8Za+RR2lcP8C7nUUzBI8KPNfad8KjeIgQKUonPxzlpiZpj7L/q3t0Um7tF8ncnEE88h
+NKRgKXIAIY8OAtsGrnWpvLQKZAGxGReWNbSPJXk/nyL3lLYhK8AiNwHaS3dFc1buEsucMao2hE8
NwWpz7m1IZOBi9Pxde5ilrLBdQrWQ7Gz1XVVLLx1MqzCb6smRWNmLrSOLVMlDmhOo1ewFp62YGaR
IQzN5iVZV7lDSwlNhcE4Xwt7WrCorIeFgliGBogzHv3UFuVZuvQguc/9pYE0+6gMM3lVP1l7SbTz
LSZIzZgVdr/TbYtpIt0Jz9Gydji6y/fBl7cPs4X5KbZrnTX1HuAF2oVmYSQ2OmEOQepH6tRbepwJ
P7F4hG83dHM5nffbKQB1mR3SF+uZM7q0KwQw3MAdF8IbdX7kuO6ndoggwt5HxHu6I3qWWf1uiej0
EBjvS5dlYQHP7+S1R73fjNt4UdnV3MMAZBd7wvXe04t8Hp4TmkbvlH78jbmF0qIuqxf/KR+W1QdT
DnpXvVXehQee7koiGGfBAzO6Ox7EWMyBvQTnyHcs6xh2s0Zay7TRSCsVeEvM6ZlyEYONbi77tRbt
wKE7kj0i0niunRrlrjmDkap/urDa+gWAQHFLYrCxb79rIHzUvmRqQXb6VCEYnLePwsvIk26XhF4T
lASikX7TMh0eoFamW+JmufvPip3vqO+qdWyAZqJsGeYAhT7ctSLMLVIAHkLNEUhoeCQcEv9iDdMH
zxYPb4tBcViSqOLlTnenNTvdt3FjAN79Jl+W8CkN4Nuenrx2BNmuCKeB80Yw157KY4dM/h1qPVZ+
nB73wLSR1KCsNVAmA2hcMjEB/Nmmk4DPI3sCAsN9kq+ldOGLcxpWyB+abVyD0J4N6UZ+4N83SErC
bdAuyYhotySTT9rKCHT5jD6S7q+UdAUlnjt7oB85KYTZo67u63pRmWcukkKz58CWf5UPtQVF03E5
hr6GyVo6skAhf5KDR4qC6UN1F9yleCo3XbH0Ts0lKmzIjMwY2jUzonLWpA6s8g+gvT6b/pN21yv4
VFbcilEG6I6XAYPYUJzjOIcKKTh4b+arvGeRiL/CY/tqULtziDd5zXbF2t802/pFfchje6AjjKb0
BBmQiDpCWub+SKLuIl8WhmO91oltoihKthmpBOkd+SdYAH0AJXfeeMo+89cJZ4N7E82DydH8iwgR
7B7pN96uRP3CWzY8413EhhXrwJDQzmNhnHNmJJD5roSpsqFMek7toNlWJ7qd7kUAJrgfv7Odfsqe
Q3PuOubZ4/i1SZ/woM6Vet7jzdvn2iLnZWEd0ecFk5W3xGA7FtK8RIEyjx85x9Xpm0cSLqXRfU9d
78L3xByKeYDtawPpBIOO+UDHzc0vWnsU7pMTTpketCLTjFsHUtF3xJ7jFxtbgTFiC02VGqW7FS/o
Vk4Vt44NoAiNXvvBdMiI4vER2K0dtT06+vBpWLmcUd8Z+AKUlg3nVgw/5AHP09egWJRfzQ4iMlOG
7QlVHYL8J4DdZF05nFsWyRF4c7nQVtkmXoH02Zu7HC+YySl4Di7yjpOD98qcibdttsmxwKg2EVn5
SR9JYl9NftsIBfsSUAnRoajpJG2jHQwA1Fvq6tQpVLCaSPlXAEHoeOYn2r/eq8SCxYkqXGAsSbeR
acdPrkQe7ueL8Jr3r2J2bInTe6bq7MEzXHGCCmwkCgipOZ6RCN6rBBE9NDlhLRzra3z7nH3EmfXJ
y2BXjTjGc6FZA4XaJ+f+0Qxm7SsRx+UGQBhV9s9Bm2lnDC10JyUCZ+5LWn6r4kLYLoDrB1KDuLUH
1dbn4CeTYbQyyZN+ZIJmKMdXIOWOno3I1mT93BBxu8veWnPmbeOzd8i5QlmclRoEO18UAh7Ud/oz
XEQ5sJpLbDLWDsUyBEDE4pvgPn3ga0v34iu4qjPFDD4WdxR3hBe8PtBAOYuL22zByxW28Su1Oy4K
8VflbhGQTF32s/fJakx+EIqq+mBeMOy+h9+lE9LSW+dL9cPdmZg1Xe58nJFn2d56wMtIXS/fdZuk
moNFXPqfSUgPi/uQQ6oh86jchEv2KMZLQ/7AtF83z5Q+6mJO+jOXhoV3pz4IL8lK/BCHFThD0MDC
fcR6iPCTR16/EbqhfpTA9bGEL+pxDvmoW/vtAkTzh7utLl65DRHzruWdsDA2CTY3f1HA/TDXwMVf
LLJPemYoD/sbCb0A9nyDD8RAK7Fw+5VmW8fyWD8i5ryYMELwPyL8ZK6iCF0NOx+S8jL8ZvWT4oUO
wOd9oMDnzb7afM4RgWMT+mx2+frSHH1lF39qz4zOh+DNtYmHdxd9sLC2xkHCX/hJbwHRhTU+QcTO
loaCFH6mvgo70Skwyi8tWCgLVn99S+tk4RNNgNBnGa6rjY8F/l46TYvNJBLjDmespft8usSadBhs
6nneYXiUnp8Libb8grIPTVs852yMxWuMln3er9QDA4eX5B/lrf+F/dV8AAEafIfn9oNNQDhJq/Ql
PQ+JTa6lfnTtfm2cWKOYFMYnXbedshs2oIKMF1LmgMyMBOrM+5faWzTQQYgfVTilzf01J2L3C+U4
13W0t+GXyhWDk5EKoXfm77FXiQ+s8t6sx26xD/HAnLND9oYc3SKKbo4wgFA798E7+cynmXuJvxjD
7TNH6AES1Vw8BncsRzJLDpazGe2u6lJdtJfqwvLoPxBDOQvui1V34e6q7tOdtDK26+goLo3nktlW
ICjNViyeLJbaC2frx/a1c+jGXPJHBGqktqIj3bQcpVfDMxd2eJfVLkcnWSyqlUjLj2bfk7VhNL2X
x4IoXm8OD5Ilozubz0O/tRbtwf3o+ktYrYTE1kQ7I12GXX9eO8aBtHaufpPDh0tch41xJr5ME6iH
4LXNvwlEkJ1RXSWcABryPBzP5l/MbG07HPI7VkE0h9Zm4MuWdvmgbXqbJyDulGVFQ/ARj7E/I5qY
kgSZfxl1ITZKmluH6fiMl/A95VjmL/ul+En0QFQtWcAvAgv5JFyY5Y6xz9+qZ+wUMhdP6Sg8Btrc
0+qWqdSotoEIurNi4PG0ZjZ//gSatsWBmluLitibhVEypRHvY2h6neKwM/qapEDTdZOgbS+hhkfb
4M/fjxBhJVFdMFSsaFtJLQFdJfs4nicXVCWGKWWMn4VYqVZGrfG79UqQiYZN+aNnwuVVqZ0VIe6S
gLMXKmUUol1zH4lhYceEPi78vMXqPDAZuukvIbKbeUNnA4/3qCCDq3aq1HNc6rP/+5feLPeNmut2
pPvxpicPWK1VDpRxGRcb68v6yiqr3VlA0oHTZxlFWPQJyyQXuKn8+Ys+kpUueDbNBYqYCIxJdiwD
jg++eUFkWTp+zsEc3SMWRArPKt5TlByUaAeiEbXwLET3HhWLLvdMRAMS1ufy0KnypxyBF0/DiXtt
Hl1+7yaA4IaWqVlkBXcukp6auYW7u/CGLyV39xDmZY6wXoN57DnU5YqpIuI/5kU0quygV07IfBvZ
HvujURFjMGK1oDJD48zNn9TqMqioV6c/B2YPozCoPoUwPFug1Mu+eqiFMWKNVOdZH791ek4JdbgM
uaDYtQr9tNVX0mDcR4Pn5IJ8ULh4wvZ/SCX1ZJA7NzNkUgIIDiVKRiGkyD26NHeWXW0+5c2orSIP
NZDbj4/dKN/xOjjAkPVKnSj/NAVwSkbbLKA8f5gy4ZqW6+Po88mDLHdV2lfrBpcV60wcr4l8Y9Hq
nU4c/EMpYDrBjDHYbtHYregF8wkKBjPD2Jux1W/blEMmqdArBToYbaBRtS1L/iB3WiHbz3BnAeIM
aPAu/tHL2GjfalcqiESYdVETr7SY48KU5IWB/RAWPrdhyZz/1/9D/Nwi14AAyv8DtFl//p//0lTT
RLxkaLql4s7kQ6+ALnofy2krmKXTqfAhMgtMQct+IRNDVSXEuiSFXarhJlfgShJG/fjzx//Nd5k+
3ZIU0dTpEKlX3Byj1/pay4wS7lf37fbqQqw8SgchVQxhEigRDkS1S8Qr/fPnSmCH/vrZkqwYlqnR
3FLl6Yv9g5wjVkBd5V4q6bSQ81HiFCt1OzC6+0HHCz+KqOmTco8Nb69b6DlpJ3OzzZS1anWbX77K
9Buv34AkE7BB0p3FN7p6A1KkiQPy0NJxRbAIYSGAhRC+fDjYjnDnQ/6jPzkBYRi+Pd2z9pEAi5Fw
vFXWesMvw8G48V1k+FuKYqqabF1/Fy1wJVnIAnrloIFZHtjgJ6xAPORvPl40VzDVX96EcmsAylg8
DCwmoq7qV28iomM35rlAxHpKuc/okkdD0dBJctJqRlib0+M3pPo1z0k8T1K7wola9BztkQPgMok3
CjEESIxDYgW5wIDZ5ylp/J/caIXtFsdVWT6ZaEDyAWVqnfB6c2JPkFZS1k1JSyqWgVkff36pt96p
rCgGFllzol5djevBU0k6iLzKMRM2QvLYoOQU3S+T588gvR45iszc0UT4W4Yh/3sQ9zidh9qSS6ct
tTNsmmObGNvOoPhdM2NySrBGlx7HvAXHYPGHzlz3obbH/wHnsIuPus+Iiqv8viOFwiQMGB+0qX5Z
9cQsyV/jotyPAwCNXC9ssXLvxcb/zsqkXP38sOS/6FmsQYqsa7JomRKIz2mI/GMyWpoKOFxWuA5Y
HE09I4NWAOKwodUyJLzTsQwSB1jwuof2JE5lZXOVlvGTJ8F09SMII3r/Rej7lxmVAANhLigetIKx
8+7dBF7vz1/35tqhqDTu2LwMWf/zz//xdZXK0jMj4OsysuaNBNUGw9V8nLBTUtI+RrTUJ0//a69t
Q4XapYcAjprMLDbF+rfvcmv2KCzcooqiHmHo1RDwEJZIgjmUTqTRPTGKaFhMtJHBpyZUyIXtacyn
uqXF7tHG6Pzk8+eHcXP6KpYmqyKcN52BePXu8Jv8Zwz2CIoWpSRTZG4DRKLDowlmcyYr2ayaZh6+
rAggyPRyWvkUmtSVJpxMj00OG3v/RQAUbxqx/7wOpa/aiCi4evs8zmH3xNyyCXMl7/zc+u47nIgt
NkoKpmG7mShL9YSh+vmHSbefrKkb7Mayav61LqFBZQCJpVNlW62hxK4ruAJRra16UDOkv0TrUbLW
MYXzEPLLz59+a19khE3EMxHgnnK1J6i9qzZqwp4wTJwegdJEN7HP2y60Jc94DLWUAklX//Kbb61a
qggxSYXvA8nuCicXERfeDnFXOmPPu0Rw86qb2evPv+y3z7j6ZeCTZXyiDFhEfvtRL23VTH5ZfG+O
SSaDpFjMC5rc12PSCmG1yDWTopBWSkcLYGAVsXoGmJalR/K0KXypwVIrmj1+mSOmJprx6IfjeBe7
xTYo230r4g81ZYlMvJgulUHFwB/81yD3VvXEJCUSboAFNjzCIaEyOgGjPOMhD9z3CThmuqg0fn5w
0jSV/73aK6KomQp4TtFCsn+1p6ha3igCsCDHQ5w+q9nGZyqh5DIiKIjkTDOjih9xd9NyAHfjCQVd
k5yjbw5F/uevYt36JpBcOaxqsmRcLzqFbojmkCuFU6Tfgkez3ZepXxu1RB93IOyydrcKwApf2f78
uX+fTlBNmgjrDB22vvnnCf1j4bU8qR7LKC4IdfEXhsycrHjY8yxv8aOx6E75kz9/4jTir545v8/U
DIzzmqJen46tKghGogpwh6kQekOU2Rxln/MyfPpffI4qixIvmNVcnX75P34ZuQeYy0ojc0xqN6NL
7hIkbjDVv5w1TeXW7/nH51wdtgQl1sne5HNAUtSCpS7QfHPL12dCjyxAylT6ig9xkK0JvOtZt/MX
NVwbRXjm51NraJt2JViT5kpJCAbXl5Lii6uQk9BsJDWa8E1iHVRKUIRuBk6hArhpPGpG5D9iv89F
shRk5C2QwlH0QvdpLBNRheudPFjLsuxyzQ+VtVZU3mpsV1niJ8SF06EjBiubW56KAD6rl342fuAz
F9YdF0o8kx3ySHr5efPRmiLygsgn07lIce300VtnLLie0mqbWMhWbL5IBkoJsI855qauXmRrZEjS
GR/jxvT8ly7RRYSr0HW0Xj1C3f4WYeItIpcOtqGZ1DBHyViVmvZM8Gc43nNpLmyXCmtm0QBvdew2
YYR4wOz9p2Acz15w9/NIkW5sTBwoDY3FQEQZpl2fluJ4FBSuaRl5xgABZL87tXF6VDr5ZJbWO9WI
diYO0RE7z8VKwvvK8lUgTR1W/10WaJshVU+Y1581qVhKfv44CvGrpJOVKSs1Ge+xbI+DT2Gn0OH4
e09lqxOv6LvNHFOi3RMcVFb4q43oiK2NLpXqP2UtrVMBIKhivcddd9JIvRrr5iRDhq5agN9hSkMk
sQ5l4S9VbIS1yv8hjInj6JuF3+HlDI+JrO7wkhzluj1hmfPKz3BI14oifQ6eZLsCaG+VQodSym9N
Ktl5T+sx4LG7pPmqQRBTalpCkkZcgWdhPn1PWe2iRWU0J1+XPv/8/1p9V2XVEfXtomohVMjI+erY
2kAldzTagk0pvlVh67g9a5qkPityusZnsYmDdD/68r2nqXdeBBvCLx+FMdvjdoG54/uPfhe9lCTI
7mofJo/rCQ91Wu3Vxvgkw5xqvlleMuyI91FL1E0K33hssgfuoIypCWz/ywi5sVHIFrRUik8aqkzj
ajFxE6ilcjmgjgZDlnnlsKkhl851izpkUmorKNqfAQJ2JBklchaR1x5VPU1QV+mcX77LtJ1fLaCK
bKjgJixYHtb1FYUqS9t2eZI54ECQpxMzLQSTUY0wRPRyjS61G4T34lzIu7feqD+kTDxVJcoa3zfV
ZdbmdBNNwVt3df/LJib9fetQuKGJui5LJlTM67W99IZW8BudRGMsA9S7chOpLI0XxOXe1u3LFzcZ
oRMacuxUBpwtX+jWDTkrv2xqExz5+hHBt2U/M01yADmx/Hvtr4eICI2hAS9rPkIESGz8f4mw/MMN
wdQx68N+2KYx4kSFxN+JplFPnnO1tZAVx/DQRf1DS7YxdgLK8v09vL9xn7kC8ieMJbIazWUL5axb
1otRF+6VNua3BLUMcQ62lpqRLNHoMywb8S+b562VivsR+a+iRm1Dlq/OYVVU53GEpwpCa3OoZYvW
e/kGg2rWxuW56NJz3AxIf5QRWEz29vPI+/sErU67qWSAhDYsTbs6Z0ZtjrtJCrGjmLSb8Cst+mE4
U61bBXqx6+TkYRQQD/38oTfGFKd2cNeGwcFIEfWrX5xXWdZ4bRM7WYTkEy1hHlVvo94A/QjvNBed
dIpHrn9LQuOIivrz54//cwT892xTRYWfLUuqpOva9cHMC+I8VeOC1DutVukttowOXUZ6R6bvqN6F
sX5sMQfQ3tboSQugLTqqE0WrznrRvJSNcm6mf0zQ+91Q4eXPe5OKSfY2DA9KswfjtwkzLPpG+dvb
+nuZ4Itz6eDQrml8/WlJ+8f5p9CoW+tNwhfHdO8ruIFH8zPEhA+C8pfbwa2BoVD003lMnIS0q4/y
kQq7Zm1FThTBNTBweHiGnWjN3kDnjWWMG2VtXX5+MX8fmPl5ENMVIOfTYnN97FJzwJqCSUgK611k
5W/ZIJ1BMizEXHr888gjN1mqsvHLePz7+KqKXMkVcTqs88FXk0CrKGLUrhE5QtNshrglyC66C3Rx
9/PPk249U02k3KWQ38JjvVrCOHb1QcB/2/FS7ai33OEJ5J4KbmyV2UshKLtIlVehqK1M2AJqxSpb
KjitmmEdIAoEUkWshUJoleD+NrJuLEI8A0nk/G7Kos6N8N9DqxfknjA/bL8lPqAx8E+K1rMGuLs6
qLdN+yIRSDjTQxhR0m9DTZt22uv5OC19hgYkjJ3m6rPZQAig8evIsTTgEipGPyogsBZEI2Ndz7p1
DdNthkETXAMkkpQMZn4BquKEfMUp4q1r3ZGQqGD/B3hrShgBTSa1IuE97pMIYg07ARHzTHsKZpJc
LnDGIQrJm3TlVulDrGIi7yeCzB/oWD3lb3q4SfCJxZOj7fyHZSAU5lLrgBf9+dcB4lmwk4A+YSKn
1AoOrute60rb/EllGTNxMsWTM20qxRz2MUiO4J26Hsq3HrifkLUOIC5rLkvFG4DnVT5dA34ZcNMk
/evBmtZUmpFMS70ecGMIw9VXWeiGTnh1Q/RyvrbUh01SokYrAKK4WrPJUkgkmKY+cecslby6//lL
3JxcRA7QvrBk+P9XC0miFhwevCx28HQiqeJni5F0No36l0vbjXojI9jSufeyqOvU+v49gnG7KWle
pLHTKTSd0CaaDcgO1umqaDccoc4wD9CDg8uoFY20NnlXuu2uM8ffvsjfJ5WpQi/RJjIpfvL0//1F
xlDERgya1ZEquBcNf1n0pV15b1EyPGuTlfNPvk2hHSYjfGK+/88fOE9BZUNXTVG8rsgxDfQ28lnN
hsj9nJ53ib4sKd1fFmv570syRTBWRvoMlO/l61nbV1EqjRkrhh7RYrDg/M/iPEadZRyjgegSnTUr
VGonaHVr1tWMcsjzRJ4OK5koI87SKM0hco4WR96pfReo1iWBmSO7hA30yAMrCYHT78vwrdWGGApV
ou1woyxj6qUJwq+NUHY2G4FcbyHP33iUcyLnd4P466p/8znJCqw7sBfmX52bmIdk6FS/nKG/E6QG
JHKUvzWUTUFCmihr4uC9id9VwC+dAK6q40SqF5sgRQDz88AwphlwvRzwomjyqpJCOMnVPmc1MoAn
r4gcTMa4dAD9m4AfIFASXhUFaL8wSWV1de9zmuBIcLTMyhbNF8NUzwnamuyr97CuBEnrVByXQjZI
UNNkNI78pbVILOp6ba9Z7n6o5bPZU8zIGQyikr+pdfRkKfUpybM3qxd3OaB6ssDwMpUvpaktC4/k
KWyUb5SqKUFa51EqHhRoTYRfTeDhryCj2e6bibLMZH2Hx/ihVUDA5Ea59RsFvAWBPwRHuoYB8FS/
pAHXXIa9iOK0F8Fayjuf4TAjwxTWzuufPxt6QkgtTzkvqKj42Xso/rarqjffvUGFlfUPb9/10b50
q6mkkLCzFeUmBbZkRu2mo8m5mCZE2XXog/zB0SRSwHuSwnjSoSWdwzJ9C73yo/Gr9SiqZyHglFl3
LNhFWZxgcdyPatlxLLXmUel/hO+SBXKk8REl6MM9Di8ng0UWTZwpI9ZRRgv6Z8vgMnOtmrcKusdp
LVYM/pEIAR+8VI5bp8VJkHkPdUU/yxB+2QZuHTAkUeUaicHbmq5x/14VY6PpwwCAiCPU0kzq0wev
dzek/kle8ZiVw5uYo9Vx46OVDb/cceQbW5DEYjgdmmnWKtfnfVliVqvYt53RlT7BtT0D+38yJH9Z
WOkpzF8bSXEUZ/jSJ2OZhnDHfxYzY5e5ypvZ1qe0AKhn5nT98qlSZVc9AgrZTVfUe7BUWfXJL+P1
z3P11upKTUvSOe9zHvvr2t1CW+1LL8ucLkTRZqTroqG+k3SnMkrXYx5txM5YKT4OLVSaQ8qXQ0cy
68TmFNeoIwwf64x/R6jnR9irz4kpfo6w4ELzUUqGt6gSf7lT3Xy9kkRbkl4Md7rr3VcVrDAozSpz
sNMdCr0rEQ09eXW+FcXg6HHYSuN+OYSePZjar7lCNw7WfPZUeZYlzWKt/vfYYsnr6kotGFuEp8zJ
g2eAqTtmja1lC00ITzjrN/4ofuax+EmdegWxzU4796DJzQlr/iyqTWTMwKcVMd3//CZvXXb5clxn
FM5g3NyuVt2E/DWA87zJsc6ewY2thlF7DjWWS883ZtxPd2JKbcnTtIPuWRu1955++QY37lW8GdFS
TJ0Llnl9DMwNNaiTlOpSMbSn6f10uuV4FRDz+lm12hPh1k9Zou/6yDwQ3Wuh88hC5Zmkws/a8I4E
UT6nQPYFImvxFP8yO29sx5KCqsZSVPakv7rzLXxLMiCLFCV0w706+9K04hxXDKDAK45mk/7WDL41
WBRitmRNkmWue1eDhZHhZnI1pg7VgVVJQFwJz2QGeXWR6/4p9Af+Zv/LdJ7e8dXOS79e1BSFDrQq
W9MK9Y+Lez52fSm6FK9wLF9GdIw93nCj3ntZ+lvh27j1tv/5WVfjzRLCKFTVqVBmwceqAheDqQSp
ixuOFLwVfQaAzUTWqCq2LxaHMc8MTDjm1hwsJq2+wLJ+noi+iWqsPPp5ZT6sxUy9AKpP6OSTTgJu
KR7tfIrN7QxxXQn5GUusD0JfqSnWQpHYGtu8Kc9/yMdINBPaj7D58i81lRzil51Qa8GuhOO68qV1
kRrLNGvvhuDTk42lVaUo6YyNiQebkotMemCdDbZYWNu8bA9WAvRFGOxyrMh/Ls4RAJ9GwGqKATRu
90k7rJUGl1rRfIdhfW4rvqWXHvoUgknijictplMiW0QaZZi054EBwiYm2zd/N9f+FDybqRbMF1d8
JsrmJap0QgybmTAowxyQttUvWpGQHAUizarAj/aHcGnxU1YqKknceOpGRxNkhF6xSnqU0mLyliPN
orJYkYNVb0dviGGhpuwjekGST8YIBC9gqwrxnqblBRtmME5QWi126HUIN+sONh2gqG4ICYhooocm
4ZCoWCpgkFiM+U9M1H1kibAStIPfG74NWQjJOBXsGSEMz+Rs9sQ4KHZKLJAp5Ecwenh0GPWjmR5B
nS+UnPOYIfbrKmUr1KDGRfiFW7KDrOjLwh5kBNXZdM0pGfOrDbKjV6ZHoarRUrhonlQs7dlHZUoX
Oca3mEbZU9ivYRnODB3cLY2DiwEcyc0xeQMptnzH1/hvRe5eJNSqARyg+NqqFtbTkOj14mgNxtbU
B0ykfMlpHQCSbqNvtZUI7qHr77qgec4Mr1+kzWD/vFzenD+SYUgsDgqylasLq15URT3oLEhy5S5K
nRWZXMwhJ/EClZA66MtmtLb8xF/WwVuHFOof3F4RU6BVuvpYzR9gqHiELte0fyTROqRRQj0//WUl
urkdaZwwFTq2tBGtq89REQcBr7dSpxssp+kaPFGQ4BPculRTMuR0szzwj1Yp7wNicQrp95PCrRWf
TdXQecZUYa8vjlaeFEneaXQU8HDEBYrTBv17J+g7/vYBoQCXPnPmeuMDi//SJ1p7ARJxJ5YAkk2K
j+TS7uq6vI9kIrVMfesmMh0sDViySxBNBzlzlkgpU7ByHS9OPzOvfmh8bwNXfGsNLTAF0qZajaT0
JqWa7xEU4mEgTrpmMWT6WWnAwEUsl80w9QhjYS6X0Er9YXI6icObko4Occ2Ivo25RGBy4osI+T/l
KkKY02LAJ9eLkPLgociPpZmhYVcxDYj1+Da9zQwyGP6vPlqYof7EVSpKyGjOB/BZ4bGEtwS5l5PI
q0so7H86dj7rhgJHbyF5AYWaNtybHFLJKgjBKVCFqhKjXshhS1p5CcZRAiEcE29M5AcpBAjU6zj/
wkgFmFSEzd23YPkRRnSeSqRBrZ7zngTTAc2/kdceeAcLh7YEh4Leo9Hqm0rERBmX3qzp8di24dMY
5dA3kkkkjuczcPmACSv48xy8tV/qCld0C70bQ3Wao//YLwOx0pI0alPoh/SY5MdEj7dDJ9qRRFzN
/9dHXV/R2hzecAby0fENSIopfOGUGjuYxHlXC7/8rJunZJ17FboU5Ghc5/79u8RCzrNCLfldkVP5
pOl56dLvs9V0bg+l4UUiMX3EyQ5u+JefeevUQ5WGkhRHLe5hV6cevURWkMYsLz1tXwjoSYLlpa4P
hm9tpZz3y//++cHe/kSNSv4UbPpXtQE4NeoWOIZOGZYYwMozVJk3yR0u/83emS23jWzb9ld21Dvq
om9OnNoP7BuRVGvZfkHItoy+z0w0X38HaN9ylbajfM77jXAgSMuWRBJArlxrzjGrvH0VrCFQndb/
/COvt463ddasj6XXiVrZeyv+mboaqj8JCrt0yOOlTcihQuOI2TIgaFRvF5NwHzrYTGTB9fmD7z8S
hI0gZqRGaPt51FfhMRd3GgtVh9kVn2khqEiTaRuMSBscrYI6QfKIVzjHDNEbja4QU9y0d2vPXU5E
NEdhLZaez/XW40oja4De9lHB0V1xrRyTBL4Uw9uOVOKHNscYJ2DCFYG1qwrzaQia21Irx0VIJxZB
8yoWMTThQMtWJvkJ9GZ7XMez+7zpgCYhACQkrFqy+yyXcPw/pD7UCQc43j+/qz89azlnLUZBjKbR
oP79rO2HkKy0OCh2fVO/5iMBx3RSwmkPvu5s2mshVyl+x+lXjcyfnUDwgGhk0tC1/2Nn0CltjGvT
LXYQql/TiY8vmLqXMRcvxazBGNr6Du7P4z+/2J+t/kyeULzr8+FaXf/lzqMHbYYgGfJhxhJSgatZ
Bui05qW/rZxD6huXvGoe5/rkn3/uz+54f/m5b/fP6WTnqnL0AmPzsPWJqocz1J1703huK/Ut2/nz
8F/Ra3X77Xr4VymL2yopRffHb8FPOtSkELuIxNiWcld40yoXvU+gB6FMO6tM74dB9asE2XpEN9Zs
c0GMS/3VIcyN6dO0HfUYL7sPM4O+ocEHHYadt3C6nRV9ySvoR647XNLIuoNVORQhgFMrR+SnGV8i
Fy9WZwPLC50PKRrJtWkiyxuI3etgDMYp4BxnehISpMmUPXBvhN0LeWoTl3tqWmzRuE063Noktz1f
zSWun+rEPmG7C85ZhRup0dhvGOCvF+y8aBhX1Ppa+UjMRoclhL5zaGwj5ZBxJzrS9AiGREq1Lp3+
g5rsnhA4tj2GcLbIvc6hG0Fy7oFfkmnCEixgTGTLyIQhnFnDnZ3Hh7lublrr2aciHjrODSIV1lE8
PNvRRAyWeEwreSbuoV57mXYcMmfdg59NtPirNrXj2onFgYxZcXbamLQozK8k9P5iifnZRRPMAdQM
Hrha34o687zu0F3W9NVrdleV9azAUQjdfnZq58jA91kQUfaLO735s5M3QJOBG8JjVPz2fGJ/GZFb
yA3Czb2zCfAe2W1oroxu2UDCTeZ0KGMewXVJsHPDlEjDIjwPSZruorR4aCVjzdpk7FuQ2mGmX8uw
fo/ennArNc1oiewIixdeggSoDjZrnSsswIYDDeKfr8GfOAVsPBboPExuN/Qq31wXkTbmaCpzmEdh
sUE/hcNdp+M9tMbZLnhV5G8Rzo6pTxvhr2daTNheECDMHis65BFGRC0QWyW5C4vygVQ99FtYnbak
FuDEhd9OpEf+Tlmb0LWAx9cQL4VGAEWuz9HQOrmviYp3//yirv2lN2si1b5jzMWUT/tnPmP+ckcL
3NEvhGnlu4GI+4amOig1/1FUrlq25rAxgrBeVQXo8MI0HmP4CuzhS+y9Edkgosy2ScY2AGqlH/u/
uA/9TIiBaJvR0VwleP/RmI0GZ6pDxc229uMbmeQvWt7cxRXGaMfGiCzIOGnheHfO8Aj88RIP4uQw
+lqokJ2n6Lx3/aaIy1eR8UFBqUfmVryOpBV4Pd9Clv6R0BrUPrb29Rfvqf6TOyjaCKQCCNwY7Lyd
auppGLm0jQr02S1BShl+Pzly2wj1A8nPaER4d4epSvZ9fAh60ANVmk2nQIfd0Mdf9LExLwzQmG7n
EIOscM7nlA2qN2N8iSYulzH/RD5kue5LcYGOCveEZMWgpsdRulwtTqK0VQpXldxOLrYR6rjjJ/fc
rABUlpW3y7PAJm23ZC/lW4fKJCHHiukLz5MvuCnxAYAakL6cBoVSM9c0fMWneP/cNVaM1jDQ1npT
ozzVrHvfSZ5LZEgLS9rGoq+plXzNv8mCz17PLdhN5ZfI0VehQzVTqh1CtlXjfoRY+hqF0WGIYD9F
qbOKrOpuXk+U90QM5se5KBS59dy17aMh5ReTWZ/iuUpMg+k/39jSxWNMzd/3ah/UggF5fIRar1ZR
0n89hbp1DlgNIjvNtnQLsaS3DZEpgXdHHDLbR4iA3GIVzK9a7KZ85o6O+seyGj//4lz42amAIM3S
Ea2wqX07VRsZJuSdsIrdkFY5WEhrAd73voi6Yct+jvcnCe6UrRHiOd+/8NlkhfELZclPihYMgj46
c2de0d82eIm7bppiLtCCio+vz+t3rgdiWAUN7w1y0l0wNusJH+kigbX8q6v4J3d/WiXMdGjjUiG+
7b6XzNhlXyTlLpOESNZlurMrGGYeoPuV1WCvqjAj3fjOg8M1sCnCGHhotwvritznWPhbs0zPoWzM
vTXOEYAqAEJILpfu7JUcwhO0zBWBSY+JT3AotcWWqoaasG2/rWL/529lUffv/+b556omeDWKxZun
/36sCv789/x//vw3f/8f/z6R3FZ11Vfxj/9q+1qdX4rX7u0/+tt35qd//+1WL+Llb0/WJbqa8U6+
tuP9aydzcf0tKO/mf/k//eK/Xq/f5XGsX//47eULHwE0YmzPn8Vv3780m1tNG5HXX875+Sd8//L8
Ev747dK+0of+yX95fenEH79pjDR+Z7EMdPr3uNMwaP72r/7125dM+3fuyA4dLWp43Zj1hWXViviP
32z3d/b2rjPP40x02nOR2lXy+iXjd0wTLMHzwIJ1WA9++38v/3t1++1z+3m1a3xTXPxlCURXyfAV
rSGaOZqX+tv6JOvklFGJAegIP/o6kPSygWPu5uBMu37cjXm0CSv5LrawEkwB4Bq7zZ78gX60Hs99
VBsAsFGUhx8Hv1LlARX+zcB6tMoH6zZxsupwPbRWdhRNlW9Tz4lREU5hdRhE7W2MATQVqvnD9VB5
MFCmIgVBVLXrQLWkXpIXvxYx7SI0iO7WJfxrUTAl2nQZ8FQiLbOdtBTMOvtzmpNa2nDibIQVvCt9
GB3zgM8NvVs3IOKzH29l0yR3mV/sQ2GfjcH3b8yuOOHqafelsj4lLulg4aQdI7unBQXVf9OwStPE
oiN4aLWmPFwfyQ4EPOlD72pCHVZN5V4sVdZbJ4dapWAKaDFbWNV18NfCz3psuYeB3AwgMcwjk8Lt
0XUPrBsqcZd00jel0TvHej4EarCwpb70BQCRJox0cjThSUS8Gi09gHKuDtZ86AgZ/vb0+siY0wcy
kfGR8RmUkUtYhodTs4miYzZB+ZskiBByEFdlbwBQn19NgGJoN042IF8/moDw8+J0ftpCAwe9Vr1I
1kiUHnsrvUljnV7TaM7NQN8kxyNjFCEhgEjdvCQ2vB1yBTKjHQ6GNkIiikz6aF2cz9IWRVSbclmK
oH/KqGoPiXD3UYiMoiSHCIS7gCrkSFbeoUe5EE4ANL2MllMBdgA1G6n0njL2+Bb+8ta/+SR+fDpV
ktlrrZVfLcKMdAYSoPVZ9Ax/II9SlPJwPSDDaNd+5byipoPxJPvuEJFYtJWN0x7c+WK4PvpxwHzY
HcyczAN7dIiN1JrD9XB9QW+eJvjdDy0JYJSSZGDFNE4mmMBAG749JO/sdkbeEq5ifrCDpD5MbNsP
10c/nhrz301ea+MDJrFp/swrxj7fPvPr0x8nw/XRNA4Ne8dOLa5X5PVi9KYyAHDiW98v0+vZMQ/P
rSLBuzOfxNe37sfhx98RkqzvsxRaxVQeovlCzqcRVp2V++WByNzy21fyqYcKW/cso1Rah+zPw9AJ
ftv5Oi8SxOYLuO6wxrw4WZvKrg+tlUJhNTxVH/7yPJ/jZMWd3XX9NDdSi0NM3vAEB+slypAmCQW6
JCF6dQGrY2IqZEwHZz5cn14PZpB2CzuCIVuwwzaoRo1wW6sShWkNNdsf6GexKSD4ZhgzcfABS0Oz
L8dyWw5wxfvwmf70WlYmvLZEagffsh5Hfyo2vTABmV1/Kfo7+EYO+nyxXf/CmO+E14P156Pr04D0
um3Q6lsmD+VhnP+DGXbmtkiTEwvEKm9ILs1EVB3JX64Wmq6BCrSqidfNQde08RAQUriZ7OF9UrTB
gY1zfLCnJ95ZAEs0rNUhtDioOECnywW/CWPEEZ2Ijq1nP/qpVWyuv2Izf9qEviNpcs1iNcy3gOsX
VJIWzXvE8M1+7BvXOBt9+jiOggBPQ+9W2XTXBQ0TzN6u11J153QaPpE4ZoPFoR2iq5skou6YV7ol
PqwvSWDk+6khVrQp6MGH7QPm5QSnhHyn2w0ZspgqzTJ4KWpCgqe+uAs2MiAyJyn0GyqmHIoz/6JJ
xI4+3rSSfcrAboRS5nvlFgHVh6GfYH1lHyK7CvbWkFqrroA4NNQT+SbzqTAMFwtFyNKQ+oeQZuS6
MgpgQ1KeE7OKNlUKrgWssbtI1JxczKsDmFzb63aky1yaZIzE5U1Oxgi3CJXc2IwuJ/CtTlQApwZY
RU8GQLK2GjI72SPrOhnN8ODHhCOTFZEv9AJmHIWtuR4l65vjD7vG6Y9T2stD7VfEkA1xdwyy8R2z
iXI5plq7It/1S4YYgDmE/Ixgwz5MteGtLR9O0tB1xLapu9DX4rUZqCdSPLJtnY4XjfyFfcS2e5MM
pcHOBbyiq8UXy0qto8e4YF9mPshCi+hYWGdlUbhrJ6T8nVOrUtMWh3GsjloLd74qG7V0hq7Zwl8p
llZHFBDYekBY/YUcWNrAdiOWFo4QWr1MmIY54tShuJKWBBFHD5B7eMXW1LasjcW4aOkX2Ss5NPo2
CsZHmTPMad3+MUeWC4hU24jK8ogQF9YGh+1idIlfDQxT7siCq4ka5JuCcL8VE/pUPvjhaJaZdh5G
ohXpsRG+6p79XMPbHdZyS0IcUSNiWGdeamywIn6sUsy2/aThEIJ8HbsiusWLe7SEr28mwgA0rdXO
0s0gtfU+bbECm7tysuGhT9tu49hyXEWYEj1fGicEYojDjBkdRZ30KXfZhRMiSaiGBWkFE525ZCf0
DHM0lscqoPs3lea+ggWGzOdLFsXgeRiyE7CqnaQyl8YI2Vqxnu/EwAWkyvhDV6h6pU8YDlXdGHut
7Efus8HazFwNL9j4xZutjMokDsCwloTGfTFK69Yrwruy9k5Zznvq6tVHEXQffBhO4RCc+qo42B7X
bWYis2NUdkYC7MO38XYUlwbpOVydcYzaxgmh5xWG8zR5ocbUK1wQwajt3bJ+Ip1oL8HayHYwNq6t
yVVOaJ6Zps2qj3tCi2cLnxt8zs2U5USPjBUB0hoOvrUsyBb2Rpdr0iB1kD1rTqtvWOpylLfBhElS
4W+jMug/R/hOmC2SAD7Ng3Kxx3T33OM/WNWa/WFwWWjo4izc4Ukk+bQaNPsrwQnOXdk+tmN8UyNb
WHuRyPYtFJ8Vdal5QDnBr5uGu84iqTx0smJd+7sWPf+tmYGGjozbhMA9mgF9c0rJn0vGCGaN+5qO
1vupjsyl28Cwwu2xtnXVLiPkgUlsn6VBbUmTIMDaIjW2ZDr0vbAH9ZQnR91qvtYVS0SrSMKuoAws
UoPEMgt3J+z3Zt223qfBCS+pFjSbQW9ORMynGNXIdxgy40bI4WyNZM3JMrszvey+1XPy3pV4tOXK
6hCuiQRlJ83d1kNuEjnVsO8zgNaZ0U2cKqCxWr8HdycAmYV+Y6ybGoiyGrrnPpvkqr4kFW0r1y1j
MotHY+d2OdoBqZ18x3pxnI/WyDSmDZty4eDi1HSuetFA0imy7Lb3KGV0OxJLPKxd2X1SknxLb9Je
phKIsSzfx6Q87eRkg6MDqknj7Tn2GwBPCZ7PyQ5XddzLnaz1ozbMAFGcD+tMa76UUyD2vBE57stL
jZMyAOhyOyHGYcgcezBHcpJRXDq3JCQl3kLLGpg64E9XVo4yTEFsM60a2Awr9nEk8p7bkzyzlkaw
Wm5bn6AuI0y0lVmS0l7i1u9doyXyIql2yC/Y5uhqnTFtxMpBgdZbIAGduT65Pr8+ijK+cn1KQsqy
I/R6589lzfVAbVp/e3R9ypJIJG8H7cyuKb+LMl1zcBZ6T0JeOhdR10M/10ZvnpI37uwj2JwkDi8t
VpNVM40PltWCWExrgmT7Ljl60vNXdYP+F69EeYDTkrNLAs3cubLdxnZERkv+ZFUIyrWAqFR6rBQ3
zDLJ+I4/R4bVHZL5MGny+yEdBipgnzJoV/IpIUPoDp7tpCuzS0wGoKbgHop7K58P5NbQ+4yTm9au
m0M5qpeM/vDaMot90iu1vf51a2AU8Uy1K/CJXrM03GgasUhzSHQH0K0FTI6IB2zTvvllzKdu7Ze2
pBpMyM5S+kEaffuXg5ircpNU93lbd3LnUvh6qOd6uKhhxQVuAPylcdkczfW0AOKDFXt+Dh1u3GSF
d6FBUlMlsqNZXB9auU6s01yVX58ac64UfuO5su8zkQA4nh9y70IhoFMYyn4Lmm06jx0o38Q2Hhyr
ehfmmULqTwSrGvToFKnmNNmF/WhHYFEt/1YrKk7uytAuqZd8kbGVbZu+8o5jJyv8TOAtQ5EOZ38+
hLF4nXI33+SON6LBL/S10bI/mmIZ9KtcGURQhPrHpKR8MtzPSTQCvxxn4iNyraUznyJIKpvtiA/9
Yiji6EvqBeb2L7KynZtGhYc8TqJzGdRsTQvLXGRazvDH7btNhzV6YMvlIRS5Jw2jqB80Yn0KrX02
RBo9ur6GpKEmrZzdOGkOTuk8EQWXsQVm6GCrr2MeVidhCHPR5XW0zub9og4bZW07UJ9pErbozaP2
0rskaQ96JbdtSj74SMZhEnPLdBOD0JGiYjiduA55c1o8nMxgvBvy7lS71ZkPIthVuZPe2sar1bXZ
2W72aQnLv49r9HmEmxJjlZNjRRoK0cIeGhAafKhIkvGSTnG/MRDGqMyQJEUNw10hmY2ZQ3NSSNFP
DifMwulJ3akh3yylB5BQn4qjFhXtfiC7KSxtgkZGEiYkQbqkaSK5iRnWnDo39jd63746I02DIAq3
UBWbCcpLZ027YbRvu8SvjlbeF6Cj2ckUHb+6g1vLDrgFRwHnMvX9su706chdYd/hiHscPUisTm6a
e7fqvjTmhJTPzJDy9uEG5hzuZjJHSY+fkQrGeNsH3ns6oLexHIz9CDFI6x3nDqMTANdseGmD6CMT
dFj7iHfOJfy70iu1E2OccEvi8pdETDlISJ0oe/ZYd5Y+sB46BP5StWwpH87KKPNj6SjqORwhuqjW
o4e1v7eQ4xgZd6qUi2vJhLC5kCTpejh4EnHjjBL2nKkddZmNO3soIC9Y7npE7caWNE3JicoB+Mp8
uMuaqNwpFumeA7vm8cYbgCtSUawV01xEBIZB5s/70Ue1aRDIR0YEIbyxRKgge6ZqcUdsseAVLfy0
8zi5arXFBh4siobfJpmBZNxmtqCFILpkIa+0Dap1xobVpOmwk036XLlsZCe8t+RTaVl4Z9P6b+jS
7Pi2JWYMCZkpLzkzW29bVhh7+NzWRjZkFzOBMJuEcGjDwVqPhc1MtLvL9KG/aUuvv7k+YotiMh1L
9ZXrMh1B84qohjKVfQ8jrll3xq7vpMVRvhrze4Jg0DaFenoEkKCvtIoZM4uRcahG6LxVIk8kS6Fr
QuQNqWwdpr1iOBEQ9jxr84rGfcgyGd8b0bB4bjJwsqL6nPs5YqF5j6NF6UUGl0H0+kk31FMM8wBo
7gckZ+ltVRH1rQr9rNwqXHN3RbvYfjL0qQPRQiRViccqXprFtO87tJSmktRkvZFfOnh4F7+Os3Pe
fer1KF8Owmr3MXLpx3oiUzhv/H3T8i3ytPrSGzeMLKEXlkjGilaoTR611RkozzZVkOTjthHHSogX
Lzesm0CmiA5kC3UEsfuiyEO0eU4nd06lfZG1N26k7eXwgt13GdqAnWOnD1IE7dmIiShiRvN4vdF2
U3c/Z97stcjpz0YKVdgfs+3ghROgg3apV8V4sPWcE0HGc3yucWsnfXSSjrlBAlzcxpZ+ZjX60IUG
3hUfXCVMllNScQYKFLGyxvXjAIqDC00XomXiDd9nqDfEDz9xo8n3xmju2QJ/rp02P40R0lnhesMm
zIW33U9B2axTr/ZXVW8eTD8mUAgaGNUKKEyTeyRnzPvMZrPbKnFKOtO4JFlAunKmrBVdYxIuCs3Y
aG5WQGgnqa8228sw9eSE0U0ddrlMvc8Cmqro3DXXVLdL3AbZW5XM53C1jcpPdq/rXA4KBnqMdsH4
RInR77ISj4ruOIsiRYcwuX6CxrQjl4TQhUFLhi12kF2Qe68pZfuTTXUvG3aRsaa5J2jZcV00u7Ec
X1KPbJfQ5VJyFVmENvGZLCtm+JSdisDZE8San1VWOXeU12rZt1m6TnpwqpqOQhsS3NduIje2dNEh
YFhLlp7reMgqQkZbFQW2NMpH9KKLcRo1RrPkADmD6W8EUUvom+a4FpMCdnKp5t25HGhgZm7APZ2v
pZgugIGSdgnMo+reidx3V3FbGYfAsZ7whR5sIYnJqKRHqyGCPSCjbMVSdqOiJLpx+uGYJSPNGIp1
hJjN3iGsbOVOzmlCdE/TR1tlyVRsI5l/HlpynIpR3XvCfJe7JikEmn0MUikOcQ4ss5gQHnt5vfed
NHzEBzgwfnyx+yk+9kRrwi80FLexpLioqUYCGdingAQQpm4+NWfcrggZmw4eily9ak9Gd65VBafa
JZrLQUH+EFkerN2039GKQkweeGpddXiL4ySPzzmTpIVnT9kmYPs681xbI9aWsi6+tnoKgd0P+hen
re+TDG6K02SKAVpI1McQPk5jZtHWJBAos9P4FHiw+HA3M8aewrXuafF+ovxZJknArtV8YCf1VU36
cON1SJrZMcLXrkwCLkzaJqa176dyrY9asiI71WbNQJBpCRod0nSsNX7k4SilhjUDpR4+k/Kp1fXh
Iq3w4tovIk3lsy1TVrYpb9Fjdp/hW8XkswTirImYThT66WPZjRv8CequacFDXxPAU8MOt07Waiu7
bmlydsZ9yUIXNUVwE6n4ecwDasTGQeivcfDCqjkWOMY6BpoEteaTfmJzxHo45NU6NiEKVTLXbpgH
qwU0znZXGP2uNmw6XfMJa7XmKrNBHoMVPdlBp22zsn6vNz7MnT6NjwhN59lvBfGkMFeIkg2UQeFL
gcf6aeRCTJTPTdYJhnutmZMIteghDVEydw7nWMn8w0ix1UydD7MZTGsSIE3ri97Gsc3Wp9AjoohY
aNZx2A6MLCBjZ72ydn1QqmPc4k5lmddIarIQP88/paNzu8DlykJaUcyT17fICoKcW+EYjxYDRkIW
u37pz0GPRdzgYU3vK7cM1iU/FAt6B2g+oUIlN/LsR+chb0kBzVpSPhsouSLL7wwt6TdBzwfgBcJZ
9ZHGFkjOqjO22Et/1OQ+MQGRRHF+ojFBnlKg7VRjdkcLaQBCKlJqVDykjII8Yy/c6rPpUBQZyhfQ
gJzw7JLyt8wbI9pRFUF5i3hHpi5ZJ/huFrap6r1TEfydVm0LsX9SK6/XyBFHhri9vtFGTLSdYYxn
rQkXrhXqRw/eJERpT7ESTWUCt6jxd2hGbsLEa+/QEC57LPG7BP3j6H7UbOLtSr961PN02jmRRThM
FCzUaAoIm+iw8sngLos5H64tHcWCaNgNtTIN0i57j69+gsE9WTdhUQTbZiw+iSJrF/oYeLtA6Tn9
yJLJiVXeJC7FRUh7dWUPbXqs+mpjaDUBEwMTy33m1fre0Rk6VemFNTk6+iLMTy4xKcgrq7PQxcbi
lUFMStgYOtF9SG/zhGmEu/L7pEz6Gz8TiN1CEvfwErqHHKkBnT3t3klT73g9+K1K+XaoNXTLLi5O
XSN16wtu5xElJHDjdpsQnXsyExdSkrH3ZaJd7NT9QOBtsA/nZ8JLP5Be2B7Z1BMsOnAv6C33ufC0
8txIvSK5y7yvowHifiIUAEtToDUb1rU59vflfBgCyOKlvA8UO9VySNtLY7+rvUAebadqVmwewPR7
An58U2F8y9MG3IOR7qsg6wncM27NWBse9AnnTzZOKZzMydpilSIQmg9uGZNEudckCRuJbm9qh4Gl
Ajy6BQ7bEdFa2EjIQ2IyigmBC9dvVQ2fbNUkO5MP9Vxiz9OKMTkFkfSXdmwYfFcJr92x71JOw4Al
+UGF9SLO9TMOZYMMchZhOF83jUsyhZoozvO9XTndBWtXvmlrT1+UnYTODpGwj5KR/radHd2SstGh
cZuPAUEq7Qq6BosBW1NM6kTdZU67rwtuwkWuiVMwsGOh43TrC04iS7UZZeaNbEui8GgdJk5vIiOx
HnvHxIMEvV1Lo2Qf+YQamY1geEIS+iUb1WXyInXIaQd2WdDDc0MAVBQlfRq8TL2NgSBlvtoZJGkw
wAxINgHNNhSMeISZJmujKq2141aK+0fAda3cr0navuopYNmg9D/Fo3foO1WcK4FtuU87ucS6LNdO
O51bgliWU2CRbkRzGstXrm3HYRBbGw/oImXbtOkLa264NfUm0VBRNB5RlWYk3xVOeyM119pbHvPm
afTq7VgYCdaHHsVNLu51X2KYqAS/60CZXvvysQ4D/4YG7mNksJbkIeiyJDGCtSu9vacR89bUe3d0
rD17bk6OGYg3OhKADL1dY8JsJIm0ZPfo3wkwV7veyeKFpoF6GTvsoaWko9QY3asVDdWxbLx1pDtY
S9NyTcwmuDTZPZdu9YFodbEMx/5FAlIf/CFdX1+H9BtnO3NS+rjkBE4imBCGfIp9JaHiLTXGbpcp
fEdAbkTMWDNxC3RpEAdMbj0GT4dKYIvIjjj6hvewwxKkRXZBcIX8NuO7Tvuuw78fc78ffxeF8jFu
ynJDN5dmbzH3kup5Giu7ai1DmjBVTISvr+Ilw6dypQUy505A7pemgFKidS2WuTdrEK7PZ/Q8Q6to
T/NQP4wYFRYWsBq83zHlu20Ph1QE+Tqxgd37enQXSYwbYtbWXuf2Yp50U0ORG9fGK33OuBU40grL
l7RltV3QXkD/59uI0fGhnztl+mxfCaM6WCK97Q+IgotVY4UGWEfRH66HOEewQ3bxVqNVc+hGQqLs
gZMbolZ1JOmXnbJj3nGxEBzhNu+cqTfZsyQxoR6ofo5pbkRLhv7FCtAxbQwXXstx5Arx4mzc55Yc
aEKja0/NtD14mt4egomV1yTZc0Ef9MlIMfgiHO1IJGf5CxughEkc2Uu2IOHi+kquh2D+r/nc5Pvx
d5plpptsrJ7ezKFDiyopYzfiDGF/uL7y66OqLoe/PL1+wavHdNXi+V+wPaQKbrP+cH3k//no+jSe
37DKNB8n0ZxjxK3Logb+wY09X49OTIrDfAhKYkFyS3NWym4JbZwPiK+r/UR+pw9t6QBMF7e+Oz+s
cyaf18P16QR5nc+lChZ2MdwoPxuPXTTp1AG8GfPvBo6Ps291lWFkV5FCxt2ZrjpDY6YVFLyp1bLv
8+NtV+vvjdHS1vHcNNV0Dtm1X0oN0h0Cz3kngzTGG1uLQ2EOgpB4HmXzo7jMnU0n0sv1rxgkDvvY
eyfmVwJ88PtB1ESK9kj8FmruCF+VMpHrH4pqxAGhkcw3uWTe+TTNShe/Ui5GhDJ/HpRV3UjTaLeK
WOqD5ahZKTZ3hBkOkrBspdCbFKTNuZOZDPat7WfG5qp6+v8CsV8JxHQI3v8kEDu9tGP+Un75m0Ts
23/6LhHznN919Fwz2wlrMu5rdGDfJWJe8DsOD/RfEM1mPBC+yO8KMSv4HZ8iumU8S5YL8PyHQszy
fsejgYWRTa/Nmaxb/yuF2FtHYjBjcmY4PCZ5HGdv9ZOlLtO2iLNpV0+yn/2oqIftDrM7IXyjViyr
AYchYzsEVk3ggBTpaTBnnr9g8sQW3P0SgGC1SwHm0kt/4Wn6D8Mmv5xneQwTTV7mf/JjIG/GpH6Q
1ap18mB6NsQ6mpRLR/QXBvIAZIr23WhjIC7U1ig8cHSu1f1K4f/Wncov4eP9QdvnIHn+D4W/gJGm
Goaau1E0yVZHSku7uYehXPOmeOFjDSmviKwzSRSvn9KqrNeOYu+kPesZv2IezsWQ8VB5JEqmwl7q
eJOXtZ5/zMVHW6vDZdDxO2ux/yu44qyARd/+F/Hf1T6ELBUetG/y5K3hVUp2jmr0xM6xPBI65bOi
3bA2LWuXh1GxTFHwMcBnQxPTsIRk7qyIZ1Xu9CHReZVCy29Rk1Nqz+/1hOKNRN2WDhUVND8PoDzc
W4s4BmXoj4MZsxQFaKBU+IE3yQI+K45eyY8RcXInAsVuGCnBggHENtLpDRXSHJdm4ye7BBflYtoZ
XmsvigFFBc4D+hyAGBA7oJv163sTQcEytA2EQ9OcwZ7Se/No5Ac0Ui2d5DByYfwyOw1Ju2b70sMM
1kiMVsRk+WZK6l+IeNop97asH6JIu9WGiDzbin+TFy6fTMnOIXP8pZeYu6zlxeehjyYjrz96BKGJ
wWlWniq2aaED1p6cbOUQ8+HKmMRyBCNEWvKvW2a2bnpbB4xtxSQTEokjjC51SyKqDXjayKJj7Vlr
g6EYrWxCJa38fVR6yS6maqKSRJSnzOhrEFXpvi9UsZC+E2/NUH6Mevt9RWt50cwneEhLfQFyVicP
1FLLAI5Ln1S8d9kR3NLnXLezlYX8ZTVq7Ddj58J/H9G/O2rJ3KMnuXNEoZ+US1pk/5ew89puW9nW
9As1xkAOtwSYREqiJEq2eIMhyRZyKGTg6fsreO/2Pqu7z7lYXgoUY6Fqzn/+Ydkl6ZvZRyJIHIXM
SqaEZmWcHQYRm3apLwIBIWmoOTF+qb0vPVhUIQeP3940tPOx+2iaykaIdt53Y01wHfwIqyY6F7JT
sWlr/bftkALeKfS3GLKT7oO71XqVKoP6jV/DpnV5EC6HyLWuwlTkwT/+aO30ZpXxA7g0VWJ2a2D/
G8Jw/LDwrkwg8DiILb92TNBXAuPmSD3M3Al4f3QaSQJK2pQBlJH+mKzstv6m0PiYhnHc0W+9YF1M
BdWTP7gg2Gqzhcxk4pWGeMCMxFZIjBvbV1MlsnpOzTclyrawS/Od5PhnZoldE7SjTvDeOTWXtVji
b6eOzqiSX8kJ2NiKRZB3zwjSdullqibZZa5HaKCOjJjI11HBWcJh82hgeW0YOz+EGguxHOHIazYx
cya+CHmpYglAjuVYaWzLlGfrK4gSwmmrcn4xR2z34NxQxjQkEaoD7k7yc18G83u08XFsxrORjtdx
Yc6saPRMER9dlSHVbJEk1WxLjdJmzyP+T+EE3SJ2juWIDjwkXrg0iCV2jfrS4vGwRagYeFZ4PyTc
w+yaTEcyUNhKLozBibYerLWNExXIgqinA2tc3sH2iYBVZQhsTGuYEJTaTtw+2vbzIvaQoutdyNgl
8JQZdDN/Sy0AZH00PnH+JJdinrNdVFSvDemA7By/ibGqt3WuEJ09jm/lbLV+rVjQWxaS6FXSq9JQ
OuwZrN7Ew8kVE6xX8HnIlzl/WJQzrJAOGlHLjHV2AcPXbbxS0ZO0SOh3KviL343VGbu3FsIYS4mP
2YkBgNfNTyCe95VQf4yUN6zhvnqL/gYvxHMDnypuNB9UYWd5/VuvyQFSiln2+tnUPeuj8vLbvKio
uNx9RZ6yaKUPLyQT8slgveXQaOEuQTfSao1BjfnZFBwRWT7rW9QmGyi9DVs1l3P6OOD246cdx6+Z
SShJfiJ4TKuIw6BMTcpva4qfm4k9YibQ1WVw7E95WvjJwdVqlN0Rr67EMBL6W8fuxr0Dn++ZAAJ7
8RlVKNCqel2m2BDQa2GaXYHDOE0w0Tcg3zFnGcGR3TRDwLSVD0SVwhU93Vk99CTBYt/navLWuuLR
IPyMhE8+ds4GfRuN0fMC3cAvFy6NobU2mveRIhKqRPRzXSLLyG6Wq9F3W5HSlscq/mrRztUGokqT
Z6Q57sapy5uXNwTKatm3rnIA1S2HRw+/YaPpDCMGRlSWhSp/IDi1jTIUNfL0MmxsHpogq7zHMBvQ
AUEqYOASYKQ8BsAyQafpXxGO6hsMQKX7e30xQrID6WOBZCtep6tO/LLryc4zf7Q5eSXdFB7XhRnO
HN5JlH0rYcwUjyTw2UDqWS3tZ5eA6OC1HYihf1lXkeGxrSCa/DDi7LFp3K0TckqoOh+nkAu8JacF
+XZxnnXg/17EjM2reeP2C/F9DWu7SdnJFLu66bnH8C3Kds1gv0vxoKezqRRyi66ahbku+lF1hicu
LJfnwO/qooa6K74Yxnk4YjGhJWSNZkxs3YKteMH5YTWzVzp5RwP5EGXyZstHnquaRIzsEbjxVnOs
okObN+kQXgcaWZKIaUur2hg4G9iSiTBw2eT54DE43HX5smyiiHMnFSkU8uVRM8uazj79hZ0Ji7gW
ry3vbegaje8AqW+FxbedHmFD1t/suIYcz8BBnVrVZ6QQrCe2hpls0Hvx7zSG2GDxKeY0XL5VGDsz
hLbAqw8Gt7itdYAyse4nlWOSz0SytNjvy4c5qno/dEaKmOlHB+aySTP0B3ObfWd1/16bzqWwFN+q
MGquBh+TAqqgNPsupytiM0ZiIrwpE4sL2EiWzuehmqotRy3HoL0vMHljUshGpi+gkUBFMVVLIN8z
Q40+hoRkMVl6KPU2EwpAksIptKgU0qJxv0jhS7ze/9dlwXua6PreYbfZ1C1v7p8SREuIvhRFUHrs
Y7hZU2oB98217aFAeqyZ+9u6sYtjLvNoFC9Dt7x5SBS4oEm7ezCycptgr7YxwRh9B6awj2oK2mAc
tC2GrCtjug+VLaYFuKVm943xMAvlF00JgsmcS6UPu2yfuwCDwH20DdOPKIdFUcttFbfmltqHd6ep
6hvBHBCUsJv29Qe7RR1hxFibyPei7dUsqAtmexU+u77ijJuooL4yLJ5COt3h6TP46yWrjyAcqSWw
DOJaViLuzHTmX5GLpxQsQMh6tCI+hRiTDkv57ZkMNbJ+OmSLQAAXylLXV5eIGAMNP7bIVN6qMf92
XIl8eKyfKlEIG/e+6Td2Vu3FQcMRPJf6T2JiyH8hxB1DsDZuEUarzbxfZB0/me2u6PIrYPuyM2Ze
ZFlFhxjX4lZnV1YQzZHhW+262TwwjaAsitlAhzlBHZvhOWPDDdILFkzZFl9t3z/rApGiSLjMDYf3
NbV+SHfIwVhwnn9v5X6LU/EJronjmxP+P/34hvQMDcvwDUuJktYUTMkImOQSzH0gkMeOQm8T5vG3
Kx+/GMBeM7zX1HHc5nZx6Zv8lqblpVY+8ynBQS6UDmjrOVpduihWDw65Jqad3fIeGk8J8zFQGnCQ
lGlhWqn6tujN05w4vmpO6i7SWKutUaBIrygRs+q2Lj9vMNGyKkEBwGsv4qNY4L9P7j2+SywjWc9V
U3FZy6BEf89Hcn7XzTjV3Otag6ybOKgvsZCp+hQaHX8Gb32jZg16S7jffJR93756DdhYiS/Hxijd
a10kl6lsb2lNV6PvB2d6mOJXo9aCaKHM8CJO50KVKYJt9rXWvo6N7X2ocIYbyqkYqMFrk6E3+wF5
t0n+jVUjVzcFd95m7x7tDfMmSkhbDe+SPvlOtOzGhI390i6eBNoQkGpcte60GYB9CXdVP3P+uXTa
acrEHy0PxuqUqIvc/pcM8YKwSzkmoNpwGQg62ns4sME2zXCIW+uWFRykGDG95F72VKa810OS35zW
JLq38QlZoXfXfHV0r33iXafSYI/s7FM3W7f1dFwUGlfdhjk5JneCEpyGIukg9lxMM78lLVVN5Sy/
KFACR1bxeRFeEcdSDPLapzE+e9FwGWTd4BUm9SdRe1Ddv6kSaUM49ywTMHvmBcGH5zZZdQb5oAgQ
5wYuAvgiTOzE+tDL333CJrFUNjMN/QLPXcl+r2vfWUHzMPGglHKLPCFR2IHS1VPFQEZ4KYicc0p5
vmQLRUvyU9YLZEtcc5eme0gkrGdnpJvz3rjjcp/ABt5Y0/BZdbdMcGCuH/MSP2U9GmIvjRayWuJL
pLkH7IfOY8zeI/ryprc810ZP9wmGbPs28bCpbr8Qq2tzorFZp9+yRUKhLze0l3Fht1vXsTyHhWke
1JmnVfSU7VlxGUb3PGpPswqN1U0pkdBY/abUvKEt7HctqvjCyr87A9exYZi3cyP73DFGwcwkmtEj
dE5leh7jzDyO3blWi+SeAduJGR+FYOXuhL0oB0UR70ZivXaq+xF73oOTV5fc5vqqtHYkTD7/VVrO
sEexm+0eM5UtRgzXZLFrNqVx2JtHRTZ/mAdy2CCL8cPRX8ZAt7rttCBO1Z3S3Hgh9uMehAhZVEoM
QGtp1ysLZx1Ti/40nWgvbBS5lHkUhFqdvGVW+BMB1rk3auZ6CqUF7lWvzCyJfHMUdIgZh+SCfUZV
VMlemIZfCX3e14l27muvD9QQN3ihKd4hjozHMve+h9BhRDfmQZpZEBg+9Uow8x24avoo3E2DiuFf
X545rM+RSyXWLvlRl4ZyXrNIorhN+HQ5IZpHc642fEhynTvOcBRDSqyxDSKLccDLSi21VqqpU+eM
U1GGBRUC341aFjCIp8WpgtQlhduTCHVmANqPlzKPKxU+sKvtPCzb/xJZ/7JZ1RJ38s2oL6g5oioJ
/nCMR9iChWMdsDaJd6YYXleW6/okQp1i5YBnwb+or32Iv23laKispIAsH5JH1MY2IosejRCF2J0j
GS4wQHqUPVLP1ctpyPqPqunbJHfjw98f/bmJW4zIyHSp+Vp/pbQxf6jqCR1wSCS5mP7zbtab/L3x
3zsbpJJskv+sP1u/Xb/6+zNvvee/P/x7m//vz/5xr0nB6GAAqfnXyyvWFzlYKQmhfx9nfXqt44Rw
dTLMLP7PMwvVHLHEXIEaKk17Wu886zyz+M83xftVecl0XLnNmopxlGErZMOrhYl1b4MXmt9IeaYx
jGF7yqT6bv0+cuynvnbFLlx1s1IGNubTXshBmBrf+s7pdryX413YR7U/teHk53Fu3/XkN0PUlQN2
nrcFjZcfrv8IQdapEaXKZiURgIIxJwwzfNjaybmLkOXcrV+xnTp3SQ2peeq0g6W1l64OzV01R/od
ak/9jgm2fhfOw5M+e4wlbTrMthFfKAs2dUjDcYwGZl8T8+nCKba2VhAAlRfkaKvpnuuWF6jSihSw
ljchsTiVRxJSjLGBXWYZycZwkx3PfM0V2/vVz1tUFncEDIkgws/Hj8LB13TJJbLRJ5kI44aKVv7I
qFoloQa9ktCxjgoxpIZFVe+YMZld/GC1hLrCyTA4o/U7rlWDiz6hgGjpOgfrCinuSfKeNlpbPihu
3kJj9B5ClZD75DVSo7sxx8sMmwk8GEe3CFptCQ8EBu1mJb7P7PGctAkme4791YbZpTZM1Cqu1vsd
nCuyroA7s6j0e0uOh8PoccLS1+ijy6Lg1adU/WHp9ZfezTIoW0nEQeeW6KLc3/psfrmlY/qKUBxw
p+KX1/aYx4nuS+A5OA3TdhK5SYVY76uku1hp/wBngCqYaRbWo7QrNhsvijJSy0z3yJjgvuzGYGjJ
+C6NcQrG/leuQS5r29bYGiZpPnXhbDGdQaTHgnBRAFUhGr3JQmeH1RYu10b1OBWOYKumApwj51A0
kA27GiP7Qvqx2C2aEGTQYDtOGehN/DwVtk3Rkpkn1WpcSI4YnUZm329g4pb+6L5Y0oAEVtpPPcZd
BW11zZwg2iTwGeVIHsf3yATzLeaHAc7iwUlnJMJkLgqSP32zQ5bkRu9CkFQEn+fkQWD1q8GYj5im
BW2N7hD0dhMaw00zGwiCoLij96JDDdiM1Mf6OGjgtuO57gwXUxlXZYgsDrUBt61A2eTXYfeLZ0C/
ooXePjNqnDcR/w1EIwjUKEAZsYvB6d5UY1JXVDeI4qbjaaTbIiG9M0rwNfL06iFbnPPQBbjzUOHj
fwkep/qp6W4HtbOOnnACY4DA2Lf1F60hElT9ZnI07jMqMYSOKtNvqGIhWpohbXgoQQBkasc7jHNO
seq6DwhX71lAcH0blcwMkex0FX4rwipnrMyd1XZQoC3t5lp5tGki81GFI162Sse61wpiHcY3u4sv
wAivdujue4PNwo7FBdnWfaE51zAEEmlcTLu15BE91HxVWvWTxhVIxU5PvVL90OIexzWnv9TtBJal
jX5u1oNfwTw7lh6KuDE9YLsOyWwmpQAI9cHpvNSHRsbV0qBIwjqYTuUTaOgzXtL7QTNOSk76R1I+
2A9mnPZMUJmTaGPCYQwLow3PSk7Ol43/fjkpT2j8P7SeAJO2jVi2IaCN9lBODEQ7G7gqskeImyo+
cNTlh0Y4P+bJyR91y91JdK60l/YoKvG78IrtIHveRZ/PWQmKUCzTNpRu+mhaoXqF9qUx6uYgcM+f
9fja1QU86yndzL3EHj3tEZHL/SyFnNjj7o0ka3yAby7UPNxYqXt022i7hLUOKX1Jtn0dI9+C1wC2
AEOv3YcZSQplDjNSH+djCnP2CHPrMnYZHF9iELYV8XCnJ2MwrRcloTtL7QE5L+nJHTb3fUSQVzfb
b6gVkPn4bkj3UrXDVoGJ0unj2zx7Fyq5wBug3iWWNW9Kd78k7Ue43FtFeiVRbc9Wd03G0cdgyE8q
LGgZ7vmOtMAawHuFdehs484b0NXoE6QfxUMLRnNawXWNDPFSo9ypGQWF8wG3wh3uGkw46BFl3GKc
6L5eD+Q92sGiOxc1pMXJOMQYXz/lbfxlwIlIwuphxlbR7eeNShUvpgI/1TzIEA0JN9+PZKmqZv+V
xhPYhKh0v4N2iRD/05RYhgLCCLTOpEQJumzLlOxhafX7uqqvna3dSPd9ZLZlb9ruGA7Fp8eE0JJL
WovSHVwAJT6jO90qmNiOSHSaoTh3dcVp+a6F+XbC4D+pm0cybu9jkV1nhW3Dq6r7dAjMQf+MoWvB
bUIopWpvY6Q/ObbYRR0fPR61wFqW2JgaZTkmlg8oaU9ZGjEH6A/m0N3J97xooOss+k9tqi9aHp31
ZHzUbfADywFoXyr9rjIhVuXFk6Pm5wbWlNNxxKZ+lGZis2gltNoYmMpMl6DNnWeDnmszcF3i2bFJ
4mmbNs0bJIVTAR5Rmuab/GjkXRFOfxDsbC7ImN7cp+5PkwRzOnaMu5rhPXTtr0k4VyJ7PIyMpsl5
hQbh91P9PnMNjfi6uhrR8fGnhfOz50ZBmMPSL9Dza7lzjBb7rlbwk0Bbo2U5Sk1zvAeD35h4ibtA
4P3UHZXpNs1DFRhAp7krUAgh8pmiD/CU5/l5jnJ6RjU1AxBPM4SDmuPUGi/es1IwoWBb6vZ5LmhV
T4tSLsHIG0/a8JudOE+tW3yUyAu66uIC6uRtg0eluCkp6Q9GrHy07GRdCrJEWrAZLBr2Q0zu7yGX
7Jv7btLPo4J+rknR7Woie56s+TeY2A9KlUDU9VeTnNyUZVhyXPngB0dsYbOtWZymojhMOKKqXnta
FhHubA0qtJe5TzMAhwOPhQ57PKBZMLZllgo/15yLOZeqj3FGBigKOZR4VNAR62QDr0mykcLFPJqn
LnVx/84fqKujYLbbJbCS8EZc6O96an27az2/0SIbmvdWFIrUUakH9F/sBmUnp0w1yoXps83EJxJP
CVWzCNWMEasFqFyfyXDfaqDcLvZSMZkO0HW/4wEHN8zd/NbSw01Y1rRRVvQ+Kqy1cdEYrFIeQMLc
jgqGJ4VrLRCnOjLMnbjd8HEcFSd9NWb6I1HgbjDBgkdFXwfKREtVELhujoZzsjWQ41R5BuF+shXD
8NOcg96ewGj1jE9+Hu9gKz/PFEkSeckC+A8AyrSDiESquR8PqaKe0ikz9+x+Xzg7vCFVTvbwaN57
IrB24EvTppn6W8UANZ74SBMELcu7OpWYo5Wc6fU8nOGf7i2FE9s090pV/Rh01siYFj+ww8k2GU6C
O8itkGmA2zhc7/XZYM2P/fuMoqpXc4ZaCLAgiwqa2UR5jXKT9yQXr8owo0+MXwu1I2QYA5Z5wRqh
G/tTqlv70db9YtYfsxDcxFGjWiovtoxBkg0OZN8exgmbwGLWtanc+Cos7zIW7qsJJmdkn+ZCfU2t
ZzugUmiMDCyzEjReYj+G5sHU6/ehf9Q6HzeMT7EweeW/GV4E9brfI1HPmnFnW8OLyvSd4A70cB0x
9wR6MqYsAbssExjWRKiaoV0xN9AC0fj8+V0y6b5Jed+QGMkpx/C58FsWiMpD2Ny9vLcEqpuoNZhI
Hw02bP/+Uz2u2Y0gi8ibeMyuJvwpebjK8g7yLnq0yFkY+rPTb2fujkpefqsbZWAkrwshudxvJCC6
8X9545DH6GPkMCHCMyCOmWFuif9y7yfZFcFFUwHMgZ15ZbbTOJDq2A5qvjYw31q/lr/jvxpff4+V
Q9zZZv05RaoGbbRJASzUz/HQVMrGMOL1/zXjXboK6Dj7RmExKhFxPA34tbLBpWEnv5aXo8djpaV3
3wwYgVbw0EnQxKMBATKI3dCp3/KJlYR2MqIE5k3GpzrVweaGXcdfYHPt8e1QeEA4UCCnfW1acFZ1
zD3xH4/ru7gqUVHbgdWKfLsU4c3AOlI+eN30WyybMbzAuSGbjsySJwFxmL+Vz0s+rCJfDjK49bVz
H5BBI7ot+dexq0JSy/A6BzHhplig+PLtkS9PvoX/fqnoRgN9opoDNxMoVGyUNgmDtWoyt+zfO5Gy
2vhZywRsdopAfi1vUzHvV+1PlbbFrCq4lIO0blpvTpTsXsVOIuTuMi/cuDr6cnAsEAqBw5P8UcSv
q9Y9yJtgfI8wiw4F21tTy7/kXamw2QsU3Tag+9w0n2NVXuRdytt41UO+PMpbyOdUVr/jh38/qYgf
yiccVdZRPhQPcT/CVC9pntNWWx9O3p2NaJ27MRrEsen87C2HMS6oXtKtXVbnovmpVgyxXBnMqwMs
NkT+opRooJQjkugbEQw6k47ISL7xSb0aXFWpNEJaFLvex5GqcNzPl3WAX3fpN8ftVZlYroUlSNIp
rlFK9KlaIMliYq6POuPgFDFEBxatlixFN+7u0zCc9tARvmuvPcBuzikl1ARtFtqE0RIHq4GnLtKz
iD5SAD0OG/2JbuGzGKaCgbvzuNIgTMFChUbNIQlYJocipriaVYuRZ+G0eM7OFY18W8K5PcR6ER+N
qHxBg34NFxe2DvlFghoHuCG/a6vhSf5XeELf1pImJqlgLaQhnfiU3bDTHFjaC4eIP8akZIdDtUuc
L2xChd9Y848ubAYmNUDUagLyvVCxYRqtb43GeTWW9N0oHReDhgbZZIKXJCdEfZut7iWLqIcWC5Dd
1pk2GTNnhjnQxqlHZyqt4ywPrEaqYSIBSonehr0rUq8r3O2aoOlKlTiBEjRFcSbhnFmVnMAA2OX4
mjCPSYwD6v8EgjC8cjBWljeg8FzMlw43BPzJqvuIXFqsKhiZqR0MirbMvswGfSh++ydPH3n+5e/K
rRjWGvk7/ImtqiCaxpADALfRDmrBAElP1MxXw63o6h9lrZUEmWdpECIxaQxzt2gMWjq3r3yzV1/w
9mZKpuc3vNoYQooSKRxDiioKCVE36HXW4SS186F0wA7KGKBbh9e36UJjv4Qdk9icY5gkGsy5571h
V0hHpuGk1rl5rBv11HiAEfOYGP4oh5mWXp1XCD8/FhVPc2VeVVDFNmo9wv+TVjRYIashWLYmx9Cj
Bu8tr16ikCJ1XeiuE09BX9rbRvMsSNL4nxV0MrMzJPuyZehXFnVLhcXcuZdLvlYQNi6jle4scbYl
f35W+FT7wSU1jrpRcd1Dac3jPY6jAWMV61F17rxKeVvC6StxF22beOlufWgxwb+w8ZHYTnoZ+4MZ
lUeV+toqZbiICYlkMqqHX7SCsq904DFysUJzk3SwsrxPl2QM2ogYmIR1Mar2Wz65jV+PAKc9dN/B
o25ZksewIpslkSI9/Ct8S6WighF2NSQzY2SPTvGTnRQCVWAy4IImrkUJ1ByPiAT0ObwzTOzTMPjM
MagJkh9WWLkbAbphY7WLVVxc7sfpi4oTGXY6E+dUVqeO8EAyAX6qGsOJeMzP9IGWP0+o+PqxvBhx
9cW8O97AvPG2MfYWfSgufRufNTv9dvN7z6M0Enlj4sgL6iyvhbBnbSvF9ArXpfdrdAAMH4goH2gi
NLU7e9oRh2N9O8Wwt6THBYmWsCzWcaocKK4sqaLi+VDk+e2S3OzRuNeo950cikg3Uh512BBBIcM0
nWPIi1WkN5RGpj0y6hoo9PLkrnfxeGVctA4Nmpy5HOXHLaNg8nGEZ4LEd6pZXazFei5gEDLsYXDD
BdzX+kPXG29WSgNXKnuVkWM2INe0xZbjYIeChJnP2OOZ5zARqPpy01W7LLxMag+Ai6fqssCLKw2q
MvkgI5PoMtR+5HV1a3PrJYvhAUmWF0cH1SPDsqUrQYe4gAubZYbcehcW6m85P1uJOcvAPsyDniwD
3gRY8X00h8xp6dHMmOiL5EzvAYok+9wpAn8zBvck0uyma8XFqFkLpRe/K+g3Ni1DbR0x7y4fUT3r
Exk6vRpYIQd+t3jY+XR0oOr0I47ad5xE6DAHmDxJbDVo2OHIQEK5agsYEaJ+v5nqiZ7EyPw0xjnG
jiBWErnzC4IYooUUy/cIiEyJcO+lAncDuxkPY4+3HyGq3rlQXBRP+tnMhueF0TfQIQvEHngRifyQ
TGwo2EcbLAsqfD4q46XGcOuOIVuQYHmC0AGmR5Va+RELy0ejsm6prX/VffuppsyQjYUaAMsBPxn4
CDyT/iLCXMb5M2bE4PUuDvUGUh2+qnB6OplcEm3wUOCNlGOmvqF7MHt3Ry7CoWA410TtWzZ5+5Rs
VL9xmGk73XeZutc/5Kmx/Sjrb2V8SqojniSnDPPw7TryyxMbKa92p0paZyuZngSKBl2igZvUuPCo
bQNpJCpvcmJnyyH7hEvMdp6TbzkUtN36rdXHl0zzAGvoN4aZ1QsQjKd7bT+xbp7LRtmoCt7H6+ys
hyVSV97PZlx+jhMbUJUy+xTougNLqyOMgdP/IeRndeX9JysYywAdajXJbPDO/6srdqNzocGB7fCh
hUMx9+tQlMmv66LJ4QR9WSCHHooWGNFEVZIunr9yF7BRqbelwtRd0qPUjo1v4mCXXCWRsBqqproo
ksnoRJRFoYdYTn5nhSg/SjhwvCd470T2Xo87+3426HCkOUve078NjCM9OcATvbijAX1eIt63/2Dm
/z+8/61/2hXLNAX5sg3H0njtnnTz/fp4TsqIpADtf0Hjqoo6Fd2BNu2Qs3FMi4Z6GfKowtG8WZr7
rP6u5skNyNqzNsLVjA33BOcCM7nAppODFUC5UsG/myXNJ4YJsGWy9E0R8iFaWYAt3qcrBggn7g5L
LcbFchAOwOZnEAqGnGNNj4uXoQm5EKAgh0ryLcumWK5T8nDYEww+jz9ce0lwKEugoFDMF6qs97Fh
x5Y7XGHrtETxcHRV9IVZfKp/i2R5bJTc/B/eNOOfBsvyTeOF6obtEnbr/fNNcx03cwbFaA9KYkCA
q5F/M6Mk8pO9TM5yp+al0xmLrWTKlR7B1OVYmcBx8mihYTk7lWezBymvQ6k8RELfreSYhTzpzbKw
eTj2jGI1yU9Z1/LO2SyaWI2fgEnf/7DZTON10JnjLrRIktwQjclhyZqnbpg4VONjUxHXBigtr8D/
fs04//eaMSw2DVQYLkxG85/hMfiBZLqXRO1BVVt9l+QBNgSR78QcE4USMd8aEpjb7BWqTkp46yan
laSnGHyUSSFJ4JJNHs4hmtjlbKDnY/M7LDZbXTEc2xqK5VowTAIXHJgGlTxUIrO4YUbJsUQebJkj
zCSya1/AgWD/UUh9GpkRIQlbqUNWGkOZo63Ia5Usm7Hdjg6uu5ELkyqdYHjk08FRyYVZ5pWHlI6m
uLNaRIouXkC2PNtQo3p7KzGPlSRiuRF2Q1rOGMgAPkpowbG2hP2Z3dQQ7lE0v2ZQExantdEDcLoy
rsIMz8IkYi2U9dTDPqUCADOPAiZW8N9/IrrqyOv0v25gjqEjWjEQZhDjpP7D1t/Cml2aIDaHtCI6
eKBY3XduOgU6VuNFOT7Yi03SdedwlCJMt22hB80Qf3Mm1z3EZr2LXme5+GrJsypFecI/HHe0yCYE
lj9SkvJHo9P8l8yv/mxKrXY0SYxtB5FuFU3/UMfll5NEOCr3Owy7rrqXf+PBA9tDeQH44EBtdGYo
sMqyxlb9tnLuU7O/LUVdb2cR8nnY70LyOAlkTLZ4/STbeM63aJ1fwy4mxKvux0cPf6Ju6U4KOttd
NuikBJdYGWijdbKgu2YZxusNY5KYuz4PxXQXekPDT7AaDVHtJoV4bMHqDsRuoxunQAgpYlTY5HBn
gxp7TStXiy1bG+KN6iY5+I6wATvZ8CQzbKWzGR0MdMv4JXf8JqdGkkWa3eTfuRftOpe9yTKpAlcm
1fp7nUIOp9wndYi+yyLfKCnG6Hr7ay0oo6K+2AoTzKbsMSCQV4YkbmHzd13C5iz74qhOfjppc/Sq
8JWd8iZbU7pow58lNhTn3c/Rs36Gah1kVg+ldwiRjnjNXpp5ioWKy1OoEZZqkPlA75IYRMWPoDSm
TLOyb3OYnkRRnHQ1xpM5hUOfGFThi/drLqO3qMkPK1O1iz+qqP9UdHlfMT0EkQJOiSTCKgrSE018
DTNWyoI5wUbtq62S0Ykmojw3tnPNFBi8ktUlK842b3VJBsl9SOVnN4+PbmSRlfCH39bLvqMcuOjU
oqePbMQhgUPqAiJgoQvUw15vxoydMiIczZKnq7fFsmP2BPferK+9Bp9ftANcHJ4Aley2hRi5a3vj
iXzrn6HchVA2Y5nTibdE6D/XCzxu6jiwyukpTgcYAHWEAEbolzollhgHc425iqRrW0HiNj/caLxY
hsJmQ9+De1a6t+jJXYXcX/IoaZ7x89xqjvo8ieq5TqrLLHUTHaPkjvbYazn81TAnZscMrwrgeRBq
mt8YwvvTdncKwMmgAQUslPeapD9WCn9IiGKM80AffYD0K8q6bOP4pGkNpwczo9xwT7UNwz/tjOTU
8CabmKSAVpQ/x2LZChchWzYyuGYy/tpnlXbqoadZChGgY5ZcUn08zrM7HirdA+hxSKIblyHcIUgD
suiz56ocOE9Uz9qbS3yx6C2PSmbnQR2qDADd8Yxh8qeVzfpLRqC7kQ1nJUYLtiBi6ZxXNxZsR02h
IgwAcUKHvVHjImicugPeKgFku8TclXGLY4RuDFs6dDfIEFb0fb63O8Vi/N8XQeVNEiXt6FRNBndd
DbEHkmZ5cFrrj/Fdh6xnJjCJT2I7rZpadKVGVgtsFHF9XhI7aCbVwFpkuddBzffxoEBkKctjIfWl
i7fcx6WZbZHAXJRew32AeCS/WLL9Yi4qhK6f9SwEhzeOw6PVfk86P7UUMIaKKOQ7KGnGneO0//qK
saGW4bCn6OrTohGUDn3tUKtYfce2cbU9vI697m0UiQ2+9L/ZO6/lyJEsTT8R2iAdjtvQZFCLyEze
wJhJElprPP187rk7W1VdVm0713NRXdUpGAgA7n7Of34BFWVaGg/PLvWfPcOgAV11FWczfMXGONt+
e4bygK2ucmpP/NTHbvtL/59O/Yr+LxR1DEFbF5ptuaR7znEPAqC8XSGvn1wXc5xwWNOjLJ1vCU4F
N3M0E/62YpxkFR6jqcU8R111O9D/nKppvYt8Pz3lyLRRjgzQzdFQn3OjNLZYBBPtVOElE4/2AyQ6
76ivUl+F4xOxVDrdVxXCYQkrPKagzDFSkYu1DWlDt9XkeMdCjkc7WuIrkefMd5rsBjvUANdvPs6s
Enx8TFJOc4Bzi+Hh3rHg8XYwBM+yuOBDtHNwbMXOoxXnWhUhoUWMhJwJ20BshpFZ358mTx59C0gl
o+5k0DJfCAo5rMmym237w5nSbI9jcXt2m749z7H1C9M5fPTmajjH9YyDrSxwThYLXpmYsftuyTAH
lPA82a6/TSPGhuzFz2EkLxmuyojsTOgs2GiNhcBegR7ScdLztDx6/XJXdiyXOLAebIPWAsQE/qDR
paf5OSpXC1NqJNrWr2GNSoAhwqogOY3Hzsqvo2Hpj2Yh6JIbFVbgGT5O7SHq6ZUhyhbR80OptNcQ
7NOrtMJ7ZYtyAYzQwuibtjBDZILdY8EjsVN/p39GBJWX2E9n3to+JkR5Et8lMMQJjwQCpRnD0YfS
rOysa80AzjqUKBUOC3lslNu2i4DV/fikJVy4lYEAZ+NXJODrQFi70btWqbQZ0Ks/8li8usX6qquL
YlyqHXOy42Qzzov67vsYwXaUjPtgcudvkkSqbJ37nan0DF4F0J66PSjPXlOj83lOjjGCqsUjKbHN
fi44/Wt6dmnnYutTSDOua1mMiNYmgdmxdA76KjVhWkFEa1g8zPgfiPrairHVc5WhHPX6OgSMv7oX
XSe1C8fHFBXHOIVulYdBuzUGujNgGkLPu61Xro/q+NQccsQvsPpb9n6+BTHL6dMagv5iefg2KWqw
Ce2cMr19WZviTfFhFftcODDQETYp10W8Geu3BBFkWK2VRs2naNlx6lNKC35SPUHNIVCmC6kue0SI
TsYcrm62WZNfp+CKGwyhGPdCfc4aSGfG0NBa8StaJLNGtbl509x+ZPd94icHX1knF9l0tIYJS4Jk
vCpxu8XZOb5tc9xyzO6gNVuaIIxdd7HFJmpEQkRwm9+gLINI+eXUEZySDpyzcOhvseeRG5x3rq0e
5WtaKQ1qYJ9mo7lrzeAl8lZmlfYD3S3aEDG9eDB3izz5WpuctcoIajBeshncTBDGcWiXN5K9cCg3
m729NA+N7+JaJBCaeCfdQPuKbTx0/j1sifup6JzD2MHi6v32KtdomtIDBsZVG7YPuJdQiUYLkggB
ukqMRFDv1tx5zhWgWSt1jZGCx2AleJ7igaLFufFseFN0+mOH8oV/JxNY5eKXIV4o8zY1m+zQkNUE
anzthE7GQAYVVRR+jvj94gbKG7HGDlgkZSSe4/UdRTRRHkqpNof0J/6Yf/MJCEuT9jvStKuI+Qq6
Ynx3zBQX7JSL7q4wQKIinqmeyoi6iFDpnTOseDgVxVtnGIcuN77pD4i8EEIP+4ODmf8m9boXJdrB
Iidmt22+qdpT4wchQXc9jkY7VZ93TfucMbpGJEPtWwDapCltfWxUN0lr1Fs5+U/54tw1uOIkPizo
sIXp3LXBi0ky9VirgJ6AW4f1N8KZ9M6zBdGAXJo5eNjjELoZzd9MCz607XM7+onHQ7iuDQ+BP2iB
Pm/Nxf8A3ILPPykRWIF7RS/EpxxxqRxFEtz0SoqaKCkSIU9cmsucTreIBj8i8ONbOUYfRnRboTkH
rX7F2/OrNtYM3mR2rJDv7Ga/oiaf1oep5FrDBSM9GftYqozVfc68ld0HqcuMbYoR/bRK7qGqUjmw
92Lx39apeTtVS/DDLIovy0YsoNZtb8WPguChsa8/szC7shQAUoD8ouslPGJpP0aQU0dd40z9W5Pu
skuDtecSA5hDJd1HsVb4Q7f1VeHY0MWEa9JonCaDpROErrczDCIJRwdx49C4Ry+GrYvn/5dGRCRM
B9z/COcFCNy5DN31LxvxsglH61lm8l3OwR0Y1F7VSzFWN+YoQ8W14g4otV8VvZWei0JyIEO7W8+Z
ath/72URD3qq0rdgzt5lFH/ipNuARtcoqfEBDP0QNxvrsMR08pDE2Q47dBML01DshhBrHetqoMFR
mruOkKnt2PgHJVpR/bhqSbyF9hqmPx+SxdsG/sxSLbQKSl+fOu8EzCEYVAoP3R/VMad2FNeIZ/p8
44/BixZOaQWGpV6qZjFeSxtqEnJqDcBp3NpWVbPfIUrpJ9Q3GCrAK42Q/FL4YbhIfz+VWJmxUDOA
yBP2scjsMxKl1auo9Tmm8usJYX+R1AGVVnUduAxuk4543qtWeNS9VPYj+S9onx9FcDes/bGobCIv
4Z5cJZ0FGUtIpjjkZSRLXHK0vA6u4GF459SNrizX9ogb8HG4FTi0YAtuINI17sZVPPV1GW6x62TG
04+g3s6vRe2yGT3o1OMYZ7QQz+nX0JMJTI2BMtz5UBO9szET4e9dZ2f3PEWtiDWThZMIGzrktHNO
CqNV0ugXE92evgQ3ZcedwuaHG5vo01ncxuzedzN23mrbTwvl4uWi2vcBaM2O4iCb3H0TLg/WYkHA
QHVBBnp55dSmv6kWhESINa61QHSKTq430Br1O6SeRnmvB5y6ybVHdHuOj9VUxpwd9L0tqh9Obxwi
rKa7iYWqVbehz7zSa+bh4PwcgvklMDqMQ10EagQ/uFepSU5vJj4qZBC4Xfo3dQmBdvEB8uvFdK4q
QsKqGOwBH7o8Ck/apmMZjOXWdi840ZrbYhoRlijEx4tcNH+dLG/Apq/9AO3BzBbaLtNXlRnwP/2M
RVdhIpY/pDiLZZKqqVISQ61Z1sqTeG2u2NFeArf5oUduy8JZJ/vlxxpYN6m5Po4FBsdQ4QHGgkyx
FMpdE6Q/NGyFUpRzNR5+4sp6P8PbxjLypW/mCxnG+LqJlykcb9vKO0rVvw5AFbDG0GwpX4cwMqp9
oVReatwsGsSyXLwe4xomfg0T1rebuMqAfJIKwnmzQXEQ/D750rp96Aamx0wzD0qBqFdX5iwHt+nO
srShLmWvmASxTabNVTDAocNqKFflXdOzPeslV6iJjB5qqEHRMP70hVWBgJvNkZTg3KV373m5nJRw
LPOjHFiXhhEfRsHOGRS4HSjkWPpwXU1Mq/SRLLPop5Fix62cCn6PpK12Ik9iK5QmaliNG2wNn/Wk
Vz9DqBbM6lNA55Zhflu3V4PPbKLzXxg0cbKoGqky2ZkGiVwO/vXVPBcpTtrxFwE0n6M7fu/D6RE4
jIFDFmG0jFEsy6MGwNBvg9Em9V6vC40hGAxYGPnwA8EnCcf1n1TNDGkz2+nJhR5g9d57KPtnrSUK
kDYrJ39ywPBtnmW0ACSul3g2oDSE8aGkHgZ75FoJEkQIj2sso0Z+fAYE1eQ4WphxiHqA9QGQiI2B
gjPm9UZZ3aHIo3dWtfTg4KdAD3pltOVDQA44rMPyxsrZfDtqpiQyYDzA9qYQmk+OOvHwlqSS6/MH
VY85xNQXWNcovSDeEAr7UpWWRemp73Iau98m6k45A/hoiZf16q8i5SpN5pKdwSmWbSKqHSsczosb
falZXxLDT1kbLFnTo/5ZnprqrjWT1LRtXmj8v0qMPHdYfmKPn5EhrYTFKopU7frAduQEJkeNAc2w
TjTePEcWhFNmEmrqAv9MbE2qPSa49SFFe9hMZPmoESZUM2ZeksdStA/Im793NLdrg3vYCtC0gGXA
qLfJE4m/6zXUWNZ08OcWwYpfEQa27GWPwkR51ChJnJgrXn8ZPWghrVQCfKXm9Y2PHJACFVNwRFtC
maFWphzzN4Ajc6UP1jvFwEDbWshsoVCaU1vdjIsecawFpgS1eF7i1wFbdaKGZ5ezJ/Tv0OW8lbTU
mwDoAn8Gxktl/uX45VtSTA9JQLiFGWEdTXPj+gcM2uat1k8akkPVrjk5i668WZSZQOFn5aGejy56
gMqlb1Av64KB77ZX6JQqW5iR4bHe9QetKlT1XKKsEJwC+atSIGraiEe8Uq68nuuGoTb0KdSaxsnB
rlWgCtqXSQhsnPLWqoXF2Ofam91HckBriB/LdMBmdzfVLrnR1ZcmDECxZ2Za9rvJifrdW9saFozy
4iFZBwqUSLyhhTmpW8ZO990MloNqZxKlrXWVPbVPdayG32rXS+thD9u/pDmKnM005x8Kg5wGakit
4Ob8uER46eDkwHstM6TBJlofVafXQL8DOtE19K4m3J63+ivEI+nCQblumioW8MKf9QRDv5uzDF+0
r0WGzJozEvZvH50qPAGy2hy2mWe/EQ/OUJx1lVTg6aRBPM0Gg7MG9yJ+H78G2pDaRq8adYaADIym
xUVtTgvR4F/XPBH509Dx0vwNPJagRh87ENpjICTmtdDFCkqoh5I4iFLGX+qOqk+LnZaOTCk6Otv8
jUkXrr1jelZvPC+7KUGQCRnKDxrmN2lMychri48hT25V5bRmlGjUtpiWJ6iKS94dxioX0wKGCdGI
YuY7YcP3rRkQ4PoAHUIVEp7t4uIZrWe9Z3RKl56mEJoy9JMbdCxnzHYPwOJ7LpdGj2H6b1k8lc08
+LTOEizXwmGpFcCk1bwuW6qNDEkF3S4mgcr5ApiI8Y5SOGCf/mky8DCwMdnaIxtJ8QV1FHA39K8G
KwBPoQNzleDW68cdXDIiWLH2go0x/hJpelSvu94TszTh44b0oOchwkT1n/uMlCjBdJlpxhIqv/dL
VkgghuImdeOY9KMyvGamuZ0aQ+wUBq4tC2TiHeij7rRVgaVE8fECylt5iKUKaki9fmLHR8ABzLsp
8sLZt2t0o2ov12ceWkfr3Txl4bZLWlh8/uvSdDU07lcNJmgcw+iWCCaQ/azNMdp8gW2bdbA90QON
GduoDGJ6aMfHWLt6dGLenJXDhhT46NC9rC5Hd5ahzCokWcX11+JigJQZSE8bz3uOmYBvSoMYB9yj
mbdysJvBaB0qcm6UzUvhV7fG4OJBIpZ3OX1qlXrYZNBLAu75AFYjaVK9OrmJUepKOXIUrOi6gomQ
CUUMIABzAIavt/nIBl+FwJAx+5CDgek2TEjMJv/OGpijlTs1fTd90EeyFElKrC89W7JCVooKPMaq
Tw2dkR9A+oM8/KUb6H7tnoniuozT7G5tnk+W5Zj5ohpG9t9/N5jaToODef8c055DviVKg++SfWZ1
dUUwDiWgWDcu1o6/gXrYZT+WpHi3SfeASYT9wrSa7HVQtmwfcoaBSCfBCbiGyDXl4pyE5gKlzn0s
FOMjn8a7prVX5jXJnSvhYLUrPLhCkafqiOLdY1UCzu5HjpZoEe4mX0HfGlDSnUnSuaZc9CSRbwgI
uREUKdsmYD8O10+fwhZuDqoXgi1KHLqok4jv+F40qDG8Fheg1ufnzSQus0IhdmVir8lDsYBLt+C4
uOnIriYDOv8+e2RIMNPqrPE9xb53SLhkv31zbAayHpTcrTrJ1UxMO+8kggFI4/FDDRK1DdfcawCF
R42pr/NNm6skWXNrVOOzOjcbOOgA98MZhypk5KqFT5kO+RbLvIvyX9XwTW+hej8r07dE0BQ4NVxK
91seJMcwAR8Q49xs5ra99Zm9Hmjz34zY21tF/Rg3n6Mc3uuGuTrxp4pXT8mWwKrbzj4CTCe76VxF
TmKj0VYhFOP1Bjc/8Nc31d2VUXCSCalkEHWcUgDyRMdmvbHHWNkDdOA18JcPbh2cDSM8Flb2U5ty
FAY7XKGgaTQEm1aRPoj4fAl6KrDQoQKTbOcK/fIxBdCcDszsryeZfIdxCLg3ky3F36kZ9WzREx6D
0U9O2hhKM72mZuNEnAOaOKCGf5mARCuj7BPKE5VROIQbt8k+tbGQyt7dEvq84wT+NqQuoQT5qzIw
UsemWaWINKr2Q1bdLSTKDz2ug+13XLr62yqpg3DdqfF2Ub4NoJyKMzT2sC1JpPyI1eJr++oFieaV
HgBbPhM7AJqNGwQPeAHeh9D99ogy2GojOO99+Kzap3mmvCfoF36qkpuNvnKwojosFMVvcItbkQX2
di2NTw0O20LJiecReGrYMiGByOrx3K0OJnzZSjjWylyH4AFE2I2NqGg4jJDftvolZTBKlN8otkVH
oiSD+Kchhj2r7j4vN7weBpBFX98AE94orhLqhZOu/XTvVhl3SRHuV8lMk+QtD82Ij/6rhfgIMdvB
oAmKbnKc3ezYp+KbZbMlwzb9GStKbWwR2tvZjEipQ5xWPkl62utkrL/1lmx2jHeIaurv4JpBhFdW
YqpLm5UlEno/d+MmPxRTeixyrAMMwE8Fr1fdS+fCudbtTa98rfQYdRjsD88tCSD0PgiDQVGo7CRU
Z6PQ0YQTsOzwY3BmH1kiLVvOb/tKPquoIC7UkHSU98tg3sbVClXAoT9zveYat0620dJ/VwsiLaCm
2ehqVBWtCXBZR6Xlr8mPBotgGopCfdFYVQD9cG+cRIuxdThjsy+t7lH7d2Urx3UiD/DmJR2gjXcf
49a9gBreqWByMRK6VxLa9NsEsh4QbtriRaHja+V/lEb7rhytVM/I4OMVTcupyZsH5SlSJd7NCugB
iEzNOLtMT4NnbEu/oyJEh8lOznbHvvJQrOaL9j7M1eUHxs1sGuaeXBgeqnKjw0mkOIYONF1yKc36
XaMsBDN7OJuvNKLtawXOj/AUd+MocXbqFi5rVnPJ45NUZJ6qComl8iHB0Go5eXnJTT1V1xRK1Xjq
lbsqdz3Vg2nsCYzi2qF6yd3il6PwU3WXZb3eFrW89mvGdav4VUwNMhkoumbxtSi3ON/9sJP5UT0e
8q2zQ8x4k+2eYQDpJ+ppGIBMzGwaYjoGnqnbPCHh40BnjKd+26ZEm1FpbBpVWanbrCtiBafr/nr2
WfTarUj96QV3ONjilMy6A+yxV0B5nJ0XtVGoExzNUUbAzWaYU0gSxGoOC5F/KHjZCo29V9AP0zW8
oUv+4XVsvEYrKLjxqeFOrKrUlgq+x+vyXszo1RTLcx1gXLeNfNInyQjLB7sjk1Ke+X5aU4nwiv4Q
GBYWKxGPIRFKfIlxuM3K4Yfaa/TZ74XrHbbO8R6eqLsclBXbAB1nY0fJV4gPxsYzk7NV422YkDbR
V8+L471oBylV9ApnfcvL4IwCT9kPkqG4RtG3/s7s4h+14XzUj8Q9Yzi/a2seqKoq9GFjSNSgy3KA
EilDVaqqgYJ912GWsHHHkbyu6QqZ1D0U/Us3BfMGdf1LOT3FBZNkJBEvjW07DBJTtq7sTde3Ruka
2yLcJJ33WrXN9BuNsyzAAM9D2WhHzm8W5P86Gv9HR2MS4f/AuNr9NfL+9r3r3n/FQ/fJHPPPtsb6
b/4fW2MR/Au7YAnGRuCQJ5R38f91NXb+5bF/QrL0Hdu1+RP/bWvs2v+SmBf7UkhBsovr8Fv/L/je
dmQQmFBSleExNsn/H8H3f3U1ljBkzAASouXhKvpvxreBs2DVURv1yWynOzLPdiHWsn5cOwdDknya
SGTkf7hJf0Mu/btPtE3TdaCrOVAf/kKqzUu3dNeZAn3ad/gVbFZZv9oCTQfdwBTGw3+gZf6VAqe+
IB8UEFoDO9GVyvn3D1TWCENVpilZfbLyAxaFEOn95VKv2bto1ss/f7O/+ShYwrZrYlbGt7PdP38U
lsEWldRanxTakOXZl+Kskiuu8Mp//qS/2hXzpfgkT7qWzzvwb0+tF8ieY4+jLzSmYB9ItosuBofL
5uQ/3T+Ld/5PHEL1WcIKOCcDD+9tS33rP97AGhuXKuZbOVmLHM8xL7IhSUuKM8IAaJENMT6VvLLa
HhHv0hyYi9w5UYOLa3n7z9/6rwRbfSW2Hdg8TUu48i/314ccZvTBVKPxMw6k1t2KQUml54tlLBdI
+0+d63+GmIv888fqb/hHFqX+XEcIIGcbXq/3lztgWF7l+FbFK2RkzBb6K9snuaianpp+fmI6DSUi
uiF78ZJK8m8qI3lv3ZZJAzZ8iduCQkrxkors5X9yWa6DK7rvuwKV2p8fjGirwc7RFJ96twMSyr2T
8Pm03pkYAsn+g1oOwR2/kNJUKQi8r/LHJSsaLFXHZ+lhHE2dPIno/Z8v7G8fE1RgtidqA7aXP1/X
OqR4t8EfP8E2aLGytlGhDuNuWSgLJ5cVwZDVt/sftV01/2Fvsf5KQtaP6g+frX7/Dy+rlIE7GrDv
T1T295jxUH+AkW+iGSVRO19mk/PbTOfTJMTPJHkt27D/D2/L320CGM7/97f/y1OZsiJGBcgVEKuA
R5Q/X8ScvmsD7ZQt4Z9vtW1a/363A+lKyXuJY5BtawrwH75xFRaeLBDPnyqTWL0GGhLTnMlUk24T
bMbFRAfp65gzZcSrdLPEeIHncnryWufUE5W7GczlLPk7S76cg5B3xzGC63kKDkRwXuooQW003uFD
/uQ6w1OVYgtdfVNlVZCk78KCwduN84VAzgD9Zx0dB1EUOHzwc9SfH4RycaQUnqpjtTjPy4KWtgJB
6OQN5KZzI3hBM2zNNh6KnY0z3JVr22zAS3lXPBCgEf4cC2oepyfXFVejzaTUik/4MRSw8+D0mEF5
q9F/w2Wu1CzvUzc/JA1+QpFzHRIJXWEbj2IG+mdWPvT+PDErgaZWkHiqQL+roolOS+gcunS99I15
cruPbEjfc988Zw7+0mNwoH2HjUikpB2kX6pFVN2zep/sgFcYIx2HqvHR8YhUU1uxujNmhsY8tolG
ncCQZvuX4eNZZypydZwcbd+/xY4o3Ex8L2sWJzgpL3lPSo+HrIz7qTePXswkjuFngyWVsZ2X4t3i
M92WG2Sz400BI99pWZ6shNrbHN4ngy8nSba2UzL7xj5mRsB7MPVBv60sRsOFz2OpZlx3iwqeGBuY
uv2hR82fZXu7Ml48zMjhdhNtV3QEycFo8KNbG0YXFDmyeNKYsN+x/kXawMad+arGxNaDL9VlTMa7
NPicZY0SRE6XeOKcsFdMBgL2xTq4bmLrHgrAtAldriSU6+PsoELiEA7k+BQgJC4KKIPZyN8PumD/
mCn3U8ye3wOPW1CGxFIRvzfOZ/Io39VHlCuVMhxV2uThoD4vWZq3DhpHYOTvSMrOnrpTFD93c40F
T2Ze8HTcKVgqq/DPSYv30Ycd4syXpoFcBjQmq+jRqWycbVvrKcUhFgoF71TkESAUDY9ZUfHDnQ4+
DqY/DBjCghbxZiRVcBPI+OyKvIEIsVwI/R62ZdwfSNs1tl2TKqExzMiluSe15FMmfJzt8LBaESzH
JrurPgtrbz14PtZIfSmuWVc3+up9mLmb2Rqf1LmbNh0qg3cllsJq4Z3QOh6/exP0ALEzYzy8mp0N
EsqLepUndTg7priDrNriyFWcUotnk3DaH7E+xTpsvDjkwh66tuqusnR5tZKyvYHoicVDHpPdCbDA
hiXCtj40Zjjzfjg2/K70Xr+OkIW+UrVwV9WsoKf57tjRo98TKx76fLTeSpQZ5iTgVuaslerEdss0
Y7o4MecUNoXId0IsZw30FlEVgsEH8Xs/Uke4WcXiDLLjsjx3BD6TYca2NaqjPlbTzJlXqCbMZ55z
AXdquSDArHawV8xfTDZGXFDMlW6WKe/Tdsgwna9q8nOQFjNrjrD8yF79Nns3GvfUJP2bB2lpYQ2M
vC5WBLvFgHxsQgEWA0cWcWMTRziiQeB8Us7UHwiGIzbNLDJ/vNDZZdB7uCyMyLjlDh9l8Skh59Cu
NZw7HL4NUvpwJQEwgq5H1FbruwiX2/lstkSxI+u/NRHmbQJiyI+TefKCcT+3Pvivk8yHiUwR8gui
5OC1M+qLodots32BDMfqElXNDyI/tB8W4FhW+m9WnoUNT90TtgXitquaMN+Ft6sXeTdwFphngb3v
Ad9k5U7X2JjDFYmna8dprvyeXbSr1TFZIbgzYHQdhGm8sLZQ6AjlBkdXa/fdLQwbjEPjkoTj2n0G
CYTyOtfBPq/TV6yo0FiWbrEPcm5cbpn71GBd5ZioI8JfLpp4p19IXbyIIf1Sx4FZ5F+oS06Gya1h
i+t7zAuX3vxoQvOZqFWkAdbjFAbnhZEMAHqFCT8pWL8f0dLjV1Ic5wIrO/XyD8WEI/C1ozAwI+GF
KtPy3bKyBas+QJ4O3HZpUNZ6vNbxPFZ7DFU+B7CfPVFfiFOC5WqCN2sFTnlIgIw2OYbRgCgh85So
fW0G7kjUJQcJq6IPDH/XNtZPMXTeLlwz+E9B1oMRMtkQKboaaJ4kv0TGkRR2pi4z40uPXFgI9SzK
esWZYxYxgvbo2p+4eJjj7DBhvyO/CLPadK12dVXv7GVFnoR5AyKrZddYsoctHFwlZelsYjghDOiJ
DEtYhK2obstaMI0aKdvl8tnIHmtk9q2FMxOI61OYgHMF+etMhjD9yJ14O0iyeR2PDxvZzJvUAbhL
xj2KJQbb6tlVJOHhlYVC1L2g77yfZ16XvmixdQvsdzybIeebiQEBuYHVz8SN/NYJzoH1zl+8s11G
9SRAwzcHyNQ1Efbyv4KU+FIZoIZaDJxmM8htdQ4fpvKIcfOYtTHBdiAB9qSuqlo2HOJ0O3zOJgoT
UjQqhD6b1K2eyl5cypklEIfD81pC2FB7uSfuVtNLth4GrNtocr77JXYaegvyBnT6qVXs4xrSg28z
TKp/1Z13AZ3+zGeWrSPNV3/yzd1apgQorFhGVkkARkeEBxez5juchW4a2gNmAMU1jWa/c9wIexnA
7n4YcFW1vV0fldhx1QkO9oSNihT1r8u5uFsXUZ3UhM+3LVY4hcHAWkZoNXs3Q5nEm/LZ7uX4XDbM
YmwAenuVv5ZierR8Of1MI7mNM3EdMRx6Iy/C9MnXMqaXtHJvxtGpTzTfyS6dku+yG81zEaTTjSE9
Ynnz8OhU6dluxmODjcJt1MwY/OO6uu3tyN25ebxslUQeBgE4FJLrY2nszcS6BLCFBLDj1p7z14Sj
FEcKCBHQm5aGJLLAzI9mszZ7XugE1/8yOXaFrKDdGMR8J82yW+xlT7TGVRs7t8gEn8tJYP3zpnty
l9ce+t2+H3xleWeRazHjaeHclAljt9azH6CGlDurqu4zgQDCM+SpxvOeiW+5j/O42CeLvFjJUl1h
ILdrsn7dRsXwYFrM3zyfHB27i86EgZ8bd2gOg4CbIfqFIEUsvDaoXT+MSdwNJb4fs90fEtxkjnNd
nD1oWyyK7CnA9d8rLhL6N/QG1idKcapXs8NREkoHPCqxL0IkrZiefXkkS88cH+YwWQcormRKVPet
Y2Fy5ZbbxGgrgmh3pqTeGmf3u2swN1sidnJCVCi0IhqTxulZ+oL1vwTuaSwyWKNVfPQdPjDADgmN
qad8fjgCRntAfkY80Db1eS8XUoZblIdLgMphSWr4f8MuajMTC64KzFAgJsHhyzvFkFkmf2luYuia
2J8OnEjzYVi68SiJ/WO+TmZ0VS+7snd3Vp/5+85fPOrY8UdHcu52XSdS2MaWMkrmu1ImKCBtVDey
JvDSj9uT8pBR07amm2oyiHDBmAaMew1MjVpOmF0fh8tO1CaKByZYyEeDvWWEP5nF8DopnoyrPl30
/bH38IL0BEyGFu/WYMyP+qQrnYomE9U4ppxISObIJRQPVU4ETsB2FhzDsnyyG9c+rojjExk5pyGA
McypcIRwgRejTTAz9BzYC6952BSHZex+5o0RHpYIFi2hJ5hn9YGKIMJyHEW6PR7wgaUo6pPo6CK0
lb14kX6WHOjexCFMxluxdK8BNmnbhWyITZwoawQs7Uyb2mAd5EnOEQViSZluDQ4uarwEMAEp3i17
PI5DgPkmRh9EqV+Q0mEDtFCmG5TJXqJiF+r8XR2Yv9ElJBBRtc0S6p8UQHjDWocN5n5D7AmDFraR
UEVB5q8js3bjXBkN57tNnSVMOjMc63G4YhNM4gAhE2VrFjv7qF6UXeY3kvU4Yelm0rGvDy2copn8
y63pY39gzVypwwOaDORjYt7qe7I68qUqqwf2pG8Vaca61O1T2kysjOZNR4SSjc80sQr9k4Wjkv3Z
L3xv2IDvQX1UlTLCoEuZY3phMwQXpTkeE7MtN4nxw2PvYBMM4clH5X51EAfzD5EhOC63TIdahp4j
ZFfMl8J7I4/hD5b8Uj3BpSma4WBTubUlhYZKTbAYMZxgzcu2vYnl3qUxPdQJ8TEuw//RHfj5VBcM
RNk2SHYIUZ6HPlI9AoJgc/AYU9VsDQprGdRdiCW6kCHxX8Mu/YnfEDYbrYF0MXu3Xe4/ccp0nPRp
2Oil1w1PrFehIjkdydEuublV/uCP8x2K8edCijusuL5qF2pu2u9H2dxVoVpi3nrxOKe3ddJAuaw7
LAmaZ3x/i/2EgUVt4uhqEBp9sCQWeaRHnJ0RxrpPLmlEhNA+TOAruNDx6S99QmUQoGk0NJK0po66
s7g2Y3anS6q+fIRku4E5SwXWQFyoOxLYVg5U1ZaKPnize4zgE54p1B79hkZDl23aYD2nRb6TdYjz
HOxpfdmDxD29ItJztOgWEHiebMe8xwCFSHjyK5kYK0aa8J+TPFAZAlBgi/HJKYJpU8TWKXKmJ2da
zklLcTz43Hgqexo0DDcZRAYBVo/D+JQ11D1FHl1HRXUrKiIQPKxyEflc9DMY1BwXM2pSJ9Q1qH21
rFRvofpjM16+udBWhkIF47YJ1L4wsDa+A4NGd8lODu/FN+5Mj1JLmIDVK+uQTANeLnURdlftAtXa
lqK4VcUU9wmetGpW63Q9D96rn6I/MqrlurTtG9GwJjpveYT/fOP7yznP+nsbGGKx1mtGdljDlfwJ
9aMV/uFFI05ery7ZBfWwYOfOO1I68UMApOfY4lQN8q1WoXG1Nd9YOEQx7kzeHdWiTxElWfhNw2/6
4i115tQu76tdAFSkHFLYmn31otxNFX/TyApw3mC4AnlW/S6y4Y4XPkvEXYicZmPNyOysx9lKBBDM
fIvGZyAp/t4YIR4TRaU2jIEhWk4woslu489w3hOn5SXl9hgNjY7MuxsKDYpger1BUlk1zxpNbiJ2
utZ7M6QAPLNpLzN3OatzGfItYS7lZzuyplVTP1aU7IPFtALXhBsXIkqPsS/Z7XjgNZHcU2IE+55O
mDdY0TachOn00TLxdlGrdlXoGAPHD8zVvK1+56XToBfUC+0g52tCFN6ymQZEbbQ4TyXjR9uMmOoM
B/VU43U4icp7n/P4PbV+Id4g5YH86Twv2WaM+wXmKBlBy25N+NoKghg7Vk80z0+e/5IN8S/cndcS
VKUVdsSpTrg3Wwa8Rvbl8HFe5+/qawqVqa42xboXd54EzPTxytfA5dDZdJNYcZbpq83qaARAxQRv
ZI8XZ7zTswGnZ/Ab9vBjQlLJyTdbL42BOrXOnxqSGtaJZLGY5Y/NPs19XF4hTja2mi5pQSVDLnyd
moBeY/l9EekKJYi+QwE+XgSrygXVEATTMxc3rhj1HC2KRF+92vp/8P4BnNokipLVmAl5R0t8Evl/
sXdmzW0jW7b+L/2OuokEEkNEdz+IBCdR1GTJsl8Qsi1jHhPzr+8PrOp7TlWdqLodcR/7haHBligS
yMy991rfci7TOqLWDQMmBhaBM04PrpPPwbWxEH/KFZgEovv0phm58KKEArzzC5LMuMBNJJ6SiIH1
JND3psnJjD57RtejgORz7XhYPgTUtr8MudwN9E4ctdbWXJUSwBtiyj2aIar1a/uM2ArfymD+hXcj
MpdZs6r7vDip5M/kT5za8RvNw6BpSYHpyfLuTQ5+hVm8dYN5d70futDmLWyp7GHtByimt3Dbf6iF
WJ6smfnNWbeLJkIVvc+WIw9et3CJX28/dABWCK7gWmqH6GDAcZ1MeoxDRc02T5hfARiFa3nPfj80
0U8nYuFW+RL0I2URaq1jO/ZP+QjwrpaAfGn+38ymHWEnmQhkWQtJurDXSitaW2X5xMpQ1piuusLb
euv+yMDl5tojLQx23YSmW6lgwFKtpjGrgRNxeitx9Q81hOAu5g1ROZdks0gWUjp3BVP0OKkPlKcG
TtuxojMY7xtEiMgv4Kk1c/KsnQbC0HG08Lu0WW7AxUU7alWPMfwyEJBYrUN9kSk/u2F5HdKXLsKd
NWiWmFyRx9EO5uVae5aLg6XMi7e55iXq3OKl7ebzmKKImsPe2ORdQcacct9ds+DEcIks+2JPxc9r
l8Yw+KNbklKaGvqvA04clofYqJitDefBr5sdR0VSDBsuW0Vp7CsAYWnK8RRHmhujNvDXllwR2lw0
qfdBnDI/ErkXREoQpGtDrK6RdrYWr13mo9Ei1GvE9/RQpYW7W5eSKz2t9pkhxWb52Z6cn/0EhNMj
Gaqii4DXEqnyQzGzhaQLHaWletNLd18blN5hlVFE5YoFle0NzDIsKVz915oZ2D0t53VvyxyO0Z3r
fDSQglHscDhaW1NScWOSdIPbrrqny3DDsJogTt1v28jfwR1L+Seoluy+eF9pLd68gw7e313vZW1I
atR6ub+e5q5/KEeveVsrm7WZIo/ObOGvb7rV8UNtYz9EMnmMUCprr/7mM2Dc582dOYsvxIrQb2AI
EEaQNBJcO1ZshbQcIAshc9o4NqfrsTlWZQQMgqt+yp6aDCixQYLIlitkr8v5Cz43Dnducln8x9FF
5l7HYXdr5dShnSPJ1LjT7KUspS2CsLI4pfxpJ3s6Cq+mKGjnH6HlfjYIWNtRnu9VBOTM9uceEWXx
VjeYpmuU7HBKV/XSvAqiixJpU/OdcEVnR1QolMYjHpovS+S58FqpdcNOoyaM6mOZucBmnXTYAjDD
Ep7Iu0kM/fMsipciG9AXKtK2Vvmk4e8WNT0RomUELu27TSIIiCPIEO1WZbSv4CGXSZ2qENxPtVg4
qK08hadn34KU2/aT7HdiaC6Ewo83BK3Xu0zCU3IwN6Mh7dco4lzvcpNjQ9pP9xow0VmiCI0HVMAk
BtBUCsPhEKXjp7a3nGOR4C7iuE159I7MhfxY70Xh71IFKi9dG1+7yl97pFF6WGqSOmuRfUZnh2kb
0dPZBKaCaKx8IKAzMsGciyen6bvd1YNeaIck8PUBMl2D2gxfiFxDOdaH0OSh/wJKwjxxLTi/PajK
PXXpzPFf+AaNDrwOu2GuH/NmDfxYHxyYgCfFnTNGUXXUEWnjKi/vYZNFwTwYhJXi5IxNePhtTL/Y
WaEOZhN1dAhZ7UJEhlunwtSs8/y7FoY89YX4UtYMFJC3m0EB0eSmGs3idH1IsvCL385+IK1GnSYv
/ueH69dSrM9B3GTfEhJK5ryaj7ya9omETft0/egPn1pxb+0jRSBwBV3HtvspcHzAlkaZitM/Huox
ymko1mkwNCEtnGZKNOoh7OwhIcrG0B/AbQHljpuxKW5cVgErOWeR9YyfD2C53+8ma5oCESfnK83i
+tCvSIpWr/cVDf/gH99IQ35RntHRMA3LPF0faPfLXz/qV5wO6iS+445rb1JIm7s1aR58QzDcq8WT
zkzxVIHt2WUlrcE4dI4xcvFzJpMXy2mbs91BHh2NpDgYpFKdeJeeqi7aFCQPPgunPfPt6eKYxCxY
WZ4e/RzEiJeUyYacWED/ZWs9KtOQj0ks6sBJgQL5PtLHzlR6Z3MiWO0RPo57/FxcUOunNNobTJLR
5vrZNCozoMNvEJJBJkDf83Sica6fFquon+A9u7TG6VNcv0ZiLceP3nmwjfuJjLpH3Eo0xRCRoXu0
RZXfJ9uJ0nDlUcUD3f3Fzmw2Iqghujcc2t/rh6qMf5hThNJxhYCUKxPk+tE1qv6fviYcvRsi+w3r
dYylMuy3o3S/GIIsnMnPmltIE9FtAfYEEdlpWB+uH01D/EzjbLnRNTu4q8V0ipz8Z8qgPcgYG56u
X7o+iMz/7dO6BThJ0HWObaIg+Ik5g6QneVIxNALzMRu4ymXVYQzJ7cv86HfhwLSJB2+ev7Md2TeO
u4TPMDersX1WSAPDtpoP5AUEcr2L3fXu7GZf7HEFnJtCR1x+mACMstvRccfza/IVGUnO/0oE3XRx
+zZbeZBgoFvQCglLzTZu1vNpG8ydCUZsvcXxP8Ca7WpS4xIBcCoBF5j2pyFzCBshqKE75etCU4XV
Psl6f28B8zUhIYYxaFisOoKacp9P8hJ7acAoUR7Cble7mbdDmw1i0oR45Aw+fAx+lCMUvo3Cu+/T
LoZ/aC6bZJmITV0M5IpO+b2BFHya93YveAp225+I1+xZ14DgcCTkQ+HZBNp4URrQipg2ZZhgJF2E
fbp+dH0g0fq3TxNVy13he+yc/ZHYEfxtZTOcYsfml4zxbx9dv6aiF1IbliPdY8JBw4n2eJws+IKx
IN9IzIUBYncb1rP+itHkViUuW/Q8PNRx8pbHjUYM3G7jup0PZtS9yMzlnZ9u4nkWmGetnMbDGJ3D
xDtJ+GYbQm7rc+0rmnROdLQpeUjuwDVYi2+hZ+9T91an4hBX01e/qV8X1X3OJk6MJgHnI+dSKl+Z
nmbJET6arReVYpnvkzZlJYnvRUkPA3ABfQ/7q5AtfYJB/2g4lHdt3u8RDtfBTwvAcGKCSRtHTx3j
WTqB6SIjw0PjOW69rTI8fr6r31JVfNOO943CBCoh9jjVR9/IIH2f7RbZv34qI8WyvijmIdMuMuLj
+gcIOe5J8fW4JaYYFvDqc0pnDrd43DkYSTy3oCZpsmzqIdolLMhQsVjbYN6blnvJY1a71vma5NaX
duGHtIRdexPb3NiDtIxpNZqq+BwRY8ZMw/sk/egbXp9vGAToez0mmYP8M+IEpxTl9wJJG7fkebFO
SyMZxknmvU7R7tSygibmTp6JgHtjFbrLRAz3yWQ8hd52L/v+QTY1pv2pnw9L3t0UrWEHBOZhrE/Y
4BbsBczihpv2EYLlGHCabc+LQwecUdRP3APTr10e2+jJsIR3zJ8Rr4VAnn4a3BbKKTNle0Imz7wu
9DtJtuWhCNtHUwzYaimfrh291I9+rq0goDsUVIIOi1cQBS5DMh1WdIsaX1ufTE8lVjU5bYgupIC0
NopCRxrULXYKc0+77QOupcBysvfEF88Wh0V6h9TMpM5tEiJZvYG+AJJ8To1ICXraQnmSv8vGM24O
duOf/lpvY68Ss99JwXxBVYCsyWcqaJn2H/RFelkiu9e0r1Y2YTlTq9SmiAMTGPvEjMSti2+c9EhA
aXK2s4L+xNpq8hmo9Sjd/TiFO8apmwYFPNtirQyuL2VEm9FeHX/jMVrTWznyrG1hfZlShymzorjs
Q+ptRODjMP90LC6CPuVMKNxDUikU4XR7qtQxd7r5Al3gfSLfbWOMa+sg3wEknznyp9uiN85o44O/
flHMVdD1pxcFDanp2mrVP/5RlxeBavJoiRzawnztkRO1GSXr+pQSkktN93YZD5FPMvaELfqvf7f8
F7/bFI7kl5oIoAie+r3gS9uDKmj154d6nXgXIfUXv8iMXxVtBkOqSyXnJwe1yDyZr54rjz5Q9rUK
Yyz6FPrk1LRIwTlHMFLuYNz4x8mm5fPXz9L5kygMNqhwle95wrcshoa/f5ZlC8OeZFguG49nGXcU
iJ7W4w3LMMUkThsELiYxCA4GOwzv76tkrBmzn6uYI0l4FwtosigyvF1FRYzW4N1aazkvR/3pVuU7
Bsd3wE4/uSZ2tuRQFqUxQMCEw+3DVYIYibVuX9uBXWNfmrd0Bhk8RRSFV50GZQKu6MrZujlM7IFC
XmZ5vU/ZcKNluoWSzy+zYtJQBkZxU5vfTakNJQqreaGGJwKMPqDY3H/xnfxpLdjo87w77fiUt3p1
YnyWa5MxcZqjKjnfggxcGD221vycT/Hhr19r0/qTOJYXW5kSt4MLHfJPgtV6SirDo/WBRz/D+CTs
AI0q1e+qN2nXlczWqyqqqI/0aIYbcGgYCvClXszB3hEDWrEd0FH2XAKnjLzWsNWS8aAHY5+vO/c8
0s9ZitzFixjRP2n94ckOGQDXZnVetF/sBrH8LBZjYHGDoO00MzSD9T2J6VhYUbwp4vdIGwjhTPrV
OHPe14FimdAkS0fWfvJCSFAmRdwqOHVJGqJWKg+1S/eNNkOFT2rjsIUGafcwxgymMnLCMG3nb+5C
RcxM+72QoB0wQW3qmZWnDV14Jy6nwvX7cc7Ddd7aGx95OtY7eg6G2WHILbvvGHzWKUNRSE4KGGDA
KcSifO8l48jCEnvyFRh5AcMso4FcN8tdRyMJxLtSvHDQo19Fx8emNZfJ9mzQ5ELDwF+t/O7p2muv
jepiu9kxro2PSq78IgBG2ypUX8yB415oLwxGMgosga5MR3rTMu4l83ncG4UkvDlt6h3jkhQsU32s
36WVzqcR2dQmy9Wr4ptMCE5RNX6zx5gMjHIX2v0dubTHehUJEI/EJeA7B7ibX6M1GHN9qs0xquIP
Y5yeoB8O97OTAyFakXZDP71aoUKsgecmG7v2hCHo5W8u13+xo5gAkEyBE0D5MI5/vzREPRoT29DZ
wVr/5HU3cPkaZzj/h9Hdlm5K0YrbC0VOAi9vHd6tA7NqVdLZq4yq6fK/0e/+WfHtW4B2pOI+AmYs
5R+eEpFqo1MnZnLISTyqi/SB4/NxbX3nI/7Vdj6Gq+KsGofXVXqFr/o9FM1ny1N/89r8i8Xd8tFb
SywSNpLIP0rP+6QHn19WyaFbo4umnrsKb29KYiLKlm6DUvx7S6k2LOq70zJ/iZCc67W/4az6MfQU
G02QKQQr75Pok0/SjueATlgIYXz6GyWu/yeZvG8L1hwU8r5pWvYfdbgcsG3G4GN8mLI03ELigT2a
bMWgU7w/ch1mU9YvORgexdsGwfA2luF4coXdBpL/SIP6PGfJGPSJVwToJ9yNXLtRCWhYz7KTLX1W
C6gxwryq918x6CJ4EGNBGVkSTFMPvj6O2fRSzGkFVQJVrCxA/IWZvfUN5b/61EJSPMn22cjyNrj2
xCMjYfdpl4PMrC2dPj8YRhpr+edaddkhb0pidPok3nFbbDqUlS9OIYks9i9OPC93/rDcJDNzC8OC
NW/XziltuW0sQHO4ykzQnb7xua11DpRnoLnqi7c5R6xrWIe153iVipb01Dzf+BQzwCVo/SaW8cPg
sCAvZfkM7ptV0ypmonOMoy/UAzDcn6oS/d6xDmGatweyBmhoV1NKsnMbb5ylOTd+XT/lMwxFJ2O1
KuZuOrRJ8tGNSfXr6eN/rVF/Z43i4Iuu/f/8t+/oz9YoBGcfoLdYeT7YHbv5+OM//k3++r9+s0V5
/i8wRvE+Kfvq5sDG9N++KN/9ReJwEnifBO0Y5fC7SnC68X/8m+3/YtE+ADCucIFIbrd/+KKsX/AU
W+RtWsJTPj/5f+KL4tf8/lQrfERUQrqcCXl+Ql5Pvf8krCeSzS86m/u0FEYVAyCo3YEblwQd2huz
5iB369Sd9RFOZHjih3HJVb9p0aa5n5pUFhEBR9aofoDjqowXO3Qa73Wk4aJ/RjM+pPfFtQbjx5B6
FK3potvTYi2ElkzAAjKA+lhyGqTarpFuK4YV+rlV7sykSGn9mkhGwwHLYNwfpqZrMuK+2Sd3vpcP
4XcV91O04iEjeVvHQ36fGZ5VE9dmEOs0VAbdeVv0U3zufb+pbpsyoRQRZN/V9zDcScFh/1OSQnII
GaSmGCS3os/Lr9RFhgFGMcog5TKBqDY+GxopaWsSoNij7zM/5Dxh1NbamCcSD4BY34D37RxSUKia
GPL32jnPOWy5+L4vkf4Zwdjlvtb8thQa8jGG/QeAJs1VYr4jH8qiI3JJXBxC58K94UicMUWKi7Hd
h7H9ZI8O3lJraZicVC5hF9Ysa2PXAo74RkYFAn/D9vP4rkOOil8gd4nGOGCsz4t9scSQwTlD+uGX
stDIOEWosf5rZRUgtBNzPvnjZKVbrMBqjWBxCRPtl9glsmj0GuuZf+jXP5x4il8ifyR7iywIvddZ
o7Nt2rZ1susU5RLucqv7is+gR3vgj+GlWJN7JZP+T6WpYjpcqoyCJqWXCBdWVB5i1onQN1vajyWn
xvnGZIbecFasGDDrJnRfercOx1051N306GMBMjcxQL10K+UszFMLOrTAf2tlGfGTWto1vGfEhw/L
pFUSJERZk+4IOMTZMqFmiIRgpWLQ02Mpm5HZDKChUD95CNhGS6NKBKnA3ttlfskh0y/I+ktalwPr
kEQJFPnIsVifJaChjV3XmPm2pTNwIOt9PbI1S5e5T+qNDdFteW6oIBS6iC4RKgZ5SBO9bijS0eJS
1xAKU7uW6X7EiN3c5Z2Oojtjiib3lUgEiKFzQ4F1CllRLHvTR06/ZEEiat4VBCGZBmc/0j8HCkoY
mRySE1Zz460GYfI8EHXxZEKnDYwwURud2eODcOfozB2A/RjC0b2Jzy3m78yTHzkTwE+knY/7sZTx
Xskx+dYMToReTKrbggES+44d4rsryr2spy5wQYyDCECMfYMBvUWN2Fm3dms2d0nUCDgGpXVvZIux
9RNj+pQz8N8j1quIAmyIm4wFqrlwRD1h0oILG7s4tsASnp0mCrdtp+ZNkZrpIeoteRRhpF4FZHwQ
736iLnqxPuxiRLhCsuXFNgb7kaNh+DgO9FBL0ywfCeuLeD10TLjYoB/xOPTfhtysj71IrOcY+WJy
kxFbeeflE/8wb5w9PRvzrYAXcLAQfx6dmVslZ1yws/ykOmReyjioAHJz0EmUHQxGIkFrONEZET8S
p6YyUzZg7d23S1p+LSdS4Jvejx4cp3X3fZuC7OXIvqOf7wXLPLUHRrn6YPd1+cgs3tliEGvvLC7F
/WAwAIMJpR4G6OTvMoGP1fRVjd2k7h48nGY7pBbzLnfT4X5Jo/xIHFzO2sDpUBHT8CBUJ0GexHZx
yWg7b+M0FT8LkZbPbV/oi8kMx79xVpMtc4xCHikNjc+iXvRdh52TYdg8OwOGoax+iK3cffSHEIHg
PAFKtQqXCGCU+sWA6p1IVHu5MQZLB5YgK0um3Oa9iUFwYQa2c0LLRCkRonLq5no+hBHAH0n5vs8I
sQw8rdZQoMZKmeu67makzfe9N2XKFSJYbkUfP6MJcC7tpPSFrM0qCHl/DjKp1TEsiDiUNZBEYtEM
eI+WdWoSc50wAhjz6IffGanM2a3mcu91EHXDwneJ6Eai2o7QicCVJWdBKbUrMBoFrrTq/ejRDUAB
i3PdddqL13Zyy4AkRt+Wz3dx76HFk4Jj1zJNgC9Ik/QrzqJ40SCTFtxjju3Ibc6tRDyl7d7lBdpc
T/fpfvJSdcuBvrnrskHsJRKUR3Kh2guvARFYFkmBpIFX1Z5WHPLl2sQdNUMT9ENP7ucWHD7+sXon
ijQBTGXHOyMyy2MjUdqYTthd3JkIS5XP/SnOMMrHuUKJzboZTJFrIbUYTEJFhvCuN6NhN1voZ9gQ
0IJyR+/saAn3pNxW5LiJ7K6bW/mDpmx7UalmtuUqJvleVew9JmmbOiOf1yhQ9kG5n4Deg1VNcT+i
v7WawHJ73vF5Ho6xMdIrLPo17x79L6McAcA39T+7wPRfyEOQ9waWmS0bprsf/ZRJc9fZNKnIe+X2
ZhHt5jDIO3aLWsXzrsEt/jO2RXRrEoy3MxajffLgZN8I1ZtBOmqUusjs0GIt1jZb4J8Xs+PcFAjA
T0CC2206kJnh0doIjL4YLiYrB9F3EM/BD4SbZSJqOAWKA6zNxSAgMIkqI8ZXVeFGOSQRrjuCgtLT
oGt9t9al28K0+m2ckPky+aG1taqFy6EfkOMs+bjcRpWTrxsuiA3Xn7aFg3BLmc5y7NMxDBzsDBu3
y9Ot66dtMJncGYVdzsxckDBPxH8RBda2uy5NSwShI22ylAogplXCBjJWtyCY6K1HMAan2uQqLdJo
m0/wNzICmZKbUXVpkA6CPbQVEBLmvn8yDNqjqlig/ZmVc+zmpNsZiqFO2CzhJmpZZrTlGwfXJz5A
+ZifktLpmQmsUyF7zvR71dbNNhWDvS8h3MJmmvrR3RhNHT/S7KmPuefFSCk93X6u+2rZWeNSX2z6
LTmgCIrdbYoeh3yfDBfg3ZTYHVAnZgoY2UzHU4fJnMbl7PEiYe1qqFk/TaQ2xDvOl223tdt6vGNT
z6uNZcYc4hwb9+ZN0cgeUqftmw34p3aYVViTwAnXVJx717O/RctgSwri69H+/3cVtP+oLu/Fh/73
9Qd/R7XdJlHc/efvP9W/fh59VGtN8btPgmsh8dh/IBr70H3Of+UH/fYv/1+/+Vs58rf1Df3Dv65v
NDSGNvl9eXP9T/8ob5gR+DAHfs988NUv5GlJ+ivUJ/+3qhG/0Kc0nbXcsKSw1l/+G+3Bcn6BlbBG
+5im8Cy8vv+TqkayBv+xrHEZB4IooNNkuZb6Y8O8JeAQ51IUnyD0bDw7eqQL2e2zSFanHBz9aaaT
tldZuL9+dn1wYhNakkgPYs7q42D+UEldna4PXjVDxLl+KFqv3ohuuWRJsQ1tsnmSLncOqVd97QSs
fD/CXgjubRtbxQfi5E2E3/BONKQ/Df64mwt/whJA7m1SpGd0/Ksyfzs4vXkfFk2CuS5qzgI5Rtni
JCh9EmdnM6Qt3S/PA92Xfb2gsu2ZKjqZ4x9DQ6y5ZOQKYVBqdEw30THhs/igBVsSsu4xvDqje2oY
Un1mWF7i5+DMmp+rjP9cht84IDtwfcPz4gNaRhDiaPCrNBgIG0kyHM3eXG49k6ak1U/jScKeR2JZ
Y9wz2MUhxVqH+Di0JhbdFfPkgWqRBlwsCzldopk35z7naiyNe1OG91MUv5s4OW44HpWsY+LDkp98
jdgxnUuSZ4wZih4YIwRaFs4pjwFZhYszyNMCJc7wsh5eUQqqNvDkvOur29qqs30akbOXugijpcQT
E20TwiqDznIfmFY+ePV87ExmmGviQZQ1BKjC9TUp/CAJBxAX4/sop2IIhFvJbTFfa8V668A1uBtD
fACxjMIgbdwH13BNVHxUln6myVYD2pOYNGmHjGfsLrweACM/YaGCrmOOwylh9yiqp9Tsl3eywqZm
/EDEEB7BhldwsoF9zm2+peRT+GvzZzX61Neco6uSva3p+vjGB8GIvK6aggVP1Y3HoZJdsx0oYNiK
YyM/LdPj7JU4xWtmoECqP/lF257Czjjag3e3HnQ4K7q3LqfV20hZH8OCnbYPWYcZKFvomY2HZOBp
KvhIs7mfBH9dm+fDwW21s/NxfsK1HdJDaLuw4mtBTkRU4his5iTIWvNxWUwoZamMP3kGeRlzqTe0
8idovYKZbNcZ97hBtk5GiavE8AV257zFruthzp8YBjllMM5bOWqCS2yLyEmAYPuhmeJTqcsfCSCH
OGdWlIn5nng4oGiGehkqn2cv1QlNNzHUloDjNXVHhHubzrLaJydKLd408hk77jOPXOtjodT8tPZS
e8/+kYdm8TXWR92oWxhsJ3sGh2QO2dk2F3njEjm1lF/MsjfxhCT2IU5CiGTVU1TPya6y9QGjJPxh
o5+PErqgBM2LMqfYwai39hyWfW/k3YsNYk7xwSM7Rv5rzHKHpfd2SGg2JHl9qeAud02Len7Wxn5E
ZtFiioserMnZSeXskEGQujPY/IPS5g6HvbjvipTxiIRptRayNcEQpZOVm7GNdnWOvapnqkA36Ujy
QHYnzeReTnUV2JsEN82lmF86bSx7Vbe4IbyDJKzumdmvf5d66YVp8Bd38I40E5qtabhnMrIeYEP3
63FquK2l+oY0bZssVb13NO/xOQFkvEn4+Ab9m3+MkpdkXJu2WRtjaNOPodlvOwdnWhQz114qrAfl
UG7y3qBuKeAMFOphHpblftD6jbyzz6mNA0iT7B4sKKaJrWAIyM+oVfWtTR3aAw4T3twLZLTMQcQx
hZpdvEcMCYxmExYJzYtwjALdFT/jfDj1dC3CbA4v0ltW/kAsb1SGHKKdXGedF8VbKTDMhjNM+qZF
4oPnfOjJA7ZtelFd7WHJc8e7zkgOwKpdmDrm7bI491YS1vvKIbYtI6vULoxqV/n+BySGt74hpkyu
fsZE1vcIQpJNjGdwG0tR760RwaZtp9uSpW07E3gUpz0243lGrjFbG7deDuHgEitYVAMmxPgOKMPt
OEQWO9F0rhK8Ik05djsvK06yJZg+T+QD7NnWCg+pK6p93UX0deZoh6NovuDc6ZZXd7IR05LxBpHU
+zFCXaskWwRg6nM8NoSKRA2ZeTm8gQRlv5dCPcASXxnlsMMo4nYZ/oLZS7cKW007M9O11fLeJi33
S+uhWzAdf18bSLRrmSn4j/l4yMT4c56qKmBScDdqUMVJJ7Z5OjWboVyMoJxaJK9J9ijs56aq1A93
fHWS/I3JXfY8JghvfMWuaaN03ORi/EARPzyWAOeQ0yLl9idQiJZ/qxdpbGxTfE3a8+hlRP2Gp9Vo
N3UV73GxbPsQSZ8TkZGV1ysa1AeKB/nUr3mVumH4XqjPURFFz1AyaHNoVpXiMsPk2YuFjKbJF6+W
fuytNg+cBD184hMuN0XzcuN/M70FlSIx45E3DvuZ9oKoiuwi45iFmTZlV0/ubk1nsCdGewy2TSDa
zVdjnhfsdaA9fDpkCFprXBQhKeexM72AOnpL6CzRPUy25qjI50v7r5WH2r0S3RcAqN5mcSLnpjPd
cUMZsYPyuHMtggrqHKicMhcCcmNip+ZEYxU3QWy6FNbKMX4oryPQSwkdtHQRtyCQMGX7TXNJZgPd
Dpnhd6OfB4rsaepa66Eyx+IY4UnD3iBp15EBPafAzp0aWV+mh5OyqXzcgcCFrFbOHoTvTd4g+I20
CPfstfeqiU8eXWBgBFV8EjI/Gj3Tkyny0Va5qCYSpQ9NGwGp7nNn52Ik68XwZiWCLUSXgbCwxpFI
Adsvs77H87B1WnUxNPRnAJV70tEZwTqs53XpHt3eeHK84WHkMsL+jLVTcxsn2sBxvbHs0fjki/Se
ei66W3R3IS4k75bu5Ce4n+KEXBCmZ29Zzc1ry8En7y/FBVbqt5XnDqKxDZnhsJm5Cn9GKxaaw8zV
Ab+3uNO96L4Cx6mpxVff3ImBGLbRyjyVXT6SiVOicnTqYzvpr+EqSWrxK51aZX5gZFwDy0jhNBoS
9Nxo11iViTHDE0eShhcYghDQG6+sNq5tmg/myu0nR/Blgve6W9wM+b8U4aUdyyUgLI5EUCAoZzoj
UN45K2ziN8O03niW80b7C2u1aUSvWtHDcv29TY9g3w8cIltQYbWLticrVHri9spv8KFANaiWo8jX
HA52660uClYwzzrbRZjceFnCLlhHCPGSjBPpKLNH8ipOCo0t4w5/lxXmrljMiHOo4+zLLui1qZAW
WOYBSQMAlUTeiglYw6jsHy2OACZl5GgrTixE53B9wgGFaoS2HMawXZEfBxOLsIrePLJ5c2VY3baR
UYeb3is5mh2sQcS3PjFukFVRBreG/FgzA4iEcL7anU0KzrXGzsZjs1pUygHK5Agfsc6qHXtODHY/
UitqUVMBL8GMKaOP1qUzd/0bQ+h7q7a/TpJrBZnJ7eIXiIwy9bX08i4g0GX41IlYbCUtu/3102Yo
Tewd3I0dhiBAF/5D2nM4nZU6YvCNt7T08DDn1bNobTDUbrKcR7Gu37nvYVqrhz3tKFrNY/XUkGDX
oVMh8XNoXotInyanplxvupnDsU5vhSjv0o4Du8LhAdF52zSPhhjrbV668U5l+HASyhTMKemtU7oP
gHjIiiPLIbB4y4uUlbuok5CLsHodmsK5W8Lk3iqWz7VhazZhw741mXxKcJW6OiAjHQPXUQYh99le
hz2nYaAm50Vm36aUtkIep8AvJvq8uS9vbbNzzhxE7rFf6cD0C2cLDGZj9ZDX8XbcOXCW73Vzjiby
2UlZ29tr2LfjDjtqDv15ySdO1UV+O9OSPbaieqYNEQZmbHUEKpW3YDxg6hGYFuis3dsuP1yhgfHk
E56B1btNurL7Za6qeCOw/OI2gPOMXXiTjiyjE6Hc6JCIziL/crGSmGd61xKfdBEmf4i3kL4SLVxm
WgdL9DWu5/nU0vgLqWAoHN5az073WrKtym7YszR+R+ZiP8ICuW1pQ6FNqY5WN2GTqaHd2Ko+RKdY
u+E+jobv/8XdmfQ2rmxb+q8Uas6DCHZBDmpi9ZTkPp3pnBDZsg/27a+vj8rzTlcP9+IBrwZVwAWv
ZJ+0ZYkMxt57rW8x9EM1xo19E8YpEkw7fDHS4Ttzohr4FLnyifE8RE33FjsuNNH4e2tMYg9rbLos
S0oIoXk252CBT0Rf+913ClrDSEzpBeFkGcknxBPD3pUpSDNAXV8+DXxqX+YULcWU6Z/RTqTDlc98
TU+Q/cGvl4eqU6u4FieIOZjmPif2e7v4+x5PmFbOSQlcTzlJuCQAJUcgohGNwJCGXOR9M12yrUfD
tPHVsjLWQ/shqgj3c0iNkVyksW58sB6cR4v/rMgY00zl71Li/I618oiHlkiLvfbZENjJ/cm3vxSI
CMu0xAZl6O9miih+gLFCPwp5FRAgPhyuZGrgXTRm99M8XaIoeaB/m8OgYLYImJ5hvDSawJoGokLM
8JQblrNrtGCvzPsCGihX20Xc9AqyPGRq44i5fSBE9AU1ALfIBM6XEMMlzCbr2BbcVueye6Bj9W5V
APuFScquPRACbULaKFrE8KVeN1ZwZkJbcznKZRcJIKhxOz+ZAwFRWuRvhWrQX1HcT7bp7qEqdzut
htM0VC4ELmc69Cj9dq5rfiTINNvF4TiejBUv4stvLfnyXKcIWLN6j5ggucpheMBjnLHLzAzEkmZ7
GsLh1c+ke24IDtzGGff4yaKJz77gos2RzVhREzJNattpKKNrVbU/Ktdwd2Xc7Zwcb3LPm53i9sZW
IsWWPr7e+rqqr3Uab6axeWMuhhOBdWA/2a61RxErrx4Zvp0Q+Jh8TN+Ax6ZcEb+1ig7b5CO+wWSz
GDDzDWG+xGsKXTuoYDYUcbpKsddB8pUoo72LeG18bMOPNpEf2gnMAZRdq4nOIlzhB0DPD2IHCNvA
GkfI5Lbye+fQm9mzPdtn0wbMODJt29GD6DZuOBNtOOnyLLI2UHOPGS8TFOclpFojm7nzdead6+gP
Zpn8WEx+XGFhe+wtLv4p/8rO94uJVYyOQ3eJRs5tmqA1snoc0/Qm7XuSeiTL0ZGkNBj0bN5q1XM5
KP4EHZFDXNXiI1zpIa4iNvczePG6eTC814TR3y4NPUzZsn/UaJOCenXlsE4pJHLr86UvsU+sj26H
qiDWRfeB57bD3Ww8gSFJEbzEMrgdaqeWQbkebk9ZvAkQJa1tQ+KyGVTrIc5Hm9tRE99DgEwPiIQw
xeX+oxtm4en2227GoNuhsuo2GEjR/ONFiA6PtJObUJeJZ+J7HG6P/rOn7YhjRxvtSa0vUDBYDlr1
pRTkUN+e3L48mTh1sqH5IRqpt2xBKL3nhY3T+mJvj6whecjZ5u97utzYfdbvGsmy4bSPTgz+zaCI
+t/fHyvV9kaaiEvtPvUCMFEEhyGeYBQQPzJmoD/TmTbgHdEd+0bvbhmgJatPcHvk05/79Yh2MkAN
/ouODQDJfU2IunS0CTJrui6gZ9IFVhv1ePvLcWv0AwawJR37wFr/3TS1FKB8THboi2MzRNtyNTUs
q5/hdpiYL+OW+OOLA3cUzhJ47dS6j0aTIdoVamAbySN/Pfz5Nc1u/ahthHITgqrOlb8fcmNo9pmX
vE6MhRgRyucIMUFA968MhnjEMNiTzGpOTRX8eZC5qAI22VVQ+yD6PRGtqXduAgYKsF8HK/c4c3sO
8j6vA8UenRMa257dGDWfkNYbNl79r6dGRhaz36O5xdY1BmnhjkHGlXiS7nsfRWMgiPk61HiyJqsc
g2E93L4OjZH5OrmxwN69BQpip9cd8NwPga8o4evc7zmfM5w9S/Eu0+u4uk4y4iDbY7UaTgxFtvg4
jmAWo9Uu88chXw0tGfPcPRTAp9vX+f1p4Psbgg9Gsral1QZQyNqg0iKmizcir5pldYiw4sHAqTYp
qpPNzcz350Gvv7S1OwxQty8+WutPuPnskvUH1usLAFuAX+b2vDFQtulcNRv8Qq+lw1nF1KKAH5Zs
I6KCOoWi1RKUSRrvNbkGU7mPuzd/rNiu+4zFYml/JvOBRMtspC8CF92s6c6q1EIDZ1yhRp68Bmih
Ec7T3ZJ1+AwYvxOchullcMJ3T5VPyHEPgxicPZHGL7Xlf5wLPTIa3RtJGh9wrz2SfjRRStfdNe5s
jEWu+z01XmzfrDHYx/7Gdby3mewNK7Xzfb/6d/0YbmYxfy+SKT94XMfFQJeO4et9bti4iAi3Po6I
dwC7jd4xtUPsh15gwGHYlVb+FnmTvrM7uqh5AT3K76kvooElNX8pK89iotf9ZEvXn3qHXamRvSWZ
jTc8Zb0UhyGfyWl2OAXdtV3OZAA3bTigClL9A0wouqQgnelSlldrIgUJ8le2TxuNw3pkxN2taDPr
+2ogh3ZDPQF+j1du4HDjvChnV3Fp6Q0ZUjh1R0TJru9+MfK3tlDL1mlc487Hlt6ZHvZVNzPIYVKn
FrJX4KWNhCTYuFelG0CDw5uvh+uAUSyoQcSgGkE3lbd1/9ji92sN60NN6AyZO7isR+MjmUmvBhM0
JtdrlamHA3wgB3w6QSeoyct3BDrgvJTa50Ghm4+Jk/cBvXt6G4Z5UlK+Y2xF++yaalfqySRQ9S3t
yNylk4UBejxkPkJpn3Bbys78aYoctW11uncU97fal9NOyf7T4Hhs92oaUJ37hYFN/tUd+net4LlL
FX/tFgV6YzH8u3nkwzAiaEzGqL/yhn8083Tn5WqPVQYSqFUeosH8PhTDSzKS+TYQ6xuFjwvYSHAY
9D19SV62TwOEtgQhoVNyaBR8g8L2WMER/fZp6e9ovz/o8RiKyd06QygOVqnQkNgEAzRRE+Nti36g
pICrwYac2cLaXRvwLZLdI81ss9Q9lZ2o1J0kPHjGarO1Wv8DFcIEHY4Ss2OPkLSf6RV8Hiem3NE6
Gx3pMDIK4VYSJ4TXM66jy9ESeOMxDSGcbGi0uTp2aFTRX920Oj4X8rF5Xkz+8Mwbr2zB3wEEdXuU
CLhfYAJ3br0lNW28WlaGE88c+k1z5dLi7MJWns5FTzCs824jaTpq6LPF6j4A2ClkYe+joft8gywa
jsip7TnNWgD/rGdsfEpjH8f6PeKDoQ53tmUU2/u0I/Cxp2JsPQTNGo+/nhmwynodQhXh64J8DByq
V+6lQnSGPuvKxXW3jjJy1Xc725sxpBfqZFl5tc8TZDCKSf6z/VgVDL8ttHFrawuQqGkFova+RF4p
LiE8YMpz56FaZflOGg4buMwnwOsRXsPPM9k/QVhh4pGYUaIETVicyycZik9umn2msa2JYCnBT6J4
92R0Zm3d6bI7sInbxU3n7oyJ0i52K4mZb018Zn7vdNAkZrN5jRmsUJp8Nwz+P4zRkw3kWGAlIW5D
WO7ey41vDiHcd2oQP5sRxcuCUaZMxmUfm6T6sjd6JVshZqo2MI0Ps36nbChXRTiJzTzQf/ZZhtlP
r4SNsYWoW1QP0JZzPQcV+d6YJcxHcWzrXUuq2iasaudUEo9JqpT7RbflBz3l20x1RNXWRMdFXn2s
iTHZ6MwZtslMmMfCwm7mmCc11mrA4vTIRlbwPh72JGhe0GTfs2CZIKwobkxoj4Sq7VyKy/s4f3OG
VYrS1G/mkmI9s4Z97Ucd/dkEQurgwS4MyamcF+fUmO49hGJatOa+svBEghi+2In/lq1YqM5DyCKh
3tIPIdFxTq5DBnKgYftpo6MgSOVrhFbpkIawXvKB5AaHdOXYMmhjTQdUD2NQxs1u6DpwaUV0TZKm
3Qn/Y0/u8Mbpcsk1M77FuLlphAVitChGKl8e1KxeRpvIu1kcbBMBeMo8hoKP0Kw4Kr+U+UDQ2mrU
jnG0qOFLUsINaxr53E4YQTvTQBQQNhvAteNlEP1DW+Q/aAbapOEg4db4VemLMbck4RXt1ildv3b7
xu2QGLUOitzTAdKqN/qa6T4G7RzcDnXN5rRn0fUK/AnOrCMMN/b9SKSM8JvnokA/FzkbMioCAHFI
tkssubdDKNiu3B7NYUdcUCyTcA/wb1vhukHfk1Qmo5XeGM5zaEcHBEgbT6IWSUS0S+hJMqazwy3j
T8SLjPwiu1wCZbfTMQ+za5Fz4/H96iGeuI37RAxLEjswQFe5fcqEmNnh30zTEEPoF6FRIqY+4CbZ
skNhE+sqgp3Stjzdvl4vuXlAbkpR7z3VtO9JRmY8mWTPY9i5ewGhKoDQz8YaFHUHSLbCUsouCGMf
eqj0pDw2Qm5bR9xUMVtqAyyAKTCtzyIvzhaBredF9sXZjkY6IpRXEbS+/G50V3BKVGJfcpnNoN5L
dzbq3MBdD7dHt8OYQkG4uz1EGl8G5X5ATHjWmAbOU2ZJ5sPyR9XbVTB7XNu5zQZuliB36JZ9j0Ta
BJ1BirNToj++PaXUq+5cozuSb0v/Y/3IVJj8/mmpYRkPdtpc6knVW8/0oRU1WIDJsZhp2CdE9lL8
bZL1V9mTpnce6buVw4vW5UkUiYER24VDHDo7zEVt8OfBIuA0aM01zOj28Pad2a33oUm9kGVxcY67
aGFQktzruHrP1nNyFihjIN81V0OPav+Xr3Vuex3kknKhUvm5SxftJ2IAx/Xslus/vT1iHt2dev02
pq4VsHJaQTFEXAkwqlZ9g+0n1a+DXEuEZbEz/P0QWX2roDezVhF+RT1xe3Q7OOlk3gHAqbbt2CZn
E8dYqulTE3aDh4t+XmC0Bx22JED5Db08spg2ZlV7dJvXbb3dEQJrqoZzbN3q3w4q6X3Adeq+WMu6
LvF+AJGOt9zWT4rRfG/FARGeFCEJ587NbK6iVlG2TLQNVk0HAzsSDKe2A/hdoSyULkIxLDLUPH8c
fA/vpowoYXUMWYn3tdgtifETpXsVELpT/zr4fzyyap+MasU56nTwJWA43WdWiOt+FZC4PYS8zK2O
2zlelNhA+DSPHVHWw1ojEs3I1eaghgR2GaGv5COJnAzxyUIy+13bKHfrMb6m89GNDPHZklflxB21
0WAvLHnuGAHRoCwm47BglQ6idKGf6lfHWHVM3qKqHA79bB/7NmHtqkJMnj6Z1evvGYsC1/aINZZf
1IY2bv/xqfMgIyqFcHgNurccu+PFDvbRI319vBVChqN2QwaEZ+AKw4FcBiJx2Lf6atmk8EWgzA86
qNfv3p7auukOlt+durXIG1YCSWgRojQuNgultdaCfoyvh7KQCqRFcdjFDJ68gaaw1X91zfk5JQZ4
b65VqHK8KsizCGDx7flKVj4kTcJ7MZT9WeV1cqpoK9wkOJOeYshY60ss1/Ozaa3myPRge3vpcQ3C
K29Ot1da5jSHN5bZEerJRzhkZsoY5XY+o+Jban8Pq/Ncitk6xe7x9iPnHoXfr59+ey6y5NfvZlRV
B7eD2U680D+fg6FtN8S9POHo/kwY98GFR3Joh5nTzFzPLs4QeArxYhzDaV1c1q81NjHUiinE9vYX
26rXhOiu70NqtJ8WW3rkP0FAXt+eGDgsFJNfoIm23ZA7YP26Nm8vcZhrKEfEZG7RgrC3LLyv4Vx+
yNf2CNlx0cFdWynrs3BOvg9TMewAWpRByPhwY8chqehq4FJZX9bterk9vR2W9RtjH/c4BOi53175
NBuQYi3zgmzwPrJz1CV8uqly1k9lRr5p7bOEInAY+9NQFFngAh1lI8w8vJo/cQcz7lK3yA9V1jwZ
+T6vqxer96yjn/X3UkvKhyi809Q024leC1CS5jok4pEdBM1IVi4z70COgz1j2oqz2YKgcqhlzDVo
wPHgXTXJN63oawL8Kp69yvyUdu47fo/7upL+lorSPvgVzilcO5c8XZZDlabczkUXOFV5blX17iBC
3wLreIYsgQhcocqZYzQGbUFSN0infjCB4lcJ+Hts7AmdxcHyskOd2B/6+WzV4bWEC4j1c9wmZn+P
HhKfcs46a1/7sdBEUZbfaMe3zwO9yoEcxGaK5+c8FMeO/ZgX1dj+Z31StdFt8e+gj8/dK236Ry8N
QeM9kT847So7m7m5Jw9Tzs4YqbjeeTMQBJPCmE0qG5VuPFVN+Y0rcgHvx6bMTAgwM0ULozQ1iaZv
kT8wLdDnuXbcu9HSp1nX/ddSPDoqtL/FAKQYTawjnpI96oAC1RvFWwQixqdxsUtlhm5+7H4C7QE4
FA9PU91am7YE+HS7GGk698fVtTHpRhxG1zvcVhG/MbH53h5CzzBP9XxChsC6BvzkQeaLsfdjTTwH
svDT/xUV5zX5Rh5A+bP7u27zpsX8U9T5/5DWU1oINP+V1vP4ZfyS/E3p+fs/+V3pKR37Nw+fOYY0
ezWd/YeLTbriN9N2bVxvnu0oVJ1/6D1NE4ObxFjmCED/rukR6vK73lN6v0HDcDy8pKTX8h35X9F7
Yjz9m9zT9j1st7bvuBhwCCD7P+KvGDpDUofd9CKq1DjmmK+OKMk4d7W8ZklmfMw1hULFiS673v7g
LQIAAIaOgIhm/8Am6g03l9zmITdibF6olBmsBZ0otl1WG4xYwaW6keRG5gPRmzpg6lXXnfBe0a8H
GvU8Yru4WFn7CrpjL7rkqOzOQGUaI0sJCWQ1XNRpvkENhcccXkbErWBAkRGN7XFmIvuZxOKYBAH2
LrlPeYvW3uL6BRsys+s7QsLQO5+7KP6mlRPmlt22jAnQzLz+qY7QYi2iM5nU5YQ0tKl3pX2NkMr9
QPDs1vRbpDbT0XYpvBajc84R84epj44LepCjHylijtUdW8PyLG2E+ZxLzUYkIekODbqPkKL5LrZH
+6Edxm9tQ3LsXNkHUjX6Q1GNZDkY7lf8Ox89bTf3Y6SeTMYjD0OHLz6fy91YZ8XTTPl38lq4jmWK
na4kS/2ZRif1jeo+tl74s6ZPTfkNWGCyaLPRfKrY+aHOKuQWegsuEL+fd0K2+jil6L+5u9w7dnQt
ppCIQXbqMnftgMzHnyW3x4exNz4Z3DWox5dnQHQzHZE2etEJEnsFxzmu7Yr2HNWtuZZMqRY/R/7G
M4yMb2nnu/cNkIhtOKUMMEXXHetleaUgiJgZxfpQlap+LKIs+XexSkig/wIZuZ3ILqJpLg7gK4SU
/IO8UixoxED+ucDw0w1A2/7oWL2ziye4oSE9sJMjKxri3EqLPP0M6HbrVEUJIsNO4VmZ7cPgszE3
SskonDCiMRvkk9KTg8VisB7ru9L1o1dCvtZ4VC8ib3OAySOGwxJDU0fdvycoc4WXy/tcooKu4M36
eCkDBqygw2p18JoF8Wqtkq0FJvGCpllyle2E0eLYKdpDPBvA3XJu9m6Xf4Pv8IV6qv3YQrL3F/U2
5L3zHFdyR5H12Sw02s2WU9UnhrlvrfKBuNfn1ibswupxuiimbq9NDjZGW2JN/yj8l78sco+/8C3/
Q/fFY5norsWduxpw//6O20KtixDQEjyRjv0PDAAJb14Uikq/qBorYTwTT9phoEcyaKHBKzZ+6HzU
URw95Jcpq4ZzOhuP2Fc/d8Ig0wSLPWlMVsSUpfnm9LDqqHH00ZJFc2FfYALXuiYySfepZ9JeWw8R
VJyNjBCDtdUogxRK2wbDw8bAUPMo0/LUx60XJNPXSNtZkFfDxxZv6zHNk8caHxuQe4VawSvemnXk
Hk3JBxpu8sy7BAUbARtzeRXkVA90kaZHxwu5X0/mocECG9A9G0Euj4QnJwscSrY6o2gveV7pQ9Ev
BjP4S1st3XbGqAwubUo3g1e9J6L1HhmDBQj+i6NYrO8IMC9jY8qjYnGjyk0OBWYcJIpp+TbThbEx
yDiFULvOZgtjQVfuPUI34rRSGysV8caOSvJN5mID4hUd9QosyYvYDlJTnrgP3eeCbAU5O/7W6pxD
bBIhCitADiUz8wr0UJv6n5TTfysXEICxFV4q+0PRlsmLYw+nrMPHlGPlX9Hkh7iMnzumAptFAu40
xtTfiT4Sx4J8m5RBPSO75qJFi2UoN+6HeHUKpotzrlz5wdXLQ2+P9V602bQiMkya+MnI/sSDvJLA
svBjVXA2z2exgAAxE+A/VUV7L8/s+z7aKloMZyP2uJMMXNILI79zzU7SIhcuUG7FhirqT7aBKQfl
8GbIxbSvleEFEEyTu0iiLFtw2L54Xn+shn4O5jm6DuCADlzo35mk0wijBL/rTT/ZhF72TcdtewQS
bAYJ3bWuIx4PPbQHDN40UYjVDjC0VFRnjM8ns1roX4yzhsct92EdIUODGvMwzU9WjAQ47BN6lKFz
mBIHGO9MP871VXW9HRQJyRUmi2DmL7uLNDNDXTiMXZ3uaufkHSyjR3462BRSf7K9rFaXhJkde11s
/dlpD0bIHlyP5nRMheVvhjTKGK46awceHdBiU84sittTFiGq4O7I0OWRnsc35gfj8V8vA0Ca/7YM
OEj1cKtIYVmS2EVgwCv44i8+eDMawjAalPEMbwH8FP4k+gd06XxFYMvgLKfFt5unrPaCeRph4are
Zz6OIF0lJy4W2pyZT/hRsjhE1XB5gVF9ixoYHpLb+wkDxPcF79ZLUgR4Wqu+ny6tE0L9rQNPw2qG
CU27qGKAaGBYKdA33dde9QkhDDHB6yxsdDiTDfpmmxHO4sVfPQuuOqD46ZRCFY1emctxFQqTKNO2
3a4wpbFDU/8DU2Z/huHjgZ2Q3V1ZhTdaPPA/U8+bSF9qXIr7sqEKoRbk508JQwpBLBMkfDP8OhVW
dCyEjagJX0JfTvCdaAWKXJnXGhHobjSg6DqWM18qfj3NEsPczVxYF4tya4MrBqFP3zH3dnP70Bmq
gOjaMfljGEIfzKDhMYu3oYg/D1XylXGBfzCHCKKRCwESLREcOrnDN+BQmY2I+t1lr/3ao0HvmBsf
IBMNAFoUVYormQv47PomjO+BJngSMkxLZIcQWVvVnTcXYlf4M/syJ4vOeJb9u25KR2YzecoCgJyt
4RM1VwySX+GLnPB2NiViI/rKGVVZ9h37vXuo5+fE8OO9rVDBCcton02sehcsxa/WKv0pi4sEt1nC
p7v0i4ow1HM4TkP/b2gs7j9oLJy0mKg8JTzkQFid1BpC+5eTdiSh2oiWJnxuw8nf+kPkn0OCMM5L
h9MYv9Ubav8jkSvT8+B8wyY4XxnPQhTFUJcs9RcBBsHQebYD8cgu2JxaqtXS3MeZOV0KZhp3xvJs
zG0aTJ1rHPBwPiFBnd89jRbK80X8XBWKlBefhHCb6jKpkd44nrlGQDc+GoFm2Nq6mK51yVpmqQbM
LyPjixkBAEMnQD5Psnx1k5F+FzrF3dQyWm2t6zA96VB5l2m137i6V3dAOMWzE+aMKHw+NJckaT8O
0Q4t8jhaCzZoO3IvtJ47rpzHtJiwLyHvOiiCBusEof2/Xi7sf1IzeONJmZN82vjYFJL9v7/xesna
RmJkfc5pu+6mVE70Flg9P+HbCB9JZ0KmZMfoPzxnz5iRrL74DKisv1SOtDczHoPnoqTH6xg7yEbz
fgaMuO2z6k2EwjnDFgOXbw/+vQGVlPsKmkVPOuDwBWzIOD9LdgansIzyjceSsSEuRB3BxVMTOEN1
zmcre5XCecgz773RcRksQxxvtBnqi0u6jsft/KWLQpJzRB4hBBAnlJ7hv4EISv+fHrz1TVI2fRqo
kb4JBeLvb9JY4BRY7NF5Zo/IHTPNzIdEPrULANEmxhPN7/zkmuk66Jn6QPTLRLmSDpt6kPapGFjq
DN/Rh6xlJhk607iZQ/w1LhMRRjIV9pcMI1CXyrMb+QshBHpNtykwj2ntnrwqGYKsW8WQ6ceyFzYq
/0tcDBehKkS/VSxPo0kujBf1+w7Yz8Fv1dc5Lpwjq+LyiiWWngxumsoS58VrE7Kmiq2sPIaXIl32
FTvGremhQZReOt/nNoscUhZxNpJ2b4iZCscv7aDutHcpRIlEPKQbNmvkZV52nzL/RJ/tYJhOPpLk
2lyS3t7PZPhdlWtF236O7VchUYxZ2eKei5YAJjYSLCTEYCXDJk0YPw4mkvt4GMeDOe1tlE2kD0ki
kypmuV3tfHJHLsuRWmc3jRp3hhfbdzYzyeNYuHKbaleey5MpUatEvmscEdq0j9Iekx2kg2ZrdHlx
HVGPY2tIti0y27LP++dkEXujC4GUdDWJY2WIxTcR8cV3kk+91bJstNPGKgGTTFP3xcsgv9F6vqud
0AOfaW0Z+anHcLC+D0iVJzphmL5JVCowOcm+sQ+3O5Ad60ePBepSCkwKlfGQjxLMQm00ey/O8TSZ
gJPy9t52EHQLkNk4wjalQnYPjrJ0EJaaqTLWwewJTEX0ZiFupz+azE8JxoTGRW9LEMvHovPkh3Hy
T8g22q2ejJmq06BlbybtbhjQ7neGp8+ppx676kOBfOWBETqoxS7egxUDcQuwnuwtiFODdW4RtRT1
0J8J//UBtY0/UFQonPgu/ix4bcypi+zVSoI4MeJL7UXlHmhUgkaXp17UHlSRfrPKojxBl/mmuaQo
e02EPB6SLC/jbbdz88JuiTnH2L1Y1lxg0oGiqXBhomeIxJU317v71ysdixlX6V+wl5Shlk05Kj1n
5bYJ8x8VqadlQeDNUD87LpuDCV0zpqxeBS0dlXtuSpAfWPoRN9kPKjNezHjFKwNegao31Yc5rEnq
S112FFR3k+U0Z3RE/S4JH41CP9lmql9h5bpmtzwJM42PiTX7NBtik2QpJLWJ51rQT4U+lGb12qWe
cxAt9+3bOms1HfOfvB1PxGvxSUSr4T8Lvw9kSInc8l+jSO9LPmbI8eRumjJt9iENlA33TG9Hr7fa
mIM3MaxyxJbuDJ6ykvx0xlrZlviR8BjKCslrjBzDN/BfMnPdI+ryzsbiefdhXUbHvsBvULm15hdH
+oG+8dmYk5DSyV+Ihoz6d5xdpzTNlldXIqzJI7wW9WQ6G109DbpzaMiU8QdrqesjtopsmxtT+lqE
L66//tdiMa5T6OUn325zRsMIAOqQ1U2o6Ak5tLgiNFy2hbAuaUgy5eg1dD4c62NL6hujbzNbE3jC
0wAZZBvNYuUVqG+MyfVz1JMV3AI1PCukvncVsaW+NZ7lup2JUnumcwM9o0J+duewZXruGGB09BAO
rT91+He4cyW6P1kZBd0kYQIZjNH3OEcP+F+RQ6sC711drvYJ19nEIu2gKsLVxRKq79spo68xGm/J
gNtNh5U4NLNkjQN2s+vZdJS0zs/afBUirs9OiV8jDHFEhiWi8N5FsWfFRIwVo4tpz4/2IYwVlCMu
48a4rhHsV3Ax83UuG0fpR6AOBaJ3YW3zvvVRMkoPXqxPDduGlyF15yfeh63TZt9GJ5cvTIOzg1MS
UZlgA3pwGeKoskMFDHT+m7QfuOOGX4ySgJiw44rEgpifsjKxaCiG59DGCZZ4SVAinfyQS+crDRt5
rddnXe2f/Wh5BkNqBaClzNdc48yKJCmpbvJWkD3x0IrWekTAojYVCSJ7rwUeHIrC4yP0s2fPBB0C
9O879/+fYTN+BbflPqVvpmWszgLULNOxSwkcSYzvCTPLTdc03jnOneguUto6zAi8thL80gd7gQ5F
F7HeGdhQIJFQd3EbeDNaVNBxx70Srr67DbUgtYL779QWM9T0InnNUQ9tukmnJyhWH+A894deaBFU
4nVAqL0t4We8e0OBv+vaIcO7LJHj7buy+y6t1DvPhdnsVUfy2kKUXCTj5F6gsXoao+7kGIO7Z7ig
WV6r+S0LOe3YHMVxt3yqCYa+A6UC5xCv8mZmFb8Uuc6Otn6vGBRsYFepo5k6aPKr8lFN5cqpmfLH
ym5e+s6LcKLX6PUcP78uSNwgFdKeHJKJPZnRzkHUp2Qfmc7OYw+FT5iIVYSSgrOFxGTHlPGnQqoa
uemgHlOnoufQfKdPYd7HUeVvp1WVozPiJpCuuuuAr910iYSf3XmvqHYd65ndysnQi7x4dvwhxaFN
dMUxT7vmiCcfAFfrFCu7hm0g9dNdb9jhsTC8dk/IbrO1EMQ8y2pfCKdEnNeiftdA0O+KJnycHBqn
NmHsJ1SU3ba3rTCws6LhjUqiO7ViU2Ecmaw6I1K0enxhyppfTW+eDtYwB0VBestt2zw7X7q8wgaX
hy8LiGG0uH5KJuZs3mNKzMlwrvr02w3uIXKPiI0a7aVBEOSoAB8gd9pE7hxe4DEv9yQqRpgtEVAO
ts1mVkgPCIn1rrQ6yrZ9Zx5q4nWdp5Mv2SRkXeqicVDjvUzrzwvNYjyABVM1b3xmhuDzpvmPXCwN
MU39eJ9XE6lJ2vqZ19GyyyY5f7Rn/YAm0Lyzq5o1zc6aZzjle99/k36rP3n0zrcdakOo5317dNm7
/7pT/nfzQf6/myyZUq2DnX9BSSx190X/g5F4+zf/MVoS9m98iK6yBbWCJWzK2PFH2/2v/2lAC/lN
OFIyV4LnwmaU3/QnI1GwORHChBTj2Bhg/5gu2fZvlms7voIy4jguw6n/ynRprev+sQdyXCZfFv+z
qF49GzrJ3+rsaikzM0SI+EDiJdZ26jGRMRDVdGbuyJM6LbpU+zS3zkVP1EI+JJ89yIk4j1yJgzXG
9xGfWSQxtS1Ruu31T2/VWgJkeze97tmumnSj1iWD9RlQANlAiE6Yt9YKx2b5VIwO9jkyLtGPeOI1
m7uvy5LvSpUuO5mA7s8a6z3OJjaN+uASIEzhN4unGMc+JIm7zKDmy0P6P46LMDa3JwR6toXQUqKw
eWSw8WY4xUdrNpJD+ROFFgqi5tB4q3mmx50In/B/s3cey40DWRb9IkzAmy0B0IgU5UoqSRuETAne
e3z9nIS6mzUV1TPR+9kwQNATLvO9e89ddjW9ATcMsl3Iy9DhIbrFhvHM9Z5oVmv+nHQG1fx7rt3o
9JUGm6F0i8jG4cw6vE2LnN7lHUF2DrDWdmmSk6VaR3z/KFiWgJpqP4fUC3V4zk78Wff2sRgyUI+G
DIHPU9RW3sl2uSsnJPxYsf1cb1NqpeUEmI6QLoN8YDmixRA5jEXpVeJY55frU9+fEiTLoUAqSFTM
woporH5MfdXA9Un62W2UbYtsMm5qqpJqlZJirBM4HGvOgxRDxl4a+bYbaED0pHm4SxrRB6weUPE1
PvO3ZaPq2TPEPXhtKjGJPVgCbITkJjgwtKIKAEJg21staV8AXuE1WrTSL3r5SnXK8VTV0ZamKl10
PE5UbMttbKIgDPkHmBfgupusVyUb7k2aQls1yWU0JugdUNDgRFvITSnt+aaGAH2MbTJQUknaTLlN
sPF8iDqidOeB91jS5smqBG7Syh0vytQ39HbTHrA6ZYtoOGRpVHhyVgZ7apFiw05nSauZYi74tWO0
StAusEGTDL+LLSgXpnydL3jgwwStY2q9FktHfQyi5WaYOyzR56gOcWVo1VvegTuQECVgoE3OtdII
B/li0t47aap5JYUV6sEmYUKMusfN1C8KStUhyvtnOUZj30zICW0is6cSBJrWqDg+qQh25r4tP1LR
k0pIjUWJWxY7XRQfZZlQ8DhS75wyBYHXDMV9FD0FkZMdIb7QfiXpjO8TeVKSQ5lviRevp00yxfdc
TGQmhX6tfxj1rohIr5abGwtpOwMUohg62JM5x7eleLg2MaQqRGQ1lGBmhO/o5CjoUl4HB0far1Ok
nqRbb1yZPztOYK68MClvAIAI2V87T/FGn41f9OSuNbngvROg83nd95sp5vqM7pX495YRjrC4bBWj
2wyQfgk8LenJMFUvqEsoCPmU5LkGy3CwKm25bUbYlX3RoYqBlqPnYBtiTGpBVDb+ApPN67M9W42Z
Ch1MsqsbIu1t2Am4TEvSJWZb23IGdgPL+OQfLzZZpyrHdLztOky3zAxhs+HIlUJUMIV+mNhnm3Cv
BSb8LblUidoe3zBkbcu2n/ZGH5N2Yra5C/aWtk+co/IfyvEAJOa5cqIzw09aEAJCMGBZ28QpIcp6
1mvk9C0eRZPIzbB9znAxt7JeTLvKgVjSwwJ1JIoyAOBDyIvuWEzaru6DGwYhgEH9vmnnw6RstEzH
CQabcKvq0put5fcpyZVGEd8UuUZ6pwWubQywmyMdukt6IH+PcexnmQJXL8EQMGEPRTu9q8e23Mpm
bO/USKFK0Qf7Rp/dkX6fJJwpWXMTJWqKWwR9YNEPPZ4/nDQZQXijyLki7CpzovYKHV+2c0L5eFm1
PqNlWK9iplpf8/2YeOFv9ym8NHRAEAMktkQtS0iS1yXcSreLZH5q4KuSSFN2q4BMEfJN5uNIuIRk
bL1hBERBNtS/OtqtC/bElgTF1rlRdKo+XVoiaJoMjgV6UDft0h5MUVIagtFx60iH8g9Fz4xABzLv
kM4Mw6lFymDxUN5BmMiLKxsjDNkKYnG9aZm0uAs/yV1Fi+tNMZIrBnm2uLqsAxipeEWECVaaFtRM
XEbJtmsxPHEmTJbmXotLbIvYekJ1+VFSpkMKap8Xg1TbNs72s97fyCKaa72pRGiXHkaHnsnLrmiU
9Aq0D/tVeoV3+tYMw59dkN/hJu0wI6M+w/Vqd7Zz0HA0k29Thfm+SVW/U8SWM5R623Thw2SWheyu
6yAFsTVp5B3G7jHHdULPxrPTdt6HebwnhQ/h7WS/degGmX3VR4CUX+U8Gz75rgnCuPbGEHK7VZ66
Ishk64wsdTnomlSUFBzRqVrqhzNQcrDmckvy0AIAKjLo/zlIlsWNI8kNsW0tX3hdVDpOj01Y0qXV
ZmsvASqpCbveWJPDBTzN0XPoJWfcUGILrSrRTsjc4eWmV/qdZUwPupwP8KnIXGJSGZsRYB5FPmGp
BgNiDa8y88Rt3pmHmHnvVs6UPS0tgofHVvFyHYXpEKRwZdY9QIO07HY6baBVd7x+0uXmj3VU/xuk
wypwobGjI7MKePM2mdylAlO7/ktNDGEnj+tfF/nuurTKEf9Yx5WRGSVavUH4A9ebBawSkB1U8wlR
i7NLyRgTHc6ZSh/NqdqJwOVBiIVjocldbzSIuT5SpecipcEldodF4vANda3ya1n9UmfaGiTHB4Q4
7UZ7jqP3KIs+pCmyZwqv7N6T0OnawGKuLneJQSzy/frIZE3N4q8P5bWJV2sZENdga03LfzxjfYwY
o60+tFHitsh7L+80FNSfTRW01vpuCAz+8Ynfb/P9EeIbrEu/fcx6v8/7R+jE7Kf/esq6tL7N99e5
fNTlOes6Yit8nbzXcJcn1usfD/7bu+sDf7zn91f9/rj18e8V63/228/4bXF9FkZpWn6kKk+nrJHK
77/z8ta/Pf2vv+Tvj//1qX/70lau91DBSEPOGJjXWhsdQf3SzqGvS7tcVkjZXJjEiwcCPKQolsRi
HsaY0kqxuN438kcOEg75yHiw2qzehgsmVRtFCBf1vy6iw4hAbSYCcEzxUcG852mTcJ9awrAgqRmy
8/Wl6/31RomKYd/gMZmUQcHOkdmdV7VTv9HrI3GV/Aj4mpuqVWVP5jLq68NAdTkzcwpQyKnnVVmt
cyECF1DdWHl9FSXs0GsspC12ufXuFMvsuZf760pJ7Pnr0h8vKces2w8dwyIhIF9vGqEiX5fUFDKf
njAOgLkN6EW8CTVwECHr4hBQ2UXuzCUkX9eui7+tBUrzXBgMSMx2RokAOZ8CTv1iKgsn4wj1cJ9I
2aEbCCdHxe5I/pSqj/FANI1KY2QQx+1604mlhMHwxgicxFfn7L0gzhA4COe+hWwgkN2b1un3kThj
KLDLu8FxK7vqvKhEJyf+G637xMqZH9Y3ZGKaf781fTZ8VdbBjMfPZXRua4I6vtM2g9R8CIQ/tVhP
COtvW/8Gzr3Wgdddvp8qrpgDgABK1P/8F2m+Mj4X2Z/CnWR4gZGv1EccG5LzPCB2IGADA/X3U3Sx
gRste64mxfDlJqNpPotzoCyJOr1tHeZAu58a0MWGMnkdNEcI9dN+Ep4CCOoFgYAKqW60/fF7i41F
4vO50VLU3uIrrN+LIvR06NSbRSP7UNa1u+8n/mvTrneLvv9ItDnegAlD8ltSHHfXT+nFFWoQnye1
ET9tvZ+ujgkl35P4OJMv1I6yr+R4dCkSFeN1j/Z0v9rUbTH2GWMEKewLX1VELtllS7TrW4uNfNkw
sa39yoaZ8TipXeD76CrUluYmMKsIIxkC0G1cSyv+snXLrLt1KA+ktzG9IJz2e5ddH1tvoPv841C5
bMnvHVrsv+tP/+Pu+rx13frov32rrhgmxh7X6yG37mvrl1nvEonEFf5yf136XrnECMTl0Mq+t1co
9SbiLeP7yevHMtfkSF4Xp/VQ+15cj+/12zDy++cBmK4fdPnKYVXYNEf0k+T0P2BLc/yIYyOSAmnx
18OEskkJAnDWX8umqHYggFK6sBGE5PXp34uA7vMrpEukFzJ8EieGdU9dly43l3Xzgil2VlS/Ushu
/tc5af3Z6w2J5Vzy10XMyP/8b76/fbVMN0ZyPZVdth1Ybst5IQzLyRkcZ7jhTP3dXr+I3lyptiof
1j/bEYfcunT57y/rLLrLLlmLhHuLb7M+sH765e7ltevSZTNeHri83x+vjYvHPgWmsf4X64kTin1T
7Nf765HHP552x/X+95dfKogSIEJllF6cT9dtetm3nOUtlCSU/usfD5N35lBiG0Q9uHN33RH/vri+
xfepagKIu7erzCOzEj+QuFnPJevddWldd7m7rjPFKPg/et765DH4GJWmOKyfv34/7CDstpdjJrDF
bvy9M69rHbWgk3R5wbr0/ax18c/7v73rb8/68wP+fJWkgLXpzB/KIifuel5ZLyPr0vrav627PGV9
VF1Hgevi5WbdHpe769L6un/7rpVi8w9cXrI+8Y+P+tu6P971j08KxQl/kv1GGIDWY7ajkqANNRZg
caxfbhbCVxZ3FNeTy8p16bJu+TamiefUncbR/v3M9XS7vvnlqb89si5ikB2IgFc5JYs92lwKsA2X
A+W3+9+L63H129r1/vr83w9Ph9YlNuE+XRRKegyO6w8k+Uh+9NsMCDqTp25rFBgEuprimzM+phOB
lXLby4+cTiYBALDuqAuX0H/7+rFK24NeA5lcFHN+KfRib9aa9KgqgXM7qGXtqcHwkCZkppTNhAY1
SaNDTEudBul9MSWYKjXRR2mz6rTMcYH6uUsOuZ6fcPdTbqROQksXTznNtRphB9W6AVystJ7j/vzB
36eTpSDXVUyqBCwLSjR/2np5XS+slxvncrX97ZK7Lv7t6X+sWy/d67rvT/jb674/YUydk9nC1IqY
+okhnbix12P3ch9CMpMYSucCjCGum+L+KE5Q3yv/+vgfLzeNDvE4abkIx8RJbX15bltFcrM+cyC/
ZqtO9d36wLwegn9fBFYfukZWfihxY7rg2nBOgdDOxg6xQKwLkFz0YRWnXqrY0CUuW52s0uIZZp2+
jdtmT8HOuhoBWrrMo7BJdvoTwcW3SmOe7Mk5awVudjupXm2JNOk2N7CeGfdQBz4qcqpdsswsP2bo
v0cBA2xigfaiI3lEY7q0Xo/pzZNw5Ht1S/BQbeQAIpKOuiZ1RpSW/bF5NcPIwFrLyJC0G6KS29uQ
LPJ9MNJ5xpzRAKmDSjBGwPtRUuwdaLGuYqRHhevsnkv8c2qqixeXluFJUvBk9v1LGJHBHGa56hm4
5CbqbFT5SAwoKIRvaltU4INZZBSbHBjTRAswmJFVh1QpTI02qZyX2yDFSRFQtJgrlpBNYO8el13Y
EmeOLoxUBr38lBTnRpd0k6lytzMr6SuXptnPJTX2q4hvThgino95Y1GYq7Fk3A5R8gYtNNxD43Yp
E0BjCH72Zn1nQ2y0k7gmMIp/dchiV33XnKI793O3uE4tb43E2FpNYPpZXnzONqmZ0lBt8NhMWybJ
vT+nxW1dys4N874Py4kkcLOWvbdKWDPCcIcKQD9koL5cC8FAW1TbGvhZu5jJFt1dDis2a6ncZD7T
NirnbbSpy8LcZ42O7Zi2N6HwzXYsU4afNBHIuMpRTEcVvdVNMdiIL0PKFopOKxik5EYqtIexrO2j
Mde6ZxEK39Tto7OgsLKs0AHh4TwkUzdjIWnju8Ton6OIvBHsxD9KyK+g1ZUfmPQdF/eWvuEElRx7
JbgulqbYEjlEQRtanXA8HosG5XcxKAZCfX2HFultzo3Sq5ZUBWSg20A68/ZkKe24M6XipbfPEFxR
jZFrBLZIolCuWKT1KW/MPplVwlHeFu2wn4Im4OdOFJ0Lykw9+vdcGd7NMSMaSodclUnmqdbGrYaF
BLMASjdNnPWoN+EldDO0fh0xe6emD3eRToZ4NyKV1A50FyVfquIXACXTNqXAWvfNPr/RuxDij0mv
wlEa8CztZw5n2M8U84cOI3GBNm5VSvQ+a/J7Uk0E5wxpclUY+KzMUvHY5ZRzN1Mrp98C92o8Okts
P4yZcrJGZiqBXoECCk+Ys9r9aHBdKemw9WoZ7ub+V0jG6i0epk9bGfdxaxNC2pQ05zrzPBPnp5rj
g9rL74tZqNecKVIqCCBwuAy9pNPcY1Di9N/U9XOWGLqPqZ4EjiZmcpgcDGExTvvobekgGjhaxvAT
EE8T6M/lVi0hFKRm+2qOtBKS+TkcrXmzEKptjurrGoRYimhEwn3k9n6uPnCyRXeJjISyqgoiw1vi
no1IctF1NCeLcBx89eOLahE42lMjnmP0BY5kfShBZG4HKU9vTAP2lak1vlUqiBdl68ccIj1SWrX0
y2CCwzij2W45Y6gy+2wig0kVvcSsygkuIQw0p9SWT+OuCubllEXFHa6cI+VY+ETWgbj2bapkPx00
ihSq7QIFxyw10oMd8hkOOYkqdc/CMHa6lt6pNtiyJj5z+TONFApSbR1CtqM/1w+l3KgfyIOqofw5
4uH1dDuSt2MWuG3GHykp2XFMwGI1fBzCqSfVGH46Yy5ts3n2JzIlEJn2tzmSjRGmm69JmKL0Ko/2
tg5hSqk5atFhaHxp42kgyvGqDn6CyvfgK/pwFZ50xjvohawRvJN6tBuovXoS3KlB7JdNkGztvmu9
camOTSaK5LLEn1Aq13Yf77HWTSSTS4EX64h2YpQwbh6CiKABMJ8YzwDfbL70Ujf3NdKVjgifJajs
3YAKkhm8Tp12KQ4Ig0jTHXsihXRmhKaKJo9uPCKgUnE2mTqP2PXN7VyP43VQdUKB2GjbiqZN7FTN
PiZZD1G/SGCL4fBE/Ug/m8IuoXQJZxdLpyk76Z1nOy/45cqN2tAKCuXwSwq7D/JZ0JJpd8OowRgq
h5wDingEPQW5BNChMKLwWlvUR0OuMH7NaXrsJe1Km99QFUrnTF3YXaLsepQkEHR5Mhxoym1Q7Zgu
EKcdqW47CgV4rPMhcFHtxlAP26MdYj3sqff/5PyIRyDHGySzoxZIdXuNkxV2icrXrPSearzXETu/
k/nHvFRDA6Ol0WuilGdSPoB8tSMmywZ9EbX8a1UabpcuOToNp7c+MN+ZMZN0T7HWia9pipMKjMKM
jAiuRlIQXqsm8qm+Rj4oS7GrkTu/6QeFbpU53RmxEe1wI/KzymWvFYVzvFIqesETh+NRltCT8e+G
AoHsBKAmtPin3I62TzJtQFdfWqDqTjBsYGL0+3h+Goi8cAdokVkaX6mGeTfN6PdyN4VRsKV4hLJS
nU/OyCFe247fzqJ7M/WvdLc5QAPeqIRwvw/I3jNy5TGdo+4uDBoU1qWKmm889Bn/EHq/bYNT7EiE
H3K/wG+q0zi1zn0Yh+OhQQkdw7NWzSJmNDCQSF2WXuCMmH6E/XYLzBWqUUgcgBkPnMa11OMKdaWS
IOiOGePxwUj9Qo1LnJf55Ae46bxhiR96EvA2c24ymq4lepiFQ4igRPadKpkM0ur6MVBurSU7pyP2
WOtVcxYUTdpAaQuynRbBDJbNSRR+DINeFO4RI57FbiuJpmV/NAaVLKz0qEvP85hau1AbOeozqYEe
275AEdzUjbb8mLADYgPjbyjSEW4RGSJcu3aFCjNptI0XyFv+lFfHUcrg1ExSu9GmPNvHw0hOWLRX
rKI+dEkzuaaVLlzkDgGmfzr7UX9wzNkzHJTBxAEQYy7dRj16acZNlRN6mlIt96CLhSw1kvQN7qKz
JQXTOcCs5qQ0n9SE4X4zv1FpCzaDEX1WxQKD0Qqwj3Jx15CnRYfSgnZWxrCDc9mrtAdUEvamjQ0J
kj4X1MxsSN9AHV1XyxVXJTrBfc0hGM+bIG+fB9QXUNOqF9sYDkhLlQ1GQc9xoq98Tl9QmuBWpC5x
aoruHqyTs42MwdhPof0eoYU28iCFq5wQFmeBS2szSMmhYjxE1s+c+Q/taMhVTVaZvlLFp9y4tqRX
K4zqXdwzd5ilozQu4wke1Ks8SyYZHYxbwo6hGGdTYiSj+3hoj1a5gIgPQrr28G3jmZNyrdaZNysW
XV+MkEoPti+/VTWNzM2xf7Jn+6upsWtXuam5Dta2IZqvB2QAaYOW2YTGtWswqUUCfpT21SGWbh3V
rF2oI5QN1eagWj2JoAmILqjWB7V1jBOTC+YMOTrp4GpiU+0zu9S30nOBnnvXYRU4qjHNdHSeXA31
h5izg2UfOKM/5ovtESOEvbC5TSfZ2Wb5+LH0+hfpPThukADFCfKhXL/uIG97pOTA4hqcbU0+simY
WSgeyWsJgrPcDviiaqisDLtj0eCK+xG1bt14ciSZmzCWYz/XxBmIk5/Wjrf9NF05jIMYVWW7pZ1h
UQQh+70zMghP5Z00oTzUOhlDdq7fEbqA6IVGaLTH7vICOZ+su7A5d5geSH1rkPGHyhYU9taMqurc
MYFWbLkgSAn7QiemJmPtJrP9Siw7DUItBe9v2jV7v/0YQdCbGQFMQXWfWPOuVLAKDGBAem2qKMa2
iZeZ4wmXvx/SlvQSU30CivRpLWGGXD1hsmAF2bYytNzN8mTHtOG5xoO+6dEcZDI2Iykl2MweuXwq
S713imY39SgJHAtc0Ezw0dI/AnWxrorktpc1MUI3I9cu8rcit05WTAGISAXQUDMqi14xhiNkGtTJ
kGp79sIRffvZyfKHqbc/DNsYn0vb+Vk3WbNptewzTiS0tr2C2sYCI6uxf2X6uUkN9SlrrJ8tyh4a
pIrfhSaRP4XqRQVOM6lrx608oUvCublXiuSp6vT8oYUd5JHJ4E4LYqcklh6LhOialgyDoJxJ07ap
ohfK8pOgpdqXp2wb2WxL00jYc8rWCxusycHUR1toEChX8JPbCNMQeF7NSuQNknYeNUKsa+iAu2oe
hk1Bsh2IR4ybmbILLWfem0sCfA9HRGMCiI91BjoYQkY3JKkLS2wi+UN4p3K92YKApg+TcckF6MU0
YyNT3kSsomyWRQ23pREAbA6JHoEsYpMwMTDkiKzUHykUZ1z9r5px3o9p1XHog/KeO4rPmX1K5Zoc
lr4zfuZMlxLSLNwSVZprNE0Gno93H6Ah2nKX77UYVWhDW2xqkMqaCVlEcMN0OM/NTZcIcyCTD85k
GRBpw5qNbZRnBBXmM1SWZcw2S7SYG5PEOW+w210ec9bM83mPbe4uN63Sj5zpwEFdQnzG95t01k0R
5MHWnjTJNU3ZtapmuEsw8eOR0b0IcMRWblCnwc9IiNzpOODYA7fwzMhHKgzlCnBktA3m7ElOAJqr
XLTGCHueY0V0R8jju2rK+2lsn+z4PtK7JyI6C3Jk09JNISAViXlgazRha26CBIdVyMbT7cVLgcJ0
UK04oC04XqWMuSxynqKqjXz63neKGpo7FGXFzoLGaigQ0TDsoBFcFJgtao6cLmAwozQq4YQhsQjR
V8Z/6dbS7OyqOP0Vj+Y7/fud+IqHxOxfDapc4OKzx2YaqYbN3d7owh3hCvnGDorGG/tnNSBAw3JO
MaAmQAheWkOv+KprKb3CrssvsOx7lSnIRguTilzLnNFRqG2MhU1aGcOWeQXg0TY696WFH2MaQIT2
Cxq8pucy0D8uao+uO1TPJf/eTbc0ZxkLLx2BEq+5UbSk/GTF1mm0BxKs6cGaVugpnahBzDd9XTbb
llAZL66nCkKBEvpWn2RHG5ftKpj9f23x/5VQqNrm/6otPv96b97a9H+Ki79f9A9xsWP8l4aBArAD
eBgZnTDv909xsdAdA7g1NctWLA1l70VcrJFHqKkI+DXHRO+r/SYulv8TMbGCT+sPMTGYHCTNuuZY
kEcNvtr/FBNnsDvlOYiGUzHo3QQvC3Tl9aqSCkSpc1263Pzn60JRIXfWqur//jYcvRgiMHA0RKlq
ebJdP6tce9HrKwedTLvBivW5IqsZbDAkm/KYCZKwpY67GrRwKhjD0fhU2qV6KJYRhpzgENsAianT
EWvObDoRrOICaDFZawCMk6oGJPbWo6j1mUSRdUG4oNkPOzmCYq0Ny250qh+BjVpQ0JEbMMkduOQO
bHIu+MlGBUm5EUzlUdCVAzDLWTI8UQ04ZIK/7AihTyeYzBWMTFVrYOQGEqqHksZxE4CWmUPZC/Mn
C7TzKBjPuqA997SUsV9YV4YMCToFCZ0LNnQuKNGEF21msNEKk/scjHTB5zBrVNMtE/HCRUpx7Qjq
dCr404ENiVoWTOoOtySaXwpGM3GHidKCYdlagmOdCKJ1VxVPahLuW9MQBIjha9QjIMRj8ZCSzQHh
FjJ2IBjZiEAjwcymFf0UsqF8yyY6Hap2qY32fhKkbWWP67EyJKS6Y3FGPA25ADB3IQjdxfwZCGI3
TkKqFILivYDztsB6O2HuuCWDLH9ofhSAv7ESyq4OCe16juUJknh220R1tOu77SK44Q0A8QGQ+GKW
BlqSatda+d1S2S9IpKFhCvp4EdZc9vuB9sjKJgdSPqXStQ20XBP0cvALH0Nczz72QIxkIM6ZpwAZ
AgZEdfYJKCyRaoKHrsuQ0XvBSI+ApSc9YmKLkk2hnINGPjFbYHCjL4AsKwclQ+2mIOeYKKPWct4G
E6J1UUUq10kCwXBsYXv6KDF1eonxJllRu83kvPJiE+tkk9Yne8hyT+eA3CgpgCUmtmy9srqpcsf0
SEaT2KWjmlx5/QZao0lgIlRCjao6gVn48tDfDqNd+qFZPuEFIEJAreptPwwj8VxEMOaazxzR12sQ
IOpi3E8zHrQwKqmT4spFvcwhMDVXVU06n2kBGJ77MiStJqjd3MS2J6vROQ8XZriZtCfbtHf5qpEH
h+c9a/L3qO49gjLRburWfdJlv2RZtMANuJ/MnkxjBnCpvxXMhjcWkzt/WKf9xgHK7CdlrsDXujt9
0ICjMGuYQIzeKUxm1TB7TaPUl5XpfcmGFzARzR6fPsEWXfFmVzB9W5LzJE17tCvK6v3ItpLUmmyL
7ig575NSPYjzK+AF3WGj6ZgcimunHjGp9cBuA3UAH67Lu4Jh/bEL4i8zze85PfqLEya7EtSrH1Nn
lEySvsZILTfAuXrth1pUP5qUXHaJMOS1A/59Y0nI6PWfcT73DHvV26Qx79JOchiYRDXJYBDAlN6W
r4ilTwIpvrXSYTfCueeyjscbWwFUcf1qKjkmrGRKvaZA+Vz01wl2+i5Hs8LRpUvLlhOAZij3UonY
v89dQBv6sZZIOYx/Ggvdj6Vrl01SE78xt9kxQ9nvxVchQ40tnkcGuMk4n5DX7/gtQEEG/VrLpzNa
e3YNtd73te6G3XRbZyEFkxBnv5UTJWilj7NUVfj4Ks3DXnAdWvY7XMLx1DCjtlNia4PWAqxo35fY
AbZhplKAqC3f6AHpGNoNQTT2hk4DM6SUWHPJILlHZ1J3RymiuAlqwyUZrZJrwPpq8qI7aEMrZksh
sXUMhSnmdzM+Th3Rfm7DMSY3laHfrwrDvMmocNdOpGiruv5aBZPb9tcEjTGz1DwghZVXYfJGQm/c
6sy4FOrXMYmxrjoyfWxTIz9rTXyvmL1bo0R36ROQYLtI771uxxu0DFB1dJg8oHfJsRj62KtszGCB
Fwy4HrNyaTad0OBbOhNKaTaBZSHnGHoLAZi8VZcI/hDFWHcmPFUcWtPSM1M0zNlPk081R+Nh6FfN
ouJTNiG3wFT/VY/DMyck1iYkC/TKqYzKz6ocb7gYnBpaORusE+Qz6NmdI5MBhsvRSWaKFeNXrCLo
K/LmVwQjfNMFI5fK7msOCGpv0+hH0rXVnhqKVyrhAnig+6JNM5HIaSMSs/RTbFTo2RQ/tWhMkz7Z
e6aYhaUosSgf2l9LlzN5QxkM2Ss8tB2zfbztuQTkXcGDz4nLuJHxLp81OqY47KPymvbI+zip9808
n+iC9IdomIvTEGwBt9KSUrMnCCkEr6TasOsK4nuSeL5lAP5YywWalsTh2KHsaCwo/OcAhrrJoBrj
+XVXixisigMZYWJqQNTvJotoiV9OXLQM1SXGDoSygtI7OqBd/cKeXrqRukHQaG9BHbh6z3uHVv+F
xN/CShOfSugu6M7juzl/stWQUJvs1tKX2rUgVfjpbH4ZGeGKYFEo3auDF0RM5zrDuuctcQOknPRG
ObmNRYIyE5ZTOtbSaeijo1w59G5g7u91iJMb6pc8mdleXc9HLFhjxSgDPLQ3VIgC8szJXJnjaVP3
cKnjcqBP6LRepSi/6sEh1oga7mhWz3ltxHCLii9nUFyEafWuY0iH+J3Jp9OF+6HFJdzmw0h6e+zK
DT17vRkaRheNTZmK6nJLf8GumSaZnNhQk0Olgekfp41A0PrMqhwQEMMt40gyHidsyk6B4UvjdOyD
odp39vQGXBxeIAiQ7aCNv8IrSSmtfYvd1CsX6UVNkng3tVZ/ZKxAfGSmV1zsHaKGFZGiN+mlm6X1
u8JM6dDY3T4g1vgkyTm4Evtm7tTRXaB/e/CySH2TFK/PdcfT4ZvMxHTsqWXu5g70RMvGoshNx8jW
K0+eKadmGoYB/r8E4WX9q+85YcABY/of00vmXEaSO/WEc20Q9TzUWHFQwye7zsrL6y4CJ6rAJOxN
mR0Io9JmIE7bAmxCh6PnXLSXx/izYEvWi4q+e87HgwVvjRaOQwLIFMzUBWlY2EZIXVdSOYwElKie
jd24cGWtQsvHlI/xjM91QBa7dC2BfMnUVtqxyDwKKVTOJvlOarUKXWDUbRuCzXZDEt0XuBxOhlQJ
wwsDBt3sr9kHGINkhxqjm19Tod9UxfBptennksjv4J4fAhB+JPtNDJn7/rWOFtufe9u4apKig0Wt
Rr5hzI90LpO9KZA5TaD9cBZS/Eoazi4FCyMYPnVkIziYiPrrl3YzZNw0c0RmHpl8ZlweC63/ULsQ
uyDY7Bxgr+ia/8hzu7oj5iMOjINdE6IGuhlnk2PD5YlLL1G4kC9hNXiaTZlk0cL+1FrT1kxkgG6t
1Xj4sySoMhCMqWHeGIU87gyLYKt5jMi2I8ALMbM0/CCg4aZsmjOGG8pRml7u5UxHFsB1TQ6ItokI
DCVKKz4nJc2LBYs/ZSMSokwpH1y5Ujh4y7qnO8HIRjNJ60vQ3nBSjquTnIQD9Ob6l+yk9bEVJot1
qVfHG82QlYMqEZ5TWuT4TNaI4CMyNFpZ409pzslXTueTjq7iHFkc2GTr7edkBqnFZRNvTVbsEnmA
lTUn5ylPNWj2YthuOdKGmWO1V0vQwlIYXBPWNXnJUIH0MUjs0+dgz4Xi1LRWd4R3Fu/bYLmbkyHY
TymElFG2riar0zYpAHfkwsCCBqAxToxxLEhq+Sm3tduEhhz2ZZCOahhRsreIe6fiPMvasa+m5LoO
SPHmRNIr5aktF/l2ogatKXN0Iu/lBUsbWTt6EOzTqfwBus0+5lX9YDgVaB+c1mp+38o20FBgen69
5PWWimXgOw6euVg1TcQGgbUd7YWcLFN6kPMRISYzi20xwFDJZOVnp/oDI7dNM+TjeVSLkkCWUxjQ
WF5sBqdrlFX+rzyrNeTqj3V2mv03e2eyJDeSdedXkf17tGFwOACZaRMBxJwzx9zAWEwS8zw58PT6
ANbfLLJbXSattYmKiEpmxgA4/N57zne+JhE7ji3ZqnZHLovYKGjV/My20mvHZ+I2nda582ULuCJ8
NMOv9s/HzPES/Elr/WBiXhqLGQBQGX3/Eei0ZTltN1URzeD1R/MaNdaXpLcGCFICd5bWQP/3vGK9
S3LD5cfjvvkS4aD7IR83Mm3NGVhVz0zi/DZ2Ni3xnzeJ1fjayGRtECoeryzk9smGXuSoAm/VJnUs
RAhffLsLK9mF89p93JSwm7zt5820auC2h7PGeE7Y7WHoiIgYojLabyrJ7XdsNzoLOwWIc/z51I8/
0DZkt4wxk5pVMb39tnCdFBPVgRb355OeSBiMkwjxUw3NXgtV7yb2ayFSnCPj9hcZ8V9Us5usrFk7
9HOsPWwSUwoPWqx9p+RR0T/IOrwI3hAWfFzaQomK7nxv4Leh4l8za7dQLKRPeChWEWG8epm2G20V
jcpbhubAJOGLHWPIdANAO9/S+lVt91RhLUaQaPi/cF1tmWaWR2DBdq/WbQbJQjmfBlZwopWxvclV
BF7V9PhOs4v2eA1i47qAjwHx4CUr1yCJ7bHZEmXG/oQ5q2btVVS1l361eW33RJsBXnXwTa6WsG69
2e7lJIUHvak+j+uPhkBj+iK+JMZ/p4lt96B/8L5HxgaAbxBzbEdbxF7HCLY3zpe0Hog1A3THyoJk
fceg8ZvL4Nmqhs6UH+MUzFyUEUmw3dgrmJ1U2OYygemadPLUtqeWxal8XPDUwOV79EokNzA0ri9E
nuNRWO9tD0sM5oGyBoKg9f7gzf3Tv8gvf+gtV0nnHOO2hcKLK3CVzHubf2xTz2+Pt5vt4aKF8Pjb
0kP8VlCGo6ZHXL8MIMbobm8HjkbJQIBlgfhI4l1t13ewvaHtvajnoVqtesTu8p1smQzmSpsnAA8G
PuqtoxzkZcvnczSnu2BpzVsEFoBqQ/PZFpOR77Ysk3SNNtlyTDJOFIh9qbESL8rLdsM5/ee9Wa7R
CT8fb/9b355kyjUF3kyN/M9/R/awjvJpfdwPZtF++u23LZ1VnDv9m6rXMIBGcNz9uCsawrS5VrA3
WZ9MRxDxoNBY53/+5IgDCD8gN9u97QdHxXWY7g1MxjWyxEyHoLYJEtkeAULACLg+71ntp2boHaJF
edRmtNoCPQITg1zE9mutTPy0YtJn/TPtZMs9+e2hNMqjJ1lVsLLh0//56y2rA2sratwXa07M9rH+
jI3ZnpvW/7Hd+3c/gpLQPo0lK/pmRqXNxGFYkfMUaFEr8TfGa5ktioeKoGCufWTV6lGE42IDxjub
+n6728ygc50Uhod6rGYGzO4mw/9pOf3hPaSN2/hLsxpaqydt+zY3u+Nf7m7GU5LyTk4Sj0fskyyS
P/IxKq8Up4xQxS3MwZKjG5BnT5gZS8nPl789TNb4h+3edhPXDSKAAdHmuh5tkRI/0iV+Pg4n4ozc
QSMJgmHVlkex3StZP9VoJifaxK1v2kSSbs9vN3bXqh3JCCVDlJkKD1BOvK4vnEBxe9ruKs0C4MjI
HMQti2+xph2m673toYpaKtBizSrs8y/xZIznn8ZI4lkka9NqlJwMjch6MlN+PQjXh1v8znZM2vTf
DsYkHv9yfG93+4RWaAbQf789rK04O+aGcf3Lz21Htt4b94atWYe/HPzbz/z8G42BsLksIG1tz4FP
4Hwq1Rr8girrxwvc/kknV6CCWmW9rj4tfrrJlrcwpy3CKV6vg7893P4H5mFn//8nMmCW+vlvJjKW
lCv95P9Me/mYdF+rdSn8r//xbfuF57f/9V9//qs/RzKuXJMETJssAZilcEJBcv85kvHMf7iuwTbO
Y+QinC2z4L95L84/AEqawjX4P6bjrBkAf6YJCPMfwsOszYRHmDqh7+L/akTzK1UVaazHUMjSTQFE
xjSktRLD/0JVhUITZ9StElhX1Z6csFfIR5+hTtH9BEN1YB2K7+0yJad4sc4Eo0IC1OcgcSz9OIjp
7i8f378hlBu/YjR/vBzHlLonDKbj0vhtXkRv06xRE9lXyzZdf0YUfEjNr+Ps1A96+cWrQ3KFXcIh
0Ss/TN6U/w3H89dx1Z9/HniW7mGedPE8/fppeKlcOs90xLVV4efKHYcXWxF53HfldSLaIJhkX9A2
6eEZj8nxb977+lH/hA9uf5xDhWMFjI/u6L/Pylq4z9GQ0V/Nisn+UgGlOkri4ejw0vxvE/OdlkbX
dQbAeBcddfpGrswlq9LimlKaI2JJ0C/F4MaxrS9/x4z+FQL748UZbCg9WBmGBwv2109majLqNK0V
FH8dWShd89kmy+bQNKFxKDo2rUMXA14Tka/ZpetrSXHMMbn52Wi+5NjSz7A8GorQw3/+0DZi/W8f
GmeD4aHoM1y4SL8dMGxHSCtVibjGYyiOURMqEOdANsrQ+65nWfRe6EgakbL5KXhWv8tH+5I3hX2B
+Z4cs1OXCvNkdeNB5nTHZoj4EE0B1E9OlD7oZEx7YH3V0L5YFTj02RFUy1FiXLHWv6EpkU9D9VnS
OCDQR5ySZca0Q1frFVDGey01xTNOlkdOsuzOI/lZB+D6xIjjQFFTswWen4Yo/N6RJPEUVkjxkEuT
zZQ6nzVpftTN0rv950/LWPmVv35aEo4yQgtmwCCo1iHwX8/21IjDIY9CAaCj0g9QcYUvbYOgRj7G
XUfTmWw3pjYJHM9Vcfy1WocJ/68vxDBYeQzOdE6o3060KEVlFc+zuNpkwF4GPb4rADQ/LwMIFLN/
mReohPXcXUUoztQdZ5D26t1//jDW9/r7Z2Ew7rYJcqEYsFcW6F9WvqSvW01Wg7jisP6umSfh0NZS
w3wWnkfvPgXHUf/d8vavqy09PGkansd/uST8drTqI46Z3szF1dIZZLQVPpPOfKki97EKEVynAC6v
hZ3emz37/Wxx7kgG2bWNYX1oW/tvTh3zX9cboDQmmAdpCb6IlSn21w/ADS1jXDTDulZZf6uyCVSR
h+02X/Z6mnvPujt/tR0t8YvSAVkEsOewMNIygA2eGS+BKYqBPQ6QF3EJ2faFzXUeeDJ/BvVDIOic
DohGyVt3++pWtN18yECQ2gYKaE634Ydo5Kv6n9G36t9cOMx/XbklFmt9Y6Dpwvz9yA5NA2iZzARE
2pne4FKHD227qmNUXBxViq6IyIGVfoj8117dK509BOEsX62qbp67ZdlNtT4Bq8/Kg7vgjLYmGE5V
DTVqmKwrrDLU2AhuQz32fFmQiaPTVA+0OSKl2CETg3SCeWfXhEOkHlao/3ys/spkW1df3h0qCjKz
OFwd/bfTJcs9Sbeu5rjJ7OaktLqgZc/LncqBjOPx0xARY/mf/6SxHv+/nx9SkjVkoBixzN/PD1W7
bUUT37om4H+fiyiaH/FmPBp1g4sC5PnBK9z4GOfWCt3kxjXBUr5lsMX+5qJs/Hrt4UIvBDWZ4wl2
KASA/f5KahCdedPU2qUPSaFODP1FMLQ4OjJaRfSJOppTqh+I80SwEGnWndnRmsfQYZH41w1HL4/8
iGTCl9IY27+5aNu/rqjra3NcdmNs+tavyFpzp/56EtXZIkxpON6lgdyEoNgJwFhRYo0rhTnyZn8c
0gJ2gnunO2a3JjL5sH7ch/W6Ek25GZiNo68Ef+062WiXSYc+2SOSdUJ4r1loe8e24jAuS9s5kcUQ
eOzK0Ah2Hs4M/mE622KHKu6qjMG+KeaoSEIa495NZHOaexdapwif9MiFC4fqvezsSw8D6NClyCBV
TIShu+77SONMjkVGGkdbFQHbowwYU2L6KXAqA4XtSUS1/oifx6iq638+zvgKfz3SbLa+Dtdwdj2e
bllrrNWvnyGjslTQ/BLwviH5drZ8r6MzPFSJ1A7MBx4sFU5ctAfdT5GBEnzgInCUMkU5vjZYwzYD
FpVyHWkQiAaJyxhLrxpon9acnVGbgvgCb0FAXAr5S7ziMj0vpMxz7MDgi9eU0HnNC/UcTAMrRzzP
IPiTUgKhTPX7LDNRwrpdSqTbdA/wLcKCAhxIrn2aGEgdHDTG2csWJoqKmS5IAVWdMElq5e2xgpbo
dx6GKr21uMjUDpy8cGn31lLHZy0fyTGtyaNKYisBWN96F1QD4TDN9yWU2zAfiqs5ReW+N2V/YHvA
ITRl177BUEaw0Yl1I3mSvaUdaS8RtVt+zOtsPC9x+QySn3GfHhPF6HdtPr7OiQrmPO5eYrNBxhHr
ZgApViE+luFDxqCD8bd47FlDHyatr3zcz3Eg9ZpsPQMwYhp3QM9detU2Q6XMyvEjzp3HqJWgrMqj
o97ZprqIcgj35OwigkCk4uuFBjAEKl3amJ8Ybq4H8JDvrVF9AaKlveT5a1qmnyz7lC9GEhjkZ/gO
tNpbJyYch5P+sRqj6IzS+MvQD3lQk+cHjBWxC62WCllOXvrKIS6gL0brgqBmlTnViTjb433C6OCu
w9ayqGrE4Edibu8RwBwtHhkd4QELZ09YUygv8zK/T8tkuqnUOtGoiM96Ib8BAxwPXewRgOp0FY2m
JDlgwUt9h/Tax3E0yFLEqGTlXfyalfODcEvY78n47Jh855PFRr4fnknazm5hTqprZBNu1oDXYxsf
vxNZ4zzFBnHObsTGoyja46Rkf05cVPtJmX/vZBc9a2P4HYBaGEx2BucjJr8CwwKbWTtf7sqIOGv6
zGBkfFSz8T34r5Ve7LqfphoAZVreNenkXEPkDEc2qsycQmcKYC1amL3m9h04t4CQ3+OghXvL7eZn
t4hBQsewEW25tyD9BQsJAL7ksD4bXkYshaMBw6pBXi+EYeWAyjjWLL9qB/YzBt8NkSk41k1yQXLY
8H4TDfWPI7wt9aAvQo5Uj3tGE373SM2+Vkv1Rmse8ri3VI9oi+5ZybBcxouHFYXOmd3hn/EGUP5d
94fGqfE+tD6n5fTsZYl5WyZ2FhaV9LGORXqdEMlpuIOmBvNbZ0XHSEwhYTq9n86dxvJRwHSR35IS
i7BdtOhaGcztvWysgAov1y5HMizSFEn4kkbMuJovwlLdqSUn5dRF+I+w7bJgePejEM0jbxAPTdrC
sDHDL8IL5yuGqu+aGKe7aDB0P6wsl7GuZHjaDsm7yOYII52KvPL5gwhfWhNJYDQMzlt/s5cxfq7M
Dj2vy8ZbOFb7wHDbX2RRXHIdP75svns0s+5yu/vS5X3zIJxxR5jVHzRFp0s5zF1gZxaM66T9RNRF
njco6qv2NTFCcg3s+EFWNKDRDQviU73sLowmMM+OdbE7/iBK4GKP5TY5Lg0NAPqE94No56Ou8W3p
BfQksJX0rxwtvWFE+tBSDh9t3Pl7CDsIgLzqa8GWAtcYWkLDqB/xO3fn0c2YuCThnRmjljSX8kVX
cXiQnnUeteU1tmcL+czsIGhxmCqPwg+b8bXdPHfd0cNTvqc2aleqGaL6wZC3xDWQnId3qae6J5w2
ZeiaB9mDZ2W6lHLaVV3Qdj1laGUa75gNRr0TvRsMC09KXrxvRapumpGFHxohvkW6gjO6zBllNK9k
LAfrKa+xwBDa4n0YvKy6Jwg591PCzvBO6diCLK08JY5ARJ8vGIqbj8jIvJ0hovbUrmlHxei9i+cm
4Xwbj5aCo67FMlCwKhEhID23Snt+F92UPrK7FnqH9Em/Tyovex0jsNtGGh0MQU1dKGRrXaOdx954
bMKGfy6GW9h17p223LUAow9bcVZSGR/Mvucja9tVTuAm1bEdSgeXwpKzX3xZMKViVxHN2WN1espC
Gsilgi3k2tc5W8BNk+pERtJ4KAoMuHravaM55lyjAqEfSsbXsJDVM1hNpJ19ygB+whRRmsr6OApj
PNQpwRsai5NFWMytMLtvC/AGv5ys8VyGhECtdkva0M0QlAT1UTP4cSzmoJKZ4iAxn/D1k01uU0uQ
whRz6hLa6EgGUHWZv3M0cnSs7ga7QDt5jM39XVdH83VYaqrFWj0SqbgOXKJ93IX2rTa1915rCFJg
EWYi/CHSa2DiDyaba37raEGO1nYvkaUoTQO1oDvWgzlleKMcSAnN5H2CKfAJ43x7UgDRjqbXfNYa
ttnQfYDcAmRiCLGaARudYfRC2kK9FheumLq3OTUjFkjM5OCAIOkqukaNKL8XnRX7rmZbJFA5T71s
ige3MzSUM7XCEu4SudK3T+zDF/6cR0hgaCPob+Nr3okGkmMLQ8zGk6rgRcXUL9Yc2GTTHWQV43sq
LUSerqUHU5zJ8zQrqksUL8LTxiPZd/pBkRKvKUEuRK/UbWzTNOjTtOV7HBC6qYrqnwgfzLxuS1yH
drGVqq/JaOZIHkZCu72jXlISe87sUI+PxEhhFs8NTz60VdMAN4U8nIq4P8/S0IlJz++9oX1rTGt+
TbAuwFg9tvFMvkMnApGlw30HPcsPjcwL2tG7TxuLRh9IxKMqSV52AVn4xMRLLv5meugVBolsZlmM
xsw9hRXWyLGopsDtME9pKJR2oMvCA9LB9G7OaTjsmkazg+0vpk08HGuZEFljf8aUNZEege6XTp7w
FzO1b/HC/J8rr3kT+cUC5LvHxGWf47h0g3CQ2QpQGo6WJE1BtS7umVw7cGU0gmnxvjm9+z2uxunc
ueJ1LOVbXaeUu0In6CHt8Wnrf2RamFCS4BkhO+xxLHobj4Xi+De9Q93iygWpd9Ot8b6UROhFov9s
at65V2RrcHwXRv1N2AaOTkKYQQkTDqHSo6ESrh2C9N4phmtXfBogb5/GLGGZroBOG/KZOHV1CF1b
+sSivkp5XZthKsby5lSAJQz7uypRt5Lt/Aca7o8kQpwdHXJ0QrhWjbCATZx9WCZc7+3SvShO2aBz
ShLT6ld0cNmxIAgjmHH5RY3qz+RPhIeWfMF2RiUaxsadaFocyWl3p5muOunloRxw/rrvxsmI17Sh
D2iMd7PB1zb186utMnlIYnV2bVCfOUgTvuvqC9D8L4ORngY4FCh5DdTWsZ6/jPMUIYxMxV7U4lS0
H7QhgdaZrcBsm0zm1n4zc7vcd0jLIE43y6px3im+jGoVV7qe2RANZyIyV/b9PCJNnpq+ZmOc2Xur
7vC3YNoKW3zm01yJfRyVT6PerOzvIUBJFoQW4jDEgJmOrA7d5C5ukyxgrH1rlKv8jAiYXTdFrc8I
nt2v9IEFV1jvSPmbkgqTvuiDfjwgGHT5KPqXAcIE6ixzPOMnTUJfhw+/7wyIfmLKH6N+3ABeaKFn
9r1jTe0RMWu20X8nfXci+YSLLGAHbXUP11rM4RyRlbPUGLvg/Lb7Bsm/kRCRR9GHEXBiL5vH+9RL
ehT7D00GBTv7PGT6axEX7kFIJff9oO0tu1wZwkc4oP2eMGACsVWKcKpzDx75Xr4rGJw3yTcq3pOA
JB204CX8sRUfuDA8shd9E2jnWZO4ciPlJVt3mnyhOU8uuPGj2YkD5r/mUC7Nc14aZcAAvwkyNz6w
Q9+BGjgXFeP+QbHKOfqp1ppvs02JQeLSkWXzYxtOYOloJWF0ZFsZaQawW/NFj1ktioLUNRQDV5EW
3b6wsheqissC5zgAEN7veaHHMrJm1jF58oaaOXIHC5qLFkCAwSmOIQCL2P42KZtrBmyHQzenx1k5
75IQOX+Gpm0fpmFQkF4IOim66YZFTnxvrjEOI3iHInwq6uw+cafnmk0w6wfqcaF5X0eNpXJsadMz
9omY9+6kq31VjfSt0X6xJrHs9Cl8P7XWm1UX1dUaaJwXYO3aJhn9BnaAl4FgxLO7VJguo4rLT9fL
Arn3H1b5uOQYSyZPs/2Mqbkm99MCKjuzrcovRiyrVfVHriEa6suoO2XmWzZOXQBACSzFAopfawJj
LrsbjpPd1BufR5N0ZNnnt4iNIEFP46l0VmOFXTustCr+uBx7YqLckBwRUMoRVs7uyTT5nVqI6IMX
crZD3kWny3I3EmWKpVwu44Ghe3tfSLy5rvNUEkPqS8sudrqRX2z52W5x/eMiVA/zeApTE9J1isIX
dYEGO5nPmEPX5fPP7s0xKoLWoBwXNKuggYuLSzXBUvFH8gpBv4OLr77kCclGmsdO2YWs7g6WtyOT
qO/Y59sFNLNWDDu3cai4omcUjiBBMlyvZCCYQUfUXtpydS0M+5jlzkfLaPcwJMeoNYAZF8T4jF9a
+1Nu9m+al7E9QQzEJcwEZuLjrLx2FuJmqhzrWJGHkrQk+8RkLPvaAJt4ihG8Rx9Kvf5uRCzPg8JB
NHmUw6QL9G5+j6wPAUgR7zNPPiIxqQ8rMmWhPX1y5BIhNvSep6T2864cb7RAp5fIA3VKbQGFwKNL
ZC1NG9huWXH1ydKABLSTZRhZsyd6ihRW8UrHU78gwBwPjAtCPwbufTIi16GFpfQDviXNz+cQTEvj
zEjKE/OoquabTZ7znZTVDa94ejESNtqIcw76iFfI1CsZuEKl9/ye9H67hz02JT2meLTmeDn/fB5P
xUTw4myw6lQJFZXuomXmvNgebjcUJTWoZ6ThQW116X5As8agHErSmDfxfW1Z5AT3FekuTTid+/W5
dntu7uO3uIRTUqk2Qs+noS7p9IvTxNH9doNy+c970kKQpiJATvj131uT/CRyazwNUtF0InPLO8eR
dmPmw0Nnam5ZbXMIZfvaM5gTNATO1Elev+YH1Fj1rtPygrC7ER8VFm/ixvHiDlqGCaDQX6mKlU8i
DIj3uoRYw1eIl5KMu7euTDGDZikC43B8cieM2WRMO5XIDjWmaHLf2MPEunGFOcQXKZ0Lb2lNbhts
tOC0tu9aezrEIz5eFJpoWti8+uiY32y7vS0i7mB40B+zucxk9vCSptHDkMdEE1bxgV/7QFMm2icL
1ZwHhGu3Y0qbHZIUGWI7zu86FIZz0kmf8uT7sCC7kKLhBFp7jDHBBVoTE8JDl3pPS5RGeuu0504s
8bNrjLfOtOJHwlozIjzuJlGSsUtH1OrkeFtXymmeLa7cEdvaMiVULCIlmpQ4/WxnVIPVAsaDpod7
VfXQ39wOk/MylEDck+W+jkh04iKljgnueBT8ifZsD8ZJmJPpU0SbyJaUjTFleZutKn5henGHSYEU
OrfRTm2NOkbNofcAh6pEjvKkZ453atlakLhlOC/4Yls/jIzR1+KsuHZ28dDZNhfrKAfqUczFKcvI
cNOnXh2d0mNHU3OKEgtx0RMjPRPnsNc0V7BCowgfid46EmBcPeq0yhDvVkTnet0tBGzgmNPHItYi
n9mwfevK8gW5/oOdpNmtguLfNY68m+okPrgmL7mMTPfIdRMOVfNImrOD8sw1nuyYAAAMblOYRB/H
rrh3V8xTVR+QztN0k4nj10jQITz1Y8DZ8rnScsIS8h7KjILE4cyIzirnfer0LO+TWu74W3lmVIdW
cR2IhqR9ydNzborqasfV15ZwhQcBQWENQalpBXJ1NW316o3Oh8U0YbO1RnHlrcNZKExCONA1VpN1
YaOaHVtXSCoUIa+qLA8OxW0mvOhumh/NhUgwFWGsZiSJt6/GLZN0mGiYCE67zm7n55rtfR8NzRVL
50ezgliI+c8+OaTy3dymfPHmjAiFCg2w5Prfk+94qwr6J9FI4aO86GNbk2vmmqSEV+7zPImWVEf5
3sht4wrwGN8HPbpLvWjv9Tmung3LOlNuu37VoGHeik8YhxGcUnlHp4jU2y6C81eCNMxIIj8W9A/v
an3U78iqN+46MkcQWQvv0HU6xrbtye1nCKsc79wX4gV3sN+6p1jo8cs0Zd0hYQZMw4otAALvFflS
9E+jJ/ozl0JAF4oIdPKJhX0DNWUF4DtmGKGixBanmATA1KI7UkZHx31n1Fp7ESltjKXC+FFWc9BQ
/pymSb7zQssjvKyAIAgeT9IWPdYTZBvXZAbOS2euZU76uU4pn/PQxGaXOetx/BwvxiddfUqncPCt
PMEPiV2h0/WR7wAG0lyDzUNHjri9ZOvJgqVThwbgdKyEs5FXyyJnktOXhuzs3OQ0pTLbF1X8lhAL
yZHkm6K8Y5wvdk1il4fViDG0Dx4F2W5Scw7hL4u/Ipw3QNdr8yWF4DzE0ju5BMtdhDnIsx59qNcM
8e2G8+h5EelXobmspK5qWHZptSwuPfphome/3avgMhEPmJpdUNI3wHoRVVfyTYnqsPCdKEdiT+hs
PpXcpaUZrykVAHCQ7RuXxeiS6ziuQznq/qnf2Zir/NHFzDCNBrMgqApo+lIKDPonrnWThE1edZZm
PdIUGevGGR6Js+u9PD93LUWIOcuXeZJfO2hO+1Ru66vxbmqUfRyN+mlqiZ4gUaIJlK0eErAPgHZ2
4EH4mK2RYGzyzCknWb86a+VqDSm64I49HgCoIB6+FY0gUUV0BDxi1JNs1X1Z2OcsoxvdRNV3u820
K6s/sY+8GFxl8ylzj0lNyTdLC5jK0OYXt/be1yA7n0CO7DCgfBtEQ0TpzCtWNkklY8/qSEm20/M2
usNzNuxwmdb7VANTUpdptSuq0DpRxUa5k+waVs5dnYTzJW6UoKyCfMXZQAoc7lOdVsSO5PEP1qiZ
1ynXXlSrrx2QHWZIGXgOzX03womkJu9Bz2hQoaF9Haklz2lCYx3bz84ZObjTGZrMIIJB2fC7Oj07
DHnB550S+TJlDaIW2mCzOaP7NABmp8ujZZw1ME9HuvzHSIrnmpHW3l4GEgWxXy4DPIs+8YIh1QVt
EBkfC405hl0L7JjTGWJPvjechcamZn1ODBMCSU5goGiLcw7qnOFteIxrpNA9cUxxgY3VVF9pzWlU
a7T0JNtQ+otORL3jLs2bTpOoyB1auM3a8lFFH8T1FyfDNxurpyUmS2HJ9EcjqvsjypmOMbF7nxTC
OlcklvrDlv05DUBOWsbYRhrUZhsFNEMweyeFHy96dR0ljLTBjdnVlVxvavmtEcVwcLzsyaLOpvDB
waxVHyUXhkNEwoRriFNoh58LT5+CxvCgLhXwS4oM4lrFukTghUpIeULBT13NL2OYkqFmJZn0icTS
EAIk3iGEohJcVhV76IjlcyRG7Elm+NZK7ZsdWTkGDQyJbPxeoQFhx/XYXIucUVrjUAeBjrroTQ0y
my5vbBQvuulG+JTDz8QAo6Ec3fKg8IPB7kXXkLHsH9uSOU1fOKccgrxXWh/CKPoMA2Pa1xaRxKV0
I3+eE8OvPIJyS6rVOIELn4UMU63QJ/hjZfOpHMAQHfbOMu+dOf3QxyRpTFn7nLbD10WRzO59nxJ2
Cw1jJzLX62uIaJiV4uCmNEWSIVj0T0ub0MJPGjIKMnBktTsfFm9MAq2S4HELMKVaINX01avXFgcT
aX8SIDTbpjhqVcQ2PdnLVD8yEeaKlyvEWcZ8M2hRHJCRvbcVTq+pyz/YssULzs5qV9hsmr0aO2VS
wBzKcvm0aOJ11seV8eKalyopg1lCc/FMq93Td578ORQsFtZ6eGvf7XTW/bZt8kDOwj7SnKblsepi
yVpn+MoaPzdvSMQ4PdzuDY8hPMteTQTHAPs0BwPAIU2giXrcc9iAL3jqzrp7aKblvVZUT97irgLm
/gTlB6pgPTZBLWb1SPJ0um4kaX61XB5gmIR0tRnEKUKVIyN9UZTw16nyrdUdPbP1vlheyp4UxgEh
N3nqs6zaWK0bcbETTJWiWT4DIO7fp0lsP8h4fBhGD2ZPF548e8reQYdhsNqGcGynnDUBwkJ6NDXm
yZPOJr4Q83id2NuZDkHHQ0HQtKxvHelanv2+dN0vMq/qk0tyTZP1zkONl5rU6Zh8+DYlbIbCooAj
4xld/pAsI7l6lnopGBnuiEx9t0RaeI0F0dpiiNlfCWKlvfAIFQvSjLNmp0JLouVkUQebVEdFvcKu
mqDqJOP8GRAdcwOOv8F4n4fghzqR+WWGinsU0Yu9JN8GDdYMRXN5V1Tq3iYf6TibFrCkuvhaLiMl
Rtp1GEfcL0i2gGrVlv7BjJaQjDFiYMusO9X4PYfMbRi4q8eSDdclLum8CO9jtQ47QjN6tVT1sZhg
VTBci07sSr/iNAOTOQ7j3i2w+WYLsbp9iq8agwMR8NJ41KMau7wDzZkdYH8iG/tgEBMcE6VaemJN
Mxf7YnXNebSa9mFS6YyCmRLh3mrf2VH5VjnDV9Ho2bEPjTsb9MPNSsZThpoE92dd7ytAxXlcWUfT
yKfAsrlCM0Ny/S4m53eIiSwt+edEnbr5vhwiaz/pbkfPajCO6GL+YB5NNl3aPLmsxUfLzVOwaE0N
M7tFf1j22ObkfF/kGgnZwE6gmpY7LM9MuJR4igwiaS3qz6LJEC+A5ktY3QbB5gffMbst0ZhB5DVw
wWbjOCTeM05x/QLwB+6bcmWAMHUPZuGutCe4q3N2QasTBaPm4OUE15nlzMONuDB3JAPTy4hn54Ag
/nM48s3FiCNyU5EgobKzzsq5dxOGojR0M7vPz8vI0R7uYgycdCHZQ9MR9Lu0O4WNFl+sAMm6Dl6W
OLkm/lBDUep1tiIVk5u9ji41GBfolo0zzlxqpHUmGdo4mHoLxwG3M8N2WV+9OL1mTn8ux/ZT6xTl
ETIqZi59gloVpt+JL2929WT9oexMPw3uguVrpkJvosjvu/nYRE1+azOBSlEJZ4fVITprWqaRMHJ0
Mxz1icPEUKAdkY7T7stvDuSSSNXihm1b+khUxK4kAjKTtknWxqHkW3rQIAsbVsvFG/XMXuBA0AYn
YXo20WydvGBmstZ3XbOPZc0RSlCvTxs03ekaTmJloDVrKK87cq1w/g5ngMD00yiLIpORuIZOaU9v
nALBiZNDAmqyjRwRmG3mXVwaxoQzWu90VGkQCs37fBLawe3ZwaVmEx6NxgjkJ1MVRkB/prj9b/bO
Y0lyZLu2v0LjHNeghRn5BqF1pFYTWGZ2FbRyAA7x9W8B2bezushrNM45gYVAIBSE+zl7r23SXyc7
+5VZNjRQIs03vrB+VuSXr2MXyaAW7bIoC+iARNNlg3yo0usOXEAvMm22JtPSq1UTZqto9UkXQgAj
CZDQtuVJ2uIsK7/ZGGD4TFmkl2oE1VaPIATRwNE3REuOEbeXK1v21QRtCLl4DRqEgurRGThUXCV9
LNW2hETTUS9X6+NYh/Bb0GWsLGmNl5ZfDj1NAyGHty5rKRajB5XLx2a9yqN2jy5mF+g4rr1KZ4ZL
TD0FCUHrgblrLJJm4ZhRxo6N7GpSzcMfpIMyCADlWkaaHtC8m85SGXT6tbt22+qEaqGBsj3eKDac
K4NZGPiJEmGDM0GSazO7CCy5WzlA8BG6AzYzbpiCGq5/SOQTTN1a1a9OocSr3lfB2vQoSEKJZbut
DLL3KLsPgOzWpaRn4mbyLkAqeJ95pAUKfrdKi30MdETo9O26VuRzxM+HEYhIzZLUuRhGa9d7j9YY
f2htuGNc2HLpxdPyvZgfm60svz2mpGrFFcHAFa8m+HpLmtGT4XIOGosdC6/RfHN+cF5UjgvLpLa7
ZSsg/xVINP3JgxjrWKyUUWtSrhjc/37QmUx8FdcuiCrTzXnN2mc/Cxua7JnjMP/uJru3nwiSwqdX
Z/l49Asuk8kceTC/czh/nPmmmuXZHu8BFxCce9+LSg6AJb/vOwPj0MiOP5UYg2DF1yNZT72Dg1dt
TKuwtopOGvv03PcKagXto9FLd1lPTsP50wKgwPk135wX4fRlnVaeZBVBSPzLWjRbiToO/zRLBsjq
eAtpq95XCdFIc66dl6Dds21KodNz80OdC8WnDsx7CH0ZZ9CAdI4kKfYRFdbJujZm2wIu6U76tFmr
LHi3RwtYIy+HqUv0n+mKrZY/1CYIZTj9I5w6JA+zyu7/oGoPQ/njP//9/Y+MU2FUNyL6bH414+iG
aiAn/dcWnssP+f7H35FqXy/5Z16zBjfNIK/Z1kzHnIwpf/l3mKd9M9R0GGquYaNRRUuuopj9y7Bj
WDxl2TyKlUdHTmv/rww7lvl3MbBFOrPjOLauewY8IR2k29/lkmFj9jIXpXEOAzL/pEApIWCXUfin
GRsirIsIc10SobsoQ8hjY7xsktA6iQnUPeri0S8YiEgLZLyt+Nu80cUaYQBFogJGiwatWjAJL3RR
o9ro37VQTifyet2SIstRPi5GlfAglDskUWn5puidR5H5w9qjlEPlOL/xERptNRe7ZlCfOaVCULac
1SjKYZmPEZVVdTyghnB3Im7ujbavoPqYD64RaFBNuPJoQg2WKtnz65hStdooKmBoq9hAJKifUBo+
WEb7JFK1eDY8mPl5f/FcvwbJ2wl6aF0/DUI4bM3qSpynvxgsmsBWQJAB/Me1D0p2GXWOdvR1E01V
m90o6BkdLexWnk4WMwkKlBri9FYxIV9P0fK5rj63E8tNG4+ele4KPyhfSYCHvDKcUXDS2JeVxkmr
O7icVxYRvMl1r463Sfdq+RA82CVqiATgeLpRu/MCGgPzK4hcYQBjQ/TSXfT02EGRlofATJ0aFhwD
FdQXsaSxltwwUC+3TZFx8cKiGG21LIXIUZn82OXPttXAYKrtMmyo1ARRviGSzN945h82jI0l6hiG
uYZ9JJLER2a0tLUj8hzr2lFWWefJ1axgvMPdJJzO6346dffaW1m1g+C9DmJqxl7eIS1k6g5eBVJA
nIKJydN6P/rmhvEZuBwYG7QzYTpbBSEInW7SB2yhramNQ4eAEARCqBtXHmQLjzZyggm8qQLRHJl6
SEW7KUWXnI1BxGtXeGebsd5CcRJjnQYeCRby4N8EsRKd00RSzeK3KcZYeYBzVqYMu8YiKzfQjTkO
3KHdBuCQy5Wjp+lNWalHn1iDk3Pv6kmwC+oCkXZLaUv650orPnL4FNt6CivXYw+Ziht2B79UnwMT
tUfgdiY/j38cVa/Yl0gBFkpg0sWUxoUhxLLLAnE0ACUUY2c8J6W7iYj9iASBIj1cixTR8zHG8L3M
fSqImkk+jRkFj54NiNmrDHbbBlmln6lYU6kthTUKD1/r5Xkq/pHt5m3DSIfArST9ygZAuyMuYW8z
sFlgwXJv+NQ71wYrhozcWhMEMpXq82fGB/XJZbC1rI0HIw3b16rN79Mgf1RVRa4KSZnci/p6NfbH
XnbBUcCC3w/oojZd5LvLQevGJ+Qy+N0DobwrRnTWOib+qerVxJBxDnF9udMUZZ/gx7iIiavsjwqc
oih71iegTaaDsi7hzy0cJ7a2qR8aFzdzT6GpZ7vpdJUDemO0FABSeSVr9dyobvujIrvn5Kj+aXQL
+sNxSnQbWQt0jvkNBj0sVoyzi3OkoGEgkO5Vt0of7AV6ZgpzpKrU5F/4LlNHm4rFakQydvU9Jqe2
E/n7qDTTM53TDgYyzbhAwL21GkWurZqaRCgLCKk2Y1Rf5M4a1Rh1Rs3StkiT/FWcdcHS8f2nhozv
h5Z6fFG59hJPs7lMMts9FCqu56Aeb/iezWDwS+hgxBBPARuPs1MIfutrkcYx0zV/XztUtXP+csVG
Pqx1TXP1jP4HPlPrPgkic0WuDentFBXavF9ZVlOibLffwAgRShJkR879gKtM6rSExigrjTYhBAQW
xrRowyk39/v+fCvH7s24zm3/+fxADiC/F/fn57/vfq05P+gIHJaL+alfbs5P9RZDoLrXbuZNzKvM
j/+2xRY3MjG8+qP7rs+ldtxDB2+c8ypL+583KXARpTfdn2+100rz4vs1icMesZifdusIcPX3U9+v
+X5sfvX8BAE1CAFb0soHJ6X3Pj/4338CZf5c8wpfbzdv5ZebXy+b3+XrJlWlI4c7hdu/Pvwvm/7+
YPPTX8/MD/5y/7fvOT/dC79Y9tPc6Hu73+vVQt4PlDc2v7/V1xf8/urfL5lv/b76/OAv3+5ff7Kv
V/6y+fknYOZHnND3JyyBlK2smk6X0BV+6Xn788LEIAkRYfqXf/kQ81Pzg/Ot0jP3ZWoJgpn718CS
+tcLvtbqTQz4FO0BUBLznDT5yJv41jkucm1ZBBSC3BAgFmji2wwk2MEZGF3H5RT72ecuu8v86PdT
DdiAre0rh98en+9a04vnLXw/+7WVOhBs65ctYo9cxKgSDn0FqomwznjiVEQ0Q5lsTDcVNOh/3h8i
hJphHjHr/n4w93FqJMXz10vmJ+bXUa/RNr3aXf0k8jgPUKs8wC9F2oG1hFN/mKxS1ztWCewGmBZM
jaZbYmJwGK1BN66hyqln2IPHS+T5JKFPx/t8iJbzqaDUMRnqOsdZcRQeHas04T9jDJzv3dpjfih/
OPUPzuQUSvLhLVVKkn8AC5NsPi2GCU8xLxAtAlL5b+5+rze/jH+jXJAQjfvFaXeTvLSva2dvlhTF
1P4jDz2xEaJGne6N4LBMo3tFc3xfQHyDXIqhqwQyf5iTe2c0z3wX6eHSJOhoR4SLwRCHjGEwKqqn
2Lh54noJ2b0FNBRgMZ0W9bRwiwQeU0ZzYmdOkUVDK1k5lQd1ujXfLZtR20q32Cu9HR7nBWlVHume
XM0LIjdhAQo3xypA84mhm0tzFAzRvHBGqqKd7+zmlLiZTDQv2kj5WWpWty6LkmRbGq/RFqHdjejo
Gw7GqC8HsmnhphCBkPrKLu0p8Vik11BHdSDNIh1etDYp53JksNkYlAwrXTMOjlMbB3LRBLDemBDM
Cf0TCx2DIDmSC1tWr8Q0nwUjEi5n/FUxXj7NHPYhsTL62kimcn7V+DSZbX9PD8QaRlzPE6oMJ7pj
Ant1NJeh3xyBOM1X51vUz1eobIrdTHzqdcJ3UjLU1znzlkMWtDpXLBqx8y3PhpfBnIBcCUN+/Qfs
2VWzo38PejCFhTb//s70J3SNq+2r9G7G+qgTHQfaPk1ZPzV2alV32+/8zWQuJ3RTtWOYFumYMzRg
mDdze/TpH7FAimU7MEzk+UYGwuyJcDNHQ34vgiEkNc/IzEun5NrGsUxIyHPArzVAN1qqOiK0GDbh
HMv6vQPOt357bMCetAp7Ykbc6WzoOUXMmHFTMwqcOF2QjWbqzy/3baqBa+ZnEa236eTyW2woRnF+
8WnhlcQOZWPnfyGw5q8373DZnBn89T9MUBDXJ3fbUfcz8Wr+wvOt78X8WJPACKRy8TLDi77TIr8S
Ft2/ombxsyEpaOpqNR918y403/pefMfVcjVhuBqbO2vyvs3wqqDirD8vvu8OqfraBQFF9UG9QY5q
jcs5z/jrpgH4j3aiZZK51UKhmdhV8bxXT4vf7gIlRPYd+KgQgVTN3KrvxTCF2s93kctUGJyqg9sZ
Pc7qTv9BzZpAJJwdyPVYhGFdrnuf/6umYbUz0SgFNbDOKDEp2UFVmn+/b6rYbxnLTZofal1oE1/V
3rYWEWEJfVNlNHSaTY442q2tQ2yOy1XcEcmCD0yrtwPXvPkLmRzSVqEhD1ZlDc+JSeACUn+60skQ
48gSPVovcxMTiSepRLo+bSBdOvYhGhC/jwPMR5Rh6bE34lMQxQ9d10TroC7TtSZMYjemL0CHJkC0
Op3QXZ1sZJipfx4KirqSuQRiOdakI1JjP7ZOj+FmIA5p2hEaI0s2fZg+zOjh+Y+fb33vDLRD4oN5
n6PkWQpiU1b9NDcy0/deK4yDJ3Lr6EwLhcmgUjUYugpqhM18VUMKdUjptAaehxincneRGm5k2D61
padsAoF7t0oNwopkKDKSq6wTdKJ+O4ZdfGxwGm6durytEoSl5ugoHOepsrAQj9Idb9uVUMl2UODy
wWctqM6PerIL1WinlTVKGr1lQgB1GdUUX9NksGr6EzBpvo+30CL1hkutB0JuQrzJpam5yONchs3q
NNbup6sqTj9mqq3yZEATy3V5STNTrp3au3EpVi9cIR46e2sw7UV2PG0dqeo0V/NRPE3vC6TTWFbq
CZ/9KnBEhe0HPG9DiDwCy1VWq0jwp6t7PelUQm1CpjbaqdRUdVzOj83PjnFIhFvdPIQt55pxDB59
P/U3s4SlNj9GE5WMXgfaMYvpl7C5ngynQ1RJYGo1bT3ES6jkaVqpyUgUxPTBAIzV2zbRT2T2XAV1
gbU6AhpWfoY1upgQQwwS9WHtdijig07fSJdQoh6XWDDFr8+LXFFoZUMOM2uORVcgA6jVe2iK0Y46
8l8ss/nWDNjyPa052Cb6HUdeHfTm6zgM22XOCYUgixTi/LwCRy8Jee+OFO0GPxKeLNVfySZyJzJ0
9/XdwlI6GO86d1HZXEcQG5YHScPwICmyrNKW08wwPheDeAqUZmSyPaKpdjR+Hjuhg484eUj8HPhU
NJzjBqiJQVvQbbg6zL9ONiCLZUZPO2RUCg/qCgGuTDb/a9Tr/OAc5YrL6ZgpKi2maWV9OrjmW9+L
eTX7OyZ2vj9vIIlyZHRgp+aVf1lvvqnqdrK2bPvn12vnx7K420e5mixz6zNRyfUs8AOuuqIJVuZg
KvhH4/scgcbZo8VzNwh/3MUdkgVPwWlCUBkdRUpoyrAxfKMm0a5fWIP3EXTZ01gOdJnTzl21PWKB
kjYxu1xFKJ1dPgdtTgtNW1OyMOlAtcQaoFdcVIYkP0v0R6B/4tPv4YZ3pfdW4IZfFHiSFzSQnKVZ
tx1YXWqSipr0hw5CxR246k8t3vauYb7VBhacBnvD1QkDcfY1mkN5Eg3vjohOeHztR53a144SU0u3
2JJviJjm5zuDHq+tgQyC8enfV1r7aPdj/44uNlxGme9g7S7rS163+VxyeYfBfpfrvnpCYYooqY6s
fYNSihZrgm9ZXWh9m7zXXpJuWjqaexwO+aMIx8u8VX41dvXIMs9eBEobjgDDrOntAJm8hrGZ3WPO
1Q+WSSpYNpQtJmLG9YWaLPDfjK+VBvgZz3+7q2pvfOqwic9fYmg68tLqyDiVdaXdMPuZIhimM42N
tK6eu/2q8G+dEURN24fgB6ZPO1JTGD07eckUMW6dvtG2WtqGL5ZPwXH6VO0Q4kiKbWRVDkB8KwFG
/vXrBJg3Ijr9NzIYtFNuDMHXJiHh7GRv6U9DDqC4GApwlsg0XjOapPMrw8JFalkbxqG2nOS+lf3b
/LiaRjC8A7+/6kNmnEe76cBa8hm0sLi4dLMeqQwW+7oXhMIqdvCOAWP+7mbF7oRb2N7LTm0fomS8
mzdIVzBbSjgyl3Ao7UtBnNzXH4jq/VFXke5X2DPXdYvgXrMwKs4/CV1JL9S7t9EmjS3RDX+nq45F
Rk56mrc6ho62nHcxcg7967zbzS9EEfBJNVq/M1HWHEMX9PT88XON4aXuFE/Ac5ZapkIRRYm0J87B
u40DCqzeYOSfeWsixQz15x4h14aJcnAICMS7DXoFNvO0BljUvWUr8QuJy/HGHER1QG2W3NaKpXEM
ZsVn1Jtbn/y+FwR+3jo0AO6GU3VUm6ws8Dy+toP0ZdObafjKaEtfx4HhHjQCj28mKMTXdqyImCY8
aa8pOM214lgZ44c8vBEiiMAy8k5BVqwCVfqvwAvKdVJm3ZGJgXalTJyR/sWnFX29JLCteQsGnb/b
17nQu1l1VYGVf23DJosoayz3bawcaBSlFp/ygjp0iu/ua40WmZhE/vHu1lN/NzWbE5F46sWa4pnn
d+k5B3ix+56i3FzlvWKcajssL05Ndtj8QT25s8kWO80rqGVbrxxaReemcbwzlwj/ay183WU8OB+y
tUmstJ36nLjNyC6oxZTw6/Qz/fMDFUR/9WZnnA0ABOeU91rhHdU+qGt+fZ5KnRT9SnjxFeGfogiq
R2WY6UemHOfPo42lsczhSV5KrD6n1ie72h9T/V2az/MKZFbDjVAr89JoQ3kya0xiTdCol6Ll75FA
cijdiz9o6VCK7Br1jizAkmvbWBMXlsu70VXQ3Gl29cekDEzt1nyvjEwB08M2KvbPI+ZUdy2Rwz8p
TXD3tTUvvC/dwnrylRQvGNk1R0dTzAs7EykQoeu/u/xZ86qJgQMva6PqzipMuaNJjG+kKKy7wqah
Ma+SFxMKThfvptPFqzKpxEXXzO6YIPdc65JGtJpWN/OqHD0PLQknT5RWyBrhkDhUoxteu8IzGfnk
9YcREoU9fWODSe3CbmzlVhsGfcfgSdmOthHfOwEl6ZxR/h8Ze6XqSeUtVjAcBquUIExo1715RD7Z
Y6Xg8DJH8zL/PLbuEg0qsEvWTbUhJ1k76FEurn2toAHAPsjI6Hlec2wRG7dS0257H+JJN5B120hx
7Nuqve8c+P/zakOQrlFcDG9KXNYr2TbWGUhteMIaQo/Md8KXsU3O83fxSu9Fla3x6IQK8CR4A4cE
bM9Vc5SOLFt2OE2e5x+oYia3AIAgbiWBq/solMO2SQLrPpLgdedVfDvYuLSr3iAQkW+vex0+BqU4
+SbOOYvW6IuWacd5VSp171GYc53MuuJIFmC21UCG7+3cc2/tETxEWBrmZ5uJte4J5TVpUTJ2TVGf
SGOA9hcn0YpBZPORubdIVqzPXkm5KHqOcsVpp5PcYpLJhnbrmT78ed5W2Kg/wdPFD/QXiITFyLRr
Ry7dToA2lk9tEYPj7XBaaC8elIP1aIf9MR7z4JrVhUoVkc8zL+a7beApF1dlZwKniW1getn0+nkN
I/jiC/1fb/x/6I2D2lFhfv3r3vjzj7r5tyfalVEe/a1F/ucr/2yRO84/cHUAEPNUmpWa+Qvi0tX/
YVuGCeQNH4fOCvSq/4m4VP9hG6pGq5zoKcO1JyrQn4hLw/mHRqQkbXSIQKbuEWP2//7jbyiw+rf7
/5bTp0WN2tT/+e+6pf3WMTc5lVGkMiFnaRrwzN/hhdj2uzSPg3DfKRZ503rxI5NEOOlddIVnL47o
Z9J1SmYWGRjtO+bzbD8o5Glo7UUCAzex1Lco6rFTRFM7nfRbf2WRFjyZfDel7bxHsX9texXxIjz3
BWVGppRV6W/TOBwWHTj9yD6WAwr7QT3gifegAnvKskX8tfa78bl7t02rXKMnd1btuMNb0KH4LXdU
A/SlKJCkq7aHlt6A/VuhXeRYNk0SNeSg4DTMu3euDpMorNvENlB1ze+PMkjHUzcOmGAZoRAke80Y
SpObUi1TXMdhgu421bW9x/B3m/v5WSm0ilxuSQCtft/CgyLmpJUb1SRxTDXGm94uFIaqtrkGakH9
kxzfhTZQFC2bEhiV4QngbrDWTLeo8OEq6jqNQCpQpr0HMOpurGglJEHaQ15FS719Fxj1mT01wxXq
XbRK0c6uSsAqLfmI9lCeRdeDUY8chd4nnhNOYEgcIJ6sAuT5/E8R7co2JmihpNAN0Soch/7BkO5d
5k5DkrTY9xawTt2qz1SzFtoOYexDCbrgpIbKg6YTjd7UT3bY3Vo4W2VnbyqbK48YFrmgpRs9jzq6
aA+vjAqaq/Qgp4xn2XqPqlO+m0yWZUlcfWKITZMMUAgadz89a9BpJYfcIb2yfutiEmaQPzIyzHCf
qhqX+0h0CxWiKFlZmHv7XltGWo4HMtRQptqHLkBlRXLzISgs0hVVedal+hIVdXKizAMVgYrKhko3
l0KVSFwUeSvExQ11ClPbxnIs8WdbRKlpdrONzXoDvhUWS435qmAHXzQWdii1cqxjG6XVy4iQvMmP
DSJJdrigWFVQ01egnrplRQm5GPRgm2YMB93+s8mCB1Wn1a6hTwPYnJx1wVXbV427UtNPsMpu9dS7
AiIIllX3ZmLowJkbv1RlKK7INRZ9NHY7xWC6l7QOiS89mQGAAddK7W3ISLJJfU7Ciay6yDDsbrpc
QzxGEzXIq0MtyxEzvLc1hnZYVYmNYcRQui38zHXWts90+7N9QPlu3YZixZmAw6xHiqs4NVZE/+QL
5RYvc7VyKnENDXLea0RXNSCLAqjbokA2mGaOi3E2vE9qEyMI0nvKxdqiKp1LY2bV2YlI5QC79Ai2
SS/vIgEoScehASdhoZZkizUZgW2F/oflVhffHzYgjjgWGdpt2xSRObXsloKD6NaF24QvnXXjI6Ld
eX2ETWhkzNTQNAglQ7jkJY7voBSScNSVK+no0drQrAtRshUSA5Diw3Ou9T8GRTrbUFqXyu6BYxEr
72ikVFiTbwDPHnVoeTMMlDraAhaCnKzPooWD2rU7LfUq+l/BrWjCjaf6t7W8+no9roUXsoX04uSw
KY2EUGgdwgp6S1yhcrT6VYAlf+mhVFmEkbpT63dvGK2lVr/3fZutHNVZETj4rnJ9n/r71LF0c+P4
FOlkyKksroOd4mIGQVvw2ZJtgVHfJMZejPtK9/QTKg4CuAz/rq88/5Hs2UOV3mdhVayRwr4PLZGB
BaLpQ50jPyY39kdZgpHyOuMaddASUsO5UgyWh56URuQXGXy2J9+OK6akFAA7dx8loXsrUUsmJWPs
Xo7Z0vVEsIJ+XCItD611B90X680PO/6JBe8pHQlOzgavWVmJ/qMjlrbL8HgNNi1+xVIfnAxNTld/
BpHRXQyrSJZFClUPPMkGWgegKefDzW2QccPkpTE4YTWwJWNXwI/gzFQVI37qKec3NYNbe6s5LcYg
glyWZVTy7wo4ur4FpgA+z0IqnkI8j3pKmMnkiTH5Ya1j6EVLEZqPWanGCyMsKxQye5LYI9IiYV0U
U5dHQUIQQJvJgCduQp0cFcNpz2gRyb3a1W517WS37YEeEYqXM8PnKkmRRL/FzLPEqk+aFHM/JvII
SDRrbREiXytkyUm9XwcdOmIr6UswQUjObM0mQTm/F6kYllBBAK9BD7I9R+6yn17avKBPJkYkrW5r
PIJ7bdePkCvcZLim6sVMMbXoPaeXpiQ+w0S9JRrDXUUqEVFqIKAoQL70PaxwURocK8tXb9LWW8eW
wb4TPXEtqFBLofjHEaZdZAhhSnBZ67LqxkhqKKu4N4HR4W5x8pdeN8OjHSp4wJxo3zY5NnoBrDSy
y3O9QwehgMLGBBja8uKYLVdIjCeQKu+jWjEOBdWAG6VVWRAUtFdim+FpTUgKBMimvceX90gn6SHx
2VGC5DkscnfRu92zR/roQeurTVfCmi2cql9WNnaZQBknZ8e+isqRLK0959VqMyj1IRqrq4va+DZx
jyX6eKNyxMXr6AsUI+py12E9MXqbQXq3o6EMt35b4fck7bAliY56UuVuONTe0Fjdtc2g7OuA/d+r
5BKjGbmLlQPX0dcbWILGAYOHjqJ6wutcLaK1iwItVYuxeVV0BPKZ5Y/CMqdGe4FgZ7DhkQ0u/s4M
i7gpNpHVaZuic0l/G/IDNtHXrDceROsmG1hpd+h9FhHxpYvW81ocyzhW2wI22hRLN8DUFhlsWC5H
kVAoXFG35KIgz458ibCF+SMZmFk1LGwigvCZZ1dVuGsUUsFbRQ8ULKiS7FRJGFkxho+SFBYMaPpb
6EekYHlc4OOl59X9sy2Scq1X2YOWOM9WCyNn7JdYFuF77wyMKeuqyXVMaE27ISeq3hUafKs+erew
Sb6gTPwsQuIkhJtAlTaOdtXVHED8YqpigKnQvUcAYisncu2Tbpv6xgs6bWU7HpcximVZyrjLttP3
uFEbqEgID4HjLayKmpGiyLtsaJ7IUB/xGYfBqqD17YzVfgi85hT0CKOJlH6sPGizY8yZqwbpcC5w
/iC0Gssz7tV6AchCLz9Uv0KjRqKd5YC9w3oQH8ah2WdReBuhpTwmpfVeSkBfmhhvI/JiMd/D5Qhe
8AlwRqzebKE8QCIwV0bo+wuTBiTcIQXWjBOecRDVizAdb6nkoRvEj3yL+fwnKBR4NbZcMHxw94Lh
01J0TryfMrVTN+5Xhf+cTDsqNqUNJtR8z2glPblazxCJc13U+WJD6G1A1bAr125gFcsokQMmpp79
S5wD3yHN1fmIk7Jb9B2B7KiT0kT/UBTk9FIvu6WiE0AW6G+mXth7PH7XlKvoUcs8NFVjWS2Ua65y
igarWYLuze98PPaaA9fRauO7eLxURXjrm3DMGjtiSEl+3II5c7TURlpPUJEecC8t6DneDrnQV2qL
Mq3Cgipq9a5AlHtpGPs4IUN0z+U6Rtl2YenTyT02q+04zRraOxJ3NUB74tYxrJObNWcfXgLO4L7d
pbgTFp1P1JGpoC9komys+h4HFmckHIL1KF4zs3pmyMvYDoby0pAF1e+yhrUzEICp4TQC5rAvTaN6
SJDmL3IZt2dQj0RPYuDi6Ob3xp9N1FR9E5CZuzVl+9g7GpZeJJzE2vT+Zmyy4UgXN1qZxpTnZWBz
H/tuBYelPaTKT84xBMVXVCKIKXEq7eBPclxcEUrsMEg19YsMXAQcfGf0rgWJo6XYD9KQq96jrYh9
H6cw51VHg85SKqMLWoeQ4wbB5xUJ8cjAuq3eqrInj9Qo293oA1gyFBLDbCzLS+l3T2bkbEcnPw9O
jM+ZKseLX8af0mU0Gif9tQ7lD0QwZKqZNs1DojhVJhsnq+WMEmHhIK0KV5qt7YPpKfa/wjdrlJXR
R23IIxli1LI5AFYIJD7C9KRkFm+lFNEm7KrnwRp+6FVyV8dqOY1Yyc/t9VNNxcfa5lV+zjXE1EUN
Wd2aun+14i4cNfwIkNcsGIm8ZbXYu/bAde9GxGAg2/KdWdStLYenThEbUIvjStePGRbXRumabZCj
JY1G7w7BytbysTxRkQ/VmIp+kNJjuLNL787qg3cXp2rvibWwxCKFwbISwbuvtHtQeEvL1DYB0xv0
HGc9SfWFr7UrTxZETroHNXX2FM0IQZP21jLDlV3bO9sPPzztsR/H9cjsTfblawl8RbO9RxPe/gJo
UO89+IP3yejz1ZGcQ2huLpXyVdfOHh5DQfZKzKXFVVPmBoCJGk5/jn8zBvoxD8uniMJOSRFzdOsb
uA+StEbnzorHFYVhrJwakRNk5lSLHnNaw3wzkIdpU3Ga3ZZms5IAezU8GqsMjMCCRLyrZYenshM3
8ai/5KKgldUtLUl73+cMrfjrlKKomgeXAtQlzRsQYJwXen5Ndkd7Kg3qt4WqPRnk/oKQo0OfWB8J
qZtFcR4RnS6iKnkgyeMcl+I6OMqNDtmvtl+Rra6VpDgFqKwd4oRKYa7HsoxOLyLK441mqA+U4nZt
zFkZeUCh25y8zStW1beqKHF86RPm4NKikFYUBoUYRvrkzfIsxnuV9dFm3onxr05SIJG2mtl+gora
DAxxEmATJYmaSdVzKWAgYMPbYGhnx/nF0dt1VoefhGzdpmTUaj5iKFV3biwXzlQpHyJ4aSSEZvNf
k0f50vKyTSZ2HoK2ImM6qlf3cRGQtd0lC+xOuJZdLNETLbHQD41n7HA4o9rQn92x7ZYx5/aOK9L0
myud+yAKc+sF4YNfnmWHNV3dRrk+0OGz7cVsBhi8G+IMnwJZTv4vaIdxySloSRnkkWHFE9ULpAsN
s2cl9G8SW24QoucLU5rW/V1J7sIxV7R2DSOsXLRZcpP0SrQ3OsZTVFyAlqjqCRDcVgUdA6ODkwaB
O7IjF9AocES6/E2pau8DCQvArksmygpAJFduufa3h8BozlGgXvuWCgAXLiQhZXa2O+U+KvQNeDWB
NN4EmUmEKjNAwMdp068TINx50J/GBEte7mH3BJNU2HwAn1agwTE09k56rSvn2cskJXVmEaHdkQnf
1g27hNfSRh4vaewvIAbu9BaDqqqG72iQp9RiBFCQuVUND2tQbqlcMYzDzkfiKKb8i+2eRcWwgM4S
k/nwzNjxw5HGhwKYUDCMizuuFjY58Vgo7cswQLfqmaIt+hR0S1l8lOgP95lZEs3qaR3tKzhCXn1T
BgQwNpPL346PvQMTlZbMh1C64UGNrpXrB+jY8mLpN9aDGbhnLn030ojJklSdrTMoD7ZUrq3RPek1
JZii/v/sndlu41qapV+l0NfNA3JzvqgbkRI1WbZs2eHwDeEpOM/cnJ6+PzorcToLqC70fSWQRhw7
whGWSO5/WOtbTKvU2t0pCWY6M+dcrJY3WFS4AfTY2PUO3rGKlWcR7wS7EZzNLhSyMrtLVMe5JGgX
slBAwKnjbbsk8VFh9zqEGUbeBukl2+gbohoZxLWA6l9RRNefxoC0bWotP61y8wDHDU+JDj08qwhY
QaQ5QrFc7HPmiuqiRkl/KxMCK910G8ctQZdMPH1TjQm0DtQROGlCpPQGwR0z+YzFg16fSi2Exgyn
gLHa+FWkXe3ltlJs4qXddzWPDY1R57bIxrM+Dhr8A3ESJi1HNT0Rq+xTboWYmPs3zcE50lPYjCRo
Y/6cD6ZWV15k9id8p+62l+FrhAq2aRUYjJmKBbpDw9/q2l5rx0uVAIdCLkh2xwIMubH+gMKuPWk3
dJLm8Gr1Gf3CCGpbIea6bSVBv3DoOpeuZCS/4IREztqJWrnKXJQ+vxueoaDxK0w7ACWa7QWrcNRp
5p4z1cYpIRgIDB1dAsWZm3LYjjbW4cw09/NkHds4x5pfQGQzQoU5CuONQpuHx0l+Vfo4ASIAN1PB
sNYd/a6RhgMTTMWBY3TbSkC8q4vp3NcMKnN28mPaPthTFZAEamzGaZi2DVmMWvNpAgrmDk6/lgke
R0ZD51GJftqh+V3YeJNGhJQb6djpaajVp9bt9qrC0saQ0UOvRlc9US6hM3BVu3CPjdVyTJdDLThJ
TyOqB15W+lDnxmfSuanvpMM5qaK7RQtZGLfrLaoTBGmTl4KiU/GiTDmU4hbCxF4Gm28MEhlSzSUH
KbVhSX7NK/0mlYrhwKy8lYrQcU6qa1aqTjdmxewelbtQpzJR6l2iWo1nwXPpVJ0olGJQPTtow/6l
6iLmseBOahezoZEhSRLofaEDNT4qi6OE7TK27peiimdWPbS6KSkJkB6WgIHqPhyKfWjTdyjJym5v
p/IYkYNTR5BYbK0gZtSm+J0kGJLB9RZxaMJzjkkBT9hnqxiCxOtsXFumq5vD1LfXD+jMBBvo3Nxh
Z3jQURfsk1TzwM1RW1Rgysa4+49ftVG7bMexXJ8bioK0kxl6Qq/js763jj8fijiHxW4I6yhYoJeQ
I/hK7yazJ3Ru9Y5nJmJexN5wBbrDjzAQJvSFgYyJIQpNVl3iLGI0IzZ/KzT1n9C9H+XaXKJk2+iR
C7DWAXvSp8DC5mQOGCezal+G/VgUc/ATJvmj2Pz51dhT1DjzIa85wFgIH2R1LTS8o1sYoyfIh7Qi
P397vGZ+1kboW2y5c5+ZPCC/VXf7t3D0R7n8nz5HFepPaS32ncmbOBRsG0eYGP7YLo4nYuY+jKHF
8Ude+/MhLmlb2azAI0RENK1ivriAAQ92h1/aPwKiZlW7OqsiKWEBvyuFeW4S1aYoNczTgFEIvx2S
1D6JiQytgTNqiTS8H5H4zwfJXbMdhfr+96eE6RypciHJC8lI7e8v1DMq+L//M53hCcw9j/a/v4Dw
SPf1hmKuqnm8YcIJaCWr498f3FZf1WLrJ9mpb5tW4HNxuQuQuPSbQhAvaEuFqMuoZ1suMh+pwZOd
h8VdBdAcERKnKaY2Sv7wVNilenCMZJOrw7LVpKb56lDoftvjdpeQuOPsUCH2koXsgGLRrKSuovDg
yZSAk+BalBz84yzVxzxsL0lNjZRylm6Ag8HlGsfkbKfofIuFIa8lsnAbD9b3ImAB1OVwoCcwz3IG
99Y7xbZmKqVMTyIC51BQ3TKFhNxpOLeR29DXFKaKc1I8zyn6ZmMeNzYX5Sk19E/EZTCeCM3ZZXN6
08K8Pit1xoDejhENi+McrUYuFnj0maPYVqF8IBqlO5GfsdVQtu1q0GqL04ScN3q67xkNebUdHRec
pR6POdIVBgkiQqoT+Fx1T7QbrvNw+N0oxbM6dQhHmAeh4JVjcaVP1AGA1fYhDyXtUosaTrV09kE4
sCUfKoo4EX3Q+2K9UzS4MyHiBHS+siR6qy3rr0ZU9516iQyxb3CAtfoc5DZzz8J8ybR+2GSt/l0o
1tPKdSJe7JTn5IzrGO8GxQgB/aR3ui6es8adkXjCFnIOSAVblidoiqJhunWzfUyz2yAwiEQ67glp
PLptfRjd9KImM/S76oVhPP0+bkdayfJ5NnjiLtXiQSJ5iwv3Yf1ra0djVVLAZbeIEouT9KusgLYy
wWcRN7+GjbotQkAcRMc/4d/9ZShscAaGsuAUX0vJk7Va2q+x1V97fkITQNwGYTgMLdH9hs7EVE08
tWQuycRCHq7hkZy7X+tP5xmMG+4yy1rAZPTIG6MHF3KFWSH+Z7R7HKkn+uGSRrjOWJ8VqnlbI/Gq
hdsjrwn3xrz43MAixHxGl5jIr27sKa/oc5mAc1aKQ60aygmZqEinEIR40fM8cw6iSQjJJjk3ZlGD
A7bFgFh8Z4ZBEkczVD7exTSpMCRFmPzpKoCUtMuGbO5bLdxPcMTkJtTMoDSJ9RhUd3+vzBbUmREz
bdWbdPdxy8QhMAHlbRy0Rp6eOcO+iRProWSKWZkE26nsMvKqLLdF2yP5XPgRSjZ760vHokh/bwhc
GnTl7VJUdKkQ6mBiSfNVsUY/6i0Iv2gErcq4E6zg0qFXPFKhFFpdBr5hc9dapKus70fLInnXxq2L
yr+702bnFxqdd56Vul9W+u+hah16WX7mpgXBM8yfQA3qjZJvI9FGQT/mUC/D9mYRbR6xEKWw0e+j
Eu7jODbtjnkNIj644hrDur1lV+oRVe3HXDrsQrorVpY/GGVXuWS2mYvVsm2uahAX+m7GIkLlXfT1
KdqUsf621A5vj7vmjrrnxW0eQ6l/jQW8jC5k5lp1EKz7khRvfrF+KUnsZpNl3ZdAn1g5Bj5OblLS
SLgdq5fW1u7deRjx7A7jtjWUIG9eaLJcj30/psjcgHoytunBDSPQ2bSURWHe2KjD2YoY/rqjjY1b
V5g2NltSOXA6dwOlc5L4zW9VLtA9yBbgOuEtcdqTaVe/VMW8gOrIfcYIabz86obmIIzxvtciRMwW
f7NwcFGC/ACyou0R5t7SGCQ0csa1TGV55yhGQPQUtTEZ5ryua+1Ot+WKYO4sBiNC0r7vmWa/KjHY
2JA4nBmyjHZuW+utoQTrzFLnLM38sHYeG9eCds7mhsum1OW3qJZr3TzYAmqIwRhwCrkW1y9gcmER
3ISv6wWPqnMrwbspRnTQDYUsY2wCsTSuWWb7ypy+d3iJXKva8U9bfGkxi3NH9WEOmcRQLOCKm6fn
uKpbDybMY5Hl53r4AI7YbpyhP8CzOMwNLHNrzSszNJaHpgOjRHoL+cBbUTskLiOdAzq+zwAKMae6
git40PP+WkoFexZ88Vy///l7Z3xfKLgz8mX7fNfa1WPcqdVGoErQFkpuQ024Oi1gfRRIUKCzeSeN
HIESYugijzrUBPO34vZB5QiYycxUNpPJkM0UzTaVjx0cHaTWgEudtrxzy/DR0jJfn8c2KIx3lznu
xjLNz5rnFoSOY9c2z2mTBh05BmapXHR3OCYxT8UJxSrTJB3JPbduzBPM0N+7fD4qs/3WO84fJ/9Q
K+TV7M5uJdqHLk19tbQ1UnPYurfqnofryFCYCeuk7pexfWOMS7PokBbg9EHJg1Ypm/c0Kh4RU9y3
2Mjz2lj2/RDm/lDYy5Ya5ByrEWYx42aqxq+64jVDHY54XR4SJFRI/ey3OULNsCJJaqQUNWsYfOmk
SxFlzvYVK5S1ZR34rkpGxjKvn9NhOg7Jo2r2n2pEjSPgjY0rNnA4c9AGeT/cqxwGWszKBg9WXTEm
1tCLeYBaC6/R2La3Cm38zE6sTkXQqqDt5krcOUmynVXjtVnUdXsVnvDF+SXqBAmzlS6RXYpqenZT
/07l8KvLesRtSXKvx+Qy9WlyHfvyy3GYIGWGfHXyZtv13UczE4bVlC9lTlkgk+fGGn4bdpZthnK6
UmuUO/pHmwMAdFE+Zu9xr+9cthMbxqX4JtoPk/czdCbBzQCwHXOik2sZoLMn3Pr9Na3Ucz35QiUg
gl2ffp+HxHtx0pRrwMvimdxKle6vVP1NLadpW44JV4K5OiCS+pWBPkDuRGXh1bOX1LL3vkEREHJQ
sBaD+9g3d2rBvtjghUFOkALYRZ49iuh3p1g7dW5OZU/lYziclEhITkxeH0zE9xs7PqST8T4OGbTG
+ebM2jtDMxCN4xAokKk4L8vP9f4OKxihXW8B0C9qrxD4XXGi3gzVPgzxwNNnBfKP+nw2Edlh9IDC
DrCDTPNc7iO7N+87mdGACuWzavgupvJS8tRUuwYJZUHdYrbGL6QBwPMtMlcsDVceI+Ofct/uv4TF
fAqsfbtxFW09mu/LIaRQaXhk4vPSsv5TMfhXdIoGOTHyFmVE5V1w+ZRbCyGPJ1rTRdahHTL+3F45
NlrynIlS7qIqM2msHtQsTU5YLTq9WNdmCxsZ4g4gct7cxHpVY/YCCLXvsEG89Opwsjon22pNdwrx
mPO31N9zQ6yrEMu1TNGVJ1mx6eAUVrRDTBVYhfQOhCg9RdVkv5NPu5CwYvr2lILQ69It4S/7EqSV
wYbf06rI8mLGIHAX9DGoFPNXsyTjoekKpnQa+0k7+dWI5V5SRAYE/qhExWRXSiA0CrP9ivBm3y6t
61FuwSoE27updHbccmVlkyuQy8vMcHWQ5OdNuOknxhXbpeK5wptr7EolfmzAim1x/YQbyH5WFZHa
3r2KJSXqY9IXX0GY1Lm4Ox07CjTSAnj15dGFG3hkewM8efliGXSqO7qKqjMvWog+Q3emZy6FVbr6
IMxxxONMcrudPo9qXjK35qhNSg4ykFvbdIJZiDys8SnWNKpmfnIeUYcS7VA4M/fpupxbhXtlMzcZ
RZ6tIJiyXLkb07LZ19FhIbBjtfJAwdRZz4+sS7XeGJkTWA/ujDCkMqFoMLcK2DmrwYDtw6z1jzrK
0rNqHtwMdHpWXyWkkymO9AMrs15deEv6gsqGA6tIhwwwhLNg3F2QU6smMRMpWimmefVKPmxiElLc
6blnLDSK8rGvxnMzCMtjh//Sd1Xh6+arW39avd35SkfioSqSxyJZHkudMV3LznLuovExzK5ORdwx
MxFbYSxWMb23ZD7u8kX506KUPczJuDpPJjAjYjiYpvwjXFTUoM8DI1WfDeUtz6xvlcSesRTlSS9R
zugDJhFYUFs3Eiblu75NxvJCRtKLYXJZl5BpFYZt6dL5hZOXO8WKrZ0EBIjLFD3xpGKcQecO9mpH
xkmyZR7tbERGwMiiE+Mk5xIDLmcI7xq1TXro5LzuA2NvzkPyGlwcv4azr0o7cKYXxjPMCK0VndEP
H6VgLVPU4dM42a+amF4YRzzLck2tb9w2UArrMpUg1Lv5izCgX1YuKWngu9FfWYlXyJBwLuWw1KoM
MgcPjTZGps8ZymWadw+pZcSbuGpL386GXU9Aa+Myq4+c9H3Bly1k8TrmyJ9C+UbY3Y44KPbyddhQ
UI13LMTvZpiDvtpE1pXdLA7wb2sFaeBhCz0pSQUZaT8hXe27xb53EvB0xTJo3syRvbcWcQ/bnUKL
Uaep72IggMMoMtJXtI9xhv6Z5ZpfROmesy8KKu1ZukbhsSZGfJIX5U5X4o2TFw+pGcdUZ8PVLcXT
YH91KTJ+F7sH1fpH3ctXIiHDui1IRwMW0fP/BcnSBnNxHoThctZVSZsrOhyWsH9Yd++zxNr2Lnm2
wOb3dH2gnJ3tSCPWTluS0p6TRG7iQofTZrS6TzovZDhQk7L805QZWFQZkQOTWB9QSTG3F6m1HRLt
EYh3f5jGkkfzbL1KbAMi3mcN2yRGjNLWyLaYc8Y9PS1XuWLyaGmz8dkxm7tYWEngOPDLlnL2zeY5
CeGIusXyZMF9PybcvxR8OVYLAVwYh0+3a3MptqhkAgLA2KyVe03HUsN+62mJQsHNem+2TNa1MHm3
HJEcBjHcYyZhOz/Jwc8nQL5xMs3+AsHVLQf7UTGJ4rLUc6roI6E2XLkdNBlJvB+QdQO5Yr5nmRNu
q3kc9qayFxC2r4jVWSCmAwq9gR1uVG91dfr6UR//j1D7vxFqC11bJc3/tVD78j3+2/G77b7nf2Wf
/fyxf6q09b9cVaA0MVjbm65ug0Ubv7v+3/8X3fZfpsnnHUHArrN+4Z8abe0vfaWNOcIk9d7WDeBn
/9RoO3+5fDfIZq5QDU39/6SaCZtv9X/FDSOFUk0MVg7bEIcvMl7/V6qZaNqy0KXJE3HCx7pmhS09
bS0qBZKKWpLbOsg4aHOJX2JBdFNaK1xT5otjV/S+zMLmhkrmUUYNKbE9qQklIhJAX33PUIlw84kR
opfmVbrr8CCRAWO9GcUUnkKMRm01mTttXvRjaFpQCYnColGsAx28fdGe3K5ioFMYDNFwxPgMYIod
dCtOMkFf6ib6/NS8h1r60TpVeu0MVidGZ19KzPprdsOLqBoY/gp5vvQBKySaUyZPFQU5Ac0tbcOD
U/b9xRnym1Mvd7M5dEE7EZwYcSIoqvrimkLZxjTaJLXNf3Cv+MOq25LRRtQT00fFOPZGRw0hwy6I
puIer0R4Y+j2CaL4rdHdKqhUZ3hoUkaHzF8JSWHpQVzSguX2aGc0yBzCqXfXAuWuhJ7epWyZ/E5t
OzidFVXbVBW7GVH3AabqLYUFumtWlYypMw0Cnox8Mi2CNhqfZ9kSfTIGTjiWbCn5zrXFvCRa8X0M
2aHEMg8ZlOg1qqnju9a9tRAjNrF9q5oUxxFj1YIQP2iTGwXSdmDVaIKkYXtNoiE1rxaqpCFkz8do
QBkbPMHk11Ed8l+tCgYdPv/gunyaF9FHk0ZweVQSm9ShCWIdT+fGk2xmEkoICS8hdueuZ9a07moq
CNG9PRU7u+ab52F2ynXrdw9cONB1r8If81ipCa8bmzUPCA8iOZBbRqEiSVv/xGiRLJiGisXOWGNa
kvK5gmQ9vze7h76f90Q16tRGAIs71tUe/GVGty+qMvGmxIe5598JUcNBxAG/XS4vqCTyjbnkWydl
RbTMdvvU85AdSdJktmSdHWLbxxE5ODUJYG6TbayusbXhLDmKbNoqk10G88DLOxTPwp6YhLbWjkgJ
nQH0kfjPFUmh9VvAdLy0XHSJpp8hHLAlX2MNCeSQ5rGKF9K8uNRaI6c5aqYddUroUbb1i3Psf0hV
SNT0GBHA5DpBxFm1W2j4SiQUhq0lvqg6x0fW6lmjrtzPqJvL5b4yHPuUr40lZTi6WZYZZmez3GPX
lLkooJox4Zofxg/Leq1TbXiSyi9TW9L1TV2OhkSJ2lhKkLapc556XqRsiV9llypHfSRItp0j62Do
6MELuoU4FdVLY2c7mEVWMFHz7aeKt8Bq1qR6rX2KuBTOTqiycu+dHWqJ9sq60ytIlgqsor9y9omA
fNdhg8YOg3iBbTDPM3wU1gpAV+ogbMly1FFaJFkWVGS+Buz0INZy8bCmG4YJbZq27NuCCT51dDzE
jpfrFK9z0SZsdy2Iae5eX3KfQ/pN681rq/MggU7+NI9LdOafYnvRw1wo0qudsntyWPfbM/2OZg85
QYVztXN4S321k99WhbGXlGwuFpPfRoSHucsUyw1Cu/bQct2Ir4HhN6ELCwmDJp6KZJKpA2qsDWVQ
GzWzflJtpxWNMBT5RwKdGQVz+oUiJPWMCHVZR8MbmjmqUZW3N22ZTPMuoHzsaC1bPJo7+jLQfnJv
/IkctFPhyPvsuAvrYcIy7BbgReLmZ0wYOiuJONs59sB6es3W0OtlO7SGjrPBeWG6yyXqaOAUS1aH
yjfy3ueI3Gv2JsNBLwbm3PB8WVwGUVN9O1W5r0NQE0LF4hgnH8q0LkHjfI9WRBysjsm+qLKPtlOo
/aPdOCS6r9oK7oxeQ5decwO1IruvemwqBupRb5jwG5rS2WXJdMpb9qPW+psIiip4hco9Va9Oehih
zJlJNVha1G1jamxTBAib8k3oovPAcuobgg8MgoOKmyPLZbeODUgVoTFEP0RIqtvzjDPIA7QbeZdp
Lsg8MJzjGKa+UdXhTpbkY1QJMtYcdRk5gtF3qtR7KdeHavIVxcNdVCPqVRSVsCKt2nbODPNYIdpl
XD2bHa5hpDDKNotw5LOxCL2yii4Z3p6NVZosbxPnD3Ybcbbop1ArWr+7WrXOjdaJHR4QxG6EZF2m
pAl0A817S6gezWeuncMEnb/UCSlkQkKXO9OoljlpW219zWyjvkcdlpzLPAJxWOjqRkAZcRf7Okl1
OIx88exEsOO1Nru2HakIKaeKUilNYIC+vw79fEE33zBPTrIdrKUv/L/HSBHhHQFfEytM8WdZczzD
gh+CLoqNVdJ0d01Xtscl49HUc3tS8LNKhgG0bRx56qrpNx3avCOcYr0M9gX+RW9CelMMZcYQnAe1
JCsCXcOF0r4nzI7fNzdQ+ewjtl/u+8q6xBbtmD6h9kcrx2k/eOn67aZieJrad0ynxWbIFtYdw0Rg
ldoQMwKGybOr5JHlTnaM5J2cozagNOMHTuLnriEUoOgLuUoBRu/nZlwkY626F347htuJVG7fJNKi
zphlGgOIqHRaPGvSfueC7YqVuxc7nLCetEhuFOJ/XbrSOcLJ0/KoUfm2XMXZZkmmiyzVZa9Z4adj
GDDuQR15+kiObjl2uKUMe+/yem4KO1X3dM2PvQKXSpdPaMECw8oFc80E9pZrvi+CPeZIQlbZM5Kd
nRHz6DrNc4yS9N1sGFCokZLSlHSIRN7+4WA2NG2+pHJWdq0lLwUb+HnV1CR9j1q0aH/res+FwdM2
C8lR0BhSw0hG6zhrH0WY/cJ+K86o336OMj0u+6NIpg2Ne+KZIwPLidPc1nJWV6oI0PGHRy02WKj3
DB5nF6VcAkIl/d0lKnqHdNLYMMVI+7oLlGZ8R+7MD8aLS3fL5nGpEKMzO/5VK1gARwUmTOKY5mFy
7tulb+8qzcQiKI5qHBNpNObUJuDBeDBsYxcVXl4fNOFbxionndUTZ2FClg8Kmhpk4JklGW+oXJm1
ED63huMy8EoAaZOpBXKlwwCRL7P7ODv9p7MYT1YdDg9ADFAcpzjdyqcKQT8zx6Q7Ea024lOLWeaa
Z5wBx4Kz8bFcdDaHWe/uWzXXg6hHWQLcv0js5KE2GsRu2cITNfIcg1QQYYXjrXV095w1+lcalssT
ysZ5AtkipyPmneH282Gs02cM7OlltLvhZkylhScpIqoRLP/WwrO1Ix9CDeo2RcKNed60+E49PpIr
Um22mQY0eMvUeAYmvBBNqR/CmiXhXKkc2mZ440isLkYYqrtoiBuSTif7pkbCPmSGvWZxZDBVl94+
IAEx73rCO0ihcbdaOStgHkYa8IzUsHV5pZqzeQuzbKeWWnf9x6fWAW85quVpZqtnQlO+ZRE3R9dU
iPKQavrd2LBdIlVqq9Na72TcT8+awu2r5WG6Mwt+hHgyPs0ZMhCsW98SPbqB5rOrXRP3ikADzOiE
FthKLm4hjq3JNtJeztnq5RgJnp4yJFxq5svI9JKhIV4HpYJdLRAPF2dD/nLsPGp48FY1/XOe5zaT
TNw0uBN2SJyuM0JpW46hpyzKsWZhBztJi1COWLO3jP1NZ9nhNh3mximxvTZbfd/DdpREqS2yDn1s
QS85WYd7g9DrTUFwHzHXnNDjmGuocbRfo8qiCK1zkAs6gFBWrxb+/61CXCo+FLFfw5yXGcFSO21S
2QSVeyqLJpg4tQ6aWz4jH52CzIp4CeK9Ka2gsHiFNMqFPbJ5eaHhuJaR3BGwx6HnDqqP45ZJIx4f
wxm2aS3tXZw4K+8KjQkCqVtBeA1+T5aZS1816KGiXYs38wgs4CPnQeEXRq9tCp0VXm4ZJ8l9A7Bn
wjq41LvSUwyHV0TDEbIs6Su2UQrEiikqD9ZmGyWqspksyLeT7FF2zNlGnYav9K1jQHelFrE3Axez
k7VnU79ZJvIK2zZTv18rFHTP51bYN0a1zX2zlIEZmx8U5/3WWPBOWZM8Zu740WW1fuVxc2pXoVcm
Rt2DO1JuXC1qz3RTk2ap1D1C3xNthUaE/GDXzv4U8YiGzOIWwAP7pLIQEuZ8cKhNNg7LNiQOzrdp
cW+odJNFNwm/awiaUZydUozXKVGL/YSZd5qQ9scExBmvkWnc6VHSBShxK6I0WnR38+K3VHG+WaZP
Zqy9OjXvSJFlDLMKe6M7MI/DIbpDcES5OORPOP/PYC/eHKLzfEjCT0MZgmWe+6+Ic3cZbRRPLNI8
jIuvTkODmuEz2i5TPW+6OM5IKWOvBhfDHyYhkecyjjWN6MFSoGi4eTGi986YF1t0EWruqGdBIcFP
FwHPF6k8E5HjR6NiE7m9y9HAPsLtWY9BsZlHrL9ulPypieHBzYieNwnrTZODI46/bHs0gz6vKg/x
4rRnIkpWHf9iXyOQFtdYPMIpAZrgTTltmhHT3la2vWWXgeFRhs9ZRCjqkLWHaTFtOqjRPbWI012C
Yqgolfk2EFeEayv3HZepJ0o7H9swUSdRfba0ood2Yfx2BIDiJBYXo6rsfcaOgeUilqwOH4hKFg7J
AjbZL6L2ejSJ9+Ni3TcTTZ+rVe+UB5+ZzdwUrmPsWnskkQsRBfVJtbtblCUjgkF8hYhHQbllsmct
qHHLG8qLWRIlNnJzMUvmcZEIhvRlUXDMtRZVC+EiaabxkOxy4StRh0EG7l2gZSCjLDzdXmr39h2B
jndEbmZns/2wbNmfjFje6Y1zJKmCskFY8aUUkhwdzLIHN+H5IBuMQHKUk89oaYShTEntkLpZCaq8
rAd9wcCT8+jAFRlyhWp3oWLrvq1Z2FmxCZcs5Nj11dyjOKs1XC0+BdZ3iZQevnMGtJrrRHDHQnCm
CoN5JzyZwjnGtngzm0+nxYoREhW6Lxp2KgsBw0rNP04ty4B4pDYYoIOiUdoYC2vtaFF/i1Jzj5ML
n9McdbHLYo5yUi85mUNDP5UGrhliq7ymzX9XqCZnC4F6W1U7bCbCeZwlxgmD7fg2bx0WNSQxxyr2
a0nEHYQbZN69QZ29RO1xwvzQGDO7jhNU6tCjCtNUxoQRiRitj94bERtWDzvv3GBx44g6BdFk1Wl3
WZNr1wv8GAblkMsm98+w2vxcPCSNvnouVLlJO27uMMKQq4/MqSan3HeVi8OYZbWnqMZTAaTPsw1K
8oUtnyemXyiX1ECiHNI0JmiYwikYlm9DlBD1rOQtpAAvldINKEfeB1AhnokeyWfHG2IDIpHFKYGq
6jnNhNk5PDUW4xOmD84n2W5xbeI+iD8MrQCT70yKL9lJeA4hlugcEhxHlIa0flti54vdIO9NWz71
LQuffEr3GqWQj5W9R2hjPhCmxt1O8o8XN+lLwoJ1IykNWEdn4dHMCtjw9ttiq+3v7L402ImHVRv7
AHL63aJ8xj1jqS5603S+gUudH5RKhcehjrYujAObnYY/IBNaBrpXS1g0B1FKSFtT0pYwztq2M7lv
k2ns6Ci71RaG3x5K0TgpCgmG6QdUQpdoSUYxc5WecCnDhZMh0iaxLj/r8Dabywq2LH79dHFpQ9yU
ol9CDrNgiUgrMxGkIwILfloJpwv5rlSMcfPctyClyEJ2t2M0HePlOgrGNkolFa8DHjOz+Cs6YDFR
2pQe1UQbGD37sbXur9OFq6gJT7Rn5i7suX0bqsJ1hoa+QN8UjGqQS9Z4EvCcRxz9264ZgSEU1nDo
euMjVQba+1E9GqyEvVJU5BQXBzt/UjTztSUg1YPU6nplg/INuUu0jirnoUVAokbRfimsJxfeqJ+N
A6vEvNH2kdHcZtaoJ5kWD+GM2jWPgWJWXcHOvw7vcxqnu6GagXCG0ecIq+wYdvmTIef8JNL02lvj
WeIoP7ddJIm3MLUtU5JlU2Jv8EA2zo+FnvySqMMZrc+XvKtPHbyBU2VJdnHYBXZSk8cQB4AXF0TQ
GfX0lCysfrhGOnJTz9FcblpHM0//s8EoeyAd/90Gw7YsBv7/9QbjMa6+vv/t0OXvJUuh75/vefgC
5vKPP/jPHYb2F6ErQrN0i+STf+Bk/rnD0P5yWGGorobo+V92GCSzCE0zHMvRLNg0gvXGf+wwDL6d
Yaqaa+oan/5PTJn/F2OGxcd/Wl84/E9XDX1do7i456HZ1J/vjyTGg6TR/nfTRky+XbfaKzZbCxHF
b2SYWjzSHaplNawe8Ij221mnjR1K9PejO1m7qkyximoa+aP2hey+qHhwmuFGGN8pEearEyG/0hMS
r1OIqdqmy7J3+t87NIU7VgfMme/QfB86kn3N5MozCqcEuwVzRBpAjeC6zMaaynECO1weE0rcI7Gx
TL53xULrslRU/1pIKkaxmhQGJNVUlhuhE0DSZHQfuVRfJGnZrWNQ5knVa1g0ZHo+Awlg26DiOx40
809PyEapvMH9mFb96wtO+ItbEindrPrNvtRQBPJUJvOZJ0f6J50JgHTYj9Tc5AjTNKLqGM4Z9tdA
6dPijUJWOAoitwxodgViTvbDAiMytI+mlbefTUfaAVYovskNf1TIt1/i6HtGWIKpmKEkeSTsv+1E
eaIODzf/h73z2m4bydbwq5wXwCykQrhlFilSFCXLsm+wZNlCzhlPf76Cuoe22tN95v70Wg0jEYAQ
qnbt/QdP746xlx9I/QL9ofPJsu4e9MUxbJIjwO9dm4HxEsUKZQVgiOOZYcZJCdVDqE6H3FXPrqc+
BYrYGdl49oDuoHRapdpTpdQgKat1XY/b0EqOVRO+QdmhCh9+9urxEjrtox6I5zb211SpvHpt587J
NoZtOsRHK45eNFCzY8+fGWdHEiiXQPVudB8URrMxIThQSCJBNJ3NaDxEVr91q3jfu+G+ihSiiegY
OipvRXgsNJDR5LY7pFBhRoYElnrSbwUpJhiOJwD8y9y2nssR4zJlPKuTdWxGxNkAoLpm8GakvAe+
lR8GEdzAij14pbmDorFG7NwH4wJR3XC0XcuZ89qTTuHaKmwK6mDGc9wlL75Ibv1+7TrYuARiVzTB
PgIVpOlg6ypEYnjCGpzdFpHZeIq/4bD8JvzgDZTyRd5GGMBPpcNLbU6PUqM8Vl9HlaQXULFERbc+
s2RDvEoyinIxmTGjv7iSq1zl/QHdTcbZQCRqg7BN68+Q2nag7vfSUBLFlHwSeKtwB4vhQApoB5D0
EAbJGy7BMNHA7ISDsVHN+EgB4km+k1MpdqqqLk2BeoYYXp0C6J2zHuLh0aJT6QvzOTDi/QSF2yhi
OHfRy3yOkTBkGI1zHSJ+2+P225b+m1dTx0+ygZJcAgVyOFiwm0yeSmBnK4g7mcn714ww5vpFqIbP
cNDfqrimkWg25N3Qo0+OmBDtDb5zBBF3HuLveTU+DQyMUgKVIZrO4RQf477ZlBHvqlKRrkHzb9hW
ZXcxk/axUlIImDQHzreBQo47tZeeLL8/XHQeCRRdoKtfyHftG0xf7HJ6kk+wVceDkqBhF6Qv8sbI
91EDkmOH/YoMxVNNmNJpI/AiKDb8SfC/VwNQVwNJUKHzaJRyOve1eqbusM39DbaFN75RcbwKglfM
gBgWnkMurRfPVB3WLqQyMt/QjZdTQJvgmS3VHjhBvNtxPBzktSU+bVnfNY8hdG0Yvtsoyo5RSDPU
BtPBEu1qwigAmDhZhTp5G0ykQsNnRB3XWjg86lqzkS8TWZFNGepPHgq4evrUcKeMzn4eCsKhWJ2e
VBPRAPcB2YdNJSIs5aoNGDKaaULDajiTh3oEb7ZqsjX8NMQ/xic7otaZMf7x8vDF8ZXPnevf39YD
sOdKfQV9uQw99FR0JJQM1ToZ9gAn1/uEaefCFdFbk42HeUDBy6z41IHGPTC4k4b7i3L2+vzWyPFZ
RFRjxA2xnOJ94lgnU3SPU6mSv1uUg5wVO2FMB+ObFcX3ah7tm8rYlXpyTNHAzQc+D9RdqSjXaytR
l9XX2qjusAU7uEXzWNdU60gwRUiGTXwI8n8lDGFS7RUCYjoNeyMgXpaifa294QwVcFOZ7SPqUAZO
19S9wEZXNqxAGitECGGyarBZGj/ZU5d6lA02voCoBkV3YLQfm2h60qIUJGf5Sfee2hTJLo/4KzSH
Vz3AAce98QfrJD9J2Saorn0KMEiWH1Gt841pWkhBxnee2xZompbR07iAYluxo08kUa42F8vkm6eh
WsTdOWiil4ZzJNjRDm57DHBwB69p8amlL5FLrlMJbqvgJM+V6vZp/uK04aQB9IexY8LAV05ahner
qgRU1asIOh1Mr2A0UIplWO4XerQfFFyH9NHAssHHAVU0n52ofEEyCHRMpL1GvuWDJxCweshmG5j7
LvXe2kc0sbdEqsk6HEd1DXnbiBF0p7v7lITTuIvIk4OLrCErods7DGc3j8fDmKeHRqu/GoowYQo6
zTqOJb0hA0dFPwvnIRNAucF5TDeJ+jiQr9trKD7tQ4gy73PzunGSjLe0uWlt6z6kPrqZIhj14PfN
/Tw3TxSz+mMRTAmXvZhFz2f581n53LX9zx0FEsZMza3dBh5oahiXiQJmyBZBaCyhleImISfgwTVy
0gjAe5P4rAEMnUZU1T1pyZ0nnxFyqdd+4+HP4QJkTLt42SYdCjhq+KThznYzpj31POwyISvtQNNu
NEdZI4W6wm12nVHX6ltQHhpIQeXZqd8sSt0x48sxAx8wooEChr5cAetej40OiYoxTlpnCBu1So00
X968T1p9aA5c3LSb7PpkB9WwISiCfYDgW4CTdqIE5yzHEZv468lZuAn1D4EwJb3AugyclyoDQFa2
HVmRrP3KkAPjjggulusyFKaA11oDvXECMwP86aooYMvAd4ppbiSzRzRkLHmxp0h/TYB7dZk4OSbq
buQ3YIeAHCxQ/S1gHgFc3UcVjQefQDa2l9SdLj45Yj629egR6JjC+ZLA7rlTozVoXPJH9dqh+QMX
hiVebD/binUSaf+oV+NjbOanxEJi33O2kwhfQnOn9Oj3W/G71OYv2ow/azFqfw2TARKh7QjWyLIF
mZxfw+SQrFsb9XG+a0lvlvFNryWPmd0/giI/MV6clPFQEkcNMEx+Gk6c8wQgfvbLmTFg/AVfRPFb
dxk9GMIEr4S65K9nZrDfUpq1M4oU2nk0YJaOiXVDuT2lfSHQCVFIGBIPS3nrJEOlfzj9R3gTpwd2
5dhcgaq74KZ+PT3UGQh4XpHv9IYgnrYmC6QVQrF11Uus9RfISS/YKjbDfYgOc2XSqhHYBtG4/YcL
QeHz430wDCBWaG6CteLfXy/ENxBzIq+Q7eTDF0OHIA1lbeXg2OodKP2LnjQX20aSqxRYOGGRkbSX
bKRQptH7JASsoFPCzFwX9ue/vzKJM/vrlbkWMDBbA8Bjyiv/aQhVxH4/RSO5KrdlCEWBBkefeyDC
6LT1PUEoZAszbr/Nr3dRE58n4yuR2KNfn3MRvaju8GoENABzeOiI6exvyeB8LpLpqaHrMiJgjSNh
CLGdBcMX5a2tDEEst9/GkdjhfwOtql6rDV9KgktOEO2dVD1PhthVPIvedwAk4P4cdBeZ1dLMZ7LT
G7QUd7iebbMWZplTX8qx3yWNQDYNyg3plKDzNsD7NyqmkJLziPrMk+JDKpvUz6CBTwhKL22jOjta
e/GK9K10Ww4fvVTSpZMoUTdtjPR4ayCyesTEjP/waSfr1XePQZVni79/Cr97PUg1IqJqaarQ9Q/v
qZ6EbppTLN8Fer0xc/XcuskeCMgcWQ/Qxaqbvz+hZvzuuZuaIUftDmKLzofn7vaaw9iUL9O3RiyV
ooco3ViR8RTl/QUw4Bn/8fhlpAyCQAa4o7Z7ZLi7L810bxDXJ5240aaHoM5uMpRaMF9GXAz4a3Zn
2PJlUAlIIfGdjR4xOUe/q/VD2DgS80ChB9WVrM+kZsczEkoHedzeKQAcL0RHKpcAVI4KEt4EN0C1
TR8OELtwkpueOkZVqajWbkRCKf0KrmSp4ITI+B70eXLMEIsM62/4SRKmxNQ1LLtYDXCldLvYhaNu
rYfeETcR+sYrs1AWPpL4erFuAfPyFnlHcNXtgrH+K1pyC5JrjzpYt7T177J4eKI0joALduoMwYjA
jWc9ITquSDsL40vFcDRPwhcZtKInsY1Qc0yhl1bt+NrphGNZyJAdskN1E0Ibbv2bjnvsi+iIRcQx
cMxnPRe7vtun5ng7KNGbohc7HSy5Q8VuLJIXqqBYnqwa4zwUyMCMCD7QaneN82x12lkO94hYDuNa
4XMV9vs4CWV6vZ1odoN9md0POp0Wf4fSE79Z/qnHzhDhQxL/3aF31FfPMU+2Rprg79809zfti2nL
4ovq2BDVP7zak61gmKoYGXQxFLgY0g08du3J9orP8k/OrGKX/UNr+7tWX6iEnA6yWsA05fafmrQK
LIydmCONbcyArGZgmv9zl/qbTxZ3Yt005dSFMPnrSWDv48ytqtmO4in6YYI6g55Mj9UQb0sfYXdS
QfexWl4gTaxHB2taTT3UQfwmo2ys3w5RY61Dw127QpOZlp2r6KeYYU+nm882DaGdJfso4Dfwf+Hh
fXMsTlN2MeqVGp5n4DZoiON0eGp9/amLaKorrH8X+rQuxvRYW+5isNuLwfNvvfhFd8dDA1I9z7hM
xmW2MT0FrnmKC3M3GITkdXYU9mXqh51goCMvUhCHlBa6NYb1mJO0oJqIw96nggyDQ4ErHM4xmFW3
bx81Wzz76XBwLJw2KxySdR952fEgh01NEB7xr1nForrl9ThMPj5KpD5q8gV6xSiJ7N5i6PLPGqw3
ID3Zuh0Ivcjcvwm6C2VkTBLGR0A3e7yZQWjEuM0ZO5lXkKdTKxqaLoJXarWPUM3WcWk/q5m6lIMS
d8CEiGvxwFfIFtxkvPb3LzeI67++3rxirukwKlJNU3zIQGZ60Qz5mIL/T+g+sxRYWIlGc9gwbqqw
tl4oMfiTRGmWeB03lOgRRqyLm2BQHnR3iVTF1J0qhnkdQ8PWtE6t6exrJPvhxpeM0OXQrevOdTpc
AsW/rR0doEL0xaUcU8Czo+50isi5j078QqWkocvilvZZe2OG3iYn8YebyaLVafNKUgAdXz7RqAwq
AEVdWk+cZKtaTt1r7gHmVetD6PWvNi0/YsAvtpEfTSjIxejsFVMQfFCoIrlA9g5hhYvrdBetbcGr
Dps0/yoHqXYc7StgCGJqNtQ/DrXRblFBucismFUMT/CUzgzwht5cYgyzldEYVowrn8EcjOxT1mx8
KgRmVaO71r+iSr2VQZCoZcrCeHajYWGhoml59rbN+ydL8Be3SCI7hndfkKJrnG+xUC7E7s3q7x/0
b1oxAjf5n2YA6Nc+PObeL+2k6bts1zvZqoYZZoKeXNh9v5UvudEMZ9PCw9j/h/cLQfe/vl8O4TM9
tKZhV/Ox+SxNYzR0k2JqE4intEqOsp9zUClL2nWv8jCS9OhRt5T5szhCOM0wdxUBT0GpUmY4dT4U
oxaLFv2MjHKcDLJj0pqVCiaOWEyzvmGzJc2xFjJeckiU2sNZZjey2Hnu3HrTl9FeNhl9eMR8Y1sj
V4c4r90zHkpcorB0fPU9cHko65gk96IRCaIiOYpUfZLtLpTIU5SRQkSsoUrFuoUFG6XH0cUlLO4v
PkEP8UReTq+67IzQnXIi8xaJrnXXxMfMYDweTZchGdEWod2Q37BvxC/ybzYm9WnS1KdoUmEc8lzi
b4qdHEeTYR+/jREzCexqreMDPlTJXgY69qAeGl57cKj9BJWnTE4NosDCeyYfyBfbOc8yQ+HLyhsW
441hnoDMv8l0CIDCu4zI/HteutsuHY5aI4uYb1UC+7lHqswk6gDq8pqqQLlpiWJlaYGCAfWHCh9j
Q8K6SWQvk0pNoR/v/MCzaP36bBGUkAISwMAMd6M42Y8wawNHPRYYro2RfWqH+KUd7ZPMWmvk62S2
aSz9jTKaa5mEY+z1Kv9o1yBiibVzqYR70AmbKmovsodHRgVLJ3HyvfEslwt9PFCvDkkXVW14zEgn
d4N1DOp40QfTAMoCXD5eqMsmMXey9ZWZtZzxogmTWuvX8yB2bKHw9q9aHj1MJGe0Vn1Q9rLVRav/
qHrRUad0AHT8xQyjo5a1DDaDFxNt9EoRtNBkX2ERL0cvAiTtHxA3hmUd79OMHfh6M1U804UfooTu
g+iyCB6i0rqVAZOWjE9mYj7jLID0ir7W4ukV47qLQTTRZekewOA+cMkjYm2qW9MS8Gjo+BuZa2ua
hPQiwIZ8R3S7L4rxML/wFD1kGInuy27ouZ+0XiZZARM4oRyNJ4iRI6K8Ioe41NP+RnY+mdkwghSn
Dk/rzH9VFfL68oWT2deITrUYGDuAHdm7Q0oJgvRCbXfoWlPhCSZ60pLGH6hMV5J1pjmWecKp8H78
faulGRCWPo7uGG3CM1KFRSMinSd+DoWSEQyvbgoYgvb4mtXcyKkHwAdlniTu1EJPlINRp01vSWNS
o+lRic9WMvcsX6wawAuqoYwBGpcUcd4nlyRGcJNmez6ArX+DP/LaVeEbIkivkYPEmhhOdN4PICNW
quWAK++BcJEPorp9HysYp6t5uBxCZJXMjj4nQ99qreIw5w7tuDNQvF4abXtObQbpPmxjVaBjGjrT
ES2YZ01mkayJz2SwoMZqevlSoJ2+8qNCRUgrQQGRXGiDkRB1Muirp4wUxtIK0N2Dj9BHaIGT5Y6a
8Qm7vKDr3tQKubacD1y2L8Fk3MBMhj6gAlayTpbZHNY6jZNscx7wVjipJdISVfCiOkQhXf8E2e4y
YLzZFPEi0PZomKxlH44dEO0wLgCoAJc9oZ7sd9vk6PJGyu+vtt0HzXjoqGskkXqWR5Nhkq/LoXG4
j++Uyl7n1ATkWwGW+yQP4pLvxz/5KDMDCuWEWB/2cqRhggXVYmsn8vEVVsO6JW+fSksyV9vsqoIo
KG8vCDOWtrrSMOylxk+zVKzBYL0lTftoWMNZftCN/Wfo///MwX+quxuaQYDwn+vukjl4/DGEr/kv
Vff3n/1RdddU41+qalrCcKlRyBr6v5mDmur+SxUUdhBCZPyhW2z6gzto2PJHqmnzKzJ+js4H/yd3
EFohuTjLMTRCVZ3a/H9Te3fcDyGR6rpk9IQjTEHWwqWP+bVpQTslmXo/i25rAGZ+aXn5AuHgaRsn
w23EaAV0lKJW+0B3SyCZLjyXwGa4rqTkdCkhkbgVr2gQ4HoIcrrHa3UWmZsnhhkOe48x11pJx68p
3zlJB3xk3aysoU/J2cxxEXacZ1sPzsE8N09iEG/I4LnklToU4HJpYF0Y5blMW5xaHGy054lW10gG
zbOFi/92mH53pJ+2K5Xd5gnKfD8vtjjerkcNVrQnxd0mgeJb1mMomcPuBE0sZ5vJRMkmtccVwjmY
v0pn4FbqwV0X5zkp94kS+7QLpcGzLyeG9P68TgRt87ZFMS5GBRztG5yW50koFzHUUTZTWN/Oqwpq
psvRB7BUdlI0pcsCptZs4Nzl+QUlwWrjdYaULOpQnnuftVu9v4kHlAgqCG9GjXBMaRZ/TObFKETS
QsNAu1Kgth/wK6LORC8G6U2JhoONL1sSABgUnreaiu47CtZU54wezB8p/tpNj03Q3lWR6m/GuqNg
B0XfltLNBB3NNqGI5gXRVvPQldGc9LENaLZxLTn1Gn3MSC5aLSL/jD5MiVkQOt6kxuVcm/o5SAvt
BYQ5nHglXFe92W0M4i0GW1O6zntsGAx9ESWkdv2IZzU/m8gqP+ErUXr0Jbr5ND8/zL/CTVzDc2jO
Zt5boFIbWPR9CynFw61zCTb+R5NnFPG8sN3zPrf7eY4E1x9z13X0OCY+rf/eMu9zXbz+bl5HzQby
RZl0oNvaYnfd7x8O83HzfFiq8YJHLq/xfXt8qKao+ulaxXxxH65hXvzv11VA7pdxNnnvZ5wPkFbq
HzfketB5XZcgUqIId5PbKNNxgdfb8n4LrssfNs+LQxbh3NNCXpoXg14rthVU1UR+LqH8vuZJ9u/F
uA5QMLouz5urLKLbm38zb3nf6fpLM5y2IxK+ywCw3uJ3h/2w7nr6Yjak/bB5Xrzuc70axuwkASh3
reZd5g2/2+96PAUU7qaK3dvrqutPr+uuf9t1XVzrdxXYZt5weU+oDX1CiwKFfUgwe0UKDBZkl9R1
q9FE4orZTtQefp3VHSzFldG/i5ByJJwu4fypmq8tLUQjwEFyjOvRPizOx8KcHEWIeYvLx0YVV56c
sJ+oicT6vM/vfjeve//xvM98Ie9HuC5ff/1hXZ4O+k1cqflNL2uxhffVRDIKE+LGwo4YBuSAxKZc
DhN8R5cfZzFMxNg+kc3ox01I4wNy3DayUQ9t2ViMkq8ZUpxBEog2fzYrr+Yu4aed/HnX/2hk3lpI
xY+xgJ6VlPtETsgFFO+TWgtpoTUF0+VprO/nDfN+85yoKeQursvzj6+L18P0SJu8HzBAXoB6jS6W
k7w7aVZ2gGuYmycid7tl6UzUSK8bmlqswhhiVqvFzZ4W+ufJ79Y1Me1uhdi0vCfD3A/KOV1+p/O6
eJJGzvMWXxt2hdlpW8ZM0KPnovkI8m+jZeHp487vv5vXKvNrDSN6E+lJsItSRGrnSYvGJD4rPl5S
gV3uLdm5zZNQl42iXJw3aLEC/rVAMa8auhvQBvV+nui2ypA2i3RnLVz/eZC3yqjhWxa1oex9tezX
g1OHyMZB77BRqYFNRvPXY9H102ReF+Tim5oNyC2F+rQfwATuOzmBKq9tMxxnar9o9nFtNft5LgJP
00E9vRlbR+x7OdGGZtxarbUP1JQ6iNfp1cY3p0slXeXHCBHk+ZnPz3eUDznxsPgASMhb1M7vjpCd
YHKYElg3S8/QK1pvq0BAvMfhZ74T843xUMnB19LeepNq7l30YPbzXIBi1vvcaLX5Om6R5UzTbJyW
Bgbhex34Cgjoku9aHTBL1wPUlntTRbx5LOudjliqGMypf+BG5XsBiGJRFba9FKIy0ASqIh/3UOAU
cQBWc1CwroTw4O6TtAUIjuPqcnBsBYm8aeEMqEFVMqoz5+gtltHcvAyf5c+V8/K8ZZ5kk0ucV8Cf
Xxo5gnzvy9ftP+00H2Rehh2CLrfeHN/PMxEZrlDLr6mFGQ+O1qcbMpbTJAHYxX6WKp4n0HSRwulJ
T6c7S/PFjS63zxNDRl7zXG1EWMXPy/OPrvs0isqWD7tf96ksmMz6pHowTnB6nydTG9KmzrO8ZUgs
FzLc/e320fKRp8QfmvzPL/vMe/8f1s27vJ9l/okX9t9916/W19PNc9c/tRvwiDfHFHC+vBHz3br+
uR8W5z8UGWAx3TeyF7pONNkJXReh+OV7T3Y9WuNtjGqweGFl15LPvdl1x3lusBP6tetvrpvfDxsm
1KY+rLSRY6DF/fW08z7/cZ1FDE9OG4E81YfrjqMV5Q0mjV9xqI+z8zJmCn/s9HFzLQSP8j9v/+mg
H3f9afl99qdjD/rAV6e02BjKU/9l+7zrFOaAm7XvP53j97O/P9P1ouNRe4T3G21+uoJ59rrLT4eY
t3xcnlf+9PP37T9djpGQ/2DcFSnIMl8noHj+WEzRojBLBWCXXHVdf93XNlVvXUzJ1+sqz2z0vS6S
1FjOs/OWNnG091PIcs8+Dbcjket+nsywLBjD1T6OTHRz59l55bw5aQpGw9c957kgCdDqTpCriq6b
rVYOluftPx1OzxBY1/uCvNQ8O29/P9O8HFXT41S4yaZuWxdOhryu+efz3E/HvF7SdTOP+6JoVF60
dFAQgNCf5m/l+kXMi6Zvadnu/buwOtJtYCX5AOe91LSwV15IFEJ3mpFprhgOB3ME1MtB8nWC4k6w
dDNA7fZQmnRFrtbsI3J27xOlQ9FuMS+nUyxUDE7Y5P6oWhACAxlIOjX54poyPENgouCB/rmYDpso
QsveQXxFaet97QRfiX3IIIwGkhTIc4yt+R3mMkIOkjSb+yBdH7Bar/Z52z1TzEkPYT3CStfMr6hF
Y64qe6uYw+TuwW3QE6nkXzcP36+TeYQ/hVWwRjYhRuE2i0itoxsQ+wS4QWzsLYPO3GowSpB1QQWh
uN60PiX8LUIMhxpknqoSevHuaFWK6oyFAq2Cd0gV313HrnMqYh7FpgOZ1NKCpeb2nfb/nszvpJZ/
TNhZEiTwNwm7HEvO/1m9xHnziyWzbsw//CNl51r/IsvuCpvkmiGEiYPyn2Jfmmr+i2QeJBUgEKAh
ZDbvT7kvknkqTsJsVnUpx3VN2ZniX/gmw2vhZ45BGVD7b1J2mv2hHABHxjYNMGg6V8i7P2cpfy4H
mK5T1GAg9Vugs4lKQCInSRMa07Ixpi02BZCdZUynyK+7i3XGbtfleSUWHjBQFOSP5/TaWBkZorLV
vktN7QZJdL6CpPK8ZdyPxgLXwmFaJ2id42ck02kVci6bIcCfRg6g5kkP+CTdhUbn3sTQ7eUAAZOC
MnvPjc3LQvcw7S1JiPmpRPX2i3aZXjIA3mDX0ycEa/hkjYvqJ4jpdyekxqZ9nIdra9TEjdfdAdYd
VoilVgurLD7V/gSgvG+RccJBEhKkG4fIr49xsYkCSA+272RLfALu+zA6mB7VA3sycniE+QEJfFL7
JFzXg8f3rWnpyodHt8xT7BKCrHw1cto+BtrnArwzAOcLznr3o9p8TgQSGbooC/7CCCDFBBM01ZDv
xxMK9WbvFk1X6Meh+4Y2RUpLIBWgc1Y42iIrmqPbEk6n/dFsEDtRwPKW6Xgn4uxeM8KvArmvFX6Y
9zj6rTIssnaTerFUBXGi9mvnCiSqUB1YDT5FN/gLW3nAJqg/DyLYm9CExiGjEISn6iLuB/jiUqQF
MWB3a4sBRlHeYQCTXXLMqiF2AmxBgcWMjNugyb4WPnd1sBE7iS1wnAYaplg1fSkcB5uy8kErqzNg
rk9uoD3BUJU8jQiNE+voah73PdKxYrzXEdtV6gqVZNRGhuLQo66wCvzye9lQ7c8NRJRNhI4lpGzC
UczKbpq+f+3xf6XwD4mSsrYfIzeFBUydQFkU0qqECB1ImRoOBO7A0m3rplJNjPC0QCotC4QUzfJN
18HJjOo0bYMW6Vr/3rX1u6TRfoiEp5UUj8AQGCFlo7bApfYtxVVBRBbYHV9KSjZAEfoiBXw/HZRI
QKPXuJd2y4tXBV9DqQNr2/mI9SISzna+CMsEcZje/VYIZFKqvrrLsudeMrrcIqyW8HQZYIj8Qfsc
69wqktAuY0FElTvvFtGqjXyfCjWHMOrc+9qIXJpaB0t0VM9hcpP1yh2ehqsutfaKbd3p3VgvjUkA
VQihoecj+fB4/D4BtE8sqJ9+E921DvTjJjYgjQt+qaX31TBiLqnGT5XmfQa0ekIjC8t0dUSwgXFb
n6LfoBT6d7MByNHu7UbLoK1p07JwIvgQKG+bToAQi61hGFV8Er31vc1x7IpTfaFgIrgIkNZykIfd
iBjJ+2m4MxwUnfI+L9HgDSne4oFdWvairfH6AiRGhtQ7iaTcpdi5lm7WL9sYgENtLtXR2Gp6eKyc
5rGPUfhIsP+iZIvVpw4PLrOSp6LxnUWNsINSASKN+mVTIHf60HcOD9nGAMInDTSKo5jKbNXGlgKO
y79vBoOhsnoIWkh9yp2aATp0Yh16fzG+cYIvaWielYBEXlyF39AzvFG7dI219QOmx9+Yx+GptxCE
UMBgwS+MbzD6inHOiajC+ZfAWyFK3nco/OXy78F7hgeF0RsfaQzcHyL/UghsikYkDuIsuqs1B4hM
+RY1qDu5p8ytHptKvaBwgM45FCHwT8a5DY6oZElUWH1vGeGTTIkrNeIjZdPe9GD+qLv2Z3TmLzaK
6PQSvF7R1w6WEwRm6612KFcjj4QQuwJlKlEf3IiXGbwK5t1N/0MVJ8/FPtF37uok/OFpg7Yokv7S
GFXARTaPGpQdhnq4w7hTFqyD2lo7E11K0HoPqHa/1kZ+UYvu61BwkcaUnUx9JD2juFv+8pVjm+fA
zW76CLa3DU1EGapPWo/Sh25+yslj1CaOPPgSllqGLUmiXjw6Absb3zQ9QwcJ1aowehv87IAkxQbs
ZLMGFwSAoTGtZYfJUogkd9I2Cw35rAhQJ8ZjSokPiC66Zd1mn1Rp+INl1VpFLX0RG+ouSa11hYV2
OS3dVywk3/Q2OEeOeJ1Gc0AW3OEgYXh0nWRcYzafLqcJVy8KQKewMw9+ku2I0D8jdPnD9vR9nsOV
CCYTA17TvvX0buMO/cEeNQ+pNxg/XnsY1GqNAFLJNSGIl2KUoicvQU946F9UL06WaXNrGDdDnJ7N
FKMMkiL0g4VYV62LRK251BttmyTZfdIlP/zIOE4WdR+3G17AOKgrZ8jPXYnvvfy6ILMBtzUiNPGD
H5MAa9MLjAIbL8CPBzELhHJx/LCQO1rEtbsr4Y00WE6v4hgkD/HKycm81y4jR1hr+NNl07dG95+G
Ibz4zrjMuyjFeqU0djA0cRaysWfxUPhDvIDkN35OQwn21LY7hKsr0K7xeQwIJxBkEDaNfKZ4K/ym
tqqYLlrajosyQiOIol5lIW/dxOaRJATqd01MSd/aFRC1SmF/HgaoDPJtd/VC29aOZ4ALGDf+oH/x
0W1b+rXxLTWq+w4zWR8XJjd9zgJ1Z4/DD1eKjaX2MemNT4UmHsjXoQIxtF8i22u2k4MJ92Qs2xaj
2FwBbO4js0HTcIPAk8ZAYzkM+b2R6xdzCg6O20CjRJUBu1IUwawztCZgI+zkZI9uCcqniF9MRLrJ
2kRPxcSLqEZSsDM91IwOVrYoaO+wYVVwqQZrB/QStyOcxwXvDfZRS/zIumU7TVKduXwWPRo+qmB9
ofLmZt7o3UqbyT5X6d14Qwyzws002VkF4suk9TqLCy7C6RPAlAOVM3Qd3C+h1oU30WR9D2J9i05B
sop65ZsLrhcfuzu03d2bPjaOTYKDUl0mX5teqNu8iLZObYAo6JGtVnHHAybHgJzM8iEU+qpt8S/G
wenRwsIBxkf5YpjRI5pnEVDV8ocx1sgPlp+MWEX7u+gRmU7w6EBOBFqfwudgfMo7PtegcJ5stAAL
51OIVcnSsHE0jnG6F0H1RXeSO/RACsl1u1ip9yPLKGgoLuGTjatpNX6moLeHX+UhhR7S3oAYNNLh
m1EgQqD76gkd9inXFiYSYpqLRqf9JT11Jtg2X0OnsUpoEVOzfqQOjwRgqn5G6E8m73gTPOqaXc1P
1Nz5PBS5JbUdFjC6qXI2/d40B8CJ8AUWuZUuU6N70JziVbhn8IVfe+F8rzEnR1u+R6HKwQzKjI5j
kKLbmX/yXEjdLVDJ2gbXEoEscrCUWOgN3j5qb64UPPeQ1vXvELhuzeSmVdHoHWL/S2LE36LSx7Jn
OgVGdGn0CD189WgjV49ZnXowam3R1PjnoYq+qXUk861geBoz6fM1IV3tGFjkWYccQBE0iuShTazb
XONvrAcPUTHkjqL+3Of+Z5EP4zqLg4MoDdrdKEP0O1spmfmoSJkbxTLXlQtfPAuHZxFNSJA3xdkj
sOZPgWY8WlWz6iM6oQC9f6Fj8JVuXX0nkvh7pmmAQae9n0IbVB1gRaDoVJ8UcAUmeuOME/ot4kBE
rpgp5pAix6Z03JQ98PwaaSunUQuAxODGXEy+pwBNEbu7zw3fxEqMBm4MkounICbkNj4nEOSVcWp4
QYDj0XLQM0Kj0ViKMaM7q/PPMQ4JG6sEO2VeIqXUF5SFXganJ2PQfR/b5oc+odCu5N9CF6mYQuVe
BV50aRWgVRie7SsXkJfZIKjiAcbT0+0o+lut8g5IJnhU7auvrV/jBinwcc+35BALwN67KLT/l73z
2G5cybLoF+Et2AAwpacoifJugpVKA+89vr53BKuesrKrulfPe5BM0FOwEfeec/abmeSYwutfUccl
djayj9H0qFl4h25iQL+Y6b3Rk2rrNR4BK1qMdWe8MfT07BuDC2xDfHaZWAeFC8NastfLac11vOx1
mENjA9RH5BCRNTLX9JrLf/9ol94nZikQT5m354Q75QtScTfBo2sz/u9bl5jB6TsnnAcrckAJkkkP
IDcc10WXbIMySrfA7VKi7ut7yAg+zYGyOUQGIQrJ80SC8RyGXP7XJEZma/JqQyYbiBkjXWN/SewT
A4IdlR5nVTuTVHzRfO/N8xK55zHQz2ZVtRvaCceunpgEtURVeaTWmP11DWDTbMZorQ0Y3JC5ItX+
bofzQ2tlSKj6+m4ejRe98t7BVV+Tk8D5RecA8zBzCyQNWQsbeCFuatTM40BK04EgrB9zayBX8zDw
Us9Ll/g6KjhD1f6LSXjDjkDBZGvFaG511z43VrxOO+MlhQ8nPGdfBwMpZ2N+SNz8NAVPyWg7K5HJ
Ua1NkIFIuADG48rRUNQC6dnFFrpZmhMHC9/l2vc72JjvwWjgE8UiZ4SI4one1oWxKVz0bYC7A7xU
oE0JCgty99myoxcvQHk+uqhVZQAc6Sxl9rM39b1RD9eF+Wqbw884Cn6Ey/jmuwCOI/ES2oy3fQ/v
jY5X38UYWIGU98iNiqv9FFUk0DNCivzSWRvO98QsjoYxXTfxeaIjtQ2Dcu/RKiSzeW9YPdZnBgtT
Dl6jH+dyGwtyn0NQy2SjXXWJkIIBJrU+Err14mbfcEknHJyTxowveo+as522DmV6LvM+9uAuTh/M
xcKmPkc/E8/e9eGTw3UPC893sgYBIkMjPxQBQlnZ21I3qSozqEW6aCCZBawIdTcnJy+q2NenJZ9J
yoZZjxZ2OaguomrK+uE5iuvxSBx0vfWr6od6H9ZikzCfOtz4nUkJQz1Yyq8nOTbZOoIG59djU2X2
+0SbEM4OfXX5TZ4segyDoYGInLNpq5sNoeU8pm5GjrS+QZa5KQQo0LwexdpbkJqvZ9yCW03qjEI/
luVUPfwYECZufdXzFDZurS4lBE52VkXqncd+mHbECslizAhN1xlTMvxoimXujCQyQpL41Z4u5N/l
OC3gM1mgVX1qtVSpqq1a9PMpv3IiMzhY7LS+kkaRJ0+NUy3Km1ILiVTQ9jU5jVy8RyQW6s/KWs1e
tr8tqne7hJ0uHLW07C6LC9oXUYj4oL5vattpHbRyWPe6TOaVWnOXtRQTrVY6GYFjclurtZJ2XPNb
soN/W//qHWrrqNdddgd1X91YmZ8x1o8OYN023dg/qA1/6eGrVfO1N1x6+NPI7NPPyFmXq0L9SFPV
trsQMrjZUe6YnfqzQ6TptVl0Wb924QK+1Gxrl/uBw15HCaToSGKIdgXAw01nzpg9qXHZ8gZ2hUsC
FcmdYU03XGcORLJxS4eG0k753774t9+gFl16VyvDjMzLKy9bL46AVRWDZW5Ucz2S4rK+0cqDaK3N
9ECAdnxZuSQVsmf9dtSgJA7mtVp5f65Bq46gHe89bWl3ZL8agOWojGs9WvevNcwhQotTVuDlXqXW
WqkPd3kzDjv1W4agPmdi0XeVDhp33eYc6KOp7S4vlceVeqf6xP/4mN9XC0nAZOmoPWFIMmoJZUD9
h53DJDrhYAPg+Np95AtEvfACm2FxFc4HtQdPvTMepE99wZGAGTrBTyqPtP/4vaLMjkFkVzQwSPdW
362+Uv1aNO8eQzeGhqVojpc9SR6aak9Sd78eK117K89Ijrm428AlFityszs31DjDqNerm6+j9bdd
9LKonl8ogx58WQeRK/vyFjwie+0FgMPuslWLOmz3BDkev45w9eept6jH1N1Q7oX6MOxaVBv7yI13
6jlb7ezqFV/v/3MXVPfVVlNLl/eo+5fFP55Xd/947LLbVnjNOALkH1PmjKKczD4SCdKvMpMwOmTc
usTYq7/T9DE1hSYMrNncEY278pyW2ZA8rY6QwLbCPRNUe++S3xSU3rUJvmkBx9eN6X3hWYex6U+O
bMdTa7wvctKBp35l+CYZcGWqNwdL0zcV4ckHjRBqxE/clH7ZXTVGIwjyk/ddwizptevhuHFLF1mk
GRhrrxhIGRVkgFDY4fX/frHwApiVnvmYZhVpEeJptpPoNMobGupcBdT9wBSlWKvF3myaQ9zo+9Ga
iE73HRGe1BNhyIVCeP1O5Jyhc3n4qBtfXja+7n49NlkTq1g9fVlUT3lqt/96/f/w/Ncnx5NbHmxg
QdO1MzXL7uvtv33cZdGVP+e3Ry9f/dsDXz/w61P+3WNf366enYTzQQSqF+7xN23/ePLr/ZevM+XO
8cfHL1ILV8Xd8+XjvlbOH6/77ad+fUxHCYxMKuZSX1+FmBgboP4eFRmyolTqb35bnKQ0x8xn/4Dv
bqX/3X4xpGZG3ajH1JLqy6i77USAeaBDR1ZKD1/2ZWqp31A3s3owTAlPbKcw3FI05zIS/S1y/u1+
mlew8IqQQag676tuorrx1Q6gmo1Qe2X4jnGvOjNkFXC9V81OQkqZcLdMalQXlCAsahrCJbBd9nE8
6RGbLj2d+iJ9S4Fz2qm3Zb5MR6ggglbffomddQia8GAFQapSaWcH9JmU0FndJym0ulJ3aal/5PQO
tsTa0K2SB61aYiSxx6rUUKmMCZHQUfGGTG0yGAh4pxJImHBkl/bK0+v2qvp76Y/HmkZ3mYWOIFFq
OlidMf7jZgxpC18eSwgwSnOiFhd7pV4w2L69j8iqVtsTnXF9pZYMVsxlST0Wjyb7gGPEq3lOimPb
tIx+Hanpm6AF0lWT21/dF7Tcg7IMtqq9prptMZ0RtMFyM3913+aqSbGzgvxQjbdaDu7UktKw//GY
JcePzH2+J2pQfOnAXZbVhh4KamqdB3Xh76b2V0dOqEvR5b4aXy4MvVCuHlQzLtZLxClqcc7piHBO
lo3yuP45xBWUMrlFbSU+/9qi6sGkKKnNMlbtlc5piUCRC87yRLXUmIH+Vqar+8Bnk12dZ8+OVOvh
tCerqSqT7jiL90CnW67MBV83/+4xKjAHLW6NfWSASVeyAHVDrAzhZa7CiSIVuDxRh6gQQqrLvh7Y
m0aq8pb40wr96kgNEsJlO7yBQkHMo7ZTqDaRWkTN/hyQPbi7WAq+toTaMF9bJ2oMJqnuDKlSDlW+
blx5cvq6ezkoO4HSbk5/qs2gjsF/t6mU/mAk2vcQUu5SG6US/s6ucrFXtoLLJlJHnpcMzrogrplA
aFSRg6yoz+58SIOChKpESiPl6PyIun9lMQqlmZBW3wM6CdtRSipCg9WOMQoti7p/WfRDdyBmlvkz
lsTuClhdd3VZ33/fNeyBuWNMA0weLbGUVbap96pOkOrY8efJB/IpT5CXY6kU8VEQi9hXHq1pkXsT
iQZlgvyFM0OkGSYZ1dB0I91MD/BStvQvKTSrZxd5pghAoWzFUhGLyL6lfA2lNDd83VVL6jFH02g8
MIBQe1okV4MmP0PpBf7fC/W/SSts08IZ9J+lFcyr/9UFdXnDPyQVnv6XY+Bz0k3dJTebyNC/JRWe
/ZdnSKkF4TXSIi092f+UVBh/UcSgd0vFVfCfdFX/0wXl/WVhfzI82zIFEVbknvwfEkjtP+3ZLoZw
OG1kKhHsY9p/pkAEowYrAY7LkR1w43r2fA78CXe2A4UqD51Pq5/XiffpDcZD5Zf4Coni2wyt91b7
RHA59HuoyoUBXPDhSFuBYgPPA15ZdoDa77Iyp/YyTsEVmejLofCAffvNfWUICusDxVSUqOZ6Cei6
WbnM1I/845Lclh192Bnbz8rR39NUj7Zu4XHUPxXlPpuX6JATE7leWvPKaKEY/rb17v575JP5b1aJ
iZzFYa0gjyEc4199YX7vNYEx+vZx0Vz/EJrkkYWZdptVZJ+VGMhFIdFjbQVYZbFu9TA6mEv6oRkC
0VNFaZpEAgyVPklkNASXJLz2K50mHfwMMy0FNmwNsbEv3mZXVMf/+beTWvuHq832ZF6Uge1OIMQR
tvWHYTaI6PqLPq6PQRi85TWl4MrK7/NJ6OTUg3SbF+NcjK8FMzHwyjX9VSZwR7vxXstEGp4lTXwC
DkqfP6uhzphbMc4H7OhbIQG8iQusQiJ58/pzqFBrWCa1k9IL12VITbJ1spOVFTnE14Xm9nIfA/6l
Idb8zJ20XVVBd6qzONtW5XSah5Cy3kIQpU0VZPLezCF8dquOumlsHPUFKMkAV0/ChoV3FyJEX7VV
3+8YXDwv15mCEw/mMdegVlFuFWuthaxaoRXxp00aR3LI8wmEHaesGL7PqHUkAjmXMOQxOnsSjtxK
TLIhgckCcHIUhWsp9PGSYIaiR/JSZOYH+Pav9TjxupYU1xISs9BeKglmHiA0dxLVHLmdc46gN7sm
GGd98OnyBVFOBrx+XY/sLXgTMBbDf55twOR099fNBBq640M0CYuOe/vehh4dYihbmfCkXQmW9iFM
p/PTJIHTKeRpLzoaNFJWQd3dxY53snWyHJeG9IM0h+SSezuyxN+XRWx9+FwYfSl7t/Y8r+K8vant
hdDSCK2GQw6mW+DjT2dvLYg5oPNbb/qheascINqlxGnXEsVTlyY9BG9D/f5EUtxCD6QoNuhHsnWc
edbZDHoAzOaGLEaSr2tonhp8MS89ZA2aJKqp+WLQbwBunrvdZ9B0KycibZsWM5yO4psm6BHn3Yj2
Uh+KHcWle/orCFCq+T0fnhuwp+sMzngFb7zp2k8X/jjq1DdXAskHyORtEt+bUVOtiHc8NxJeHvfD
Kwqp98UB3hHMq05izhdt2YaeTBkITpUEoU86CTXw6iYI6bVEpZcgMmIJT08lRr2Cp+5WgNV1iVhH
cE4DF+q6Dn2dxGAIBMN5RgCB0+oaNO6+05K1N43HNm2+u+a9hNVDeXxuDdgnoT59I+ycaD+AHlay
XeiElB51+BIu/MQVf5KgeA9ifETG4EaL+qODLBSVO3Ra3X71UvdJlrtsbblOKmYg0QS8NkpCZGII
A3okVENcPiSi/Vaa7XuUESMVUk7iSFoVUf/ReQeLqQvh9nTeCu/QGkYPKC8wVrqWbFw/4MQqnpaS
OZebfbae9yvgtzTZfFXY1jfsKRVlQk7obpus28m/iwfnLWF7Gkl0ToP4hCR03zX1M4yyK8bzdxj5
vwcOf0Bhf7Pnsdm7ZFcFRfDgJdVN4mtMQ0IqBJrzkNnNtrNzGvimT6+S7ME1IVz7PDR+gvxqV15E
HuVgZ889GCd0h8hqBQMmR0ftZS6EfVhYIeKWqkjrlg9ul+2MNOUzOkBeg5hzxB3WuUTkR9L9ik8G
f+ORS5reJ2IGDKYdKtff0PpH1kyY1dbNaEn7PrXA9hbWIPlYIYIEWuLHNuiPSQO4PAs+TSe/hi/5
iIgOLuE8PVcZufVLQIptMOp3l+9Nu2UTiHJH8ZpSaPItS92NPL7ntpR94+jU5PExyIKtlehbg7CR
xQ7fhxpY6DJMP8kUlFRvJB+aVW074y6ojHv5ROK7b+lIANnkf5pd8BCimGtHYvhB/a7RIH14k3Ud
eqcgPbqtH+6CenhbjrOObKo2SAuoAqJWlmkbw5eJ6h7wJG37lV6JfWkSY+CKJge65NS7XkRPwegY
9PD6o4mHeR11dF9bI9wZ9nhm6nIsOuPVcrZ20mSb1HVvhVu+hn5zSmPnjRZ7sqL5BTnjm+4W8QYw
1fUiIZrofuBuQmBApEhOSksuT48uru/cJ7iYQJWYXYzzkhxHkiDXLpc3mE9xwPXrxYqjA6QHOU42
xx05Eeesal6CaLoT7gDgsHBfjJZOc9r+iGKpPOutHxZxRmWHZ7hgoQliRJ/5QLw5T81+/VDZ/nXh
e1wDPXrHkfVhTjQlq6xAuRxuIn8hesmW3p28hCZCC1ukC8ysZfg1Wf29iCXKL/8U+qRfTU0yohQR
1/7I7CoExEUJYqh25uycQwQ8W+Ywx5Jc5UkrgZrqM+cXrj0zuE8nNb7ndQNwAEEMjG1v5VrOezpR
6U4C81ulBa+N5KUEvb8qrJLQ01DfW7aIaQHe5C5TEtN0yPVuZkRuZLn6/mzfVCbCktl7TJxpo3nu
W+7NBMpQhth8JFX8bc6XbY9t/5vDQCTpIgJNzA63MD08iknFNm3cW4I4kQX27IpVJ+4Wjz9Qt0Ig
CVQmVmN6oB3T3Nmyu6aTSk+FjHD2yurOkamDkcj96kYUZKF3bfhj8fQnAoeXFX/DtJI7vNa2Dfli
q6HXSxo40CdHUf6M9QqAmYH1aqZtBjZyz3ztiFCRzdNZwdZznrowDq+H4OhOGdKG3L0jfYaNbY8/
ltgitN6c91RUn5mXF3sb3yknl3rdu+7TKLiCht6V2SGu1aFUVVeidKxVoPFrOW8FS/ctE2LZO+wS
NzsHlPcY9K+LZwPRKnNCsMzrsbMfkbWgJku7d7nquiAJOYFT1yT7Jaz7H4vGQZxH+tvoyuYoWSTC
dl9DI39ECRCxoxvbtjTe3Masdq4drzo7+zEUUJMqRtsdOoDVBO3Xz7Q7mmEfNhfE9UK42BgUz8QO
oqfKmnJV1+WLFy6b0cpACdbHfhYPmjmek6pZmO8+Mfy80voJa3rsSPkyp6ZF8rVWLe9aLaHzrP46
Lo9rGztkns3ZUX6tJeydmfqPXiJ+tgnMpnlyXyo3vh/4CwV53WNKYllwK+b6TDINP9weN1EGnifz
V13joVf1/eyuHz6XIUeFl/bgiNs9QnJrK6oR305LdzKfXcJKBYxPxL60GqgAUfeezW1dVM9jN7/T
POyvaJAeJs1mzpzNJnKyuVwXI1CyrsFGUZJjjiI0OWgy98lvyl0lbIKflnhL1aAje3+8y1zTBIuW
xKu6MFv8YhbmhCjeIkvG6ThU16mNXKbzBoyXzGBS2/rudYlxGvNpNdfLuF9i2LeYIVYgd7NNZHtP
SYp0qFhaNmPfwX3SH41+XRRxsQ2chDSvkMPfGI+MS/qDX/g/47AJtsUiGXkJKz4lGOV6Nunup20z
UuGLMXgGzS1yVf2hKCYuhGF8X+d0I1NfAwxX2DUnrL5dV4hcsvYI2RnmC/SYNoApX3k00yfimmXG
ABtx1I+1q50yUn8286ChHg3tDXrm/MbN68coclMkMyQADVF06jOTFCyHw0OrwSaIBRxRFkjUKSZK
CmNgZjZli5wOd2V1NcgbXTnJ/r6rnjBmcWrEGO/Vk6OWwm8riprO5N9vsO6yZpkYGVEq/PoItYRm
edgB8byre+pm5aj7iCN0ru3WPgoXcdR6F1HuQEoh/mwKJ8TgAZCQO4y6UW5q9UHqbjWZd0WSDLta
VnMn1fdRi6keML8IqnXoee+T7M0UkQXC1Bkp9CWmdqxM45iT572yXNRq8VTYR7fxKZVWfnjF5ePR
xanSJ3PwZMN6KNXHqxaPXFJfEap6sfrsTNYisS1MG5COSMW1tM4Ps8Boa+Q626ser+M2dI+DiwUm
D5sViOLi6De6fgp8YMlZ5C23iS9nTJYDSFxrD15sLyd2mejcaEZ0nrzIIDYL6W8NqRRMJILI0GiT
2ygIM8JBoUBVoU96Y7A8ooTX1lPQmQ9uGCLXTvpoxwiG0VxWD9sQ3fDGlsozg2i8e8c0yDPMU2MT
2rVJVulQSX2/tUVPsspLuOpl4NWM24mebtNEPwO52oqh/GA8Uh5tmvzXcdS8dLk2MUostnVm7mYj
r290fBl3GuQ9IjKQgeDb2mlGRWaWwfe3zhRej4PzTn3h+9Is6THPGaW2TYDHepe1YDDj3KlWsMns
h8ggT3Xue6rQyFlEy/mhqLhUdDn4jDZyso+FC5KXWB5C56E51fI8S7gl8Nawuc9tuzmZBsFEVMkf
bcOcbsaFyZROyikkz8I4CUodEYqIszHFzNVhPDPHJ9p/CJL7zoeKFHLIMNQoPoeO7FfNvyptLmCt
lhenwmAkhnKtfQ7nmOBtzWd06RKaGERD9ua64T0wL5cCQDLtyngIn8al+GXVnL8JU1zTMumO/hhY
V/MwvteEYu7d0V1u2EW8jWd2BZNxiEjCHBhjut5pFJp7GujtO8nDTHYTdVN0+CFikrby57Mthrs0
TSAL9+GnAyviWJX2Zza50SkNhnQ7ibbeoFNMbrugi281awTVF5K335vial7q+UkTmrFJyVXbOJn5
4Pi+9xRqROVqQw8U1kTTU7fibsI7g7C8WgYU3IxYi4R0x0reDLqNaAlpcuQb6ZY4MvM5dsVdWqEp
ivvppgXPduf7AeQZIzt4Vteewml8ztysvGJcjhvWvfNI8+qTh4Y8w2tSDg5RWEnx/fwwz0QVJI1D
OHxlv8VEtrMR02EHtNojlzKE+CBCc1v4XFX1+i1gNLLhImYdWyfxj9lQbu28qW6rmsQROw/tI7yw
dexYd+GY6gcNhQVTpKw7ZK1J7P+T0VJ4WGxxI0q0fqYJ/irMSOOahvAqRk2/i/LgRzek1YOBSjkp
Bnc/RzZidMNhhRnL+9BM0Au7vTYR5wBw7GQNenly2HObVuw0ZKKYb66wZ1hHd5ygrUTFa7AYKQmq
/YZ0mRY+K1NQPY83lcsOMSwEDSOsOoVUZaQMPgWYWwTjLUloAkkcWeCzQVyJs7Tr2k5BkyzM4w2n
AkHRmhintEg7BfapG7yZ6OAKZXHf/0yyLjr3EyKz3HoZfEYy09Lsq3Fu7hv23KgOSTIOyw2IeYsA
uXZXkVkH3XthcCT1CksTf1hxOSAuJjyVuMwmL8J7WLu3gZUPW7J3oOfBCIpglVuFdqo8eCCGlWNv
XV4WnfRAP8mLfZxkmCAJ9Y/I86KggARr7k72mPYn2XBr7p04R22+ILwj73fai7mt115vVftoKrA8
aPOZ8XSyw2zjHQNtv6S9f9YR7nOtzoCtufNtkC7QVTMbvFpu+vu4I7rdEWhl7KaY97oeXNkIpZ8d
bXzrBkO/aV7rRouf+qnfpFQ57gJE4ObEgBGoB5YtC89LmNnABIwtHS/p1GFo18goNTGmG+ii5nZy
gnzTTt6PMCcTdhn7+jShy3GdZYfU39lQK91VoUdpTdjPs593hwHfS0UDlnD5xD9Uej+sm664btJn
etY37hCEYA/G4GpGQNlVp5yAvqsla08wLPR7apawktg5ST4dUdig2vavXHmjluL4uqq5JGu1RmJ7
Ixcnwm2pqHF1jMiHGJLDOA/I//xq3gY6tSStmYjMyTTU87PVU7bRKu0K+NovvNDzttVJw0uoF69I
/uq35GzArjP60rq6LMbVZFFRqIkEr48eFN3gbGaZtVlgjTP+4Fjru2Q3TulyZftM4Ls8yUmldmFh
tfYmclHaMcPw1uohdTO3/svUU+pAR0X705bZFINrDv9YTMs6xtSSYkNw9KtZ3qglEzsY80DJpFP3
uzmLN3qS5ZtUSZqk4V0tFczDGeHbSI/EFJJXzXBNPdHHobcupwS8kBy41DKOxUwEWYFlQ/ymfCxQ
Q5evpwXX/i14zA9O83Sw4dj89l71Aerm6w1/3NV1mbeApcxcNyFz0K+31C7j2RAi958faOBIpP8q
f9xl0UAwT/UtzDdf7/7tRepBTxPDmsMpW//5F6in//h9gJsqpsBRs1ZPRDVhoJ305399wR/v+Hef
8vUSY+LIjTukVXK0yIkwXKFAz9DlSnOnJhw6nmWUwDDn6dqmD20CqWQC2zzEoavTbSOBRN24MqSJ
4ikyF3Xfk89MLYJKcMTllrwjJm8iz0HkDD1X0Vl7zArvSZBgv7549cfgu0/JB5IrbOmtsvvT1vhn
FkLQTPgSzQw64QL6ZKr3mpVHpEW3DUUBGguUAIi3SGz9YyqWYzOMP6K8HHdYKEQY3PRmdUXCGraS
AckrQegArlz0D+xFmJ8YpzvDs53iwWrS6jGO3V9RWZ19p96Eln9XGuE3UablyhjSWyqxvxrSGIf4
rga0tpr62N2Aj0YtFb7Ry8bD4Xi48kD8tBpiDw0ml95o33p8FmJxQ4hI5HbVEyncYHmWapo2kdbb
a/yjfHs331il9itQVm3jsRjt5yQdn6J6JnDe9O5UB6EIcDtk2fjdGh0sDMyMhFm9NvZPb6KS63jD
OdeHg5kfB50KkN6M+CKj7qcNHzSyiGCL0lOuAVwwwg9T/s0a7YrWWpuGd3IJfWGAGPFt46Zj/Jf0
OG97xLxhWDwSw3YagVR2eb4iMntVOPbZdHrQnmsropie1S/D7Dw4JZmwpW2T+Kv9aD1b3/htfDbr
iRCU5Tkth+lg2DjuGr+87pr2UGl0iBm7pWlAvCoi3EPuzw9VKIbbIfjlljPDohokXYQtYg7adtUK
66YOoffG+DRYE5a9coNm1eCkWY0GswE/e56AIa+IwNx5p4bB1rpKPX/jU4fwa1w50qK6thOG/6FW
P3T185zO4y8MVkjRfcJcPmZt3NVTcDT64LZG8+cP/k1X1JwmLTk8v9W95Mk2fAJES//RnTbJfFM7
NqL2ARqScxDxjPoX8W1rU97Uvo9+fZ0ORgpjy36pcPCYyesUYM8Ig97ae1VyoleeQ38ZE0av8YNn
msHGE9VnaeX85NbfDpxI9lZiueu5twCA18LZsfeMyIkIAg7x2W0Cmkmy5bXuK5oQuVVKWKaDQBxf
Uup5BowIBvKhnMgIpCObOv/RaPDsF3Mo1y06DdKAIw0tcJ7CZFoSVmA1wov3Z+aCzNRJL/XX8wPQ
PH1dLd4Pt8/Otmt3a3MKEM3V2JrL4B7jEu6XIg3XlBSfPEvMWxeMFqi7faG3L0zKjswlBEG+bDtb
9zGV2s4dTf5gU+FeXgUNeLQo+wnlPI3SxzLzf3mjXm+HsrryUygd1kIMQuCbH61uCewW0warQrK2
qaiuzaxAKC5kxLmNJJ36vflaZtjDytylEJTFdCRaAaZhqqsVp5T0kFYZhFQypezeW1VLfRpd1psf
pm/kYBz7CYuUQ9V0YRVUBRELU/EBgDGFlMaxVomcSctV5Ri38l+QzPGa/EDg5ZW1TTuur5rTPLHD
c6YRaE/9phuQeHmbpqRkBx2Y4vTCxbEkedVuJglhxVYLeWddkvdLiaHcxGPV070R07oxw9ucVgFX
M1jXGInQ8uOJ8YuNPmtAeUOu3NkIWqN7byn3wABIo93iETZFwNK0KfHk0b4lCslL34hPWrZW3pBQ
1dSPQeYW68bOzmm7UG7SYFi5NKhGjiup1grEh1n6Ab+XFWkk+LrBM98yW6GrhU/Tnj9ax//eUA9h
axgf3j5sJnMbENmZLNPPjj5kk6YPsV9u3bHw1oEIn2VDmm4X+cZd1O09ke2bscYBneMxdlM8nmON
eiMIGNKT1DytXCdP1vMIftqL4g08bBsjjvzzOzfeeFim68ZyqOS5+6wOmDHbzAcnS/CFGHlaR7+D
DjZuByw5Zh21+8Scwy0IyZZGWpPl7IKmTc/P/jV4zIZrB6Wndp5kwR7PeLImGb/IyP4w+1ispQwo
8jUYaMl1mpXfG1lPN4ckofsBB/nG88O1MxAkWpEyuXfFwZ+66hiY83cQDF5D2VkzjJchpnTTzfF7
MP2atLnC6GBtSCK6HQ3auyoXmp1Op3Sqi18pJYNdVdE6oCJDvjbEF2chVR7d6TpnMoPiyytnmWqQ
7mxqsIj1HNx5dI2T9LuVmdnWyRYqgknlwlwf7xfcPynn0Epznt3UOOHigotumGctHyaC/exvXduT
1t5nzbpr+U1ZyUrXMKwEhTgnaQ6Ku2j9lUciIUc7a1+QI8oQIanVprCfaKzh2fGbnBPVzA4R6A3S
du3Bk276vOqMdYdRrsQQsZ8sPyX49JBpPxsUkNQN6Oz0jjZxEQ05Bqb6Jc3OWekvm3kZzRW4N8uq
zJu+r6cVxmCSxW4hatTbqsdcZvU3vo4pH2VsAwuBwYGZhQfV8P9/Vc7/pspxhNRt/GdVzh1GyXbO
hm9F/K+BJ5c3/kOd49p/CZ85lS+zRHQPDMaXOkcKd4Do8rQS4PyuzjH/4iFBtoBJFDF6CzQY/1Tn
+H9BoUI4anjUJeCV2f8XdY6BSAixyUWjIjnGjo1x3LZADukAmwyyj/+gtBDh1C55peNcz6pHpJ7Y
UvLkkaZ+ycWZsRJauVBD0ZHpTCV1uryeSUR9DuO1LXCP+XhxHioTi7x0OALx3ftLJwPPbOiygnoW
PIEYa9cwXZduez/6zLxzDUzrFFEP8iKaf9f5IDwaaAy08p5/FvP70CI3fGQY7BuvRRAmpCcxMSnt
WX4Wp3rP0m5JNOyuiP7OnOCu/EyaIT42DLhQqXHSHv3oEEchrJ+Mzm9a2Mmmxb61gdTlEZ1ryyJj
+OpbmUFikkNHwOdq2+A8O5Gk+pxED3HSVARYDXtgjQMiHfc9Cvpmb3QtU5jw19iKfWsR0RFJEcFc
+dd2yRWOzHEydrPsKlswOdEUj/c5ZnzmLKSdtxNzJL0IKNzGhbnOGMDTszLmDdhjsda1ic6q2XxS
H/9FanC9KS3tmfZjvV0SfVjBj6VhnXkwCCPAx8K8oTNCfwJk6TG22xvcx+PUuWSEhGitBsCehT9y
AVqmTY9NGVs88wPX7+vjYupcGcl0uZ0jurcJ0/ZSDDdxaMMYFJ8tmINra7Bv8L+7N8KlpjIlbb9t
qirdc+Vj0ouEfzNMLpEN1B5swTTDnWsp98kYwHVDsqY+x4CncDSGcTEiHNyy0TR3aHgS0mOrqN2Q
KT8yfGmfECGehmZcDn7lHSKGDJ6Dy0HrvgdG+a2ZoFnC+Dr3vpufHdukaAwtb4MPHF1Y290sBBEe
uV6dnRK+sBtH5q1PCWoq7XdEo905CKvrqfKrkzbkGx8GEznCDKbHxdsz+Zifgp4MiZYQCqYe/mle
cL0Sx3/MQs9llho8Tz66TYG4bIu0O9/OmbXaUWnCkJlGIwOdZVh7BMVvUmEPh9wzp0OflSWg+xGX
Y/SjYVTTxHKQmBPw/F/snVeP21qatf/LXH9sMHPzA+ZGonKoUgXbxzeEXbaZc+avn4e7uiF3dfc5
mPuBAZmiQkkUw97vu9azNCfbWrnys0rMZp2MWGlR0ZKwFRhPmP/DQXGwmPceBZjunDeIFPxhLLeq
nWpnXoLvD9/l2k/ZcFR+O4+JE+0wBjfDqHcHANO1F/fOV2I5kr06cqlCqBVsmqpFytaqX0awRUiK
dLE2R8rmTvVjwB3gxWPz7NqF8ILG/5opwzlT8+c5xDjW5dHFFAHWVmyUOY5yzHkqjPze+OLW6XMz
q41H12T28Ggeal/hq6Zlsysm+1J8i2abKN5xJM9Qf54iAEbkm9xcRWxVrdp3tq57zZQFuzTyX4JB
+SmwByNCoqthWNNBQzDjVMnzZIfVJmvVpUuV/8qogMDXbqnx+Qb7i0/6gbMVWlCfLUHGtqCWu86x
MK+nvDnxYY0bW/l7FA9HRp3aOueEtEl153vlFLsic6sHw3VfcK2cm9o0PJsZoccsvT21yatLKAO2
2p1Zzs6qtefsttRX+h/JMPEhxo42mC3WYaSCRClbIlsKwC8E5NECnef4i19pzCOZHRfrMJ/LbZcL
HK+6v8ps8+QLitlZCyFkTJKBvpT53bDT+ahVeODGvtoNi+jA9xGdWLr7ktvo9jUnsrZ5ojlb1YzQ
KQCaTSqOpUpTPWpGMNHSfqsWFsXUoL+WY5jtKUYpK810dsMc7ZsKFcy0G6FV5a+p3riHAodV6Z6S
DutnDbRG5fxguTs68/q+1mcv8imSZQKCghgab0iNBbbQUCc2mGaU2OTxVmy7fgr3A9MU1BVWvSeI
heFe73tDEwG/Bk29geA6kQG/Hlur+USZe60O7Utr2cg+BxHstZnTxZyFJ9AbcDuN7GHSzZvT69uh
GKZ1GZR0yOMJJQxD4MXd9fRlTunAJH43b2ZxmHq4LJljMZ2g8TQydZ4MNVkL9WjEqYoCgx61cRyG
JL7O0xLF3AXFJbEj22utN8qpyiLY8NyJtpWbOW8KgT0gA/2dghEF2YOqb5qWyMQKQtYaeq5ig3J3
rB9mpj2pFkqQzo+VTe1oHt19BodF9H1uqYh2Uf6ZrBOKF0pMrLYaaLFnaLXX+jZl473Tqd/VPqo2
rRHulNmkhVxq+6BgeO2iB1JCpvhQATjDEOITGL8qO/+UoKtbTbWrrYw6Ws8aMy5NoLTqLLVhlJ5e
/BlLcDGxK7S6u6aL+2xA/0GVltFzrnBrURVaISDe9SpyhSgPPEohMQX3aWuhKpwM2rIVcIYyW1Rp
k7GJ22vb+7eq9rdmhtLBcNmJFkGPq/1RhSmhkc0UboOQ8im5JYdWHZiW6VqL75fGRiqe1UJr15mj
AzNqKRCNan+YiWTYGiWxg0TUdGtm/iyvo5xtTNj7rgKhvLb94FaTFJzrUAPD8kYp+1DE7HIwB9J1
6Edfe2xwl0BRN3GHdjGyOuZ0NHdW1Ygo0jWuGTZRpcFua2galScXNgKm8WFF0eFN9FW8rsVOj2Ea
TJC3JlesDJI0Aysbj+oMyKya3rC2B15rBBE/D6pV1/TaIKG24Rw6O7PXlfU5msSbFWaa19WfGgFB
KmkfETB9DnrcIHHVPCjxmZOCv9Yc99Ta8YPPB2xz6hZmR4C6iU5F1nYS+xClXGSdvt0Q5mWuO2Zd
XNumTeszV2G0sUtL/xD1B9STLkWcgSbk1HzHoJ9FVM4hfUBSFWetrBiOmMG209EEI2l5KPr+UzLR
gifw9xK07FxUdOizUl2JaUSv1Vg/BEVBBiO2zpqzG3JcZxdpzavr1qDKpuSHPlYCUJjxUOb9K8D8
YgX1SFu7yACG0dFPAeRldu6NCAMKx2XJ7w5OIYaPUqbpUx6Fr3lV/VB6Uo8zEHOuj+vCRTOSiheT
7iJmUmDKwLPscMBTEbL3mQmghxGRJNBRo65XmUVWQmcjHPDjni5//hoIFYIwV/bgN2vt0FrZqmN+
S6wUgdYUI22OzQpHajCMx7rMf7+R6+yRVGf5ADsAQ067h3y0WNIkF1reSDZ4rXLIKktEA8X7eDEL
R4RIo+tb7nNwpmgywD1XIEh9QgqOc2+nm64MlxiMYjrE5XOWUPQkpltZ5fR13jHWkmV9p1rLB6yS
gAX5RRTppvcX24u0hksf7dRikzJB4sn10s0pl+SNfEaDn8mKGWLfV8kl+R7v73l/O630uUqWUP3I
vvsug7WL/hkAtnuwHRRepZJcwyCnqHCP33bmSd1FAoXU3ekOCB0T3PufWEzvfhcTdMo1ay1J0ZI2
jZYKCahclCvvNx/WSefxh3V+RMRZY9T7D+vvd4VP+ySO6UcipkqoACNQKRc7S73cBAkij9Km4U3h
h/umY32CVObiWOIXvP+s8ZIckkrzlvyZ07GuZ0b7PMkeh09ZgqYyl+tUh4CsBpf8/cVy6cMb1knI
fMVBFyTRzfebO9hZrosaC1m/k04r+RHkWyVyH5Nv+L6IhPXzou/fSKO4NEvLpXfce9pib2iN7of0
/7oLOnceBo5WO0cxLu3Giz17kXKQ+B7TDnj/2d5t9e/LctvHNmfzwmp97x1kjcqUFITFaCeX7iTr
ob0kJQVOXcLN37nmd855KoKdVSl0G5z28x2x7zgxv0K5HFG51U6eiJjUaEtaxrwweY2F4zstmGB5
Vy6py12zjxfs77Lo9jEVSUDokFvsPaanP0B0dKdF9ADSyN5PiFkeWb1ulLJ+oYmfQ+rb6C2Vu8rf
JdM8PmnN2Zzq5ElE1s6q/S+1T/gdsLBogw5fp+VX1dvS8eNNBMQ/N0tsIQaCEgE+0qCbbQV5vAuB
HKP9NZLlfMlkjir4ppiXkYeOndOEX7gKOwZolUjjfTPbb7qmxfu+sz1yWGhezo5xtAinrLpU89zI
EGu6O/FBGxlFBIlyAMgbrRu7SU5Dh4pE6/3squsFV0j0VF7rMLWGoJkcfYdGuhWUDypiTEKs9VM3
9n/0eh7hcUOQFYIK3cQp2YO4Z8iYHPJfHOEvJhf6Q+0yL1MUtK+dqqbbrOsmIJmLk7F5bBuVE5ht
BwdidE0obj7cFbdehUEfXXWDEaFW1xHGA7vI9skSCjJTAWVEgWxJGn4l1HiSSim5eF/54TnyUelO
vj+vaOw/6lqU69pwL/KxVLrf5eLcY+kuUGRJxPm8SMckdVzefb9ZxFxumnCdXxqmMdMZwk3myj6E
aA3LMWGQ0LnvrUqldx/HRSwm3wjFM7b35S3rpQ+YLPIy8r/uj/mLBK1fxGhyXSUFaijV5Au75dX3
t7jfzRe5G6m7NOmlBi5Z5HATBhDZ86UsTzNYLt5vUhE3u8EeDnFKodi0qJlKOjU7O8fIgsVmCorm
azkm7g/c79q1Oyx236Dcdbnz/hT5KNi/b3qDNvz+3LIpzbXGOA9JwD+azhRQo12MjKOUbmjTNs/A
pMVWutXl70AhlHGD/F3BRLvTWi5KBzhx9581w6CQv3Tu5c20tOulBaavMVb2ruN73VIDr61APw50
L/aCgZO1tDYZl5ODsCxJO/eHdSbdu7U+6Oh6C9P3UPHWx3y5/LqD/MrkIFVoJEAuzbcii6KDQgum
jBhEDtNFWiClT1ou9YteIlWGfbA4L027nHZWr++ZuAbgrIFGvRvI5SeYZX6AjMuSH7AeTJ26rhpi
peavj/ZkbYvSuBo1Ruc4VZqD6L9O8dAdB0LYqWnrO3+5QOp2VKMbEzdj+YbSDVvHSdCe5P0xRYGK
CBN8TjwG0CrXFnJXJ5gniCj1eBAJbYZ/cLbj1jWzvfS4qpmCkgfQV4EmNj0idAf2sNzArKD14rC5
tUWDIF8sH+gsuO0QY5eYkVjedkmNkZlUk9Vvz1re4/4X3/20f7pOvKeOLB9S/h35Yvm6//iu8oH7
x7v/ubjiYMVptqRDxp/8+zvLJzvSf//+2e+vCVMR7nEGbe6r3p+i6GQL2haEqK40CHOZOpJv+sDe
YhxHMMLxXkxOtOm49DLF51B+N5xbbgjKYYE+y5XFPKIkRtZuxsAVSXhbS/N2EdA4MGsD68u/AxHI
PWZ0xBWngL4lewpU0XCLDcy0AmUMxmIu/8MMx2/Os8VUUGAybpfrcBk7XEwk9UB+CLXunwfdzrcC
eVUQGSRpKE5zdBa0sRA05UWG1JKvALK7PWJ7jA6hWcfOWhn8+JAtI1D0W49a2roRbNzFtU9YjXwP
ruIzSpDZane1lh7LNOyRL2W/YH9Xq/9rLORt1E5/0VhAEWFi0f3PjYXP3xrEPgGZab9HH/79ZX9v
K1Co/xs5y0yjLeEuIHWq+sPPpv3v/8LZbf7NMWxwuJpu3f2+C0Id9y1tg3+Yev/RUTCtv1mmRTPB
0HR6ARqf7n/h99XAtP/WTzCFRd+CtgZpjJpq4z3+YA/FU1B1SBxtot0tGml1Mh2aNsBmoYIU61Do
ZoYFAhmJZ4uwcGcPxSlX1WIrIUFNiQTYrd19nHbqRUmTX79tyb+23spPhx8Ze7PqmhhvrQ/W24CY
ndQJW/Nmazgd5sK8pC720lYoFpNw7cb15MnSIFXmRdx5U6HgP7A1bQ+CENlKJqJNwhAaxwMDIWHF
Z3/GN6NOhCMYGp7Pzo+25P7gvkPpZBT+97/4+MvGuzdr/v7xDWD4QthQ6q1l4799e2J3af77v7T/
VwdtMtSFZt5mdyz/gFEZXysm2+vEKUtkCqbOxTB0H+FLkjL4xxSo7WOr6aeMOcgZ1Up01kk0rlqR
X50iXQsl2bSi1V7dkgTZQkEQm/nZNoI5e+j75glIfnPyA21V0BLyjFJ1zpmS3v7iOy2b/J+/k6Nz
xVaFK1z2wY/fSTeiIHfj1Lixo+c4OlRnzaAx2KpDcOh0IJNOqFnnhP0D5ZYQe7+olCNWruk8mj6R
xABSBfbAk5MZKDwrDWvRC9zhbq3HiflkL5aWIKfS6gbtXxi5ccL/m4/OsWNik8cqb3zYm/Iy97ug
dPUbPj+aIgpiaW03IA9dpRm+Mgfn+ymfqZlFU3Lpu3T8WjZrylBby1J67G8afsC6jXZjMI9boysy
eg90jDDzriu+Ash0/aL0ASVNHHdE5OSLq9jYoEhEiGq6jec4DWXUKHFJ+3HSLftGhyUonFeGoAli
aM2IeF13N1U0x+QNhOGWDCoqWkNZ7B3jwQoWw71ZBPvZn8NbSUxl5VOC6RRXO1RTcI1C273ImwQ3
Z29nO4us4DVD48sEofFgRcoSi9KsTF+lTYCU9quLGG4lhuhzrxTdJVbMdMOpYtw1qm+gndfirUmn
/0EuDQk6cnB2G9UAGmwwvSFA2D8UmrsTdJgo1lFOshNaRCYqwDHRNopmtiR61dVhbFQwzEr5Y8Ig
cMii5oueQ/qeR2HeQq3cW1lTv/fC38b/H/ws/t3Z49/tqrbhWLR4LY3I+Q+BrmIQSFOdUL8pUDV7
BxFNishh5wMCAdVhHoSjXxGSiEMxNa/Yo9DFZAKIeVDQgQGAdUFpt+tcZa0xrzinnXYbFC9IKL4b
Lm0UOvgXF4PY5784wpaP9fEIQxXootznlMz//3zWsBXViUerxuZpUXtU7fApSOwHw0mA6UIO2WJh
ivnhA0QOsOkuZtgcIyV5btxvKrEbJ1uNfgl4P/sBZMShQQUEujXbGFWOSiHsot2ff1yJP/jwcQ1s
5sKxVZfTwsdzdO+6ORK4UbtlNEEfVSD9YkoIC0jPYVd0awJsKlTw4ihy86yRenrWgvg1SkT7F6wD
Y2l9/8sHcVXHFCqfhmScf95uyI9o9Kn8Sl3eP8PwN8/1Z8ynAH8jGLaq0n3K+j+SIjefozlZwqlR
C2LGf5CbkiLONpqG9Frnrekx1FyTBrkUXEucaKu60YgLjJUzPw7I/zxnxpE5Bz3qn/rELK55NR0H
H5F94GvNunYq9QyEZQLPkn7BKKas/3yb6/9mFzEMFY2ChVLG+JczmW4qBblKvnqjR/1mdkN8gnm6
aO4Nx0tj6wkS9S96hDdFqVDI+iNhUNSutam3Ybwb87aM2243ibk+hBSF9RZRJklw4252c8WrFMC/
f/6B7X9maCxXQsdhcME1g3+OtYTT/H4l1MpYjRSj12910wpPx+BAd1XbzU73ViKUeiCV2SAZgfo4
tW2LIT2OiKyOcduAfewS61ELZyIHC3C9YG7PZF4kniWKr6aqAetR+VEMYSQHYDcPuHgI17N74yDM
zzaBCXsoBwRZFXSOc/7CvmuMIznwppeVDWZX1cBYR6v3jHs+O4NaNtygODn6+JQQYnNuk97diLim
Ez06aEt7sJeiv1aC+r5C7gJ8/pbaG36zJrB+KdRS8wiLNn41OlodnrFYe9bcAFPHuLAl9MI8Wg3J
0nk2XnzbUI5ZCCZ/+VJ6bfTbP9/u5nKu+HBMOIhI2AymBSZGfDgFxikiTjG52s11y3Rm5tM/TeFc
nGanrpmH2OOT4pJQETG+OE/T3K3CYUI6TbG1V7J6n6mmv+0akxKLtkOke+06o11bNKTXpCD3FKLJ
qkffdSqD165viGIU7rasutKzDVRafsvYMJ/M5yBHl4IObQmusV+EIOERpvpsdPpFFCDBq8kfLnpi
bme8xKUo0ud+kcK6rbnNwg6XM9fBFXjtcgM2xD3oRd39xR6qMdj+ly1lmAh0SBt3TEv9sKUUevK9
7ZvabSzzz2YVUHHtwi8J9eVTU2kmileFQIGhJhAxyrKThVMh7LIB/QYBL5OfNiujnC65QVT2n/+G
9sdhi01jkvICqemapQrt4yfL2kCP1YSg1KE0ilM8JM2ja1m4OJJXv1LEuXYUMgcwdyiErhD4nOY7
v5qtFRpdZS1339JI+r011RaKfMUgYMQEXdX16nny3cusE7hJtRrQvV4qW7NNlgTpGeFbFy6qtX3Q
merTYHzGlM05cZg1pOG2uU+c9psCJPegkUGpzChnUqsihCYP8KigxalmRCQVuZ1mo2L2XXZ+YwGf
9yUdighF0RJERD4QmDGnqNc5zqR1CJ1si6x49AYCQ2gGTtck+RYnU3eOug31UdNj7EEuYaF/SjIC
fHth1Ku+LLMt4sEae5kZrJtApwhTQOzFfxRAFojSvzr/uuY/Y3VM7LSqygGFEstEifUvOqxZYNuo
oim4UVosrplCQdJUSMOx8tBZF8rZsqofkT+2W1ow4tDG0dE18vClnZX6MFiEX4TOdzHWiPaJcUOk
6cyzR7ODYaOmHhxsXbAP2qndWgHak9j+njZE9Thx728md1CvGE+3uL2SR1X7o20r7Snxx9e2t9VL
VzzGbvKg9gr94rRVwcjWb1Fn7zL6ufQgSWJ8Gnrdfs5aBQYJdWk91nvcSpuxJ8pKcEivjCLqLvnE
V+pNjbFqHADDCFSPKw6CqzgOvDF9cuiCIoVilNTb7t6G+BMLajBliGLZFlO+U+tS9bIRSG0DjvZM
9Xs8vy/p3W3MzKPjjwYVEd8/a1GzUZMxebBIos0KclEMpXZ2DvSFMoA6gEw235RipOee6E/uPPg3
krVsZDf24HttFX/WBqfexzSERqT7AOLxPtbzxJ6Wzs0uBECUVk70EITCXVVxuQB1GgfTs2qsggas
P9YpJmMdHuvEGmPMO1O1Ghn0Ilf7MtWahk8PJdncqMHGhuXck8AIxkkjQ6/ZNC7jgRrtD7Bx2g0a
qpLrJIB7jL5rb4wxe4MbM+3zOuR7WuYVOfcZXH/0QAJKF9QPwCyqtZo0mtcbA1oohyyGTG2LzUjd
NLP6n7E+pCcVEsmiTdvZwh+9Gm+qPSvdzRzYe/h5012ZOT+0WPF3dYg7dx4I3YGjc41713js2/hr
Y8zfcpGH+AhS+zblE1oTSzv0wn40l6ZKHM6PEbYUkxqsV2vsELGpbJWyKfYVUVhbrBM/zFTXD6Mz
U6DswThgjzrgL5tP/GzRWhH0V2EU7Q3LAJzUJNdIISwtLlGRq8BhT+lkP5YcKnsUXu2l9Jj/+Ds3
D8+i6H4KrRDUEpr4kmokIuiLAi/EUXH1p6i5prXrzVlXHwS24ZPuThvKGSj5fK63eNhgpTRDdvHL
5oLnBZmRKcabg5oeq7+y7nO+lk0t6EGkerXKRFhuoyjMsUQWlGqHrF4NE52e3mcWFswHR9UShMW/
ipQDbEyBfmlqdQVjf/EZchVBM14mww+8jsQ8L9JhuK0qRuCckHFjKoaNemAJRKrBW7CqfkAv3zyY
6QxW19DZrKGanpBe0Q63zBKYgM2upo6fsOmyY6AXpjSgkMCh8P37eV82LsFMs6k+pi0hVdM8DY/x
wcph5UTtIlOMSxrumYGo0y1xpYVRcC2x7rWFaZ2z0P7W+Um0sYCQRUjvH7QUwVJawEDxLQXNk5jL
NUp6AhVq9w2j6jrtja+jj0CiJ12CjLWWvACHPX8zLn48Yw4412LZcdp4vLrLjVPCUKoERSHmds7J
J5p914/pD+RiwSMa0/ag6Eg+6Ugp1Wy+IEq61LUfXCKb4mvn1v1ewymeVYn+bAf6Ytmcr5G6Q1cL
HpkELjACIv8ezfOPyVecHUpElPet259nJCYMxsK1ptXjqbReQ5SKxwR55prsvpXpzs6jHMsEcfTQ
QG64+k59DUI/3AclmqEgwe5IKYPxXY+OgxOBTc5TXxwHwpwr23ceu2L8WuEWS6sxfDYTE7aDDVTM
mL9YCEm3WeXQDu2qxKt6p3gZzAeKvyDBKu2B81TodaRzNTrhFk7Y+FtwLp6Bz2zd2oS0af1ImESv
/AxbzTh0tf9oQHlaNW5nvmqa/qqEwHlG4cNPjqw6XaGDIpz1vsjsnfu7UUdzIMGT/UKbZFpEF2xR
RegyRl0uith94Kw8b2U92srFrG5kafz9vgrIgp69AOYCTqFaejnyhiyDC+5mBz0Jm7VbiLL3m9o9
qlFpHZx8yYdF8dNsHKH/kNRS02BcBJ2p9ZLFsxktN7Ih4iMOU2y931dahBWZ3j6+qX6n4weLA2UC
8tJ/e18dkk9hL6IG8BlHjK7dMTP89thFGeGCJrq/dGnhZLSTHKb0+2gkjGD1zj1dyJ6S14lytDmC
H3qzs6HeEty0WHOaaaMX6rQd8vQ1MIPX2kYlLPqE4RRxDkDgofmDQOECFIauZ/RadAJNhFa67lU8
ONOzHnKizvQMHNBwzLvROkhcrASSypsPd2eiQ7xZqWjju028IZ8IYWGTfyLKKGdwAFtW3swLofN+
F36Pue+hbLkL71OyPSVQVt6VSwFGXuInlodjhNe1puB0c/KHetSe4xRRsdJySXZSB6UTJ3tPD6dV
Hequ1wEu2gHOeEFqCFEv6BqvT6ZHNYpr6EDtqa4KZeNoP9XSvuAwQeajWjZz2l5DIIKgvK0W4Apc
Zm8kAHTTVoNKF3pYC1jf19R9aaGybAP0IxuFvK/BbfA3S/SMTQZQn9ieP4C7sX0weSRydCGd1mYi
+B0HVL4aqowNRb3iONTqL8VVvrmwICPF4fAMmeEmbXqArrSp22A/NonpBf2wcRjinEUyQXotwoOo
uPanJqpVmHK5gh9N4Jtv5wYqMpAToCH9WR/xlzNXT9daqjzbVoQIxceQjr7X8jINACzMoROloX2+
9OCQ8CKZiZYuGoKE/Mjl60BOeAMkjnvx0jmTz5NLct39ue+v/Y8P39/BCikOtr0Srj/+zUy20e5/
pqzUaIef9fTbeyfyOXrVpzsC74+YWukS3t+8XEZFflj9rJtSnzfygYLT07xOegJAh5m5nnwH+cj9
dfKjyLtJQMc3cQJPCybFs+oYkH2+ZBRzhBQCdtKkMEESRfsjjpFjjgbS8nmYPd31DeyliwdX3sy6
Xq+7WCWSKG454ZNQTHBeu841gbndhYSLoJzppeWoJ9VOhJe4PTMONOnKutTfwjhCf6eG1jHvK+uY
DBZGhtxy1a3Shs+DEBzJ8mF50zEPol8He1OvaJkTdBCZ5Gbxaq6C1hEk86lGh7STz5Or5I28i5DN
3CsWUJLlTeR6KxV/X0I5T9VAjV3v/gJG8ktYDJ2HrJzEHov/KhZKe8ggwB2tmosnerNFezIrILFm
ax9/CQb/2cossZEaIj+wIEHKxTxTGrrKpQAgJlfIm8FWaUNK0VFRMgjrKgM4xqI6u8vG7nelxOxd
+HVf+UGGdn+dfPb9rlyCMZQS0CI4xwzAM73O0SkiyLQPEEkC2FAyvoAdiLa6FI7IaIX7Tf6uAVnC
RuRKKWu6P/zhrnxA5jLcn0IunUAZ8p/eQT7AcKBfOVpSeWFHreP92ZkUOLw/Ljn49z/WREm7s7jk
AMPiLE8ezG85Gfen3f+oTMa435VLH54nu2H3db99cfnIh5fguFU2s3FxjfKxpnzaoiJevuLYOQYm
evk+pT837TOy2ezoZ/ix93LLlEmfZ2ThOqsGDfVe/mb3X1TefQ/2ySQl/X1Zrr4/VS7JnzcqcCNQ
ZCHmZNX3S6RP7mTzYgHZ96rOuH+Y3XLTdIVXMRGXErZ6GghXlHsAfoi4+SI1bX/P8KmZHWkVwlCi
b1bIQLODFExKraS8qRts8u+iSnnftwJlDVXSQj5qL6R1hNrL+Va+abhIN8EQBdQl/FOq4Aa3FLSm
qhjWcqvK36Vm4LvVq+KlZFZ38JcRjL78wHP7mkbtRm7AD5tfrvvtJyrlbvq+1e+LflKSLRF13VfR
BW+OEtHFsqLiNKEnWM2dKHFrOzlOUf80+srgpbM1PhVJkuBMZsaliq1QGrGN0OXsbN9fJJb0MM1k
SDaO04Wbsm2bXe+ihC4YSq5ifa4vtCAuY6VXn61HhOvGWeQ3X7OCQ+LCnyUxbj0X2A67UPs+aw1W
qkJ9sQZ8VHp77TBcntzMvFWi1vcUWr5HW3SK09V0knRjcgrmmkeXqEE4XeiVfYm68GWuFYchgvkS
k3ewsyvxHTkmaos0VlfR0IcENnGth370tapz7Vp0YNtG0/APuHpPqU9+dGOrX91Q2ASXxVCOhfaH
leBwmYZo1emZgoGoLUnxrbZ1RzKsr/rjNh+Y0CvmhOVkJJyvL05RTAVKVZk80WHSGRu49rYm23dt
JA65gASJHVxtfJtpAG+HjIRVP2iCRxUmjOM1uVnf4mD6ZOH6OUy58yP3s2mrNp27962BTFXVfary
IHpymhkDRR+/EuzdbmgOp542lYFnTIXYxNlgfdN7CmYEPge7JogOAwfDA4FfBhhMvBpVVFzcWP1s
TabFJdZ311E2Bh6b/UoCZLeO6vxNydX80pfA29I83lMHfeSEVJ3M2Q4PUI6vCFB6ElKSG4Dw7AUv
0BIobn4f9Un9VKcQFa3iVCiOsyUGgDxU8IWdTahbi+fi4KN5xsvCpTCu3GNjUDPg93hDl3jt3dI6
ReBqc59wDbpDv7KCOmWiInxXm1xbWxV6tWNGH+icdSL/JBLmYsbL2NTiW0oOMh7jbgmlCVJcPOuy
HbtzYnNSsLSmetQbEpQtQgfSRnMJpxMrgTmAkAF/hgjcP/RTV+0dbZyeAH7tLbgTimN1N73FQj0a
0+LlFwnCc0gMThoz0Su4DgrnOps+zreYJmacB8TmpbuuvbUdlIOuNwU85/JT0DvawSyiQ9X76bab
qCGqVolF3U+ytYDncBoH5Wu3TxNwqmPintMww0Cfhf0p0r4r+KrJ0KOdgCZ/Wplzi8vCrqyDYVs7
9xHI86wLhdNFeXUpYkMWEc2PzA0ikGvaJ/o3jGCZoW81OKMc3cV1rNixJgxmuNPzE+iw57A09HP2
babl/KmFw1pCo4py/6ZF5lejMsfHYPQtVErThRZedrUcCISMVfpDXYzoY4vmUz3W1rNeJZdUr+Nz
o45veU2NKiDP7jIp2eB1A30kV229meb6i1DSzaDG4ybPknqfN8WnwRDlgfnpAVEEWm9jPON6p3+B
/6Ckb2IXeX3qtdnd6HrMp2MD49008TRP82uMLfwFWhRo0fExMbaBHTQ3XArruiBzO7JSSsV0RbXU
YYiU6vBBpnFXR6a6o2kzrhlsEhenBOpZICvdgZMlajufgpO7eNEtos71xaiQADQykJ6c2tn9PPZ6
ejYb4NG93s0eVG/Vg/0HA8o3jRMDLyBumU66ZGWQbYWrSgMxhMP+yzTwyZntKyurbr8oRAOu9D71
LyCLfqK0/xKWzpan5FtoDezdaleeqrHrnpAekKaoU0/gLiSx0qDborT04r8ThaZd81JcuzDB9eQo
fyyy6GsLCm01hfoawW4E/mfOzrRd33S1eAGF/9IGE2Dt0tkD1LrEWfmlUOqrbdXjTvXptbrjH2oL
Ng/8z7Qhe9j3lvajZvxUAdkiffymfdH9fL4A3drU9aF0Ou0lmr5GDlHIRW9+HfTO3ndx/9Ra8S8y
xWucvvRNrIJqbhZ6PXPZl4YONYDCqT5kE6roSt30o22vTTufn4eeCqMBGiM37GbnMGtN7Vh5xWq8
dxyio2L9JTSEN9IOOFsVIDA6Dw78Jqz5k+jV0xSohyKst701fYba22zKoGmvVp/Hm6Ko3I3rPBPZ
Wp+DHJ8irmBvjHuxU3xmgJPi4FShHgWUGN50NJxzNVUuVueZbVc+67hutqFRPoTdkCEl17pzNn/H
NVbfCGm8dfqA84IO5UD3YEyH6YvRJBfDSM+4nsJnN7DDnRbGgKWbuoSIOISviuH3Nwf2QDS7yH9m
u7v101ukm/V3pbFh2lUz6K2EnZZqZM40Go++44zTGisCEtIyKW8TvPG1SIHudUujjwMCV9x861sT
k/GyxjeC+mSM+U8AeoQO44HKpsLeqWN+Fqal7OeGMZQ+R8Tl+RwwsCl3UcnfMeO+vATx2MGhGzgu
OlxaWpzErxPkwDoA6D2JLH5ocSmzW2f/w96Z7EaObFv2Vx7enBc09hzUxN3pfSO5+pgQUiiCxr6n
kfz6t6h8VcAtoFCoeU2EjMyISMmdTh7bZ++12Xj4kDDUWNxG+kSPTUxei2sCTzkW8ZYHg+tQGFp1
0zeOyOtUCsgqU/xJgsU9ACHktp2jRYPC4/PNUMno1fjbrBuR7idMD323n5mhHlyn2x1NgoeH0dPc
QB/IAeu6BfIoJaZkWX+LqVevlZ0cUx1umRVm8b3NIoCKcbTTy2Sm1jz9NOVUXtqBXG3LnvrYPWqg
cE5ObW0TbvQ71i4c5Uky1lMRoXfnPMNQRQ3nMJSOekFa4fLV6LRvSKssRbZHz3GWWUl9Is7ruwwf
88qrlX+xEh/zEEE6f0zHa6Meo+qD/yXWYF4FgJLzO4RGazXpkMlTbWjZ3JvTOrSQTOE6uHBR3Jeu
TBkvoJ1s8iZ0gXakb1GGUdNzjBlwj9FuG2dCmtPZ7VahLFZ6CzicSfXdgjc+KOtYGEisPpj9zRQr
ilrl+JzahYG5zEq3oBhvY4P6mTh8EwkhbDohs70ygUsgCyOukMjQnU+Wd+KqU1bPC2nmufqAxC4C
x47+RA2buZI90+O45BvrTp5dTO7R4GyMInsCJYuFPfaGTSu4/TPCcFVM803MJgBMzsqqc9sbeME2
cKLxNebUjII8x8+h01+iKLRJv03zDtLm2gutvZn433E9Zjt94OMK8bEKEre9amnX4E4nRdgCKdat
v0x12d43wPEXNuzLsa/+sMy5272hf4MPQUj2nTeeXlVA6c6GVhPjscrcFznn8ydJfqKbyVxwfdTM
jENKO0HqADg1am1HrJscnK38QxtBczX1V70uvly6lvy4VZRbCxqRrVlDZgv78xxJ/wzN5iYcl7ke
90gQZz0J2ZSTBj7p/sxRvPdT91EjGA6WPaOPrE93qfAe57po9t0il9CoxZZNVOU2y2r66kaHqIXV
IwtDYpa5wgCRpFiX08T58KPslyfhG9iZU5+VGDYK/NhJ74B3EADW6dOt/bWKzAevyL0Hu1C7kJQz
u9D4xEpwj5SNrmLNHzUIsROFD6uWdcxG9MhwdJEhjERdeKx7857gmYFi53T7WmuZlp00O7Cs4k+P
LOwyhn2Z4crXfeOMKQG92Bqhmr9UrhauOr3Lgs7VMSL53kM1+tMxNfQPGmurTSZ4oLgsVYknnxkV
6Njlwbev3PG7tsVtnLZE17hXE/M61SkYsbm+GQKxhW7PQzq7KRytdhPntvtQJ+VHJdJT3Fd0tgmj
XWkz4P2E7duuVXw7jFUJnohuOEiR35NJGw5kHtLNqHl/GXjMEz73cAVDdz6MAJHJKw03cBqHBgLW
rqf0BQl3/HRaFjCW1scvNpXPNJQfxzFkbHLaeRs3dQqyyEVdItcz4SkDNONcIfcueKRfdjW5f4iR
f1rlR2zq490BR5v15ge5V//m+tUbgTdx7AwrD4yqJexZKBLCiW3vNUESKYX9K2OsftSA5heaNQHt
wgT2QBBQZe8e5fJ35nZHv/raqX3xPGTV3tTCnE3b7B07SbmEp3v3lPtvNvX2KSupA0gmvHOYC/Od
Xg3GTlijF+C2/Ys2fpey4MUqXd6+lvqQypn2cyQ+ShVeGI9oeTOdXQMG6Up7chg348OQnt0o/6gt
JR4M6dNwUdfVBobCfBt5J1YkLwGiE6EMTSpJRGfuwql7mDqvP6Q2ZTvWk1Nn1kV0HcHrSJQXQw6P
GYA5AmrxhXYQktu4praZqOjnhbvvep7c/dgziTTAjNAkaEUNk6w0WpYcNlniEQ5vKYdq0yzDeKqN
16/BZH/TQ0H/sZfkErCCrrtXNbW/hVeuLRbU58EDHe+186EH9LXmVVhM8XPB3xxvfq5xbLKbNMqr
g4rVX2yIlJ3V/NnUYtvPsmY1GqyrY8DrGKROxLH+UMs1g0WYdYajksgU7lEnJO9NgP5VetqZLU15
jcZfWoVR00OEfMAQnWyimqf7z5cUs+ulzqc3lbr9nskvP8+5DR6i5nxWyBwaG06kzANkYNG2zPHm
ufWo30zf4RBglfSBmIVOReoa30igFGeQn7VTaQzHBIrvJQnr1/+WBjLNPJAXO5X8yzE98/uG7YTd
dLZhkhScR8i0GuAnedjsU9/7ZuO/52bQn+o2fazTVBAZgcwOzus0mS5vuG5rF8tXNBXXhrMRo3a3
1PSH83W71yb7CxZYtkkoqdgrWYoVZ6JTBp6eBZ9HNEWCO/X073KmQNqdCw1Ygd2e+h6iKZ+bfTWU
KRsxrV1WKyQMDXhqidUTj7TQhUo0eKvJ/DXQfXIpPixPJGDjUHf8UlajhY9g0uke82OebmkZtEU5
UMumqR0nYpLCfLjWyDbZqSj1hFKE+cHJcm2zGG36ht1NERM3Ev6IGQno4gjTY+j3LCLMN7v81mfm
o6lU547T2IE5/I1rpj21sDlQNR7T1L9qFSpNp+v5tpf6+DBBriYHQk8PMXHgzZb1aPvaCX2BVpyk
uGSduS2i3Nw7ekjSOfJAlFXUuAGSydcGyuvRSLQe6n7LPI+taxsVOSXUVvzWoile7KYIyRqSVkHb
ioNMuv5OTiQM8WGqnQbAeV3h+j3xl00WzAsQLNPeaR3cbg2gCeDyap117XcFj+EyVtGDEQ10jYX+
69gJLMqFLk48dztY8R5t95wWdYyBYFThzufQa/c+RsHAdDN8cnYfsPWtr1Da6l2XmvDSpyoPNDMB
tjatHLLFd2tK/pSKHWvUFlRChnZ/9vPU3xOFzIAFir8aELuLC/pv7pv6phQZQieOjzNX6XpsvH5f
OKzP02W5LcNMXDWChW0pzxUrL5YrOuxV6jBo+gLAL+fk6KDPaFLdYPG8VJV2cSDnbKEcdZsenB3m
junSJT75ljzqL26U3bS60dfOciCJaju55nP/NsMsd4fU+FaDC6TFN+ip6I0XxS3R75z4eWg6Fr+D
e61bo/7l58MWdtxvw/AjzuPGU21rMfWAuCgMn0xtbvb5Y+8wkRCW3YYaFV6wvCAGeRXI9Kx4wH5p
HkKKimCGyYBhrKUgw0kCF+1hjVsHGsP258ig+rhh5dlSBKbc4UIMH1MUXVlu6IT7Bmw4WhaLc9UU
9B3pE6f1ZShJyJgeo4ozAutLNu1Vs68l5ss5xuxYmerZtOk7CFnzszAIjWBMyGKAUg5HeMtG6G0s
ow93SS96NhhEGEBfxOzv9E+fCcqGUnxx0up9SFPt2NtGchcmy5Aq8KwGItsSSfDogFjrMJf4vFJ9
PkTRl2Wnw9FP7hG3iyvIxb/5ZKxtkyO5l45YeaQPVmfAcNn2Bff9GVpSw1FvzR5F2w5ZTO9jm67d
QiVnb7ppkyw4N4Itcsh07rz2RUsKP0i9GNR+Hpq4mRZeS2h0YOLY2be55R7TbmJMS3tj25WxYOFk
bflEFxgl+aACOO1C7WYUI6urxgqiRO9PeupBs8XdlD1E3SgP1XKbVZNlrTtXVrtyqGkndj1M4FSn
2M4en3fOwtfa/qOv6e098Zmom4WWTreLRotolmznInybqqYKIgPepAUs52aqB55G8Vlr3fcfCSZz
lbWmVV7s0w+zzAQ7XAxB5brj4zZbI0tE+jzaKO13sAbjxs6QU5X1UAzDt507lHuEKiDciVM/U/ba
He0nuwWGWhPpPmj1xHRQ+o+DL6ZDWjVL7HEE1pJWf/mxH806fgGqDZkHyXRt2tAXispmOBpQUdRi
4ZCh/qsTSbLxolTHdtvR7muCFDcksDyj10mWWVu43vGuwsS9ceaCQlMZ1nvDLZH/XCZrgHbZ3RDZ
izfEd38Ejx7RaBNYAwOIow/5FkymtaXX7zq2bg+fYF3oV6sMp6NdmX96LBZnkcOmFEkH0An3RKw3
XG6+o9YJ5QCEp3nCxUwqmzl2R87JIl2T1WHAGPA4tpV9kemQn5I0vKlC33puaX+q6mLM0jub+VJC
lpA+Ab7ynWrw93K953pqZopQ4pgIZV/++THDh6P3VVRO+7ZCq0pW0vbCnc4PGdDs096otNvYxos9
jurvbJY0f9pM0yaMqEF8MXDFt2420P2aMbuYXvkw0PdzpoPW3CYl9lQS6PoatZlEbd9cSuWd7UgU
d3RbYy1iZ8n5yZcuqeMd62bcA7HtnTEcfVhVRfY1IiPR0/8SNFlorJI264KpbnE8eCOrj8Y5OyHN
2XqOJykpTyEtOWy2ITm6fiSfJ1YSWHXxhxSlWCegVymbMvt9q4vznFXWJcQWDWVFWdPTlMnqYMsm
2iIr2esf6TGJ6nmldQ8G5KWaJgkojV3yXnMYPif02g0h+xcPz+cpSqtbGy/mRV/bGCbbU2pdo6Py
7xWQgNPPl4yGpJ1s8ztdpibOTeuP5IyKcRj33EppxeeUXJmSy3OROuNbSoMLBXdBISTxhiL1n+lg
esr4IJwiqLJOC+2WQiTEuDFD4kpld8MJ196Mytv5UMi5xwe6h+yqEbJx/exv7Q964FYzD7K2uphp
TuEQYJbDNAOikqXsjjaef5Fq5xpcyEs8Julj82W09a6Iy/SFp7M4FxMMiKbeWZqRPOk464NcTKxs
hDVdfNGswV+2u7HNaJxrm3n3oy0IkNNNre11VcU0xeAwlOw/dK+J9/r3KDV5qgfu9qmpPRUdvzJ6
ezN1wr9AMTpoJZDmWmvqIwG4X3Hde4HIGz5RHkRf5aHyxiOFgQy1UPDGPRkHNCxpmOsUwg+CTbyf
EkDVthThfrBovpimHG0p98hsO9TzcRhxNlpYP+mtOe6UkNtOmu4dzMTO7PDqlZ64gsT91c2Lg2ao
2ntBiUABjALbaZ/QUWx7h6RYGgPikrZGTe7I8us3WZSvvAQVuH5G8MkUD6bkxy/YUIKyy/Nt7cGK
JcpubUwm4h0eXaKzKCxyLLHsOcZ5yrQvTQ3OrvCqeetC6Ke8/LWL8nEvQ0XdTOEMCKvxJSxocouo
TD6DqahW4djn1yb98suCnkcj/6RjgcIs7CskfqJLlXYqKAwz2doi4W7kxOXGHglxaEqY7/aAOJx2
b2mZhces1Z7Nqquu0F3A/1ki3NWN2MjRnx+bcSgeIKAWLOWDQXK6QPKZHhwZJreRhDZdZu+NXrWg
yuYaax5wtSGGBqeHRXfpi8oAi8z5wfBWgkKTC6Ej++L46W/63LIDHYLajWX/k5+x+kCuo/gHVKMO
2hgx6Ilnjg8DKndP8PoIUVPRTEpzP/h3dO/0SdP+ZlNXgooFZwcuStxVlZ5HlJFLpmc4caKYqy2J
5dlJzVtileXNF25+zdqXf35hDFwXWLLXWoxhz7EK96SZGFapqLKC2LJ4kTmcPceG4iIR0XA2STZT
zzXB6Wlmd/8TuDDUAilvOVGyKip3HjDxOXG8cz2wsjIirTyrKXnr6RLxdKE/lCysWtk7QTbW2tqt
RIMSZex/Tor8CLh+E23vth3vb8L93rM7DLaOuzPiuaf8bYKVFCPejcn4YEecOKPwsZFivPEdMKF7
0zZTwGTTsBwDPL+7kjcLGlkhNrhDwSLO9eecUwg09lg46kg4W6tJP6LlfkLUHuBxpz1GLWwzfZjG
PT5GbcMY6e4pnUQC7h+zwlQX9gbarlajZM3B2rFqeewrmrR8q1qxxGJiLRiLscQA3O15OCB2eSuN
/MWqgHpmDW150jUH8YnncC2g8Um3CJKwPdV27wdthW1uGMib8TPhSeyGndcjyEUjTN6SY1mtfiNg
pvvJAuMVqhyWe9W4lB1g5zeNzjxXSpwqfU5unJMrjgKxvfakzS6iqErCotRONZ0tnhH0B5RuNNa9
7arp2Uqs5DHilhXRDTro7vSkWpvfoccevjKxHqplPIsFgAbjjLhA0ChZUAvl5G3CpseXQ4RmEtJ4
hsiMTzq55JZBvMZE5lVe9ccxU+ugMRdfC1WtEeI2qRY7v2CZuS7waLc3O25MvXeijdwHDqf3e9qR
ao3eoaaaqETB3UFdUdzsjdJFv8tPIJvAFbnSxiO9xCfpCT6zxDrSnZo8ADjO1tCiMEl0SXessFuw
03SuldfFm5kD17lxjDfI0WPkdK+8WS+x8hT7ioaWNrPHXeCA6xO6pJbUMl4Gs/yyjFpdQxhkud9y
fuYAVIU+84eT32dJIHlsdoXdVx+GqwUqj59yQxWB1jvdw1zmBwuAWQmCav2zmUszPuqVUN6+ExPv
nhFHPHAMcTWs5OROz72FAX2CLc4NMptupYRkHDrqw/Yovkn8cGOU5l7jpHTOrC8NO+4u6qMNS4ma
x2bvbthgRpQlO/LUlYAINZGGr7nsQH6RHikE3MWCRrMgbuKFhYmDOaNwErgjlSlFjgTbqVNP7dDD
c4RZ6WRb1D0lr4xONfT5JuGB3OhB7ywwbpNVCUy0AwC+F6zS48m3RnWa2BSNrW0ee5XWlwbDys73
5i/XjAoYj2Z++vmn0q4A9qfiNaqbahua5XyMLL78/BM9yiRDtQktKWsvLj2+zsJt6Wx8AtCBprVh
YBvz4gjndF/eFfEhNsm8zcUgsSUmsO9LtyCvkM7ieWoicMvUKNKWAVKNZvXx0rC+/4mXFaxXn+bk
N0asW22FzkfLeYWSoo9qdPu7mcXVyVU14XcFZ8/R3JOZLqGCGDGwLeeLQXXIo5n8wpZoP9EOsrNA
0GIw6/V1fiqrlkab0jDWafe3jPN3yeS/Y/2Aqot7nYfy7G6ZbY+szJi/8vgYR+O7pUP9E9IDvuaZ
HCLz5PPHHzFGgCxDFdeX2VLRCqc07nKIoDivvWrnyeFZ+olx1kDEBshQnz3fSIJXb4Wb4q/obPqG
bT7Gje4sfpXuNFjWay7GO/Y8f0MJ6+8knvOdCLXNZEBhsmf7YoUedVYd6V3f6jdJPHEw9IZTw7ro
5If5ueqjdKMqYrzQ+92VSWvWpvIBftvmS0Tu/ciYBPuILTfqKU+HzqWRcHH1DI1xjavJ3MaLU7nQ
vIp1YNatsz6HHEqOLsDf7W3bHPUkVqYGH1SyS66e+8yjFRz26KrQQ4LnbKfWSQGoNqX/aNWOCOYA
F5EVVRcSS0+ToM0hz/YpoM04djL8qfYhueCBDF/MtmYZz91+7Ts4UmI3Qxstpk+s4fVet4+RpjkX
pCzGfkMLqJY1XrzM/QMCZ694bu5yNi/08dW43r2Y1CWa7mzbPAemco+xSu0VFoRCIjzXw95UOlVS
+RdBl3I3lPFNIshChxQt7WZO0Dpql/aJ+1vtAa0Halb9vTSamydVs2lsDQJuj/4JWIJOkHQwNzL1
BZO2IW710F0Si9hyXr7nSGor4kQu95cKbHrldlugqMfYxTQx+YDI937WkXtxXKozImqxezfPLmPR
/x4TgS5JWaw5uS+1YEVSu7QtjVZCWrzLVdBVIErYWxARLI2N4/niwgHlkWr0hpKB5iMy9atRtvlD
ZwOMjFV0aT3xMPVyRqjNoHCWObTJiEC9XtC2Q2CFGhvtiOdRXTWLwpZmbu8/eYLOEs9YNMtD1zEX
WVbyBMdw2M+F89pZbsbR2p1IqWjftuJJkcu0DrTJ94nbKGJ6bJ3WEHjNc9F1n1FTd6d4mBYDqf1P
8Pn/o9b/b0QUzCyEI//PRJSnsu/kf6w/mxLH9r/B1s1//uj/hK17kEyE7jqOQ7KRpPv/gqJ45r9M
+6et3vXhi3pL5pwUTSf/x3+a9r8M3RY2QAQaSA1+13/+B6zen/9k/ItcD2FJAv/CNghz/r+QUQzT
+PeMH0RE19Zt3VoC5URRzP89eNnHRlowdpT7BqmbW+PgnjmfPTPceCg1b40a2vvQ1jUn6WEgxwP3
All+mGmX6G3H293c3C8hR4GCc+vHkKXdxp99ZlNNHM0yGjeWDMMgnK5Tg/I36P7vJMlISMzQGxzi
KmuTqoBVHLf1SjGSbKKrl2fJk5/qgd4U5gupU4+AnaltxYw8PzqQXKfU3HU6vWx2xAkwa7yIQXfp
QxQDdl2XuyTGzIRBCgM8O8Oty/nm5NM55CzZN6B3geAbZU6UZeBD2zyUYXz0RqqAGp1ImdlE/q6o
4KpMlr8NuwgMrHKurTVs27bKnlyRIewPpkNmjMAR7r5NHYvqpI+c0GoFDT2e7J0hxxdcg5I8Ns59
zd71oxefqtFA5/BV+6GZ47hqG3MXJQn1kFlsXcMuydluuf6CxPvGW8MYQ5PhZigNsWvT3mbQWaY2
x2ZbBV2CWogzxafydamkSDgLMSTW5o6sGB3WtnvqOewfM2V+NWj3a69l7ymigxsL+9mvl2acuIZn
yzkc2TE/Y+NiqWxER2EN0TrksDJOn/PQnnPzxQblgDBfCiZ5dTf1pMBpwdQEUdOjmG2FiY3NFpMi
3Yo2JoXWuqFM5oeWNfMqlUjDYeTqJ7vXTqkzZUeJ4rGk9sZA96uXwZHd1uynGnlM2uesQr6XMsj6
ITyHbQODaqlaNqXaNsuRZC4B8FMVc8b88DqWbKVNO8UaE+ruHeAtbnXSs2HdLyFvFDi/H1i8qJom
qq5kMg/t17DvSAmHTHVNxI4gNrd1RqF9jf5d58WDjqBNN3Adr0d8tgAlnPk0pXO1Gjv7sXHN9M4L
utH8hbTVqudK85mUsK8FWsagng2Js2HZBA8aQgwH8QjTWUNsETOe4Trug4XLZlWaH1Uuqk8MoMk5
C4fiURsk2wS9pfTOGJw3WB17lUz2viB6tmGpcnOdbApStiZc986Ad2S65NLVHtrh2Yn06iTH/O7h
2Ij77gmnwnycGrlAcOUJ5zFyUUg1nabsPXOi+0iMcF8ZeXQQRbQnE9qcyRdBGOjgaYAhWAh/fdB5
dCqMTEcUwPTtqdPmR9yQ6X7GkXGavxONYdaN9ZYLKH9yxo7+g3giPBh+Y8GE5AHziPe18FZthIIo
a1pZkhzHjcAtlhCnxIxjUNddFYotNasfPNBC++VO/nON2HRLw02e1PaON0oqWnumxDtrPhU6pWg1
ouutDwwxfdFza63Z/nKWKG56UVTslvvbaIzZrdhFV85fJ047CUswMvlxpOuUuBvHXngYvTQQ+L6s
wN+UWDbHqt+lQyKDdmQwUSjMfgf8aQk1N8ZrQZMdktO4YUsVX6PIRYv0jfUoNHfBPj5zC3IflOr/
ytYkclnQhxSXwH+dfHLOOiuPnFh44PdANKVuObsEwzFL5bJYC6e+wtVzz2Xnh7vMw9M5xXQC9l3P
4tPr73lVqyOpEIn8M9GMGvVmoCW1uaHlIeb1MX4Jl0VAhs9hp8v+u3XSbZRFxk6LsnSfLLXwndX8
cftpKczFudfpmgxU4uUPVCdjXFGN9oIjydjGZgoeu1oKZxzBThMrOHxN7WGWyRTMoxwCnHV/LT98
bUy2xpUozFWsOdaufGN/GhMKZj5N6jDk+x5vvLRrGU/5vS7+5FnXvzS9WJWjtUksoOa6lfSBRW5Z
MICOWN67KME2Kgy2eCGZSGUTkh+GjBo3HgLS67KNO/0JqyLetTU6esO5eNu19VtiI6jHQ+Ns8Its
iCq/N2lTg46JSiJ440sBamNDNx6nZTs8S0FARenF79mrjz1Ogg2a0O9cRGxA046YYjKwdZWcZ7Ms
MAXdp3kmdoJzHQgr6FsYi1ah6DgwRdPWmICsplJ/raYR1C8QAox6KVOkadSsisb96MtD7aXumWag
8cETEjg/LpHG0Y/9UnVFXXYXmM2yDIhUzm1+tGhAz6eg1d6sOHqZwJ8ELM7Nw+RzcJjUlz3mI1R6
lHNWDfnBnOsPI5q/PJkhFzWgQa3hvviZp9R+pPAnfohiAc+1G5hynQRZdkGIsdJFW4q5xU18NEkY
EPWdtaBI6dgIR3s1FK6/FQSiwJ0KjNTwnDKxhDhgPAVzxlJY1y/eYM+3zk2KdVQV+t4rkq95tqON
ErbGNBpoSyFvSZhh5QKPiVq7uFJJXC8FdjMErIXlT+kCmEDilXaRYGKWE9i/GTnKtaa9n1rpejab
N7Nz5N7oYrESS/l4olDZZQe+HzrtPKcgH5yZHlF75CrhAstqgxusu/QJVA+Ok0QvY67t85HWEhnN
kG+t78l15WVOpLnKzMUi0/1FTRbPRbvXy/xduKq650P0Vtbz74IYdDB3XDP5FONHsdtbTdcUy7eE
hFqoaUfRNx+ek9b7OovUxq/UsKEfPVmTK3Uwgs35kzC6QxriMYi5f29rOwQUyw9gNp549B0nSMjw
vU/pgeKLcE/ZQRoY1ONsEcPDo+1ESLmD9eTF4yNOd/k+GPRG4GtdVUlvP1MY9sJtaVXxkry5IvqW
iHBrJ03bqxv3TeAzwaxh++n7FMLIJiXr/ERdA977rOk2tc49T6/NfJ2Q330fnemXMXXdVcSFtfGT
M2dw63PQI3ILrgpJfYurV8ewviR1Y63TuZ+29N7DKvyU+qwOupVbz0VfRRCmMvcsG8LQg9u8DZbO
5wWZFUJkHd1tx1ckNSmEQJEXdBJo1hrjVsoKd7xb+TBczKEpNsasVXsn2kdzKP+glaFdOU3yxHK7
3w0exIKwN+0bjlfs/1bpEK035N6s2Y2myvpLsQu3xuysjOmP9PSzK93qQMgZlUAX27muop2SJDDS
GE28mQTmWbrl3anvzk5xT3OkslpSegfN9tkHkYar3Rx+j6WzRii6xx7IjzrU20OFGkHByhLsxu/e
xtWh78x+64SYqs2siU5sOT7p63RYXXk9b4qNcVrUCPaxfHaSh2XOGnKqjDJI9BQh28S76heevVun
idIDCI5+0+v2va/aB0MdwrLxfmFyNJl3Z/+JvhozkOVcXNhzQiPBKET6zlpbcfjH4OHPMr3UNlVh
zhttuXDI7ydBWoLG19yle6Ew/yYtRZYQCJ19XugPHpamuX2zlN18m73/ERpV/K4jP6+HqeIBlyBt
zrba4o9dO1H5CkKi3YD0NRb/aYwYkZQ4r2f5ET4QRbyErhr/RMRoJBC4j6k1n/AWfcGTKO+FORwm
q79wP+IO4pnZLrPqs6O8+Ca4LNG9VLdz1LuthLcCEhHRXEJYq5xF8ydc8J9uGzs3b7BOVK9pga79
NenOOdVLFjbRk5IG1ZFaEojVgXAB75A3VqvMUNgYZxxSCx2JYMir11tH5ji5QcfVb2WoyYNQ6Xfl
wV9qlZj2ZTi+1WUb1BXxMXbo/gdb+UtY8+0nrqvv8cWvxth6xW/UIeMbfxVFKiwrPRz4vd4fzTgt
thwTvs2CqmTH6E9FOxgrvYrzlWHErJgAVHP0oImppBKIeEl//PmDeND7o7SQzOFV0CIxhk+V0jAA
lynBjl2ZZPMJJvZroZfu2hrGb88GIQMhpOIeiAVbeeGro6OXMHgMxz6K1D9fuD9Dna4escjoGyIN
yVHGkOK44ihkvZaCvDoD2AVcUBSESwjT6kd1/Pmi/Hg8xoP6ECUQFSsW1MHpNo0mvkU1ZhMMTqmO
acSuPhvYJs8RhSHEJUhBuB1qUCPd+hgucfG0qqBhVVBNMCNs+66+4jdgecwaay0xHa9jA66OavtT
5PawbqTVcuKsHZSWfjoaXgaNjNmSFsWlC1l3vrp61IIcgQnKNpb4Ieye63GiY4vwwBqkwzYyMipu
JnfYYHJ9rG3XgTzTewfGk7l27+XQB678clKMiN23HPyI80Nyy+3eXnexIlcj2lM5ZhEV27Z1Hofj
VMT6Lu3weUaVJS9CC+nKSZP9bHvJzXMhRiSU90Ys7wkguP5lmLPXUpZI6akV31NFjLnGqdXT9dHK
FOtK7u4qu/7j61J/0hKwCAoacpAV2HdT3HAbdm8fmtLyNfWD+jaNvPfCiOtV2S0dZ/aqV3wkIb3I
Y4KW2CmzQ/b1/bUWeR/k5/dTM8i9XmTvfeZ+WImz6ypxdpX8krYPVCO33rTmgv12VXc+B9Ea7Bhu
sJaXcr713fTRpf6WgqWVrsjEeLVmbrBAH73lzib1abVkfjiYnNIiAQt9zQjEh4s3ODM2sKimneJU
3Mhh2Bc0WKGqG7t28kJo8VgLiQoz7nIGJEoDwbivq3UmHW0bjfrNYlN1DO0zsRDraPb155CwLqNj
8a612KN9nbwwQWTsu/I1Vd6nM2JahmpS9OlbaFbO0e+ocR9xbDiwlhnsf/6icoa0U1fpvg5h+bcV
D47KZP2j03Ljzv/F3pktN45sWfZX6gMa1zAPj8V5FCdJIcULTBFSYp4cM76+FqC4ybiq7Ezr9zbL
pAEOkFKIJOB+zt5rf1O9RN27Gd9jH07RsmgotrZZHs2N8eNXR0nLKojyge/Ee9dxVBRUFORHcneP
uo4gRXMnWideo0s6NYS8Vjitt05PIoI1AsapbFtgtikWK7HaLALHLhdyX9+48FyCWmOOkzCJRA8V
LBrBcmSptYM7a5NTQBYJ8kha4Cc8eMo2L8Gr1eTP72GWuwAR3mnJoFRyLBRzdS2xCBQPdoedJ4jI
ye2Tjibn+IdM0AWz6rEfWVkZO30UO4RM3naOTyKuwevluU4sl4eaR1Yk4nrGa5pTtzd9SF5js0Ja
E1TzukVVkknMo5jLPCIbSjapY7Ur2ctxJ/jeT2ZDhFgip5npvrGWVeOp7VzCjRrpipQwVOqrYiuj
8rnFn2uhJ7LjB3mohqU3ECrL7fVZNpGkS6Z/9Kz4HUejMrMbVE0YwUje1JmyxzXrAz9EOxCNXBAE
JQ2ZL2TaP1ktlpVa6T/a9LUsuuSmqh/m4DwnXeCtVJQXbUPfIyIxYYaTQV3H/inp6cqrpgUURsq2
dVwuXL9T9qFV/VAKZZP6TJkG1VpjKD6HnvK9VrBn1sZWr+XXihrgLrOrGVYEa1bVdbjJwH+6pbfw
Q62G9fXmUJFAtVatq7I3lh59spnoi27uqR+5VDjHh5oq73eVSpldzvHT4KyhMubZ3t4sbVAYZU94
t1pB9enlmd97wCGIOagjrT2hCSO7FpzjyqCL1wVJeFCZ6s+JePaWclxz1S6hietLA5ex3rv2rDeU
97aLfUpo4xqAygifS3PvSp41C0K7WSLkRxTJWaGRPcl5FS4HM5+BrxgWkFeMOVbWbh7DNl5Kuuef
0FGq1GnaaNHUKj60KAgQX2caLfi+RIpGIDQf642Iu2U+xOcoLbZVl30UrHVnne9tAqux51LcnfIn
HxtE29F8gJrjSOQSxX58Lp0YElXwXfWlDJNkDOh/iNZGgiGj4oKWUQoZ1Ae+16uwz3e4zT/yio8D
Qp697hb93BDt0ZcaElBdpPsqIYcNehA9T99kVFVFYd4KOYRaRkRF5MJ2UHVgYjjo33pEKY3GXc7R
ygeVe8ksYRlnIWvF4HO0LIP7QsacRQOsyvoj0N/t0H+nbuj44a3zknoZaRpvkHiJzOi1NUdu9lYX
vHNjE0LHL2O4xsX3+AeLJn7LAI413SiyRdSEeG4BXXNrVe7Gk9N3m1ZVl3XpMq6MHWk5JCbRzsNJ
QmqfjD6yqeStTtrQgUXVXg6lc565M6o9J0+Ej0GT3yBDBeMVHkYWf4XSxNJKjlR+SYPmw1QhLpWK
SWBU95CZ/HEoUYgwv1Jg2gWq9CNwx8znWId7HBJ8hBFW5zLvoZJ25WWpFMmKi5o003TtLCqznDsd
V9xG95m1fhsc8XNo9Q8ycZ4S3VwOXrcM7fa5dM2Nk3Y/A9S8C0X0RynQfkhdcRuwoTZh8N7IytUa
2oXskNUVpa9NrICdyKgfGVG6qOv4rZMALDpt965U2QyhJV8f3gcWKg+oR7kN1doWv2Y2Q7L2hDN2
2+fR1gsyvk/JTOTVa1YYjy2rgDYLVzEX85hk6rJB0Ip7meb3OkmshW9lVF0BEswytFgRWv5ZlCuo
jmXt3YajQ3UU3auFgKOu4tGqze/olleLVQgONA7ZUrEg5W6B8hY7tHn2t3rynqGfkYQ4aqLlxiqT
cj+0tOtipFhZVfyoVKL5jH6LiJmySpc+k6uCKl9xSkTJwPhl6p5Z/NHr21SiZ2zE4+rGTpBPrCGr
vUNse9UbIyYhi/ljltpLM09PBfGWknaO9TGN4Dnl355F1dnhM+UBYyuCBcJ8SOQtb2yEWs9A9O+p
/AOwr87VZjRKB9rStKyM1lmMTkSU5UzUzK19A/WXzyrIDfXnSHuKInvnGNQ/Mp4+UIOuUglJuej+
yHFKkQnvPAlU/NDKhlffJhTMcLG9aaFM9CXVFqf1/yhT7aEyyAsqqGrXdr1UcfcuND+Vj0X2QRb7
0kzzZaD52jqtbWlj1tdiSPQtymyfGge2Wiyqeju+I/W1dLp4HtuNu60c/+jCk2FVHq/iwUXJEASn
pHGZmFLMSYsAfJrEpVcxFBOQabuGjaRtFb8R88HtfpDf9D0lCU0E/p4wJUTCLkUVJUGY1IudRPF0
H9Oa8Dd6XjTrBsEUa0VvESYlqGuckXM951sn1Sqieygzg8Mdzy5ZYwq/hlvZ02ou3aw/SHyt1Liw
8SkV1GQJcCytXN/qCgKVLqmZeCaYldLwzfS9dtvJBVgwIhQkPvozo4vkOaBaFEyBYR66aK119mxQ
JQAARkKB39olgc0cCIpp3RhPnsJfuUWNpryl8c/CbbQnqCjbVJTwE0cqYtkjlCFpkPwXzI+r2CNP
S4rFSqkbgYJbZY6hUJfU9KWfMtNKMfGtSjW4DiF4DcnRKzTuFD+LoGGl7klLIGU+9sh8IxpRPxin
of4p55o+bwcM+AXXZx3F30qV+mwBQuuxV+UxGuiKywuZlUVJQrYcf+mDb4rIVKSxA6mU3NVZkEfd
mvuivlG7Go1TFZULxyDST3PT554qnPC8x9yJjRmknW94Aqk+wTVruGg5SqGuA9M5y4X+CNA9Qtzm
B0cTqtQs8GIN3bFxzctQbMHIsWyJmh/C9x4rk3w8vfS47njUVWlrL+WyvNlxZXM1cKwFyOICuygS
5wq7KPifUQWbc4cA1T4QvcG3ExQ9WmBdZi6iAczX0xJxH7O13iv4pLjyQThDs/QqCEUVYEPVtv9A
D5LMU65V5qCky6YwN36B1ygIv8HWys862hFF8DGsUm9ZxyN/MqmWfpPNA0d+ZoIr0KhZ0U6lJsIM
JP5ZZxLpMeoT0LgCIAeLMMNJtJPsDUTMJ9jlYy17aDBOJ3HxlLhWudIMdEhGH7PIa/OFlLhveY3R
vVXwoTSa01CVitdqzMvietYXRfNMtb+m0/8Rlv2u05L3tsLzqaLEHiTEwmZ6GshaxnSxLhAlzcJm
eEnLiMgyJ711Fr+UfEEezZWHqr4wWubD31WrvdkpJQxHaeVlblBQ8MjclNAsopmGuAwOMccLqdct
f2oPZbToQSDLwSrU03ijdOVGsZB1RJKEDIA+eu8SfHVzKekEHRduK2QBJ6MrSUBySq51KzX3xLSA
0j/IAcqYZAOH2mJU2Dml2rLWDGmGgbZf0Ie49kInxtOill7K8ZvPyaQhYzh4x5x+tGSQnICjEzp3
+VUNlooTMvnW1wkqYsSk30Vb8YmNXw2mu2bXHciPnlP/necSWbqGaWH91ppzNK4NtGHJdOZYJd/M
js4h+c3MueTigxBWlikJqxTKXdo6kuFWdO03uotLEuwWQrV2klP/MfAnaQz9w+5isZBzXqXF5cln
L9DeNLdcIt55J1gSRcWFNF3S4cfcY6c9qPIoM3SrZdKYF2GMELJo7njIiU3vWATl99KKlgJ9DLM8
HTEMJILOOkom5jTBqnUmK/FjU1cvOR6+8bWEER3TTN8zY11X2kvhiDkdCxZb3U7h3hroGFGDdO8l
J9A0L47an1vZvDoQ3ip3bQ7Ni6pagMm5ecQLFUKrEbqL0hgVhFx98GKkyqhwQ2/NzERkxjLmIgVp
jSkxbitSMljqwDjWci6VQaLc7H54DMr0BeXpvELN11nNITHzvdZmT0Bl+Kst+JZC6xLLmn6I6JyT
0dan8f2qJQq62N/5kQ+IfOTMvLhV+b3NqWoNIXJeExncrGtRtejo02E0te0Gv1A4U2PBrSXhzohn
C+UhoJOuLy5mXH8DfcOfu+QOoF5VE+VlhRzHxFUWiqXQYOTl6WtoaCUBtcWldC6pYj4Uvb8VqEdN
P0b+NgrlC+M5wHpiGjLRiOmxELU2yyPpsUvxATntJQypVGFqo1nji3Adx+FzJ3XvdBXncYIYNa+8
s1ZHV6IvMWbGzaarxF6P6RuUko5wB9ll3uinQvVWYe2/ZzENV7/Ibcpkz9Sefa6EAqCVWuE2ldWT
+eAChZCQHfaNuiDPcEmi3kZ2vHXaqpuMVXIywA5IqUOdPbNbVnxGJKxUga6sg9Df1qH/qIZMvCVt
NVT9OirzjetKK3R80FDouuTQw/KOrpKycG3Xm8VGfXMpAgN5mXHZXXc6Ie1cFA9qFiyTIL2NH/xK
Ct+ymKoH97SsweGZ4aorFkKzXsh73wvJeYgBrwB7f6LR/tJG2SI0uj0rbC5XhQyu1zZmcv9HquGs
6ZLy0vOVnynwR2ZZ00rzVkn3TD0QE+tbVRbrpFQQ0LqPKtWHnPlLlqgPXRA8pGH+Rvv6tezsDQ4T
euNqsrban6meLlLanro0QItJFxJXVLA1IzfpvU70p161n0qfujvFiPe0Mh974rIlSd2aVfFMH/P7
wFyxdr/LhnvRh/KPqPCf0jRaRUZ0oee8bUePdk+jFX2Fk4bgltdSVjyStrGgSbUKnPiHKtMHNrUb
7KFlYNQ/KcNsQMX3dfQmJPkq4vIV295KSvND7Ycvat6+thU8Jo9o6yay8Cgl54EWrJbR+/ZUsQKQ
yr8bT23i7HwrXHCP2dqm96SivUf4utBs+53fdVa0/twvBYnZTzKdNJP7Z6Ek57B7pL/04fb2Q+Gp
D2UcfcfUNvOscBP73gEa04NtojmR0uOg6Xuh5R9BExEe0uwNqX7R+FKZJh2oXkkWAT3TSL7EZfAK
rWUXC5V6HgvcmosJX7BvkGUPRhCAdwlmuVXMsFc/4IfcaA3NFLlqT9qQn1pV7KpBwzeoUH7mfml7
u9KNDrXSPlJcugnuKbOBjkimxEiTB4JU+Ghz9STsA1YJX89EPRPcunWvqdFKs2ruJZQizbram9m4
+hJiGRMQbJ1w0UHrMxC/OPg75uOHxVWTs+udFVesfMDSs4D6FdcZQrysUsRzN6VoBV/TTbQe9US+
yoRIZ95Jb2AiVCnsTBsMLJ6BzNBmVUaWp5yf4qpf1tZNC9ut0WuIE6jwe+qL0afaOukoAaGstsyx
GoNNCIzNaWj0Y9irZzKNfmgdVFqRr/1kOLh0UUHkPCRR+T2pg2uWPDq+T8KvZX3r7e8uOLDO6H5m
Uk4nRVEfqjK6Ylgfg86U4q2tV40oD21Zvvh6/wpgZomvEys0X7l0RGOW1c+epGmdKjhtkXVO7PNc
UplOaSLbdpUKb9PbRJaFyL6is4EuJkAo0TrU4hKa0RHeZX9YuxFzJK4YSxOZ6tASZGZ1pjVDc6Mu
ayVdFUyz5oRtwJXzFo2lPNHdOjq4V1AH7FjjbAI9ftYbvvbt4PHqw16m/JBr5SZVBB8/Ck+GfmbO
+9Fz3FXspeP0q045mUXymMVi7WmXbsB824qbaRgrh2kE3QHK5f48y/FMhPlKkjDnVwZmIkX/Y/y5
UW9eZM3Z+4V/9BXqwkJFqjP+wERXblZCBtaoJe+8+ur46Y5lx8b1gyc1wYvYZM8W8uPhCFIIw3eH
zLIkcC027L3k038eT+qS4ltteSz3gg+19DGOJuZjpuaX0bfqzzU4cVl6s5GU6NCPogRmVElYnqYZ
V3kYuJODuWYBN4O5TmW4K2kjDs/aUK9Do1zlUrkuA3tu6hRFQOHhKOVuAyubAnMZScdWSQjDJpmm
7dqNsJoT8c2UCfWti8sBOM+x9zCf+9U6HLSt/tLUFLH7x2YIFl3Qb2y7PunBqzeWMtvsI2ztH1Rb
t2ZKD9SXERxbPwrniRbNxnPjD1e3j5Cew3lvFltbLt8G17ySO7VsaxCsKRWcWpvzAwhUL2PQPFwi
8yRaU8Kb1731ncw8eWHQIY/jbKdEwJzQcOlLvAEK3lHMFxZt1XlYJUgXkA3QgUrnukYFoEvU1/GS
CYT7xUwK6HkJsCkJC5+NSxZAW0HSB9gSLo+oJo4GcfcV8wlExp+BEf9f/vkP8k9F1v9W/fnf8VsZ
/Yfq8/MZv0Sfiur8y7FU2yQGBkCDOab0jCU98tAs9V86QSXATAzVUR0TOeYv0ael/EvTbU63SJIh
88Yg5uSX6NPgkEE6nK1pGjEnqD7/X0SfmjXGfPwWmMLvo6gKslRTQf4hA9r4z6AaG2d3ktSy/gF+
8w/R9d7BH4zggTQwxDN8+RHjQ81QqvC9SGtUk5CmLwIB/1axrGadiQwmFkkAno/csq6TbukYRnYT
oikv6Elnrh3nt+nBq3FOEYBurH2vz29egVezNuyzZSlhzlIaglEZyc3u82RMRDtmxOVsGMiBsPOY
mAwSlI8I73CWZaO97NeDBbThaPsVbug+kJx5CVJ5cT88bU3nTFsNFUl0hJ8vMg2nKvIli+K67kG1
LP1CeYkt5QE3ef2h4PHolbp+7UWHW7wzzIeYOj2oKA0XilEFN11uhllhQegAJ0Esn5yJIxSfgpuN
y7wzc5/uQ9P49HAfI355WRaGs5vGcQlxH6svmNNMFwVX3u0pLHX7MvKAH49bfNK4IYvkf43baoRq
NstZ4E5nTw+f+1kXcWx6ocButyJu6w3scsZQHY/PgppD3DUkFUuUzYz1WYk7ClONDr5gQi3spaY2
MpaRGNWi3qN4+nVzyojRcyneYsweF3kpFyNzzPyZtoY2i4All2W4H49OB6oiY05vVPaKyjS1H1Ra
r8HAGthtGm+nw6N4ocXmAfl/dVz0GR13bcupuwe0jchAeyt/VZTAmadCL/d2WOvPhA3NUesUr1RU
UwLkMP5Op7WBfMkyXbtaodn+9vTCo6wraZ6/zi1mcgsKkmh/7eL8uesGkf4At5uSgWs2azOVKV3o
9sk0VZcvSN7wiSiIj9Id+2QpGYu98cExlT3CI1Atf47XfuruLNW7TEPTQz0MDhEJEPKDhJC1acx3
vDGMraNunobtoR4fGtmA+08OxlLq+Hx9OTCdch8rA6RUml9my8mdXGo6BDkkcdNePehoN6fNr/u+
FHOoximxx2yGGbZmSn4/MxUJbH+jUX+5nqcjpEss3cKjUUfo6HV6kGNiWS3Jwl5bVyhUlGoPKeFS
JE743ijlA9Cy5E3LA0RZuTOK2RJtEWSWisGZ6ZXZKdQlwhYDEragtZE5dPvlXGpp6NSuWDKBlR78
kkY6mABl0zV9cP58iMlYSyER/DY0HqTuacyhszo46/99btA4wfld7Tr/13PHIwm5D6iuYh1WC4V6
cC7wURXnseEfdJ0esMNJi9r09eV9LHCHgwP97JjUXXWFugGXy5Y+n+QG4aitJmmzz1T94NRDeoiS
9bQThEPQfI5/bvp9qR96J7eXntB+HaFqqB9CVfIbWqVut+yRHs4E8o4Hu/cS8qOYR9dc97AT+cyG
Gaebwbhr6x4Si0hff55XI5b6PJ6UUMwSZdc3zIekSpevTPv7q7WYtj8fWjVfe2VPFgRpctdpDPTV
s4hcccjGIdpX6aGyopf7kyofZ/2XF3U/XyDzmhPOU4230U/P1D+Xg6zWR6Ic0/PnUFSXqxCf5Hza
jZUyPTs9C5U/z72Ps6goV1AbQTLxnd4lQxqgKoQc04aqM/c7I/mJeUuS4uGHXOHdk+APHu0eYGZr
/Lor/PMJ5CxkOc2V39wg58+b6X+ldXLOgrQag04n48TvN1lHdgB+mjb/G7qmfr3JkhavZFU5GB8m
rfhNxV//0GlCORCG2JgrCyDaukiqJ0lV5HqW6Dm5p8GQrfPxb04jA7mqapxI65GvSoNPSO5Z1sAI
U67TmO8pzLvx+e3G4IGjkpCijNnXxiIY/gDk6tOWEut88N4ieEuPANy7S95DcRj3pod2pPTWya+d
PDjI/hCcK7+VHo2KjpHsOBByx9PzxGuhrCEtnXbh2DFjzxzqonbK3NaQCEzpJcy2cvhtiIuz5yfh
uyIHL1FUK0/At0AOIT5Y9YpNVktD36cN5XMQ6tZaxFqwc8tGOerJkC9NV06flBRbl1/SruhjlG+g
oqhQt8AVkI7oVwlw7tWylWbGVcvd9l047jYx5BzvMO1Np9llTLMt50f3paVfP0/b1koAJAF/Jkkt
JR0yMxyxOIH1BAXkhNiu+eF60If5dA3noRDDnkQoGIpJl/1wH1pLqcEWlNYC5gTTnyoyH/7+Q6N+
cePofBSoqRlEs9mGSYyc8mVmZoVql2Sl8N5bC3dwjLvv2njKcNG8ZRSqVCrgeUHmroqzaffJqndL
tMNhlzyy8KgOVlpjRobHudcKuvoS9OE91xNpz1zUYZkPlgP5vru/H5i2prHpvGn3y9j9uV8O/NXJ
9zFmmOqsoWIfEx60zAPdOLIelra4nlw09npzTqTCBjYm6S+9Vd8cDcWmwPSZl5r3k1KqMtYiNOOA
RFPbGYgcx7QMm9rluO8zRWAtPo5+bk6jZmWU+G6Cw+fp44nTOIBHdHf4MA9taIabQh1Fm26Sn5xQ
ixdJpDkvZDqceiVzPwIpXStwX7YJdpa5MuaQxUB80cojqi2bhN0qgdU5bcLsOIUg1HfTedNQ75oZ
Cgv6AXzkE24Nxo8OVT4EL75rQ5bgLcgabemSdneBVxNdkFXQOc+YFQg9iy5aI0UXW/eTNegQ5ADj
2HSeLkHfSOymoin77+e2iLB2ddi/3If0rkmOFmtfUiAMxE7UTzk9xI099mNFPk8606RGyQOan3YJ
1Aqizkg3uR+YtqaxEgHxXx+uBZW6DiUG5qx/v+C0ValeCSaq1N6GuBUH0/E+KAwrD51dG88WJDUP
MtkjAPL2BmB1mYSGdM1lSApI3AkWq3zlh2npG9ez1W9Ip42V33jxtiUZBUho83M6Ac3PR24Y5c0x
sDDpvS5TN9Ckb6K21zqAgB+O64VYWp32ZEZ2fuDuMybPcSBee2m09kbQTapr5jxzB+9IK8Q/9qaa
lQsoR9u2VL0Hpsb+jeRh4sJ8Ws266d+UTCIF3Gp8UFEcnB4aSZx7ocjHae9+RoFd/zY968/XmM5Q
09T9fI0q9Ignpp6yLEgyTIE8uvbuczPMFHsnkT1BwfG+2Z1RBkhrSALI0YxaenYhdiAM1o2NBgLw
WdY0CuQ2d4PpqAlpV7Js6eZHqXRtoZMg1AZ2Q1fsH9JxVZyKv68nLZkbHU5CB1+i4pisa/9zPen6
UUc0WAw+WHWaM0RAEBpIH37kVMmbSIxEUfTkiRiTeJpDWFm4jGsyQqtQOvixPVAA0Tp54eZxtpru
bnYUa7uy92M0S2mGUqVq+9UA5H9mRmn7D5HZGlH3//nrG5ppG4qhIanHIj8u/X/PbZUUD7JvbGk/
PU3amzg+0dJjQB4BWjBCpn0n8P1zWSBB7cIq23wO2oWdHwFLLa2qR0vm+5p/HuTBXPQ9V9rpKUCy
XUDjyLH5Joa475OG/Hk62xoNsNM0Nj2YcGYpe9GCmw4Y41FLqN66sQe3b/9hcvI1JJw3jGKbrju0
8m1uM/aXf3EfJ4UzQI94l9rwWCDFfqZjyELd1l6wLtXbtKW5bmqa/hLKrNGbBlnAWCJ4RN+3Hdxc
fyGJNtgEmQbvc9x16+w91kpxxmIlXSzDu30+GzQxrCXfh6zOaxdOdinlo05MTtp+D7qh3E08Q5m/
SD6bNj/3QYbS4IN0GBkFsZdG3peAHmppmfVps8iyLIQa6NTz0iDWCw8Ev4QOBdQ20CF0o50piC3r
8wFHRStm0z52JxyGuaoggETIPd3v4fMvg6qyX3QF3FynjjEMWS5uXDXepxME17OZJUv2dRhiaxTf
R6uyc8pXSqJo7OFEl2h3V1HHRd0YKvVpcDC9pSVOL7kxf9/VexMJD3ykxNK9I4Ic/zhtTQ8+oR40
Wux69eVAAPxi9/fTDPNLiPT49o/eYgzJtmaBRvgaVKx5vex0ofnelLYwH9CMz7zGRO+dyOCvgv6q
ORUPlkMrL1D9lTHuTgdiqUJebvafp3ll6259D/2l2aJNVOQtKA6EkRdUy+4lEr6zl+sEros9NpjG
PEslR68HfBXAZGbBoUlbGE8mPprpGdOJtP+/cUcxSJTgGdO4CfeQV50GUk+3p1ed9qZnTK+agGYB
TM3Pncb8XmjkK0Ejm84LADIUHu2XUeaqRFWEtGvaHB+mremhhSSzAxrMIm7axGe/kAUGoTpCwf/3
74Iy5UH/tkLgbaDUpyuOplPBIWf1y2VTDdI4ygNDfY/zUswDt4hOiYivDpiInZV70Wl6aHolOoUB
eMsM1OdqGpvOnbZEBQ8T5H6DkoNn3A90BZmEjd+/fBnvOxE95O3tyzAs1uikeuGhynqfnA32pjOm
h1IKgTzFeLDvY59bWhMty7oaWUf//n1/PSMdMGzRjPpygABpYslZ0d3H7z9MUoB8pIq0nw5O4wFc
hp1vi3idpEXDYsfnAR16PPvc/7o5neCaCid83fztaVBiCpRMX19s3K+kHDorlt5FLdApmKPBedqi
U6TigDgaYY0sxLuBzIcDlSERs9s6Wxl+hTRXzXyIOeMRk8Ir3WR2eypyK/KjsJ6H5I044EGfgFog
hyy9KzU3wiUzS55Z0iC/xrB35koTwbXz7PQxj9X9NE75ANByZeegIALlVTWvvdqIF7ih5hbKFK2E
8dl/8aoKHJx/yGpGRfD1hqk56MtkG5859xCuZ/95wwyzjG4G7o53yjy8w6bbDbO6Vu1jRAZh5YoI
ui57tHd8eUGzGs9p76EVHwd/O9KGm86Ni8+hqpcDGdanDbzO0YkE+fPkbvCcz3PKPEoOfQgWHFzt
Wm65bqlAJwNUUg/K0NpY6WxmfBYOECt1LtNQWqXlDt4nHpbUti/q+JBD5l0loZQsprHpvKgi30Y2
AX5PYzgc9gkzkK0tUgOiUGvsp637wzRmQrlecYnGDjGeZ6kFaIAv59x3fztsRG2/kRyW74Grf339
/+uPu79UUXJL7M3FX53qVJW1i/kb7Qe5kw5QgqTDtAVl4bmJDGn9ZbwbT7uPaYI5P8DLcTJG5fz+
/C/ntTDU5qKFxvjlQJYhHpxNL1h6qL1sftv5b4PTK5oUBTcOlUO/NtC4YtjbU5QL94MD4gmAIll3
jE8H7S4KIC5ogfF53v0Z1Bsv5NX26/vQ/WnTa/r6OnBvoIMJcOF3wSRWtc+VarxqY7Ef6jRmoFR/
M5uwmVM2KYgV151z58VLYdrFd7u3h0XcC9ZUdYGfsbSMhTQylBxKU1OhwwQ4OZOIu711Kjolqwir
TRpiJosL96S6ZNvaVv4slaV3yuPqNXGz4jkENHmoiwbl67hbB761JeuGNJbp3KRW16IesOmNR1ux
laxDEmQF8Pa6PWvdqD6UzQGvkBTc2owifmrF1rvsvIY2JuS4UGjCEGt1tYvB3jahXVNp18Y7ej1c
c92yZqiFpM00ZoTlcO4D+/MJ0xDtjXqV+kW98LxwuE6v5Hraxckz/zid0XQZ/0CKekvPLdq56YTU
xUcG1eLzikfjHnWPS92rVwqKF1wPp4fp6P3KeD8ANnJFDFqwuw+104vcL6j3n3Qfm85W/nx5d6Ns
p/u2NxpZ2sohJ3G6r3/ujzf3XjHo4iju8T50v/0rfzEbmM67Tw6+vNz9ufwJCEac9nWl9f9hsqD9
ryWWweLKHP9TbYPO4nhJ/vl2DVJvLD7+Hw0ljXDCqPypC2+rmkEOJQO3fl2EH4SBD/LKKMr88Lnp
Od+qXLJIfnTln57kPmZcxZ8VEP9LnN3OvnSs8sgEF/ujAHMk0P3sEVCYM7U0m+PQac6jSZs/8GX8
ZQq5342FWr+zfOeFxJi33C3NMzLb+OI53itl/cvfT4zGHuiX9ZitjHZBm8mRrJhfK6cKSFS1U/Hn
myH+HhF2NN0j5BeRb56nPVnGq5NSuZjHUk97PDGzi6ewGJuOJq0pdrGaIEl2LH0VFaE/j9yBCLu+
cPfTFtjpUyMPFKLGcTqekNqnzenB6IGAD1DdW89waUrgcSukRuyrqJLhWlUVxPKOWy5ViEcE0mNu
fK5Dc09HSZIt8XONwDt4Jg9UUqX9tDWNDboabmuLVObx4JfTpnMRFCMPmw5LYnytIGgeyMApnpiE
GSvLDtIV4WjSc9UnMi4Bt9xNu7qmfJMkBw31eFBWF0U3VM9OJ2tn8qYuJRLxzd+/TcrXNrKFrZMP
JNMDmbkt1JwvxUoXZEeXA+76EUhGvq5T6bsWwzGZHlyji2nQhGd+TTC+rP7lYyCnm7o300tghOlF
1Eg4IyOZIwxy0Va6nnlG99EEDUCFun5D7eSeptcizTulJFbTStDFw/1nGAHvqc0Ma3q9aVwKBDL2
dFFF6nDBhV7z9rvOvnYNZZ+F1bDCYq1e4xB6LNl/7VsLHRZ+vP6HHbfrNDbtN7U1SSYzHO/Wh0O1
akjB28uRBR5VkN2nm+if7y2ioeBX1bCv3ccCgRjVMTRC6GgR9U5aH2Ol+MsnwWlBQD8+wRqfML2G
ZHf1cfwplR+T3Jv3uBfuP8GQinNgkEKVF1l1TZKiPopAPASRXF2nIb4U/bLwtWg57SoNbCbKKB5g
paK3zIPuio80yrMzXFPn0mn2reVb9SLGBJIaFTjfqtp8Kfz6CKMT61LixyfR2uksH8cbfHNLvbfj
bepC0QyjGPWblGV7vY9XZtWCYv/zwZfNX7ui6p7cqKHGfvPVRttTx/71oGJi38e14RQz0g5JnzCQ
7I5j0yl9lWh7v/SVNSlN3kxAof6m/kTyo32Tq5F9U5BnM+1KUt6thAZF0xSB9k1wg8TZ9z+EndeS
28CyZb8IEfDmlWTTm2621wtCFt4VPL5+Foo6oo7m3pkXBMoALXWTQFXmzrVxZfp9DcJB86oFob0J
+7A6uwZG6Cn/je+1fULAq36J0BT1ttIdqUOgjn9ksw/i6EuFYHNlRYq5d/pmfEX8sM3IuXyB+alR
5pBkuwIA90eMDEHOz0LN4dtZmiywuBzl1XzxZ27wDCWQ2y7/P99ATVf/jV3xrQPgNUetvJkh9u9S
3Ar6UmStKL5Bd9KWRunaF20+VFNIzWmmxmvZ17clEFWh6lvh8p64zwvdsj/4KSJUqoUPLqEQMN2D
tgnG1nsH8PcQd/r0lTKDetWrbnCU0HMDF+pA0cVjbtm8kHJ7RwlM/Si7GhPkR2fVoJz/9MkBa6Li
S027k+9zZSWQYIusgPenziXMmYHsgnRBfwALaZJ4Rkcim0FQxhVRuBFgtjyVvbZd68AP5/l/9ZYl
OZ84HnZyoJlHb7Pnqz0hJgqyEvvQmQqBUsUvn80hjPBYcon1jbl6DYRNzd0EUMqKwe/Fs9GDPPhM
PI5lDmM1QnR775Nn7jz6v/YZuKEefPvlPktOJUc24hzTeauwrCnCL1uKKBXqD5dmipi0tX19Z82b
FX/eythls659DYnK3DU6aXFRkEQbc0t24VOW7klMpItI9yFtwup4KdiWGUU9flYixcUkMKp1iw3P
Z0jNks5y6sXHU5K0H9U0chp/GMSTbhKd+9w3rp0wr7IfNUz/IEYn2Mmmzg4npgbYiilbL1rs2Yvk
gHSPOvExDF+orQ9fOo0EvNc833rCzFgE6VDuQ1tYlwQC6yG0mgPFOYI/AQcKPOFmhX28nzRbPNch
1YYi1uDVzKPh1KFuUMdyp7BwgAKFeyUyFbGvh7TYNHnSXvWJ0iA2rP63Hq+3qDH9n7ZdvZPTFu+g
HayVOl9UhfjH2xSAULoUtflCFwkbJXnq5OyZbgeFPDz6PNqG6vubMobuQAwb2JJumS5ZKG8LzT7B
HzLI64WLI4jM7eQdGUcLndNGJn7ULO93CGCQVyYBXi42pgiTl6IndKdnApo4O7GRD/zcovZZAZM3
uTHo9sl5DM3GOwLQ2clWNUOl5JmrQr+giODsphFZCXdYJxCjp4V85rqAS7eNHn3K566FdevvAdnO
pgHTuFI//PN8jizj2reo9rMY8XKnUhQWekX/5BQwPAKhR6+pR6K3SbKQ8lr7h5OoJQCUcd9h1YHQ
uH9SEvDcbULDbjr/LA9uZWeQiu0H1elQDss+RbH8c5FrHxHWA7vbgNJ6+nkuj/NylPf+OHFwM+0o
m8CephZtA20BwANoWfl4mzd33UZlm6+HertEzuMj9ihvNdTpJRJpscJPEaJSrHbAEDjMKCRkX1e7
IAPlxxXFSnYiKMhgDMfC4lRq3atstX7ePVci/kZVpbrUDEKAJYVbF3nwKqgnLjKUh3tfa1Ps3/ve
Oshq+3jvdxJn3sN1P/lJuHqoFTswnuV45AyWtpadcrJKxdxOxPk5cYpmhxAk/RgNb9tYGbkvQqyP
VJR/k90xGIBNkjUtThbM6vigUx0aRhc7911gNcpK9jeuU+zJoicrXXPTj2QIteWYRP3a1QK2fXah
fUFf7RFZ5EGQD6P3WOYZ4rDZwhNv6HL2HAye0D4hWzB6n39v16/NsUNMO+N15SHRbWhn9/agYHQV
wBNedfOcTA4HcdlC/tObg1Y6KWX10GYrHJseHQ+aRS2U6AfYGmdohu/keAeA71F7KeLaJrPa8g7D
2ORtyMAfzTMjXX2Le899tbRxhJzop0AL1H/uBQY5IbRcPjqzsUOfak61lqfmkBiQY+bewcQTBMAv
1CJXO9jd99bhL1N7GBg7+BG+VhlsMBvHu21HmudVxaTmoecNQoVEJl4hg/OLDPE3lKMeUIXN5Fsz
Q59RxxXJrrZzcymbdcYjzdQGZSGbYafmx7ZjnSKbOCasnNS0r8E0Q1UgPP8El79o0TQHC5XSPzID
zpfYp3Iw0lxgznWtgLzQfL4bXbFXgPxB4l3q7VJLE4d6H0CGvVfoLyYeR9Qkl+PXulEPrTCUL4lu
7ghNBy92HbqPk0F1LO6ioMuU5NO36+ykK1TTFGrUPVitCXKHMpMdKdjxUFi8YcbsKA8a+b7bmWy2
sPdxEeRwn6JQevOgWTmhoJmUpsHMVpF3HuSBOHBzMIHK4V7l2qR3MqxcFGG2W4Pt80UeCi+Ldl3e
fL13ybNJEdrajAoN2jAgssg0xi+Z7l0Q4iQvVGBXB9lPkcn4JVaVi5KMz0MnDAT4BvtdipqX4RgW
Z8KrxVmeqY4ozmk3/h4d56bsk6NeihSm98X0YdYA7XCyts6GPdQnQQJoqZR19a0TynIq7exzDFqx
rvWs21klZkylEXzVJ1bAyEW3odeIczHG4izPdKJfKzbZNphJNiJA9BmWI64dk9wKYMLJ5n1AXjzW
gK4Nh9o2OSD7bnew9OjZYYm2MfX66PEaQ6EbwccqyVlXrnFrYhRN8czc9Alc45NVHnsBZ6yYxHho
yr4iPuIkj1PZ9cRjVf7pbJepVRvaxxrW2yrRqPgvo9h4zV2rIkKXUWHw301F2P3aHwlyZV/ha/Mh
rjLjRaW46rMzzGGZ5SiKTfwN10PVmIciVeuD144R6EOoRMg1jOVU2YSDo7DY8M1NL51nvoF+U3fG
3JJdxEbSS+q0MdUwsVjDpldxY5uHJS7Z1eZfrKhObmmHV/wpMDKxHXWNpLn9DLMUOZndvmgRwNtS
TQsqG6rus3FSeNBtNJwi3Z6eqb4/eZnbfup5ka2HCIMoeTn6nYWCW/BTpcQbmbgnQOHuZbJeHpww
925NOVDIDP99jpn6IY6j1YOmtOazbsaQArvmPeX7eciQW2HuCsstNnpMPEPFvY3yp8Q7quqdoxxV
QT/kRua+mE0FaatC1xeP6qnA1w0pVuE/kqSMT4VNNnduyS55yPPPcbCNC8UZ/uOkeOUuSal3TvJo
VelZsfOrun7TM2s2KRPOQTZTffjajL11lq3c17HHqOKrbLnKQ+AM7TNO7IDKK2q0Sts+1mNvH+eM
FbyS+VS25SECADMzA2Ar/pkoB/5pQkc00IaVf93vfpN/5v5P92wqMoIqpRqsQ1Lr0upBtDUE3nIR
gRWoSqybl5EJg1BN3ke7tX80HV8r08CqgGDapYpS5bP2LOr9DSO4QhCw112vYkmYlsShi15bazjf
bf25OnXQ8uxglSSnBU+RL4EVXyhwL19kfxRGv/tzLb1YrJOueve1yaLwsRoIu5XlIL4Brz878RC8
WeBitoD/IP6O7viG4d5BTlDsdH76m8MlGmPtaE9tyfcjqL/lFPgPaNO+ZIptPojYpdgkTPsryFMs
OuZ7u3H8I9CzEhRJTVFM66Trms/454RVoZxgCMWHpjhh5gym/FwaiKrz+co+NbdhEcGF7cigKDFa
cKkClwep/55d+Q7y7D7wz7x/mnJyFYUQibHQpliUm95v8M/97j9DZ0GPMm8qV5GtJpCLsDCpq7H5
pCAWdFfypbYNJLApf6ZYwzGVIA/sfGckFgpTIu+r6kFOywpMVwiivPg2Rm65AR0takZxGHpHHCI1
qQ/3Zjf3Ja7SssCZT2X7NvHPJfe+sqCWt0hwQ/+fJocNVknCAhWhUb4eJQafAh2j1baOv4ellZ/M
uSVGF35yb01bSv4hg8AdMwCONBn25XNAiV+PtbLsyP8r5OQO0aGCDXsLMrkwLtiNRu+3CNL9gls7
VoID1LwQyNLsSt9b4V7p1CX5rhYMN2bRt7O5TzHj6pdplEskAd7RsB22JfNBNu+HIkD43mg/7z3/
zJrMwVpOTYoJHNvFUhT1NZm1cSNaIuR8TbuXTa1RTBaXibfC8iF/sYVLYbKpfMbAXxeVMXnQdFPt
pGi4vCmFl3+mlQAk7ds/xsF5M+ygf8sDkDxUR+sHXH/VU4tr/KpOR0SRJRh+HTL4zvEpocsNW7nY
Zvf7MJgmKCh2LRtbSwO4gAw0St9cqLSTjTE2cVrBi75fE7Tb1168xBleLIxATX5q2K+EOHN1Ufgz
Ul1yPUrCriCcphPWdONegLHZTC5EUaSJmG7zgv6WDikzuIg10mNTevaHij0n5FprvLQAS3fGYD5o
EXWbvlevQmVqvlXdWiqeo8rFbBpKy9meVX0aZTkweosnUwHCoJu5/q2ZlEvYJP6r1kTmxoIAuyWj
LF6BtF/r3C6/DI71OqlZcXUwsrqqjstCoYK+KJtyADvjbUZNxll2AYokl01arDHe2S2jAtDKH1pS
v4vMp9jFqaF3e8FAGWoyXdgaDss4GvLvZnFwp6T6kXUYRTaeljylvlLt+KfXG4/08UvYxCCg5yn1
aG9w6uo/KeWwca11/OPk6e6x53W3arup+bS6bCt/LgFxPqisUa84Mtj4rfr9ebCn34cCsdMhAzN6
7/fcISaYFKPwr9g2Le+T73PGnnRBMWpA7YHmRsBONvFQhW8s9dRVOcApvTWplQTqwn9CNieN6vzY
T6e9bFoJzKiuVr0DwbTwzWrI9ldaIk5yNGr8DwLSzplHafTGNvg8269QscyPYSWyCbIgucoLNRBL
ft9kTy0goNt7O0N01icKtp/zS1v2tX1MDlHYp3uX7Eck11dEkxs72LHhi5srZYrhBrnmV63pkI9W
Y1rtgD5+Rzg8bVu1zi5FxRelKgxSkSO+TqBjvR8jKVf4YUg4KqBXLZHkLxEm6Ut1qtqr788bQQWp
re33+cEjeLEBBd08EVVXlyqCUxx3XH9l+yPKlgqtdelZ8VUevDbdqeiCzrdWVBOntZWdPaXJbYKr
WNhTxx2WWNCcglbfK1YynOQBtlM64qtOe/Q+ugkDyzrw3wrfoXi3pqjMTCbvLdJHb63nTrjW56bX
46PCx8vbyVFhpD/K3HTP8lIr7SipJVxG4KPEDQeU23yN7Zb6sTSSaSGb+NOnWwo6Iak1MDFNliag
rMSxL0aPyu7SqR4Gnk44tOEIwq4wqo8ASKlKk0OFhy2xnG/IP0E2ltoqSDOsRlkIXbCFwkTZyJ5k
q8Bf9/Lf/aoOO5G1H3P1NIUEzlxjdqmWXWhW/7qH7JddFLz2R0JVr4WaPcjNEFksLNtaMsqOnkXv
w5Te+jN10GGuFGLnzf3/PV/2dwKvNBGw5aAS+tB2LSry+UwHhHYAXCtgPRMsH0Zl2hYVzM/b53Ze
eVomyY2prw6yy3Vc2Dbzp1j4+4YM364qcQYkvdK//6/LOzmgN9bPstZC1kX/tZ68LwXbpNeIPQOT
ru0Pgib9JxHwbguL2YO6SBNzogvxURZCaayfgppUj+yHbs0HW0y821Q7f+lY5wv2G4FuvCphFh3M
0qS6JFOVz0RXvgi/s54Mz0jOkSfYCMz9tstCjq15SUDL6x70orP3ver5ez56s9fif+o2ag1zlzQZ
m60UurLeUB59CvdlS9Z+lLEq1lMPF1/2ZQ5mDwCUQNhWHZxwoT/ePC1TB/KIN7s4Uk36TNBcPVSY
kC2CUjGf5ZQ/FwyIG9kqxwgWPTV7GXQI3roTPelzK4FPQ4Fx/BIrAGjr2tl3wLRnj7PBP2dO5lNm
lD0Oll7syfrv8zTFVwmwEOuH5jTO4jR50OeNV2I5H37f1TvZJd3isPpNKa3gQYn+MSFBQwpPmXzw
4EoweqscXt4e4Pjp1pSxQjCOp6i09b1siUnngeq6FTVg/oZFkP8sDwgc343Brigr8PznKQHdzOLd
eRBzs/VZsZil8sVMGkdAJy/XrK7GRzm3iDxvCUIUrNt8N3x8iDs7sUUtaaU8G3qnP0/fh161ccIc
C6rCzajbD01P+b3w7J2JU9iMl4bp9Up1ffMRhFgyOLn9w45qc6XHGdvrCB8KqzPts6rF9ZO0rdDg
ZsiuHCvH24xmaJyzHJTT5otcX9tT21Fu2QEiKKMc2D06NhSWVaRFz6pQiy0Lmgmp2Sx7kMO3mZU2
TavBMOrlX1fKScA8fyR9qywHwmpYVxhPQNjHj0llq0/4qFvLJvUCX9LZzqiOptssbNQeHRd7tz5i
ozgfWNPwYZw6ZLR/+vIgD3dkSCvKGBtTWajptIAXTjgyZlna19HBH/Bpk015mGCHkVaCxVsVJUth
2YlnbBiu5WmCIgVU9ny5vLKBXKqW26a2KyAeXX0NKlw2KtPpfiAU4kTvvqmpihhAGPUF86Z+H2i8
nnw4i691p3whNdH90LF88BPtKUtVdZ8FWRtsYJ6RQgdNuXJzEVK5arKg6trpESOr/kEXuM90VDBk
qaU+WrlqvA60krklx4A838akT808VopEu43939fJMW1WBP+5zvRStNUhvp91UtZLA/jOYz767Q7N
db/hNVA+FwagP7w/nB+2EixMYoIxBjhtFpnfelRCi7EFD6JMosBmrioeNBTsXyrWZuVkfGuD+U+u
Esvouig5I7rEqHce0AysUDR2TKLnSyPqEF8QqxFPWoWTi7x3GveXIVCitxBHnY3ea8VWa7CURdID
nSwwQcUCAcX6rPt9NtjF1ld6GLpFNstg5in3UXl2vyw0S5V6Mj8+s1xfDJVhfwSOPm5K7PU2A27R
H0OmLcLczL7ymmoedC1L9jaP5xd+TY82D75FgBn7ooqn7sUXIVKtpFXX3qh0L0qcDETOa3B782in
1tQjEo4wcsdvCHrVy741kqtFee0LdfIEglVzOtzvVDuot4v5UuYvKE+D0uEn7THzPGMZdDE+kLJZ
O/zx50Pn2kazkKe3iXNnosRvGp8kkD7/mSfPqil4QntGqX0p3njs17/EHHOgsuEHS95u0cHUecEQ
NEBO2pZHnB/UgxnhJFAqA6bCzvAEInd8gtDFkgihgOySBwt0qB7W7UW2iGAPT7dReUEoWCF0KhZy
f+4hPB7faTXgoMJt5SEy3fHgheJNtjIeJWet7BEJzaXAyLWdQzeXCzfz4d7MlOA9UptoE8iKYjmA
yl1t1uZcPSzb8lDjvEaxEu4P8w3+vetf7TgKrpVuuhSkW9lWQ0O70hxFfTN1ZBh2o3UbP2i0t07D
lar1BqxOJy3djXNwPdBRKoU4Ha/TPMygyOJElbY2drd2nr7GeQX8KBT1cuzV9LWzkhDSvyEWtyac
37PuFa+yVSloWb1KNEtpdiNiILLy7H5QIpcUiWzH5LLc20ysbqpD3DQxGEKoNLbSvvielS2yoOlf
ozqu92JwoTTOzdi20kOu59aiUrPhtQhBMfimST3oPOoMCm7uQ5ouUtvqX/vItU4gJb7ncysn3HGO
4/FNjoFWNy5eVD7KC5PANx5HcDZyLAVa+lQ5ylqOFWXpXP0A0sB8F+zylOcGb5b55w1mmLxqPI0C
bBAhcG5zJzNf5LwcO5FYEBGVPxs7+BVp9tlso4bR0Nr5K17Gu8QiVYl2vnidwuZdLbz6LMfcGFGs
Hg/JUQ7yNc+AVIoYljdXKg7exSYr6q1sFh1xgnwYML8A6GWL0j3kPpCh8r8PI65Yaq8dZffUipII
tTn9nhZr1E+BcFi1QQRvVc6BN8AcwNLTNtXF0++mvFCOy6vjNlbXfmjCDi3hM5R2r+5ZDhBz4pWN
pMdKjaPRugNEdUBgDa6S/Knmzr4SmAbeJrkRumJ1IrjY69PpfpiGQD3psZniHanvtLklB2V/MhL/
pkLcE5t+gtYjO3ONKvbFfRLxc/wVRDsvaJRfXYm6jZQvutUe79hisNOjPIQBMmk82+ZqJXl02ya7
DQGTuUajM/M4/syRp4oSZ0ccFPm+jsMlcUbQ71FQ7iszrt+iirf74Fnw/Oam0KvrlKjxo2yZbQrO
pxufWb2w1SiOSVCBahBVsfJ1EuTRpMAwSoX5FFbJuB6jDAyqBxgfZCpKLaMrinUCOjNeZg6Z9kAl
b3Zra8K7hKBhj5jRmU/yPm7JCzw3Hqf5fkUcNWdr9BFg8yNkF+VH2F5hRSq7bv3wDzdFaNZL+Y+Q
fZ1bUNbbBS0wTK1Ya16PX8a8i0qmAFDyRLWo6RsYY4r6IuaD7FdAUISaapzkVLPqAeTym7r13afJ
q/7Mlf2ZO1ZHDYLisi2j8YvvAzTQCvVjiJxmO7Res46p7ZP9gW9PH66Ymq2lVu3aMwG5slAJjxjs
YpBUVeamzbruOjpZfw21La5I5pPsYYWib4lzAqaeZnfgOFdVckpWvYPn3V0BBpqPGvv/2yiCIEpx
4EAt5cVhlvzsENau7HZM3toBxjTQsyejTRMKC23KOHhQaOBiX8OvshNGU/ssOofkCxfkA+GKwm4O
csxmvX/xlPFdjgWEa0+6jgVV20T61e2st2ASP3S/6F7iKrCfS3tdK43XLLndq4KjDqasjNlp7cz2
WM1WTu1cY9oAK6l5WDCaTb53/HMffazlfeKE9WofUTpca/rFmHdG1SCsZ+xPnrW4N06yFagNsaAG
bxClYLPkRb44z/PlYDHPV2vr3/nEbzEemwdhFIuzM5pYH4aIllI/Xkzu4O7t0koWZV+aV15S5hVc
AWjG0St2jQita67pwWUso60clNNCDSesOiAcf7/K6p8LSree5DV6abSbKRmxH5/vKGcNmri6vh6f
ZMtXCnfvzj/YnGf884NlE3/BYyKiV9vutIuwBEYDOPK9gUv55Qlj+hkaLwCtcXQoqTzWXH36bKKg
Ra1iID7iNbOuhDUdksInsKawCSpQSD5FDoa0veNab36ZbYO8A/8AX19C9kXQU4GhoJDJizR7xuIX
aHpkHWVLznCq2oG7CBBYXuV1sOrF6H1zTMcquG3BljkBodyZTr+jGhib1yRMzp076LsM5heKiEGF
HDwfI98LTpr6KWfcuihETM6yXZFlcutKPWhzl+y3JzYneVwNK7Vou0th1GxB0qT6nGpDrCpVG/c1
gNf3Xry4mV5+Tr3qb/uuaR+sKKmIQcIlJSRU8whVMADyyvJazAfTbyDyT2G5k32GphHwZRvUusGV
srTi6hOERd0BaFKOyVkloAfKFKqT1XfGxZgPVm51y95q4rXsqzXs7YFJGBfsi57YuOj7e1dltOY5
0p70mnXBQl4OLDTlC58t+UZTYPJjshPrKA+K6xHqkqdFV3FamMG4ytgdLe+T6qH9PZ18r8UK9D/N
MGh3A5nZnenH33lu/ByA9RD3nKajBj2Ob3DRPVPwi++Bq/pfc9vZaLqh/LI6zC0Dtfo22raxyJrM
eh7DxHuYFMc+xkat7SN4SrOsOngCubCPrQCdlrUyhtr5DNPMXWtANTdAep1PheQdlCTrHdNoZxcD
7XsoEpLsRQiSApKmsbWw5Xr3gvyVgjvrUR/y+GUiuyq76ySMgdjlA5R0ZgWG762yLjP/nxcZZZLj
tgItcSA4XWr4w4SWviqbxuDbMAaXAFcDGuUH+8pPU0VV05mWda0q/yi7hUYlMR4c9UMbpdVHntjw
/4beJsEMC5VMzO3qQdcJIzpZ+5i62R40H7jP2oHggU5onZZj8GmM4aPfo8lTeIxeCONXIHXoh3aj
rfhizMHNIPyspnUfW+VHCPiVhcYUr8Ji8Nm6mNoDesuj6hPy6NgxnjpNB5I8Z7dFTwho7Iz4hHI2
eeH1cpBpbuDm3XpyG8xM5+Q41V7LnizPW4Pq/TCWIljJaQa1MFSBifxiQvJ4GkfrQ962KpLsAQQS
Uqb5p7QPbutXn/hl9zvHxktCZta7yf8ks90T+6xrnqgwSeVNp1LBbA11wK4ev1mdGo8LzRif4yQ0
tiW5yWITQuaGP6k1R7xjYPHD2d6oTWhS1tB0zbnpKGEYYoze3U7T+OTJviI6NViSFnPLMrtuzXo4
2Sn2qBywb4Sj1WfeSwTW8WJ56VG2EsOcXmbmyTzkdn17KIqsmcMW1NZQsHYsBHn6qKWaz9dMlU9X
EX5krve97Czlh48LJMkKvFkbFjpuL8bvcEYwRY166w12TDQLjCqkuUP30EeDeJ6UYQSlVYGcmJsd
dbqPnhquYK83hLcN1Jo5BQsPoeH751J3Ua0hreJBfo2GnkafVavEAHIgx5SwHLD0qShZZDCsE2Yk
2o/EG5NjQknBmp9LUisxYPp27C+mKjMvZatqNxGYPlS/chWDpD4jqeawwAXtjThM64Z1zqb/XROg
dg3TQvM2GPanKAi51vVXvsXDQxpSXM2j9ZfuhyOV7Ng/wXIQxqo2Rp7AQL0VDRcceaB8A0GmPGUi
pzCmnX01H/4d/2vq/Xp82bvf18tOefltWDTEC6pcf3Lx6V4MZdJ9dVRkIXhCzmACt4ItgVA7vESe
En7VA+idEHm9F1FR/4wSRr0QHtc2HvWjENhEfVBwWFoYuHvvRQY6F+RUtwm9kBXz0ODAOPf1VEMs
+Swb6y5XCQynHZ/DFP7O7Fu7aZE8f4zC/uoWVfIoKGF4zjNjE/KAYLfaQt2dbJTIPPfsh3YgSISK
oT36et27p7FExuCF/coaSUDmaD+uDSKJrRrqxRbdjXINe75DJeumVyPBN00z6ozcmi/ep3IYsLaB
nWzNTcVTFpVbRK8gf5CYds5Vdje4M+2SMgvxMBT1O+94H1G+0W3lqOtZvyhS9c5yUHbJZlP0B5P6
91dMZKet1yfug9m32icRsRM2vtaznmvByQnrl2RwnUWhwndG5MAP17V43RaD96DPTTR2YgvMOKE0
kyaFCcpe8cmEA7iKXoGkB2ctJK6vWJ95Eb6r1mi91HWur9GKFQ81v4AXw5+VtI4Il12tWC8uyYmz
WcavaV9jwNv0w1oRxrG1gM5g99A95wBqEPjGyWGcNaDQpILdlALslqNyXtxES8EC8Em2esDKK7ic
CQYj3hMi4XKPzg4/D6QAfG7r4bvWVmwv8uyLj7n1A2t7lje6q57b0tKXckYJVU4p4u8NUatl7ZKP
9ydUHY5w9BX22cHXunUWvTKdcSE++gIAuRNrIWqxpN1bhp999Jgz9byGXlvHhk1dhuQQ+EV8dKkF
rZafszHEKLADJD4C9CtYTBoSl6LDVrniYx7pgCkc01DOMcrO/VDymuH7b73oAW5cRlWWT1h7xNvM
UJST12u/D2paXS2YHLt7P1b3OIkMzW6E1U0FwjB8KlNxadE4/8KUa4XRafo9B6XOZh6xEzWIybpr
2Seqg9ofMC5Q16qe2dem1P2FDrjlm1Pq61i3xl9G4O9HojFf8AcQS3UMvKNlxcFCSUS7UCk2fosM
vMZA84xL2RShbW/QrJClm0f1BD5FmPnWGn2aeCNxW6wczXG34zxq6wSMbLOqDnKUxRBVvBiNwmr2
xNuka/DPyuRJ3qlsqUEo8HpGpjO+jBgTyGt0Q8+3flnYl3YYviLoan/57s5Um/onyeAMnzetfLUp
p3moRzM/ZRrBfSvM8s1InPdJRS65HEOr+Jq4YkuNXvMrq6xdT6DlSxwGYplHYnpK9IgSZyVr9nkZ
jif8IQpwF63+asypWpfSzZ92u2T91/ziEfAjsxMVP/DUQUzgFXziqBBPKUXdDHAMHi0PBbAeO2ur
5veIjL/bK4CeUzR9u8qB4Q6tpiamNToxKZLZakwe5NC9aesRoioXbtlf1+QpVRVa5SlbXh/FWcyH
Gs3JShP4ocKcLM7El5CwyWGtdpO/RiL2dKzYmSNHqWp59dhONMOucHkX3w5WEbA66pt11afoVeeB
HqNh2IW1/gkwy9+1sini2IVCiGB1nqJakwke0+9IvmjRgYy4wAdoPh0DbT6d8npT+N35NlJ1fnTo
Or8K1/L0r/mhexkJsDx5Zr2OiI68T6qRn8gpIimbm1ET1FvD4OGg+V3wrrY6PmcWhrNylDd1tZiK
tj/JUZLqkLsU9dkaq+p5vuXQaMqbvGXUTs1CNuUte7JfK9kMWN7cbimbsBI2llk5W76D6r5uiFYF
lGMBKVPxhfjTJ896x5/2Vi+g/8v2/SCvuzfl2b2PBcu29poTGR6T0vrXpswojzY697ENHPfRpZYr
tYvpeO83h0HHMRnNhJzB/tZ9TGdVYkMklgzVfy7Fex1GhN31Czlv2JsGSVmezwk+Fa17EvOZ5sa/
z2QfW6Xfo//M+59GESW4t/sVaXDyobkmCWYXzUA9ISQiKmRdz8Q1W56a5sSqQ57eJsi5JPP0Reh2
9e1S2Sfk9fL0r4tIl0D81izg96GTUSigiG3UIdTNcIB9nLIgoGZDY1kpkOlUuUfy8c/AmDjBmWLy
pZx27/cSGLM8L5DbE6rGume+S2PqJ1TF/eE+T4n1aF9H48dgWc6u8T117dTqsNcTTDPw9MBhW7bx
1hv3kVr45sN9HPszxuVU2Xmbf2vr+D6hC0QECvVpEauX3M2nr0FhCwzl8gbX0Kh/1rXmQ/b7mFZY
IzbYOoXqLPNSPQieMDVQHnMXghof9mYlahtvjiqEgE7qUYVWNwCdnTArPaCyvM2Wl7C49C5J+SIb
5P64qrcUAOgB9M35nvJgpGiLkfDyVMGhdtG59Rw8natkF32dmwR5Eo9vVq7suz6hNDUYX30ja7A3
0KuntEzezLIcPyAIQCdcY/arvjavwne619rvDM71pOtepdb597ltAJ7MgulCmTbsbrvQ172B9W3Q
gU1CsvRTGK1z1KN0eIkECs1QZfcUxf7wwlI32LaswFdyVKmL9FRP3jc5mFaGxhLpgC4hbZfRhKeS
EVyMsUPRaGILKA//h7OzWLIc1tb0EznCDNPNDImVNXEUmtkyPX1/1q5Tebr6dg96orDA2mhbWuuH
TJDkxiJrbLed4sWLR/2zXx45ldipZoq/vUhUHFSUyF+VOdFVLy67o9URq1hgjSGOsu7MjfLonzY3
1RG/IjLJQgxFfqRPwPu4RnRqOye4Crf/U1gOcsFDjNPOPx0QBlB9qlx18dlBfC+4ZmYen/m/LP9p
l3P6YfE8olyB0xevMNh6f6p9AskzN0iyfSatL/Z4PcPV+g/tR7ZbbNKgon0SiRizNxj32fQ4cmEP
fU4n2+Scf8fKpn9mx0f5qNlVszOHKVFgMyNdYfkCg/IMAX70rEbSdH1R7Ds3mQ+py6McpdSFkUYn
PSy5+zi+cUHQysSUbsJYDhkwrVPKiz36CBFjuK2tYgVn3Eevyfqh7zw8EvijgFXm09Vj9D7q/I1y
s8vWspr7VrFCyqTagxuO3w0t/qXP0CbZmVhPXCXOK2P8GwnGW6Up0TtYRu9gd8gZykGYDtbcriod
dAPzc1mnS/CQzVEOHkL/XJOOvru2TT6N/4RsbjILV9HRjh5vSjfZyylfH9AHDGiqxE5uEtLAGqW5
0wKDJ719Ih3AoP/TUmgfMc67N8DCzQMv8X+f5/E6jfXlc45+gCwGXfkg8hFMAYFmDFpUf7SXAOiB
hs0FzMZ2lU8p94m8FNAVFRGfMgirJ3nUysZpwvUw0duQnds8SPZHjd7+Gf8YJU9IMjLqCH8Bzf1n
Etn9OCl2Qtw+DgU7omOCS9G2E94LAV4FP+zBqs/yMOrzAIYVjSMXJDcNSA2g/ZwOjB1ER/4HkU80
JPaVY0R0BCO/y+D9bF0/Xs1hxHIhk44yE/k/JyVlF4CA6ihHKka4afs6P5geVoMVBNVKn9GkNfvz
hyjZo/63u1F7pb/8rQ4ROtULqVSmoQbUrNJkWPaVlRwHDGqC7aeuWYt/iHyB2CLLcvlbfcyAns+A
eEzWQ+qc+rv2gceFcZdFbeviHJshcPuQu1cXNso+cuqM304Y97xJzXtSBTBGcEZbfrZ53INXTeKQ
eJ2nkh2FU/uLUSfD+NmmqvYXL5lanLiZSbZzX8UrOgWtNJ9paEV8U5z68XqyqXbNnPSseJLnxA6E
267V91hyDZD3y+FktNyvOt/rWKFW8SJHsEPwwn1MqdYWya55wIgPoFLGwyGYTyzlIHnoByQetdht
1p+rsXpexX1W/1mcfXZ8Ltj+30OapMGeFvjLZujY+EzgGwIR1FcfODNqw3Nh97dgtIaD4DGPA+Tc
VhXOGxFYcy9rTlLX13y2hnW86udgVaCq/zbJEaNupCBJpnI3WkgRJ12pnFFZjXAE7sb3dIJOOQi/
fRr6zF6npeKfvbbTdqbWpAcdAedT407B1ija+qaYVo9tYpS9TlPFprmz3LdUDN1RESr4KBIkLjBN
iiAbslNZHbU88k66H9ApOvNPpxyh62N8MjGmU9kYq6kV34o5sRhHsYMrEG63c00WCneBQ2q0P7sx
SOKl00b9tvSqBsaCb68aOzUPTQDZPIjwBjXHyX3plJpNa64fW1xiHVLaNy+6OBZOSrJIeBrfW6R7
M9dpr7L2aA88XMRH5UQCYpq5ds1X344sXIwZr6ZpencRX16QurZ2phOowRKCBpCEpg63n7OrGUKg
fU7i/LOtaFJlPRlptpLTyAlFJcYtaXU+0fzOrLkY8qTdl2FYLB5vwVMN1ga29mI20xgsbZQpzmHb
bT/fs7CN/FYQPv3fP10/4EnYZIDm57cth6PD/vh0n01/P+HnO4hNl5RIHNi7x0vmbDcAqrB8+HzN
2HHQzMzJwH2+ahcp/hoq3J9PKCeso/zPJ3x8W1HoIvU7f7rH3LoVsN7h08nRcn75CTFm2X6+yX7+
hFn7+P0eX0tfQgJPhj+fTp6tOtYBZ3VQUfMXIc8usvxrrNfW4XN6h7TjYqiVeAUMr3oGdzTzXdXy
XNrCfSJV9tzojvcB+QbFudwHYKn51XuhYftmK9ml0D1z7U1YCbROceXGZD3nOhG5cPK5y0QJWc/U
1E+KZnyTnbKoAGMYljc+xtcdpPmWAChmjZzex6E4uWXy83O8pxE/5JnPgtNVV8JQWOtVs0x7Ngyr
Jna1pzAo9CcUpU7u0CrneK6NldMfwpivVnbKYRg1OQtW2yGqkAzx2xA5CtzTZacs9BYbtqxzyv9q
w4d149lOc328yhg3xPx9/DHnOeRZrRnhCmKX2UFWB21sLoCbHzV51tAiZ1TZFeKcf99vqPegDzT3
JptiBB92KEgUy8/3i2b470JNm6MckbZxeHb05vGasgltd+KgQxKS7fvPmzE+kqATj68EsH+5VePZ
eMz4OnhnDEbzS6NoEFjHILrKIyvFUxk0UbmTVcdKUXKvdBAIkdnGq39Ge4k67GvYjp8TyBGy4BX8
fPzzCp/NdlLGkPH/8wqfHdjQ/nmVAhIK+vGsh9QOjWQ1zNZAmQlts+jY6JZiQKkPkj3LecSs8Vo8
knV2SbfX1cXzsEoY1LC9Y4Nbrcjn2C9K6AbLzsiHLxa2RQttMMbvcdGea7x1f3sTuZo8HFgTdmSV
WZphuOfqwKfU8Idjar9aJ1C+hJnnopcl8lcdXs8qQ230DnWJralhqBferra1w845Okrn7r3crfeD
wj/XKBxpw8LKS/N/cHGNJ6BapcB4cC41lvw4YmZ72TMY3sw4ysklL/QuG0+PVsfwFgMPgjWIipyf
oOVXzpdR0xLvV7R0IzSWJ8sqn9PZ2j1PGvOpQn9oGzXlPqq1iJipF1xVDzwI+GIFOcYuXSZ61p6n
xlafYrV5le1ukBireKrbA3d3DU6lscpLR/kAz6ptPN23SSRz+tCfC10gQdvjk82loa1lMzvEY18N
6kt8t6bQhQZmp7iZeR48yw3LRIKQZHzTY48J87FpyhaO8nw46ahWuJZ26DV8hlHjWEVuV66nMc9e
PZv0mRgwR3AdO30tFWwV7AJ8h6x2AspVXKi/ZW1SWheFdO8sz0TzxXpCJX2JUjDP4rlw8x3IkvZF
Vvqk3KLc3uLOysRZPL2aQaReZI1Pgi6vH8YnOTTtAQEKQvV7wgfKS8b+c8+lgIO3WTYRsXoKY9Ci
perkBnZZWCDKtimDz4XCdQNQ2CLsJxvjQf9P9zzQFlN58McCvPHf9tKaAw2dmnAjnd4S3FaAVVfp
e6eMOvL/PPll1SiJeRqxGRwCQFrvrAHeVKuKb9DVpzdhreQgLffSq1F2/I+ZwdVj+Ey2xkpgPiV1
LdL5ig9KYO4dNW6OvTO5Z9k7kf8GhxS8jqCr7pbRXuo2zd5NzY2OUxvhxTufVHRTsbHBWGzkSVap
KqB8IzYPOKwcUe/3N8HMmJRFLH15vCjLjunMw5SNBlhCoqNIwUxBXT/HhLXGROh3kRg12sNRsi74
hjeysx9d/0qe8VGTTbXog2WejlxC8+keKe2j1lpkvIaSBCSyoK+KCGK2CcxEINjbx5ALQDD/1qzm
O8oOwH6imSZuOuUtMStra/vTzJkbEAFUeGR7wm5mZrW3QNq7/NY40Ke0OY2uCcyigC79sH2ctZOs
UF/L0CbVYuo6gWzT2/UoRO09ZZrxJGW0Rlm1eG1Stmb8KfsfxNdWj5mqPNmXfWd+w2rXhrqums+i
JerVplF2NtSCzF0yBLtIdfxr6BjFytWS7D2ylZ+Z41i/0uH+mAfTq7uC1cqHsPoW8FWn3D1UH1b+
NOHSNKSvE7ZWLxF+EC9dgxNU4uRPsilucHSFtQGyeu6sRFZtCsLpeN5zAvfG5NSZPRDRubdEXfil
PX7ORT5ujmolLYaV9DteluG5yJ9M+cg90b2MXbaqkDN+F5arAb+IjIWsGqXlYPIqKoSs2+adnRhW
TskAfWIebGT+hsQHCih+Vj9BrXo0D3YWHvNiRkfPo7DuM9bQR4btqArr2CttujAtpT/P+hQrtQn7
pWlPw1m2yQIownBO52KKW3uFpRND5jN6hGxHsKv0yLquIlj62S3bZC9ycKCncvuoNmm8xKXZvzRY
8Z3bwhmWozG53wjBHYLBn97KCQOHwm+qLZzM6EtgTnhLpO43BULzKtcn8xR1WnzLSd9A69Wdb3k8
vmuYTwRkNhahn/fgGvvo9lk4rX9uWOgcITNW7iJxvWSPFXW4kEPSyPkzOIjQIDbV/JzYsJoWNqG6
RWW1Dde/rLO72FQZX09k5eOtQdDsMPVAeSQ7AGPmH/WEspJkDrTUgPSEqDnBKhi96Idqi+gi2QFz
XzuP/P84T85iWsPe1eroqk5QBZSGRLxvJd5TaPXek9sAH3HxIZ5bRpWgDzI57Ur2yTbbbTcDZvRX
WUutJNk1PcplISZw+dL2mxuitcM5nicrfBzfJ1ykIt2yn0I8VhC9z9iYGK39pBeTe08dYC70yZbG
tpQ1hqM+9pANqo1xEq8NCCBnDVS2W9fxMo6T+k0r8j9Hsg2alXgeh3IJhiL66vW/Dbuovzilne8d
CG5r2ewH0dFzhEmyl7sV1jFIGWR99DWe1B9Q9rt7mIjiMhqjs5Djm9xAKqJw+otnqNnd181fst3y
Sp91QGUjW8N15rnVSbZzb23RzszEPsZg9Utskpyf347SK+k2RYJtK6u8O+vvu+t7d1gX87tAYeZY
CefPu+tYSi173d80SKnEFS6UlaNdicgWX6a4sFZ2Mqhnv/WqY4X30Kbvo+R16oAoEEYpfsEGXybt
YF6FoWcrYRo+UpcBJiDz0WeRCWXc2l1y8mzx3+1yrKmab4Hphq9dZx611Na/+EOFDlmehOdKE9Dj
Vb9Y6/i7vw96evUjV/sZG8UTqLjs3Qj4WH1dKMfYmPoz6hQwR82w+QArvw9Ye//U/PIr1lzmq1or
+QbrZfyBola99AEmnIhm+l8TJVjLocgh4ejklc1LAft705kiOKhQ2a+oRw1LXRu5iEezQ4p79EG1
TaazN2JvxwYjkWJB79PsV91PY/rVKqPvZdb434kkXAoEOn5V+rRWue2HC687I3pSxAthI38DY2QB
9WNjFln9ywvVG2Zq4rvRRb+mLrR2iu31GxXnkWcf8F5RPiMXUTx3dcUGdPQ1/Kxp6yazvkIc2+VF
j0v8PAK5wmDppSZhDBzmxiJ6CvPYu5aRBYp5PoKJ36xEisF06yInsg5RGOMX8I61TlKaxyv7RqtK
nh69rQ8vKXbbaJ04iBeR7hbM859THm18q49T5PyhVmjreIjaTep2yiJWUuXqu72OqTZAuSQo6m9d
/Ab+2Pme1sJfIr2tnfnB7LOJ7PCynjvE+CODh/wttvt4HdTsA+wRiEqp9sirJbHzfTJLGBki/FL2
SbeJ3FjdK6WlPrkxZrRyxNDZLwYczNcoN4Md+qAu4D27fhWYqcsBSBJhsR5XQM6apt7qSqTzFZAv
AooJvK754oDJ3ilpVm5qjGAckYRv6N/r+9T0+rU7qNZXexSryMnHd78ezJ2r4xsi22v1eztE6YfA
zm0rgB9tNS+yv6ZZZn01XCIKQ6o620r06ceYfpd9CRznDftiY4dly/Q+Gs1KtmsWG9W4yXRiXkP4
RkB5J1+C+I6Dd3C0NexUWdZWiNUZe4mjPCrn6meb7DDD+v8Y0pueCZ9CmKt/zh1A2h9QdcfREok/
WdQxOOUqKo3/asuzvrjyJuIteQS8iP4OTucO1PpdVKetn/+06y2U2zBoz/+0+0GRnwWI/y6xx2UD
a3nZ9/17bjX1vcrN+u6i4XP82wTrvbljTvNoIstWE0SCFauwrcWLWVuVOOrdA0yj1605IHjSed6m
NMzy7LHT28GKHY5qy+9JWtzfB7ZXHrMi7HYNKp9nC3fqbZuUZDAUXPwStJBvYdygCeDXwXOmdSjE
xixGY129AAMorrVtqBtb6/xFnlvYzsvGhpv+Do0Edqa2nV9lmzzyU886wAy6yJrhxQFSRllYnRsS
UlHa59dHW1xnWAhmaroKx1F9hgweYONdA2D1zbFirxcuAUD3d9lrpW21ciLsQWXVSNz+VI7F96LO
1OfGrMUFscVTGvio9upxREbXSnayappav8jL2H/0Rv20Nb0Eq+8afa5WFys5yp1Yv9Qm63gVtiLA
L7RmRmsiT9j78SmszfYtMmus2g3kmB0ihZPZibWsijb5CTd+vLlZl9zxHP6w2hSQqGca69KuWnQv
OSnDraogY7JTC/xdHdtqnmqXKLCZRmcxq90mrRWdOx7+sk8WQd/Wa6GH9dq2tSkFCC1upmWr2wAE
yT6P/OwqC82skpVa2RjaGUX+aIvaKYOtFIS4gNrAGefBsk0eweCsd6ogwfnZ5iuhv0LtRVuAPCyn
dZcO5EZmDZ7ME9khhtS0TanfOA85u04IblDeq6cb/u8oxRg5dH/Flf9bF4P6ltXKBCypCa9tgfc1
+ugRWou2eek1+LulUVZvWlxG5Deq7hdYXsswvN9GHb/EL3mtmjyhRvtRtJmDQl2X3aukwNL0f2/v
5s5/2oht4D8iFqkV/q6soNEvHnhmKBnqtDYBFpyLydDARsa/sCQaUXUZx6M8+iwcS8u2WiJgUWPv
5s1FyDoE1uN8GBv1S6eTIf40epPtugJPX7Y9Bv8dJ3s/Bw+1Vq1T1fR3Cmy0LWarI2gjO3rXNUVB
O1C19nETRO9hkn2LbK+58uCO3s05C542b4HvDISGs2d5ylQ1+oGUYb+Ug1J2sCC/YHsQheWZMvLY
mHqYRdbgGK92bGqrLBmba6rp6U5Tqwz8gmGfqjhNN2E9aE8OJLFlD53ko5+cJ4LsM5Cf5RdJq4UP
kz3yWYaEplEvoTu2T2bDEySrNPWkoVV7yF0M36dKna5lmM9+91Xw1vfskssv3HOyk2mVpADipl8Q
4FKTFfDW9BTMNClPQIVcyLosgOTFIBzwNh/REvzTI+eQw+WYxzmyrisotvbdx9iY2T2cpa+1oS9O
Q15dZVM8N4FAsM5x325lkyx6UxdXYgULec5nuzzSZ03sRxsjHkP/zo802PYxoZoRp8uS5uqGeXGS
49UpUja+NTUAsQxvaxHYOk5VXB3aovcIwYvw7DaGsQExl9xwsnJXbFzG52K0WhLGRjU/c0usioxg
5Qp4Z2ZiakcUWxAxyGa1EK1uk41sjLXcrR6HboBCs080bTyqow4ETWM/XQSiee76FCS46ROsztRs
q4oeYcShNPdjVlf7fI5MxigybiavTm+lIkPZevBiqkW2tNWm+oKPcIhOKKHFDmFS2Jw5S+Vx68+b
qAXAwnXXV0iN+YWzddxxYc2Aj65SogMbcPze5qoTCn8BX0I5xWnWvf0dJhzQhe4AY6YIjT/D/Mb2
MS1jmMdssl3OZs/DwLX89zBWITY4gSk9JW1bb5XUJbmfjPpzZNv1PeQObrehVS19HVJAhyLBofZS
/dmxc31XBBZM/nmwi9XLcw61Zx5qllmx1MC67eRQTW3Tg1CAa8uq6bQYXnqVvusdUkLIBqnPWYiy
puVZyVsZsOsRk25/aWMWw/z82rdksp7jsNV+KnnHmitFaJtYxcIlzBUvgnrLNgPTVfA06ybJqrui
NOayEVDN67hDo0lkhA5JAnyDRH4uQkHcInZ3QV24v8nPvfpDXH2UmVUuHaUynwxQcpsWHdWzHSfG
XoyZscM0rbvIGZH6yRHl8lHN7obwW12wOuXZNceOHzNWGeideUaz88rlOIsUmsCi9nKP8z/tgv5p
IyNWHcKM0PZk7UJIinFhDjl+M2O2ztAfQqVbMcrsHrVl8VqJ6rXoDf0y+l3+yrssADdaRGTmzkkp
kLpzjfogex3RxOh3Wt1O9pL1qFB38m38OTmXMKy1aYh1D424gKGpwL8b6YcbqSdr9iCxHbYnge99
yU17lhuNxMWLG4CZneazPW8hhCVVt2gMp/01bfxAKX/VaTosTANJLLXsP6B2eCdfqf8UrWjGdVqk
xuKfjn+qdt2w24IcKdunqEA7xMNCMJtM7xS2hKERX2fTGlvs8Kto+MmKDEHmof+N8uEbhuLhFy9D
JxheUX+N08HaNfBy4Lq45TUjIbxCZtve2uboLXm88bXPhYBgcLQ1Fx25wcBeXDYWuKJiLD0mZKYt
n+fXFC0iMzBPfdP4L37QzxeK3mLMSDXrvHpdCwvLi3kwLgH2djJM5Dbmaig8dJwxQ35M5ZSeuISK
eJWnTuyKnxA8WjrzULsV/ZKlT7RJ2U/AiwymZFWmbDwLQxmMd5Fx+2lW7BuGcAEkecD5IUJ0wFqV
ydj/UkvtOSfL+M3v7GahO7b3hp/XuMRzN3tWhRqtEZ4+epmDTmA4otkaT8V+AImD8ommFMu27g4s
NVzw7PRqjpluFctNV0Xi58/ZXIxkFsg03GWL6gcnz5n2Kl3nMLS9s64V1oRvN/Rp1fazFRChXl3J
/nokIlx06BU3wj/HxOWXlTm4izxUXxIH9pWNJMN2JP20sf28XkoZISkcFM8E2LYoZ+t4YK3q1OCI
mOpvjsnHcxP9KmsqIXSQ1y94qjY3Dc3hQ13k9SrIHetj7IqfTmZl99JrlAvy0CS9rZ7rCJ+HORp5
J5vcfM9C8dPiO/vg4SLwvgQWEBsiWqLYfMNtvr8UkJjWkeuCJPYcLDO1vtnXAXRrH73JEe8c7HbU
6cTV8lWbuEHiA4L/W9sFG9sDYYneW/TT44cxakXbJVqs7AgAfh9rhM0zEwHyCj30P1wWFCJzvXTe
8RH1t1id5Fu7KsU9tMtz6o86plwGW/86+6G2KLsQdA5vTlzdeyWM98MQ2UdEvFGEnAsrvQblt6IK
22AR9PBFi6j73esb1VC3Q1R5X8LC79etodZHlw3ENeAtLmPBIstAwWGD67Z5rScRLHtikbCFqhil
aC9MFq1IHGif6tXQxPRNmy1WEU/JF75Tlvyjxk2huu8hWrvfXTdCWaWHcMYDJd7aNcoovmr1754N
XKs2w+5HYI3bOqhI3AnjpctND5aecg/sfNeaiC2MDqIjY6Iv2xaT6T4L3W2CJvmxGJphZ7vKwZ+K
fK2N3nFKm26hEvQgECOGTRcZ9qbwxZfQyVsc3t1o0eRj9B1dpptrVc6vkosHKWc8YJFB33hK2x6Q
fj148JsvDJjNzGEoXPIRXHoCDGQIwvguCwTKtKOSoEo/NyWKgqxY5lprcjvauXdG7az25ZfBLW+V
nRONL+oX6OPpFWFn9bVQtDdUCp2LHpfNebTqWx8D5SmzOD5G3q9YFflJRXTCi4dxHzioqwDvL8yT
cvEFTMXQzj56UBlbsOlIM81VZbSvc2Tryda7/iLsFuK6AqjNVOJoVasiPOqeOGutcNGsnxGHMzAx
9DhiifAzKUMwUiPyBbJdFpCxwNPLIbLuhc1XFv05Ktrj64C30LVK49dWK5oLgVaupKknw9c33Zvq
5vECkkW2raPup0sm5I5NsHEeBgdqoxlGS1YbxYmju+xENL6/44sAXHlKvhPWZ0SvWePei5Jy8ahH
ujMsxkZPAdXl3boc3OqtMmKxxhSy3Mqqbdg8fjwNfdlggv/mleOyb6GBEmUz8uPj0GHXevRNmH7L
GVRxTALziVSwsgx7TAhD75A3460aY+vqZqBa+3ZtesZP9nXVQo3b771pdbepzUg7Fch81tHHVHMd
xoq+HEXc/O7N5951UPlJQu9UkWZaoELVrYYE8oyIsSKPFOHvMIoj4MTlfMtQ8rzl8xFp6FumpxUk
TppkZ1dAlOp77pWyqupmdlG0+nsCqqfA9+ulTtSOZxCyULLqRMF0Hl2CZTznXsB89k+ZKJbQIOyX
slCzRQRMgMT58N/eatNcTRODp25of/ufrNXkCNnh8XjYGyOv/tfBzUEpe4zS35VfuoehQvvRFfjb
wLrJdpEJwwp+JszkGm0yttzjxiiN6jq5tQPZUhXEcIKb11bFrmCpfsxd8nIhl/+OZwjJuQIpBQQP
pyuizMXajyL1SUyJs0zNXn0p03tdswCd7XrvXRfHu87EET4OvPY6RnPyxUvrD93Pz2rFlZ6kA27r
wJmIchlL2zGymyEscyf8Sd2BlcbJvNBT1MGdaq/ZzAa4e35k9BWZadalsJbXulrbv9wye9ZGbIKa
QlWxrVHWvRWXv9nlXULuhR9Bxzvsw6RAoikSu3psLy6X0jbR3X47WO54Q98yWKEBrb+rJCh1O4t/
5/aZTBbQcS7mmz20zocTonNadVrzRIJJbKq0LcC61GCjCWOx5mpuRWOKZd44yfeqGJZhUae/1LDG
BCGP0lcbaOCmQ/rkOE0GKi0WWN7Q6zVy+uNZb033xfU8jVv2hihX9S0KLeidrlodfLN3wBP2v7Qg
4UbpOkDxrcYGCC/iI1LE8ZrIzXjJPLtcdJb1PdbK4AUq4rjTEE7dInrqvbJHRyoyD34gYwGAMM/G
pzEze2g/tbqp8068o4t6kCMiu51grRGf0/um2Iqh2alOkO7RhLD3GvmHE79lQuqvta9IT3irCCH/
tRgIuo96NJ5ywr6LIfL8F8s0CQfVw2HGnvQGCsHVAFpwaNNzBFAPRk3drmsLm+qA73Jl43+55+Gi
vIl4Chdu55L+nnsb4eI4Y5kvqjprkfoFi6KWB2kNpMIwu34vBNHrydXyDy91fvUgTW+VF5u3wgh/
YtaeQ4D2FiU46iU8PhQWPNXeYyI1bocuyZ8CfY5cF6L5YSOelUVC+8Uu51elRs5rhfTTWtOSD3es
yxV5T++WzQWYZZRUyR3tfFvRFfQ9Gm011WCWQr/2bnKg59lA82OS2J9tpTLYRH+5scyzyGEpcaWb
+5j7MVlqY64jrkPXE2xWgnDtFmV+VoIGA4IpRfipM9ITqIuvDoDJc2RY6yJsnpGgjpb6pJ+mxjua
GXFcx3O1c4mp+3IaQ21lte2w89JG3+NDMl7LuYh2+UjIBZRBtCsDL1qZttDf7RE9/XoYfkOGm8Ke
HTuyVq818fZF03rFukcgidtlGkwHMgjL0FQsjKJKY6eOgNjSytaI1QTOzk+UfMlfnutVS7+Eno4M
jIsJjKGW42mCrLrMDNLRsW0Mq95KiNCrowOlTohukbTiGbGgbCfbPgtYYf8Z0rh6v+6d3liwGjmb
pAre3aYn2OKY0dusRrnqMsu4JV7obULI2X5mbclITScIRvkusHC86fUKxZ+oPfe1kT2jqMC6Gpc9
sFfmsJdtWgb0BXVZ4KCKe2Mr4PzSdMJQ02xH5j4FBqtk3Ca+qYoyHkKzmA7gsfl2fDIYEaT+kwB7
xEIw+aI0pB16SLjrDgHmXVYN7l3F3lN19I5ND07z8F6JlUbsccJILNMgi05ghvN9NBGwcIF5rCpn
0ldG6PmIu/RPAdFwz7JJ4U+xYp9bEIo+fLW7UgTFnbX0zHbGNmKyWTUFoHdfbYwAsCMPWeSlbf2K
yxdB9MR84f9jg9FZovCe31wx+/SKVwcy8o3IZ/YoKvLSqwqFsPU4j5IdcdX4l7b8ISsYnaprEqbJ
ynHq6YbClLcwtHYgy2JMt0ebatlbPXVN8K8MkR3sFsyrBURybin7OFmqFgburSLq0+A51UmI9M9R
itQCCt3IMCJ6DUhZjnkccifif5Wq3SblSXiuLdx9FdUqt5nm+bAqKfgbeHvROsTv8+ls1TYPgCy+
t5WScPlzW2QF6+AIi0I3xiZQSGrLucu21i0INDbIlsauzjap8UnSEdUF9bed1DxfFdV4EcgB3VSU
DZaGHwb3kHe9JTSXki3sUc0PppsLmOjERdf02gpdQZPHtG8evVLPtm1sfnRhl5zD7idB8PqSirHc
eK6PWkyEA1HjI7opj9BURiZHHn4WrXMZqmEkdIr9yGCrNkYTDnrVSvrho4ry1cLeYmGZSvvG/V5b
trEfPFdujVNbXPtXW+VPESWI9kTJ0RZ48+rC4tEyV2XRI+oBC9IrhmIhu/SBuHXer5Q+1W9G8xRJ
cSbVTrHn4Qt+aDephOP2sMJIX0yQStj16nOoDwM3KbAkiyrUWBaEtthogWo8BJzqVmBGOujoC80S
TnJcj68VetH2KSnQESjjIF0JRzMPbQRf3wPM9aKFdvPEdnqhDlnxgvLjGpikcp8X6r5otHcj9apT
nUX+o2qVWbaMxz7eIOCCx0reDcoa81JlmwLTfWrM4gfUCTBied8fuNaiRU+m6m4VCXg5L522lucD
uKqVtxBvq6d+zJamqJuXYBzrlyJzbyViwpcyUOoXz+itZTeO4n+xdl7NdetKlP5FrGIOrztHSVZw
OC8s29eHOWf++vmAbYs6GvuGmvEDCuhugNvSFkmgV6/FHZah62r+nhRFvPFb/84qyuHal5N/lyO2
Dj9n/CnI4voYqWFJ4UaQfLITziY5h4wO0ptQRw1GnlSZ9PoKwlV5ojyprqk+8vw4SPPo9PklDQuQ
TWw0AUjOIeQNZDAto0k31EPYL1aaQOCtwx1ORZX9kjWcfQM0UzeuGFqTqu3Lgse7kjjWS0aVEpBQ
Ld3KubrXB3sYvrvtbW4HcpinvQHDL8G84TW7YvYDeNJYKunHCNJ26r/kUEekcgszv7qTwfkAJt2E
dvTmVYMk5+gmLPe3uePobyD8Ufcy2KCYYlOHrn/zpnbTbRzK7A8yWI0GQE+9SMPK686hsjbbNtmD
Gz1Yjtff98Hk7LJoLi9uci44oXtG7avX1OFZVNI8Z/X4kfycdy1gFjjA8AC7vjEO912bHilp986O
ocDGIm2t9rWaqcy6mXpjSO5MkAq+WuoR1KW5eSY7cnIH1KZlfF5H6Yb9c4R8OeomTj7wiheRJ1bj
FIE6cheZNn7PS6v/Wpahjky4Yd1Tlx4fInijWtJhD52VvHQqUmG2l+snztT7deyNwaeao+OdAc/B
Tnq1BtmPtkpRFxHewgTS1xT9QxC5xsfua1NlwUEPC0jLB47t4syuN41S1XvQzDy33GCeTh4yFdY2
tpxf3VR0TS2r9PWbgDddM9PKXSKqvQLr0Z+G4KPNf4+i5WmjQAP00eDb9sFPESISI8UazPs4mB7l
KJ7z4q4CnSdHYKysi4FCzyqSvOc1JE/uOMJ3LlZFoNPYCXatTWwrxv3kqz8bUzk6CgWBi5kX/vKU
+oApRdBiT004F8MpstfvHEUQq6vKz6b9EixDOI9gr2PDNf96Ob9nw2jVmvaCMMGO+u7pizvb/mZu
veEyabl6VXWOuzod4GDMHjmcIJuIhKKQbCohKyR7qWEJHgyEYWcHRSFp0157aSGSzD3ytO8cMlh6
Ye1F9EOsLKeh+RvAowCRxXYGRH1bteFsGdgTSaluBZJ5k0xzfiqa6GdDbWB+4uQ7P8ne4ljiFse7
uP8iZFkeuBmE93L9ZZ4cLjHLlf6LkHdLLXP/+Cn/eLXlEywh75ZvAuXXx//jlZZllpB3yywh/9vP
44/L/PsryWny56H1E/qOYfQoTcvHWIZ/vMQfQxbHux/5/77U8t94t9TvPum7kN9d7Z3t/+Mn/eNS
//6TukFY83ZoFIj2TrzaReLPUDb/ZvzGlTQhs3JyhLdZt3FnJsXb8W3Cm2m/vYI0yqVuq/yn+OWq
y6dWB1Rotovn7Ur/ab3/dH02M2y9BzPm7Xy54m3V9z+Ht9b/1+vervj2fyKv3k7zg1UN/W753y6f
6p1tGb7/oH+cIh1vPvqyhPSk4lf+ziYd/4Xtvwj535dyvRrq3Nr4OilWdO6UXjAkAjY7p6+N9CTT
VJ1040GapUX2GjlhibX9Oj5Ld00C6eilyLIZQ/BYGJ25DhqL2qrWUj4UUQqBWjs+swuGyFaM0pJK
wh58i/DLOXNk2iey739Lv7T78ETt5hpGLGmTTTPClmGbgMBayPYv0EXfQ+qR3leukh4H10PweaDO
17WTWwNDZXotcxhIRZSRJCjJSW/kKMDZAvVys0m3npg/kKPjQMTpoJaRS5XhSJ1zqavbW6APq+Sm
sSIXnmSL+pJiRmKHnT04TMRUd2GClqsL341F/fxQ3ZscGpC3j6nuEcMpcqr7Skure03rjH1gVkDX
5ezeaKaDX4FseDPbGT2AyXn3BXJBVpQTG7tElshqPyxryaXDwWg41AzOt/WirOoucZ5Cy/vrkjIs
H4fxqvNicQszZ7Zojn7w1HqkiBm9oEAI2N/E6qFHpkT9jXB9p1J/NU/D3uL3dgaUG1zCRmjZS8F7
aZTTF3cFTsRTPPOUDR2oCresKDrNYfoonGNZOeFt4GmRBxpG2EvguBBccXh1myGNyzTFmZM1SY92
+2bOLbKZ6u2QZvn5/cRZm8JjFysf3q0lh1ZhXznpto5aY6FVnyK0NqtDcBd1WXAne4C9AnRb62Dv
A5klr413cci4wZuT60xlqQhdZt4WMvpH101Szk0j8ySbmaOzE8rI5kn2EEybjpmSraQzew2TQ980
g5yCE2YUFEcjNqusek8FXobaWAjxWFfpd72iaHfS2iMmtwVTa6yl4+YV4bI3zCpH3npwkbFLBBkn
e6eUUHqA1/gZu3gTLXxCZEjnwPYfTmMuzIOpu18Xuw2eUIdPKy/I8vjqXnqWi3loGIKqG6AwEZ/6
9XPdhjmlepQaulv5ISwn0PmJ1BkMW65/ko1VFCjW39rFOiQ21oKaEE4LRWwGsgXh6wnluzkdlDcL
mFXJgUE6pMptwdukNwvWI1yvCgwNGx1m9LMpmjguu7Mcyt7SvLNRpwdtLBux9eL4nxZYpt2uoY/e
roDaLmfjU4+XjC0iCsh69hCqYf4QWzm7qxhBCengvC1BgxqR2gKOdHhp3ROlAHO+kmOwpz+NjhU+
I7Sg7qQd9Jh3WmYssbUUtpTLyLlLzLthGYxUY3jtcVaTL0qXk8koLZjczDh5igCoHV2HQwOVb9in
qjcOMoICLo89txc+OALGnhdU15V2WgOpcqDwF3CSXsBJuglQTzmXNqlH0ZXGVnhkb4mRU5px54zI
Ny2h0vy7YSQhKstKqTrf+X07fZg968Fss+G5YsN9Kk293k51mn8NTIuUEgArjs4mSN5ECkpN/M+V
BXA1qaBfi9vWXyntdJRgY4lClk3buP7asrxsu9gkbDmnqm6bgd9aS8cNnux7frw3XL76b0DPQdsn
R5gXv90CO6q4mwjGXASu/JNXed6JnauZr2RXNnCxW0AIGjTtb9aaUu+x0q2dsURCduojwyliyBsh
EysaOd2t2giAJccCpd2MMIbmEKqrc9AimxM1d3UJ77PsyaacMqptcxNUh9/8dCSvvTQA5ACTs7mX
waphIAedhHCitk5zP+bpx9j3HMiHUyCnSooa1qstJpV1Lx2h6P3Jno35x/R1jaR/5tiyvLRemVzh
/k+uXe1sGo+jT0i9fpqkc66GGTxJo5VHSGgv6uxOw0rGNAMIavKeKMPnXkJ9oFgr69sm2stu2lk/
3Egv9m9s8lLx3yW84BfZVzgyHUcjg+jO9E6ZaEZbg5FyGcseOsHoktjN4b1d6b3T72yjFfonBdEn
NN1FzG1VaZVjOUc2/UTpyVp6qmpSD2SVe8vWHkwzLD+2nDeHKkB2Ow3NF049WrsrPwZBrqKgPoDr
V4uPGhLy99ZgP8kZcemm17rkpbE0Oa21O240JiXX5zAP/bPsZUP51xS49k6Ohqnyz0EDJJmH+6+Q
+LW32AZgpqjh+KhPCO/iuE2W68gV312upVpnk7eZ4MT/x7wl+OfcSEWFwol2ahgV+2o2gw+KWsNC
X3npZ07vvlijqf2NuLZnmaR+3SB+Sp2k/eL1CSmduA8fw9jlnmnFytlu7fT8bp0O0q9zONTw3fAl
vmhq4xwHpeT8CdqBVYt4ziVCXmK6drAC7voY6CVYBLv+FCeKt01h61o5HJSTMM2SLbxj3aUTDcm6
t81ikyGaqm2T2lWOi11OWIYyTNry0rAPc+Kh1faPJa1yfnuFZb4Rk45os+zBtywKoVLEHRxYyfdy
mKpldudl6R0A26RcdzlqFkGI2lZotBRMjShwaUY0riDVGkic/6Mp0OtF79WC23slXfGgwWMtu2WQ
oQJbcaz2xuhXhb01hhiUm9d0u0hLNFFyED7JpjMhkEDr/oMcBRUEOEvEIMIGIiJn/hXBWxP4Rw15
b63Kmw1px+BaS5Kkqk15bfeLcSuNUGeG10kSIqUiSBr/HLPMWWIaQbskHXFsBAcVrB4MQqXxAldI
4mvlS9+gRPdr8MtTKZWyy6mOohhG3PeMoNjGUDms5W1wuSsWE8y4oXAsttt9VDjMyecgXdxWZbMs
tTiWactSS3CBYBPntVnOfb2dn6j1H1cuGffTnKAXo2dOQK6VkqLU8btq3cBVEnb64yicEGO4604D
mS1jR8W2zlEj9G4Lo69Iq0Rnt9aje+mNSn4jeQaNuRw6ZObvzGAUQkLqUz1te+pjGpB0QBaE3Llb
GBu/s8NjjtDFJXNg4WJPVCYb2YVYfGpWbgGykzLUetdO+disKkP9GXrzL1Nlb4gEB8PEXkUOOWWn
mmkEhJcoxaNLtfGd3xra80TSc20kjnkENaU9h7XjwnYf+ChOl1CFqeawtkX21ULy9WgZ1fdqVl22
q8IGpjEABNbVx1nkYWVjBpp5jNr2uxx1ImcrYyNKd34bK9ZcpsueXFcrlPoIS1d6HpOhon6d9ymN
n8O9WQOYkbZeo1qz9XxvP1eFcldSp7ud2h61uTEo12OTaadZNmkDwKkQcoIraXjjEv4Cro9TkPU/
ezLkTbSRRJ/zQq0PoHfqk65CLPmqNiglB+WwiIozaZHwLE2tVCVsMlJntpoLCv5f+oQyuLapnFNG
HegxkoVvZoxaebZsJzjfFpCeZZU5h+568/oxpr4hUT4H6dqKyh+kUssnMlDVk6Kkf5Hr7y+mGGmq
NR6ATCJlJSLKSq+eiqjbQH0+P8h4rZoRIh4pkZJOxbKbD3rL0b2YLif5fqoBOELr+3YBN82uWW5R
22+U5XrgqGRlJ15xlsGgCOajPlEpJK+PQoR6nFzSkhBXO73xqWtq4+oowGPl0AkgVZ5bqnLksPKc
ZqWaiXPNA0X99HNO32vGVcngGfcrz/i0zOElNn7QddT+QjgtIyf9loHBuS9EQwpTuw/1zNqOQr10
sUlHZhboJCSo/MihbGRIaEZPI+jE02KSPWpGR5vDmWUdcofuyc+h/H293C1Sp9bcHz2wruIjyGZ0
TBjU83A/+Ep7tth7lrAN6O1ZH+uDPQTTwdXaFnpaTKluG1StyLHsSuttjpxuNyQRgeJWzTacwT93
bfGbCYVKzWcSKQetYwshm7QPfFBXYtyoin4zUu7y070EvrPNYkZnd97PydJtGqm+18Dlv1/aSj03
Q9vzH8uWlL4cjAn+RnhB0k2C4sxnrfMGnrQmIp12UHzW3BdIkZ2PUJvV1yZGMtAZ0/xz7k/l1g0o
L2eLDdFzra6cQtU2nkDmIwWdny2B3JQ9aZsBogMrFh7ZFK89OYQmDbdnpdDyDOLBWwxHlXfmC7zU
3YMWZv2Drln+ZhhQvFlstloF16b099I0UHQJy6ygdDUmdzxKo2xiiCH2NoAOwXPdPSyN/RS3fvEA
OtNhq2hRxFk0tQfgngtWsa1eMws0GyWmmxh6zUNJtvpj1/ATamILyWGhxEz9L9XVfteeTTEcWhCs
VAj7F+m13fDrMHnTnZwKAvY+q/XqQfpcs9x3pp0+Sl+ktCsQOOmz5mney4D8MAwvnq08RzDlPQDY
bM6FDyJVjDKoDW69zksRIdD65igdoxXUD17tdgeYtHgfEcGLowuVo6qZHYIXhMlYcGzBrgsApiyx
cnVE5KokDG+zb76wBo6hGNpWCQJ/5w0hPARpUNzLRrWQhppbBHTlEEHjn46mbKCmUdVgtwTnwovk
xLAJkxLquddVklEr7oNQ97ZDVyIQ9OqQM6yBU7tYcSBjMpWdDdP2kevYx1xDNUaQU6peUiEuS6+U
tJbLeHEjXAjhpRxPbVsdGpPi5TCZ9wX5f1iegv7BN3S+b6JnJNcYDcB7cso/LbFfDOLUh1+QDBCO
vmxrKhgAk3JavPWVlDr92IMnEALa4+C1zsMkGqpyUQGuOR1Ltch5CDPLebA039m3Y+KsFpupKdqF
CqezNMmpMhYam1Wb6yEYRVaTTi0IottlFttyGa+n4riHm+bshU5/pDCb4vS0nD/ZvHJvMrPjPFIM
XdioKNs3P4y90jwlprMPVH0Ga9IH5xSE6TqSQ9NJtmkXNAfpjarxa+yLVD3onJeKb6+MglsF4ns2
hIhWsHTVaPkOWo5oL4dzXIGi1ELvKodaDeJTyT/lRtjd8aRKb5PQZ4F5GKaGrYwqDUtZ1TV4fjnM
HQg7dQS3zYqvrV0WKC1AB3RsSiffc9M1nkg2cCeHSOBfkQ39NoT43+AIHNcOUt/372JNeALQYiE2
T1F55/VxQ/Gut2nV2Tj3opE92URIUZ2dKvQrONDxKMCtVr2RtBBuMkzq5tHw2vjTkLRe/FzmXfup
VLsfWhftXKeqPpSDqj9Tlg48sm54U4xC43kE7bEJrMHfS29kst9HtcQAgEHwhPL3OfGBSSUiuOYM
8YES8JN0yvlx9T112Q1JS1jGX4JageFaRCslxP4zxPKqZamblD+1R9lQfKVa4eNg9eUjxZwzZ0kq
ZJezn6RrN2W7mpsmxKiv8W1f7I3Qsu50R//hZwiSjYOW3g8Fd0peJ2HHB41434lGOsY8t4/BmL20
dvXLJCbkuVteazte3+I7OzjF4XztJEWpIJ+XvaVpf2ObMus/xS3T4pjvf6G048ZMgwSstA/jzmRS
MSxqTvUm1GEMopG9viRPspLjd26woNEhjPyLtN9WkFPexS22NzElXB07/h5+aGql85LBhd9caZki
e+8/TW5yNjTyWgczJp/zj9db1pZxRqhY24q7CkzdaASsBxdWab61SbmzBLe0HENtEgEeBtC42IbR
QMPozVhM7KRRzlma2nXiU1kOygeAg9ZT3+TflcIaLnLEkau+Y29mbXq+N08IhxyipBgveedqqORQ
qTHZsY6+aa7fS5ts+tyC5NLVi60clsoMdrfq5yNntnz/uzr8CBo6okJN69AKLPKd6U3dNUkajzqV
KDgpgvmVRTm4BiAUznUABj0I72XP0nnaFFoHO/I/HaiMcXrsW5+k3Z6zGBoKEaKlfzcDiSS5Rla4
IeQQo85tTrFRkKU29LawjK0nEgb+9xRhknPWpsXZGeMPkWll+/jVJO2VXYfl6n13pKIdKz/o22zp
fxP0upq0/XnJ0vd+rd6WwR6Qk7vVBi+/NmnUQ7RApUFJjckqsvvwRw7MkyKiv/nNfDbgxvo0a0W7
8TU3vS8KmAQh99MPk11p9zbvaBu778o1pfseyYd2voQm8OxdHVJK5DTOuHljlF3ZGAEA9b41fOBa
YLbBduvzZXFPUNx3q87nx4Ru8tfFEUEPi8YampdqVjzytOV2DB2pHFEpYZ6bYv4iR7IZSlN8aYZ6
qzdT8ShtagQRTD27/HFj8hHNJlUbbaXPFCboT/T9rBjderFlWeuuph6w+rLQmHzzNbTLb6tSDnai
TC5eyTWkLffglvXTMd5JGy9H0brSo/YAz8h9UU5IfCCz9Nh79niFN/MaixFl8tXjBAv/DtK0eSOH
suEM/wdA+ZjTScLSxvLufTLecpI0tVRb72E26Nc1xNDUCY8TSDIfacax1O9T0PFmOUd3rRhJux7a
5pl3h5McuepsglLUp2rvILm1ksZb06j6va8jFWZ0MM1JWzioxp05xasmq+Ot7SnVXVRaZGeh5j2k
jmbc8f92ATw72ktvk0BRezP811Rq6wwyFIq5e/OUm1HxNawoXHVhpYLsSFG2yVw5FxOGkpPXqObe
4VDkoacecgMFi/rJKqJvZLjqv514j6JGsOM+U+8dquceOk+310UVYLO7zlsVvJtfutY7Sa+tJDDe
pxNfcbRG7YMKFvKYInGzMfTavlA2/wNKhZACCg1Jb2FamsVmw9F+KNSOenMipF0Zp7KHy/rXNGo3
/1+W+91VpU18QvZd+jYAKV+L9GUrmk5kXmVDsdEmBvB7WUwyItAnbdfpKr9QESttcr4cUgj6CN7d
OsrRsi5VMjlcIPuCcqlTB6xcyCxnz1WfUizq/AWVvXffkGGbmrw6FLoa3eVDS/WvZdgfOA1Cecrz
IVdCh3SFLIb112h1T0PCN1gZm7U1kONkl3++8au+oVqV3cnL9G1dmZTKCGZV3bBoZE80MmQW7Kyd
OLWO5uzvWS+ne+5o0FyPYf+NYpVTRVnlpwByoz315f2hivwYGRv1m8V37JC7DvQ7hVN8HClA2nvu
PG3lsBnbfotQU76XQ38e4o1qGfFRDj1dkF8hdHGeuFV+DGCyotwI6q1KVZUr+s/gmnPo1yrV1V9G
Lf85rMV5qxx6iedDRdb/9Mph9lCa2ylQf/Tz7MH8aquoDqUmWN82T0BHD+xgbA3FEv4zm0zp1asc
ySYLM0Fkof+IByPPtqNz1G0O+jk2MCiHUY1bT7ysUxhTDSSBKDSTDhMph5uXPzWTEiURndaWvi31
Ae7ZV7dXWUa5kSvelqWydjXlvrJtkYpZ92lfnKwkQycQudjNDP78m2pBwqB7fynzYG1nLYxOXe3m
T0ZifEPEM9uXQQBOpwuKq2xcf2wvg3svB1NTVd1mcRpKoK2tGomlsauGA4SGH/28opjQq/WVpzvK
XSvkPMgGBPd5CtuSpRlv7GWVB+ZqcCGfjNqOcwPC5CwYaPvj3KN0Sfoi/tLpcFTalvu1HQIedEkJ
T3xPXUY3tD2cEYX3FZqgr1rZ10+mMSUnXpW0LRTPw9eE1+PU8L6anNSRqS1VsLC69mjO7g85j30A
j2/KTj6MVDySj+hMnruRdaMkU8cnU7O1v6goRbsTiMhRbh1lk7EVCp2Sx5TYTcomqij7VNsKgfDc
cWEaLmfnWnr2Rm5C3VjIteXBWvNb9b5JYvW+aPwvdRRoRzmSjXTGib8aqI27LnZD181LVxpzhVSl
2ngf7dmYr7YfTateRVRwhmRu6+mju5fDTLFeUHVeo8aKJoagrTG1OOSnpocX2UvmMGtWshsEbtKs
Fpfqtmxaag1kOFPeBP7sIvu3Mlvbg81xHi+xaAJOYfJNbQyfncLu9tKB+paP9ElUfLLNnIrDsg4b
ftcD6CHZDQXtTixELcQD53JrBJPPbXwL6ki5aWh9QYglMNMSFd3A56ax/QwdNEbhpVY4KkbPddYP
rdDuaYDL81SPjUOb6fqL2vs/vVDfxadpQBmO9wR3RS1d8G12kn0dm+bfMOwfm7jjkA+SBraP/tFu
nOJBHuSnejWv1CAPz3IYaGG4rVSoydzEeWnGGX2kZP7L9t1yl7Yjh4+eU38W9qLSp78omYWWla8w
6Z11BULqVKhj9Nl0E8iMvea5m2CBzKL+hzS72RDuS2NcWdnBZo92grkbpmbRM/85nJRxEPKFuG/d
W3gI3MqseHAuc96tc4vWkBfIV8uaged8cKiD2Ne5M1yUoBgQvEfKyhq0+w4tcxMxX2zSm6jjcJFN
UefPyhg4+6SJbf8qbVCDgKHRy3olZwAyiTieFqtW+ZwcNPI/JeKvaH1Tk1Smwy55LebiF+jMK+m1
ovhL0ajdYW41naoGMSMKWzJBpR1RpfcaKKvAoPSxL1b7lW1skkBt2fNCU/ISUrckMfZKndi7Ej4z
2K51Td0EQft3WXKUr6QVOoHUvVBZ8Uvsnf8rsu/d8NMhBeBvNsGQ8c7h5g7Fr8syMlqqxN+E4/+5
/u+WWWw3+fjXGbkFswp/u3yaSHyaSMhDy+jls1qh/hiYubHSlKbacMZQPKAwlj84oge+gAIm+15a
ZDOHqMjVg+28CfXSdmI/dLhNeV1hrKaM25jfbeVMubTpqv3dxFmWNJlZH6J4YZkcI0dhvJtjK/BW
Gs/Va+kOW00O5bysTAvSmaq5UwPKxinz67tLBCJ0+WTy6tT7Otzw536/OLy2688Nh463j2GqQgRM
2SDk7HzIOHbqPA5KdatyP6SNZ17BvZykTxWmYnAg6jAm3o7EUDrashu2teZ5Gz3mPXzNDs5fNfiF
GrRzi+GXem9D3nORq3BX6D6gZrP4wf61R1hdro6bHNyos+5aq0h5vmakQLVGBaIDs8FdPJvWney5
QW0cg7Z9usXJKcGQ/iv38/mQ8c/g4JsZDn8Sh7YxopUtVpVxy1ICFzo5ZXG6XVKDKyOiKmsziGzj
0HcBJXhleZBDtM4RArYoRZJDN4Pqo+6eEAxwz+hLOLfm3VA6pK334mhXTmEM8yDYPyMe0hX6NvUH
NObqD1FMzsssdSq+hqnmx0xDnclbmwzmKdhu0gG2DjmUcXJuG/PuYXLAfJv7br2mCdt92VCLraF6
fjaL/mfjdc554KWBEniYliim+uUQkuUVQgjQcVpxU9Q7uMvhnIBmsNKqYCNXeNOVy8po6fFhEOEP
DWmkWUU8CvFNJDHLDE34NvYulExzyDZYqKWXQ6ZubmOqUN3LLWryAhgs7PDbG48lJxViPqznbL+p
E+Q1POV9xax95TxTVcj7FY2VlAoyzGT9IPTRtVMyltElos4V9nnjFGfpLuCM8xA7lFXNZWWdyNna
h8AcHhVjoMoaVuSVMfftjg3U9FfCKQL1p9NnPYATgW9Iu6vT/mbP7Xq+2YdMf2OX8TNwklu8mXbK
FVVFKFlG6JOGqrqrhbpumrA9bsspOs1Ce3dwkBbQENDbNUJs12DjcuAvKtxIbwA168W3Ex5QYm6V
T/aDqkSHTsQifeCe3MD/CIXp/KGxe2PV1LD2wAWHjINlfDW0DnmMoI+gMzcpcdUbfZXGXnLXR2X6
hOLSfQWb+BdgVvnODhoFgjWv/OJRycz5UUmxHxrtJPxRTcyulGjWV6irERCqEAEa3PpmCuwQgiIy
+fVVqxXO0jLg2TJYxkiHHMqmdKhj9wMUeYJQcL4sgbKnCErnYvi+LC/NcpHFNoTRX53zJR2LeVcb
TaDtqtmmaFFhu7ZBiLRacx9teI0SLitOqsvYGdzFMy9OdxwgZav/axZYqvhkeMbmtohc7xZkJv0n
TTHqQ2zE0d3S2AUo6mFaLxbokaI7eCzRSpgj65kjyeAobUuI7DWlO699TVM2i0ObXKZxahrsrT6j
7lBc7GaU3aIG2QF708ZIzbefwnA4iuvK7qtbJ8Mp8Kf+5KnOz0ba5FA6luGbkLhS0tWb8esyyuyb
ax9ZrbX0LpP/uJYjLqy0ZXhAs/kItce8j0YnXNWCQquF2R8qALfclIpnnPPQg3pLUm0lkEZdE/I7
68mKOOz160lF5ZI5asEvZZr1swyBfiCCWQkBpiAorcOYOg5vj7XyZRi0I5VzsHGr4UjyS3CXC3s1
Vz+MBKaOKA71u7I1T03Y7QalP8WNVXwLM7fhKWkoL1FsVpuxUYYHW7WivQO3xtlFemLdpVOJtJ0O
+X3bfs0aJ34xSsV5KCgkzqF7e/HJxzwXwUm6ZAP1A5BmtUE3kGjeKz40jblCc/d7hVbwc4K4LcoV
ylqOLMSMnp2RPzI36TYT79obx1jZSpQ8BWHXPyVjFm/czG/3aWb3T2pRxFfugB+lUzZj4P/l8rZ4
kSPoOJx9Y1K7GascC61ZzBWLeU74c7G5Sbs9B8HXqWtJ+M0F7zCCxKeHIRvMiRjCfLJ1Wn1fpbAB
RZEy8BD+pcQjhXG0tIHY2QJfujiqpvyKzIsDxTKnAEoWkmUakweJtAJleF+1WfIgQVjC14iR9AVx
fN+oqbqaWt46HKstSRcm6gqsfvnoFGbxyLs0xRL5nO/lUDqMgjrhOHbupKmx+vqit87zLV5MChQh
lxqw6UmnPk7Xg9l+i72gO8sQMhnufTvb62WCprZrlZvkpdHMVeLwEpyUUW9BFZz6Ry9T7uM6UNgs
Afy8Q7Ksv8uGhvy/mlK04kPluTccahbQKKr3vq8Z/BD9Zl1ZISky8TBN9QRu4xjZHzGSjXQWImIJ
+/e2qUeFb2wo7k2UbWG7sBOyp3ahG9lOceaexzGs7tEoqdaotGbf/3NExhrjP9fotApNEqMIDlWS
tk/NpHz2+YyXQozqvAsP8zBqa0UxmyejGNunJP2sm2nyKC0WGiMoGVrDTvqiyXPuzBGepKBpP6Sx
Dqy5Mu/Ym6LMnfX9t4FHdmgp8efW8Yxd4xnRsUhU+67jZmAPrn+ueczVlOvSHWdP2bolAEhU313o
MGfEluZWf5mgXroN9d7WX7red94MF68M/t3cnLO/A5y32ay3F9l4KswHPHQLqBx/2WRP7WC84CjY
JwuSC4DnlCGrq8IsubkZO4EmjTvnkNnGfJpL2LElKXuHAhLPJOe512blMPUdUP1cj76olbGG9DP8
BnASOFjkvuhOjERiCQYn6SF2NaI7a1D0uwQGGYqb+DO5ZEG5vTntuHWOdqB+CilpINXjfywabhGe
PXf7HgGbTeHNxnMVms2Z9Ee/kkMdcvCHqEkQ6amVbm0YnzS97J6kr4ZgIVGq8E6OtHIq1+7dHHEr
f4ADxz1PiZKsAQAgLzLZ07WvZmON3FL4zTGcHW9K1qe+LWEV0WHIsicl/FgKQTARIGcmQpikHmF0
kjN5tY6+zZW1yyfH+jQMQ7nvk20YQP09gxiu/xVV6BxOraZ8tPvhW23Vyb0cqfrHpmvVFyB13QeS
a9c0LVD+7nwymXoarOVQz4dsDxTY3oLT+5xRH3+sajufQdkr86EEda2nHA2porHCEc6p196YwZTB
ZmDYSYdstDK1b3EOhB9nSMPWy/y0IYmC/FHXwADhhzsnR0VrdDt2xvWU3HmdqnPHTLVHmJqHdVI2
Lj/0OVg1Tm1Cx2WM69INirPdVZV762Z+WZw11+II2ilhZFS+dwbs3By4FUgNjcDAJ55ShTEgi9O1
w5PuC83wzIy/p76/5uix+zuL+wcTMqov88QfjGlU5UPrJeWhH2zOCLVMvzPiSt2EGgl7OLu/ykmT
eyxhIfrhWEO2CtW8fsl7hNZrx+9XdYACOPnBHkZR/uaayawPbWJ3z5xJCK0xsO3SWxdhQJLH/C6d
ThF4T/xgpEs2yJ1/RL/bu8qRYTfu2nAHEGdiaaiLf7uWdFbK7P5zrQjBE9PQvKspJsu1Yv05SDNz
838IO68muXGsTf+VL+Z6GUuCfmNnL9K7ysyyqqobhlzTe89fvw+R3SpJ09FzQxEHILOUBgTOeY1M
u3Vmm+BuFDZ/5ut+aneD4izTFsWhel5bNwLtjwk9mB1aEeZTokX2puyyeN3Ma+0uqpC+VZiBu7mp
Dvp0JmtN3ZeWohXicYjv5YXyZrZZ7HHw6Hnm0Y9BUAlbK3WP8l6qPvz9K/nPhR/y6NF973bwRWMC
HQ3icNN2dbuQPW5X/tktm7cxalpre3Ae+4+Lo4KdhY9+0EIbdabRCozbUVh4mwFjpRaYML/OIW+W
PVcDbQyxZeL0NjoNAdcqWnSYkMhTHe3NVANgxk3rbXo/H9/1Ce2pv8JtidKuDKv234Z/GS1vks05
vV9Gy3AQRd/cHG3jQXW6HTsncxujRv9kjP7XzqrGr4iEPCgIEL0YIjIhV5kqzM2K7U87TQs5ApnF
Td+5sDm9oADQ3n7SI21Y6lTg71hNoryqKk1+J9stuPF+1oVy+68srbHtyo0/Mr844yvjvPWiwu2o
JKttk0/dVujsHOy6VU5d54r1lPf1E8LmPbpy9fA1r/R54jH+IDG0RXV40Wbu9NQBbEGfRAXjNb9r
ZgXc42/ieKjdNUahPvkOWrC9af45PsQo6mP8R3we383jPZvx8v7yDf11/Mfr+tznt/Hy7/l1/N/c
X/791fz322O+HiigPOmu+T3Q2/5riwr0FCf4wzgLmHQhgv9mtiNlIL7in/5tiAz7gMhtx4LTNHeo
B0Ubz/HGd/TakGKrlE+2QPO4nOOYF4/vKPIsjR/xDKLdLT6Pnxyj25E9aRYphivH2oirapGkinUs
e93GwKMTK9kjD7LjoynPqlrnkt+686g9tMEw7D7io9abZMoC9RFbZ3SZ0li8FV397FBV/QO93VSx
0Rtrp3434FGzHJBh2SSFWyHtxwE/reokm/JMHpSecrlvNDVKKDySFChaxdTcyUNcuM1dOB9k0zMH
c4nES7P6iFVGSx5btn1lija64U8LeZ28RHaMBaqycDor5P1t9a2bdKzeKv85d8zw1PW2douPERIn
Q2Jhp6niSMLewDh3PfIvcZIeSrvFRT0BzbV1M4y70W5XTiR64c3ZUJEnfda/y6bHIWR74+Zst+zx
EXeQ6dHBuwBKaYf54hyDdjNi7MqCI7Sg+VniCrltfGwGFwlcYBkoH7tVufQHB0ZBIs6y1wpnnhUo
sbWmB9NjixDXvBtmMdksdVV3X6Ng/KShS/hHEl9tlAz9hWWBj5hmniCy+us2Yd0icmAHndq+Cxhu
/RbnueCMBNS8xdR7rHxR4hp2qh2ADNAQdlPL4iBbA6mRizwrL3VXDrdzhWfsyhQJ79kAEAgOP6yh
1Id6XsJMvKuyYsi3VTeyZEZQb0lxcrgzoW1laEGh9KN3X7w6Xw7FaKB3WyhrX03DQ6z100NtRkjO
Iiy3G1TTXTtNUG+cAcdYTfGHlyaeBR+bLNiLqB1eRifSFmwAM3wY6J3KmCcKBnhGGg64lJQ8MX4c
MIH8s8n+KDoobokePVpAZ2hQ3XNtt0vWIlRNIo1pI/bxxJmb8OwRveuyVTTo/Jd0e1bXzMESk4Jf
W0UtXgtl9hCvY/dCwa06GqBL8IZSOviSQbDh5s2ibGBHZI4j7uWBxf1FVzWkDH20y25xZAcMpbjW
ILfv8wRiSigmZLf/usQIy568YfD6EZoQ6dypOgntj9tQJ8XYhifj7dIaYcplMrXZSvMwQq4A49zF
k9A/IcVf+mrzKTeFf3YQ81zIsBoLHDQM61VD1ZJ6v7PBgh3cVExCcaWIGa6sZvsqrlxl1UYVe6Q8
MzZTp6UXJ/az2yHF6gRjaCSwLaAo5xxk5VbV8WEz63a8pH5nwb7R7HckmjeF4eff8755zStteDFs
tV8rIqpPOLz1p7zJy1Uv2uapK1NvRYk83NVaOL2QXwBG41eQL3ptfAmc9l0BawJNkJbqm6xv0v7R
yBrjSQU7xcc7vWQ481yDyX2Qg8r5KwPnQVvYIUrLImu3ijrEm9JAvw/uy/Csd+5J4bn72XLQwdQH
wDlhiOsklEx06Ya++VyOUOhyO3HuB5TFjr0GDmAEqf25JPmmu3bxCeX9ZOfbfritG7N5m0tGcgAu
vWjgjll3qDohHkVYvrTkXbc+uYBdNQu/Nq6mPc2Io01c2eEB019IkIhZLTH7El8G5Y9SKOM3AKXM
fvDFHwLXDnd6Eeo7p/bU+8ZH2xvhsekb+CEEtJSvle8k4G5qcfVtbKvrzsZyFqhDltfR0Z0VpOXB
Gyf1BPYn3YwztOIjdjtzEJl2Gr5Qtx5zHhhovMW2bhC0f9yH98bCCBV7tbLIhoM/2aQWfz+VbXkQ
hjEcVGgk/zlIbRSVsrPfDwczKrkLAMYAjBBSCSogMz3UurNfheZ9UQ3dNXI/R4aOrXqSBtnJH70H
2We7jXkfFJ26qzIwqT2UgmgZm4Gx7nJLo4Y1t31UZpdMzTmybwx3DTQeC2eblqj8jYXQdlNFSRoy
u806WKPiU0/gvzGw7NprXYfA/tX+LFsI3rbXwnLIMGexWMuYPMx6CngVaGeMTLiVjDWeeE01pTnc
RpivIvUPZCgmtEQ7uFs5WAu8Y2b8Yynse6r30SVRXUxmAuc+1Uv7PkvN5oCndriQTd8exAU3RVJ4
nTN9rrX+MAiQLoobT7tGMYwNiw71DQAi8qfKvh6UezJP3f1gl/HBMYW78D3/D6OI5yXf7GFtPlol
a5OGutliQEH5WcRRsqq9sub1E4wAQAne2TULFtuGsq6mlXNsA7WmYpt3F2+2K0AidnxsW1CCo6Gk
r76PbbNtI1RnWagLwPO+L7w6/oKLn7/oUgNjjx5JtdipBWYQEdAMu0ufkIvFC6uN7PuWxN96HIAf
QhvXNk1Zw8YAeLCzMqEfOxa9e7/jbXTUeY5QrWZnTH18B/2bqcga4gtWizwW2QXcj7OZSekX0yP2
ZirpEQzZBtsx0V4ZtFf8E2IYh/yobYRsm8AuvxnquC+yWYTfM2EMtxMWB2kwLqxOs58nC3vcsK3Y
VPsVDGkRr9zar15BIOEMoeeID+t29VokC/ZC/uuoWvkJKZFkKUclNpxvPXGwHZkvQvJl5SQZsqii
7s5m7VX8pq0KK9RSeXECF1KkS3YiF92j6StLdTwF5rlLihDPmiE7CCyUvupF9s1UzehN1YAvhpGD
r6xmUXdNkgmgrIXURepXZ2nXIxDtty2nLPSF2tfdxZlpZJJJKxm3YDE75PC7B2em48pQH/uosySd
OLhOUjxOcBcPmEx3i7KKu90AJm6DPZJ6iZswRL9CO8sWSFmAKfMB5cJmG6NPzBPSN6J1qfdioRSp
9YAci1iMg+W9d215wQXC8Rc8aq1Z0JZXvQuzGOZImYWbTM95UvZ6rACOSvB0FZENMaOx70hT6dPK
h3DFOrE93Zpl54lNYyLI5FCW5mOIoo0Ta6p6UOMany1kRheJ8Mo7eUjn4k3FOz/cgnG2Q73GOMlO
NTVQHyFHti5NzDwSB1RIY/jROdHTjaUgfT+CA+NnnBvXqHP1a5B35RmCIaquf4Xq+axBYdIbRvv4
ER9ixVhadVdstDD20YnGsHN3ux0zItid0bzdSt4Yy9H2VFf9H1o9oa0/BPn39Fz3TvNdic12YTjl
+OhUk8v/1OgP7GzdVd/kX1gBWLhoUELu1CygEgbFTjY/Om5NilexW2d3v8UHo1VXEbraKzns45Dn
pDCM7CojhpMWzmoYtXYpDDdbD95BFX73IA+Bw1vriU7dyyZK5RqKvyjxDHX3oPAtfEDmMtv6joO7
/HyVjKGmCXtdi9yDHNc3EF/iydvcLpiH5SLINvXkjSt5VV8Z3UNVqS9YkuYnGRocvGa7OjrLi8Du
5biNBLuCCsVZ60nEjRrOlXrVk4xFlp/ZU7wpfupvDEv3D6SVtQdtQt5Vjhjs+gvZLfWxVp1qX5l1
v/EavILVPNrXeWHqmLwI71w28P1b1zyhSoKEK14CK9OYRaqwJlwhA1vtyVs6rxYPl7CwjZcg1KJT
DwZtWXiW86oHNVOhWkXssnPzxfSwP0mdYNnkIOY1zYn3daprJ/Bp4TaKov6SN02xRm1UfSBbby2N
uo5eyjLU0JdJ0aW3xncFQ4ivdRfti1jXebY54zb0Jg9eCYc2YHJ2s1GwuyEbb3kI6yfjm2cmzrKZ
3OlYxp39HCbWOigm4uivbLUJ3VQz04e3TJCV7pB19chE4EKuUwKZLx9zYGFBMRSXtpiqey/oP8vL
C0dYq9REll1QvY7D9I5ks753XaDmbTF0Z922s3WA2+6TWWomFNYs/FxbuEfLLU/V78Out/5A5ODZ
tOL8LczzcqnWmnjIhtHfyDv2bD1ud7TRbT0raY/51GDlT+UwmED7tfCzGXR3IhZsorhjBqrim0bF
a/w6e8/oInDerFDn8+gt/aSngfEY9MAw+sR+63WgLArqA3sDFelH1U/YRSJQMBVqhqFXdkPR+ZnR
Hpk52qVE0YFqbZdj9sVzyhADKs9ZVloldr5Ls+8SxJL6Htdk8jVgqBtjGypYhMveIWaHFgDJXspe
vYTUbkMtxNvPPCqucFZoFvtfkmDNw1/7UrZag2lXqp7MsE4uo2JkM1VteJoRZkUu9lVtjc/s9YuD
L6JgLYFlv8bDOS6BaL/GC9YLfxeX45WhqKhIpuZOTSJ/k7pagAW9Hj0Hna5s2xj9A9uL4udeKMXB
Ephfyt5cSxT2HSNPpLnXdQVu6kNyN2lzEaepv0i4h6F0yaHvkSn4QH/IGPVOyvE/0B/KYCQHGZMA
EdlRm9QFasChto7QsYtD250z6ZSRlUi8lQ4zey0sLE+KtwbH65dqFtAnCYjC2Tw0+W7GmzYH1Sgz
BcbYGmd5JuYzBP0vgzIlBxn6iOeZ1Wz7H1fJDgrif17qNeZPV4lg+lZNtbETmhZd2jS2Vzl0n5VZ
oLIuY/LgQ23YicLF1QoSz6WuupYFLtw/eF7Gspvijv/hj0twB9u6Zescb+PkvTwP0mQzE1d+Ciqq
Z63sCbxDa9ahsuqMvNpVCN0uErcOMNycXyHmFeS95X1uV8+vYBSdvUo9jbyT3rr31qTBtNOG6pur
fy/yaPhiFpm+5G1IL5SWzUOAQdhGYLd7CbTYxCOtttdK6rKz1LrsxVI72DmlaHfD3MzMCunl2KkO
shcxhw4oU9CfRjXMXsw2fXej3jrD6c5ejIitPL+qQxPwtVETXrWe1OINDB/yRoERnSPFTR9hDl1k
3HTyHIQGpOEJR6U3uy9Wo2tlL9i+G8eiD/+83EuRGAtRUT/rVvK3l/uAWt6sKb9djgi7cfRtVyzt
VAeNoYfeMnbJ9sT6yF7AaaNPdfvqImr03FS1cvUTCumpE31q9cA5kOJp8LQp4k8Du9aNategpfhM
Fq5i1VsxejjM6VVwHhrc2Qf0oXf1iEWS4o/dqgkK82UKrT+KBHeKMrmHmswSeyZhwNdYRFZ+dnRj
OEmnXenHO4f4vmPHYf5l0fsjVJV4FvZp5AFhrdp9lZQPEerU6hZOQPNTE++Ydo9V1EPZqvk5iCsY
hp6brnTDQAFxPqRp+54gl7IfuxLjwLGJ0ouG4vgysu12I5tynDp3pKOgiFjp2e0G1VCtXD0Bhdfp
49PgkUWI9PoVB8KSCvlorkAjzQkFBLfR5E7uBh5qL2aTLGIzbl4N3VIP3uAoS3mV74t2mZrYRMte
9XVE3u+VREt4ShOc1OB4N6zeo3Q11l5xqEPVWpHWDDZdwhMcjYHOgsfIDsw2bqc5Qt01gNwT+CGy
JB3V/zio070+y+SsWHs7i6aveL6jUbYk+xg9O00MMguv1O9pDVLPs75FwBBIG9vTo55hQzsMhn80
TPhsSEWEa8WGc29WOX5FE+lmqunoI5pfemZhSoM+0pbYJmwHr7D3cLetcx265codE/FaCfMiX8gI
g10MFxJrOB6khToBNci96CLPrLr8piiBTSHwl3hZNS4G9riLp6Q+d4PChrNTze7UWXV/kmdtFv15
ZvemclRDoOIM+Aj/NhR39P7W23azropVkJiMKZvFbZDuXKysbmWzng/orhTRq+wsZrhIHi7GxEme
ZPHLVozPLJWyO9mFf0C2EvhbbGUnS5Dkdq8ydJVDOlBODmLhXzGxM1cYNQFtCmGzy5g3n5F3Xyuq
oFyMS+EtXnqi3nVUbxdyxMcFSYi0lGsPJSjNv24SpvwpTojIz/wyMi6vijvHWLkxduSy46e784LG
JYzU4p6tRPtcZ85dOHYgQeaWo6XPihq6Z9my6/ybl86aHGPaPds4uuM1WUwnc24W4JkXpeH0QCe4
UkW0Zil8tzu09dQ9x10wLlN88vbyWjLeWEtGxrST1w4qE/bYB8b29jdoKIx4Ha4J8lqHItem1dVk
I3v72DOBPs7+eiUWnFVqYaHY9cWLZ0W7SRX2u2Uo1ioB/AB5KCie4A9eb3FUOVYx+/mTOmTNg2OI
zzIu7xOONeqcbjNdrQzudddMzvvQGhqzbVNdgjB2z5YwLdIQGhqCTTqs6gFbydIJ+isszP6qzPT8
isfkpLpAzn7ETWEGKwqXJis0RsgO39Qwq8hQYJlDfqEqLsKu4yXDrOQoY6kRRwtmTHNV7psI8LfG
Kn5dumLcxxQ2n/p8um+qHp+ghlzgaNfdk2VDRsQh4NTPrVsoQM2kQnNWtiL4aniZJ/1RNkcvytZ+
EowbLwaD6LSttckkc0cNvHZRzKeYx2+MqgvmJQyxdmb3aOB6i1UTBYBwZhyuNsXb1J0OWWErbw1T
qpmyImdrvUNklG8XiMi3JnV3mKjlzzwk6iMKsbPDLnE0gr6OuN6o2qPZZ3mwGq9BWWrHkGX2UYcn
47RkyAWT9sLsh+ohUzJ3F4zRsB2iZHxKxfCV1L/1NbKYR9BL+JQXRrJxQF4cSKaHVyRwkZOxYuur
kz1Y6tB+aQQWv7ZnJWdXAxRQ16BeFTs1jmgj1AuPdQ/THE158OLeOM6JGeD+c/CnU1dG9bZMN9SH
0Xyc+xtTi5fuvNVkeb/EkMA7kb82nFVvq+EqVBR71aaNfcbBu2XPE/FrCYpy1+m6Db6GDt+sAYx2
5gBJkcl6J4NUtJxbtxkEkE1cq1sMKHWtWg29E1W3pge8c83tbCyFhdfYpMzGw3fMXSpsGqLpwXfZ
cCKycpYteQHVQ3U1zFtVVSnalIVtuyyTurrKIR7PsP2Ua9ZCRw34wZwPvkB8w89idy+beucn50Dd
wXi+QrknrV+9mKgv+AuI8w8qf/Jb4Mcxdklh/qjCXVmrKRYDBaose9ubgj27Jf+cuCF+SOReHgO/
VBb88Jv3rkz+vKOgBvLXHWt0s7bulKlrrELFztBiNC2qyntFiPl7ZenVNYBJgN2j+yLDo66SXkkn
d+vMowpb35oi1J7YbU+YvguTz5p4hz7uagDLfcCZqn7N0pX8N0xO/WDpbHmh09l5ARc7GX5u4m6p
LChCWct0nDBa6o3qFCkQTjfjfNrNVkDyUGuljXcIYwoEUJqFDH6M0VHu3ZpFqi7DjLSjdAbWxLjL
GgpVEb/JhQlG83m0E0EdaIIH7Of+uq8a56Wx5m9Q/gljMffs9+EftxagzV3Nam8VGG3+aSzThqnV
y/a+p4Qrx/O6jVKCuxYuTl1px5PK67stX9n8NUP0pJ0TtwYUmFVcxNh/IkR7b/p2vMDabPrcgiTl
CZYm9yKOE8qnPmzFH1KN8kwKLt5UGW89bLRZ5Xqbj3Fd1KfL0Er1ZYY3X99m/XWcD0npkEf3i+9t
igaIbMm47oewSMuRtSj6y7dhblKVl8J8laM+ws3IAscUebr76CgLEliRDYBR3k2+Xq12GnhXPYs/
F72/Npgazkk94HPVjuFDBpZnKSxQqGMFgKEP8vJd05oXTC/D75lONVS0zLquts1arWALaPgH4dSY
Sinmd30M9Fe3HAMyOOnwJPp4WGVFaVw7JGA2oo7qu1bAKBG9MRM6+271gZfvgqFdOoULRY+CGRWW
PqjvZHcNHxRnmP57zQZxW5IORoonj7GJy++n1sJHRwPGlSkFufdYYP6G0SSfdtgcWvB4rzDz5PCI
PMs+7upgWdV9vmOWQnaxjoxVME+48tA0URHc2rFZZdVCr2GS/+t//vf/+79fh//jf8+vpFL8PPuf
rE2veZg19b//ZTn/+p/iFt5/+/e/DFtjtUl92NVVV9imZqj0f/38EAI6/Pe/tP/lsDLuPRxtvyQa
q5shY36SB9NBWlEo9d7Pq+FOMXWjX2m5NtxpeXSu3azZf4yVcbUQz3xRyd07Hp+LWaoQzwb7CU+U
ZEcBOVnJZquZ4lhhvsNbTi/IBO+ie9FJtvras5+gvYM3uvXqrCyRvLzIjlwMUKvKHF0zB6Euo0vW
baMXr74TOntnSpqVbKI1mC0rJ41Og1EUr+0KRHX6GusUg5JJS5ZykBp33colFbo3svA5c7Lz1AzV
VTO8Yuf6ebfQ9Bz6uAxmpQNdLfBOskVKtbpWmjKus9qNV06ZVtfc7j7/8+ci3/ffPxcHmU/HMTTh
2Lb49XMZC9RQSM02XxqUc8DU5ffFWHX3vZI/S1N4PQNTlE2mtZEW81GnvshR7CYSNtPsCHwt+17M
nBl5MDutxdMn/g40r7rnIycexe3hxyhzzpT8CKm+ZaDKq7bLwo+GlwTdismjXCBbYIMho4QvQZO0
D9nkQOZljK949TkyDbIi1//yZui/f0l1Xaia4Wqqbmjw8Ixf34yh8tLG723z8+B5a31Ww9bmA/un
lsUbZyYSRR4Ig7+CpTMEq4oix08xObqlxn+Mc8WAMz5fLdvyLBgQB1anlBTipCMQ1bQbchgJCwEr
PldBktwO3ZBFqJ7LAORYVUVOgVGy7Vcu2HC/O8prZPw2hELwM6okProItaYucjODlaBjV/rP75Nl
//4+sVdzhHB1RxOao6vzj/2nH7MAHDp1bKm/TFXdbDSjTTcGa+g96d7kOerzi2NE6ufMSSlEtWZI
3j+ILoGbKAvZUTjGMxrE3iO07OjQpe64jocSO8KqecSkFWvPKQkeuiZK9rdmMJdYZJ1FJXG9bZUI
g54gaeGq/uiRtZgR3fu4x9LtozIjz4Si23cf18qrPm7602Cul68rR3zEvQHYLxKLzAtAXo5FNvpH
G0Z+fmsHOnafvFtb2WvNQz7GISQY3K5w5RUf3UmUZtay14X/X2ZbIebp9Neftavbmm4Ke04yOLr1
6ydUq1qN7jsk+E4Jy02fqi4uS+gkOS7EU9Ix7N+xkDtHXtWdisZFzKDLm1e7FuFRT7rsPjSj7F5L
cElNetfYy9jt0MGQ8YMC49Z5nIwhApyS4+narWy2o5Xd94VwSDYnzWaUL+55BcXvvOzWUGc85EKg
c8eGnjWLoVLQr9ZjTkuYB6SSnXoZ21pxcpMCvtBPpw3CzLto8q6eWsMKiDLe8T4xd8xh1mkayng7
9Hp4yaNErIHX9vcRM8cKw8r4ye9I5ZHN8F6UooeKN0zKWxIEXxQVkL4inBO63NMTnLWHytCa3QSA
jHRwG18FOeGrPINT9I0boGD5I5Q3iEFGTfpiuNPg3C4oSh8Gawp+9uP6poN+6ZGuDBVmrXwWxpus
vIw/k36CwG0jRuWrpb00zB4/ZGFCj57PYntC0l6e1lPo3oKyCSDfODR/mDE1cn8Jpj2e06bJ2m0C
oN7y4Mc7wxmVPUXgGKVvpdaXmhNglYDYwAmrAO+UKE13JC+PUAAtGbf8ir3GT6eAv9eo1k+HjzG5
y+J2JduWsL5Ehl9vvbzZh2oRPAdqW6xMahSnfDKcs0sdfanPRYE2nY03E/OVR3G+ocpq7DEup47s
tdR1K2u80Rkkg2HwfKwMHSivM+Fh7Fzy0TWwLNkJSDm69BW6CKY3FUujSsfFqEbYhM2D9calHJ2F
77ZuN6fJ7dUzqNI/D1mGUQ85AXvLfn4Si7pL1XOkAV9E3n4jx1nad3VsgovdxM7dmGFhP3hW8O72
sGPi0WRb1tXm1R7Qu3NzPXyvuhyCluck4IgM5ZFy3NnoPO+Z3FW3cKMDtbTxrHiV6q87PDYp/wK3
c8vioivwK5DuxWI8ncqjjGVgXtEE1YoLGZ3nvkBjo2Kn7q/ZCpMAAwO7GxFz9teFyeJWycCPyOvk
JfLMDSIIRwn/m497TQ7C+Qk/lnUSJLyxERi8tTF5wcpmW7HWGsEKB3X9M2yQ/Gh6lXWpbWFdxgjU
4T8/OeRy4pd5Sbds3XVMy3E1YThymfjTk8MsI9yNFav4rBhRtrTJCm3zssBbFCDTW2eiYIeu3Uvu
OO2RfDL6BXPciVBKVAtzuiST4l190/jWF9aITy37F5YT9cEUg/opKouFjAeeHu7IhhYb2dQyLEJB
cDyRtdNPRjBUt9uWWsGCvFHT82QG6SYRWo/xQhJuhOM7zCmx/alH3iieQbG/xVN/aRRt/u6PsbPu
MQbaJ+gufgrV/AYwjtAqvcVxM28/JeSTJdD3t/EZcQkYdkMlQsfhGFZO/jjXJVdFFhob2VTGJr/A
St3F5LsKhJcFDO+gy/dRmxePGGRTYWnq7+OoaOt//rSc/3jO8wyxKYSZfF6moIzx61OkKmvdoYoZ
fO6CFidoLf80WbV3H6Wlfe7zql80Ztu/DW0AfsB3LdjKjvaMRs4GS+z+zeyGZOu0ItyaRtqs6wCk
iw6+5KjNB4fK2lE25ZmMBaagVmPbh0jE2ZXnOJIuKguuEi/kK2KB2MUO/Gj6Ui1Onjb2pwKzjOdm
NC9BFU0XRInyZ1eY36l3NHeyFcxJyqYI6qNspm3YLyvX7vfVfGXps1XzJ93eyt4Q3PhaT6t647si
PQQz5AwMZHvqZj6RNWvHt8um7usTqD2gljIi+z5Glb1ARtxht5DVKE21Uf+Nycya63upsKiPkdt8
YH4udnFUk0xJVFIYscpQPe7moXXj72wPcmbtjvadjZTbtDCN3L7LK+Nc5ea4L+cO2SvjWmPZ/+WD
lx/szz9TQY7S1FRbVw02a9rvC7weKequd339fRR+tcqtAkStqfS3Q8wXHjUS9yWvImvDliK6s0rH
uk8nhHdtBBZlizp4cjE7AzgoW+DZVKpb554RLrIaXM3YI2UmD2hFZWfHZk7zG0NhkYXnuIPqFKmW
4dyx1Nv/85fa+H2RL0xd5eusqzBhdV3XflsaxYZZOroWae+25n2qITXfNcwyPx2GHnU++I4aC5TJ
XqSIS9+BGulXRua51zIV+SZme4+REhqkZpZ7h9IJrYMKhGbXJdN053VDtSmwZr5CP+sXvT42xyLU
yMUbRb0DdA1KKJnWjpd6ewP83kGeFWrU3c6yH2d/1/sR+xhHYS3+L1P1f/z4helawtEMRzfdefP+
22aIhcnEnn2s3qM0/Z5lF9Lz3t0QRdY5nLE8Ep9jijReoXhkrj5i8ixuHXHSMNi6XVCiUbOQp9E0
g4j1ctzIG8jBsgMlmzn74R1Hitbjn1DvDoWBMhgDtFac/u4G/5an6lDPUk1jsu7JgYI7gDAqAPTA
DRP1xZY6JnPMDlvt7jYE1Netqc9DfDRXFmjNjsjA1tm1qtMn4ZjGQZoN4UScXX3VbHYmIroQsGjK
gxybp/FtbAre31mYZdDufGXY9JGoofs6rbZoh/IOpLzzHqgJ9vQOYDwyJDabWPPVaHz33ertZglz
AXURrXeuVYIYq5g7EBsiHZwH2QVkjX8pJg/RzbkjG1m7NN6IGbgZ5HftoM7pITqiqfhkAIj855+J
LX8Hv8wBFrthF2CrbTuAEPXfMwNIViYaWrbv1gByvKxDkl+4C6wjpbdfSsPrV2ZdW7tgbio9GG5V
b7I72cujG/dessJjYZpPGUsnGR4tsFM83L6gBmq/tBr4Dyc31KXsdAU2LB4/FQ5zr5PfB33/hDtR
eTZL074z/VAsW5SVvwBzh1Glj69TXYD6wzVln4V+8VQp1Sc5oFOyemG1Y3OP3GN8DPwpWSfeoHxu
woUckIvMXRVuMB69InPxifd49M+3xk/vifWt9cQqRt8NuoIbmSReOqlF2s/v+XyROdqqWlTfj/MB
+s+fsSozqnt5QCrl55gc/HGtEnX1bdxHTEQoJbGm+OVev9+/tEEFsU0SVM8fbVs9B3BC3hIde6G4
HLJ9Xiv2ax+hG1/bb10Dhy7p1Aq1Js96s0vswKEssjDtwJVgMILIGXHolVAT6sy6dtmA5nUCNdR1
y31XUPhDKCThZ6L72EVD94+gz1Vjf2Th0Qcvbt48OgLsi8jrFxeCwN1kNM4jcDZ93buIu4W4ET+O
fvX/OTuvJTmxbA0/ERG4jbmF9La80Q2hkkp473n680H1THWXJtQRRxcE20CWMmGbtX7TYXOH71GE
dIXLwgWE+dBel77DhINXUkkerFX6+grJsCqfEmdp/Tjkjavb0XSbsCE6iUHRtup/hVIWvZMv8ief
IisYaU9brJhvPquWC75c/6X45XYtjL5VKVTDWa5dZFY+75diOXaQCyyNcrNZd32u3YhCaUhw8LHa
fDbMdUurXNjqx9mf++Vohm9smRybN2PcjQXuvpz6ufeotYb+0UBsWjnZC0J+abXm3stZMfiAU+gX
kyOaNEgQE2sxUNRydLsccq9BzMALU3dG03zUNUKf9mY2w4Xnfu18kJsWfkusXj8vjcxWuqhT6/bR
qK5RN3rULXu8NeWpdpW+q7dLcTkMmdI6fWel+64pptulTkmBB0uQnpbSUl+M9j63ivH8WdWKCP38
NrrJNNHciOzdU0gV1wmORoRaxxdsvd7JN/o3tqTod4MSXJrRHF5EaWigaVBvwiHl7736mJEGauVl
TAtw+TAG3WjU0tJN/IuHtNmdLUvDfe1H7KJJGW79bhru1XLUTjP/0LK7rCQ+iQcUOBeQgvTtcsmC
jMLkpMT3KnMEuvzjLdvA4l4e0nZtKL26XoqjHYe32Vi6S+mjx1gqru6r0hbGMqEznz0ywl5mtdE8
XTuGasfqr8922ESaO6Ebfb1fGpZD0gP73NhCm7Ws+spZei8tjSmfg6Qo7xQb8eyyEf05Ni3l4rUA
kgCRlm8JAmQpso7PeZpm2ww9xZ2Q8+IR66/bpcO3UPXNQ2DWUogaHbwOu9HPg2UNxFTG4QoFNr1A
BnA+eiisZI5SrJ8+eyzd/CLDRc1oQCbrssViubLYHQdYkw9imL+zpDoqPiLyQUoxMRpvn2W9tkat
oURZk0CFOXjpm4aAThkbw0+MigAWY6l5100+8jhpY+y8SB4Zey3zo0vCO2cb5g+DpPLCrrjJsnTc
Mx+nKFY8tzC9MOkbEACs878O9lz8rCtSnZ9xJlpuQLjZTkAu9wWrPndRDkgrE909GSBmVObmNZCZ
lhfFgGlM7sy0VE9Fz7c8FT2Kz6g2fpusmbKkSMMllQlV6ZiJqDqbVJDfbtEo5Td4Q6CPAjuHS9O2
r1BzjSQrv02A/LdePRXbpZioh2LwgIcNY7mbRr3eLBcjCenm8Nyee0lC3smLx/VSH9ThrokU8VhM
cndIel2sltsolXmRE8JgXtYjHdCiO5kIQ4ct6A2vOjbGTmkuBkXTeIuR+7elXvHBboPvXowNhpd4
OAZzd7WR5J2NYd966VXI4qrXBilfENBnzSgkFDv74XUUDRIApRPjt+b2sSUeDbk1naGpp5fGr2Pc
nsLxu4h8eOuV+lOLsh1pEh8QpvQrhxsZEai4luzYA4c096bP0+o99tNbaei028kPMxjTYrjJgM27
ECa8TRyrs7av1Hq7UW1y1npDUK+9KHEq9BOvtpAyz9EUGIIVX+kmznxU8qNXNZBtdlhlJZ29XpHO
g4kOWKyWx6Xqs345k3uv5z/FgvNLgx5o0nriw7bVYODQNcVXKwmR7dEl73HMtAREsy3d2Hnh37LD
sRwNCgeZWOoMv88uQg1uSVGeIlnrj9qg6Fe58cUVv5B4lmVbL1XLIQVog03L0B5IRRKZbVky2LIS
PPYxgFugLzEokjZ8RKnDvMZdyXhFo+HFw72vvedlGD4WslqtrDHF88gemvMwHwo1Qt4hq3aylzVn
2TI5zGdL49Kt1LXCFZD41kvdl35lMmB7aTxA2lFOlSpPx95OSwx06uhhGkiD+4Av3kN8Mxrde+9E
EDoe0lPkW/1p7YMY+7gIAl+5iRLFEUClj6aKcKwCI61DsFLrdpLe3HwUUZXXT2ONOoxjrnX4do9N
hoFBVfCaRCKtHkuIgmuMwYKt5RvlY6YhZ8mobuIWQ1EtdYxErRzRy7kYmqa5C9CSdpei1XblgQVm
9FFEUdE+wksEfzR3TidDPquF/zNRH7x4kr8DBf8RAdF8HerSc/xKmA9Jpdar3DKCW9h/+SbqB/k8
SOVA8HqUD8nIj5QYBRIr+Pm4hqy2NzBs453Mv72hjM0FUp5Y+dWosMnufipK0P/i1ZCqJPkVsbJz
YqwRnspwDNZVAUT4l5Wp6So2Et4AOTLsU1+qO2wWeQEK3XjKykw7FN443sylsin4pvwgewQFnDiS
ok2ImMrpo+nrQKJ9qTosrbaSobmIrj2QeFrVbuhRubOnzVIkaxxtewJ662nM0kf0qHQnbaX4ZOd1
cFVV5ReDYfccBmm+K+DZrA2EKZ/93FYI+xUyqiy02l1wUoMmv2syRhDhI2wzV5ulXh1hMy8Davfc
oHe7LoZa3i6tPCyo3CdVAj6LW/b9qgKm9KQjo3c1e/1vnwspMF0v12jtsFGxZzTkrr7DcSwHmlxi
2RUb4cVHanFlVWn9jFz6M8wkns+od8l422/W5AHUmi8ScE+2QyCwCp8vCiyQWhq2xs9TkHxcZFi9
a1WF9eb3KQIVZlTf+fMnpWrw908CBFc/Z5X/bEi+9J6W3d8+CVbvbpIMh7FUgBKdk/FLin45VGmz
+ZdN3hzryJdk/UdWnvSQqssGgTMASL/HedrMKwJJhk9hRoGG8GcbH9UqU59SNXqd/Ki+IvynPgVa
DIK1rh6GkqVPP3qrpRNcbGyNgVp/XBI04yHSQRUtxRkwuUWFTuOH4xbWIPUrtEm03XJHJCJBWRQx
yae5dQyja4wFzY3CrvxA9Ce85LmX7YIEnwVWawh/iCk8+XaSO0HEljIPB9il6YAzVmI8LD384RnN
t+5+aQ+wHeGzm8tSChWmonSUk8NoB09WbRsIpmjsxmVj61WaNAMJrRPcUuhBc7GWsmgXx1EE3oii
nZQD8pq2uVuKemPADC0a9RhY4z0D8ZNqGdmdGXfZXcyWAyQmEfqu4F1w/YiXN8zS49IKYqQ9//kX
VLTfwllk+GxbFsRqDFhC4ks4KzIZTcra6tnhDeOWAOGkkZWcGBi9FHGsBjPt6NwKWT8aVcZDxf8V
op1HAtUYxY2XvamyFd0VVR7flZhY761YNKTHIojlNlqiMsLE21oOpfWYF92L3DExt6nWXP3aQm2l
mPaJpHYvU9dPu0kA4wwQh3spNZQ3JkJgF0PHIQd8+Mfl0EOavVXz6vTz3YoWhqxtGeW5x57kaQSe
vVxeF1N+KMgOY8BFt3KGU2R6Wp1S0KfP1l+fadt1fLTsTHeXXr5A0E9hdDwu90ATiWTduJKsaHAH
IoE3KgpzNwXmCz7D2+WzyhZgYrQB0balbjl4WPFsdNR1Py5Fzlk56aXxLGOie/LxV9zlWore23z2
Wfe/zv7cz4zsv+5n//fsy13i0BZboNPkEOXbupO8bRSEocsGbZp3adOtkgbJRrRdvvqs85V2WnWt
oq2Xy5aGTldLV0/NbvtZZwoLwbRRLTein36CA0ces1YEb54v74VGGGsSPUrVdWjdof+eu0YWtK9q
Jx7AjwWAcKQ1FRCYZKu8aGVXf/vz8/1bIlvT2CMAyDBgoRO2Xdr/ljDKDDY5odoErwjVhPHBMHe1
lj1A8GreDavdirFWvsm+JdxANbVriab+vgomYwvZPz/lqN87OcBBB4QVD/l8kJD1XxkxSNClqNbN
5c9/svY1a6KZtjA1gpuGZumWLr4EzgxF9sOArNS3aRxWkT3VQB846EmB57NpNju2ybHTy95fdfJg
YvGNn52jpnr3amb1EWofcHMFihVpBMhTadq/+uD1nVSk8rlHM+xeGtOrkcr9a1HxA6lYyuzSYAVt
uvAz9Tw2FaHNQcdfO0+Y5A3bUrBNpGU5Ww5LRzLwPb5VYf4vEATN+jIw8R+3TAMRZcPUwdOAUPln
8ggWPQiDbLYfMBgwRVLmJ/Iz/mzkzak5H1LVz09eAeecAPb+S/1SXHp89l3qEpGj1ZroeP3NN/nS
77P4eW1uQ9yB1RShCav3dxri5sdA2K8QB4iB1PqIQYPpi42l17TOXWCCugPM+ZulCrTWsGckndCm
pXG5SS9j41Rbob5Djm64k4uyR0zjRkQ5t5Q6nk2/alFtmS9YbiJ5ZeAAC/CPy01gmI2XGOu4pVHU
bbz2il5fEiXHhBghS07S8/F8WM6aWs8dZJbb9ZeGLEWr3Vk6GrwqrqogJFu1hYmcXjy5gRZ2D2Zi
jBe+kLs27VD3mg/l8ApjKr7/aDcIjbJIrk9LG+AMNcuaU57geWOUDVqufqDg2aDJp0Qp/zpb6pZD
PLd+6bzULa11o5t74aNO009+cZTtluDDmNwKpSiIi//nsDROFoL3m1wfi+NS/myWIySNSRoMJGlt
/HalSdpo88yrzAcZXEaktOnFmudh4CHxeWqya/8xDQOS32DW2pJ/n1tnNx8kODMyiaAFlpt0ZSrf
inaztC29wnSq9qiujixU5rn8f32q0o370NP/+tQoHWTXGgRQhHSaUNDFoDFBcu+1BskCK62wrxA3
retS7NVRelV7ovgaAgynblCza5o13/EX1i6oyuuX5czwdHaAuGQYZaGzTZwAlywNEft8bCTqcr0U
Pw/LFRW6rp9VMskHp1ViZFKaXjoDcEGMTc2sTSAb0nmp+zwEhh+4fhEmB6LH8RENLxwA57PlUEve
mDvLKVmrZIM26jVqg+QU+RkKWFaRrS1+hlUVFdU6RWYDVQn0oAlyDRDf2l9+maOf0XfZfd0Qt+5H
VV5/FOu2vbWxDVI13ctdkVWEXsqiw4+OzoHdt5csmk4Ef5KzTw4P2VNhOV6ja8/DoBrrVtTTdinm
mAM6+jTG1zKo/aeKFYtiJ/pzMo0dhOV/XGV0NykkGZabTURcQK3feJsPI6C1Z8/Iq23es/3J86BA
0TK8Wzqg9DY6ZuAZN0Nod0dR5EgID3bxBhp0voFVSNYqAxB0RFhIvWlHfXKWBiBQt0RKmsfO8wvU
ZRCUjTPQ66GlHpYOokSTWiLo0ln4qRZunHp699DbbFo9NNrYOVebmYTzfVghnAh4KIbAxpJZ23mh
qj/pNZCjuTmyYtDcBvuVtK+MtRWI4TCDi+F9IT0nBdKxXBTnBnmVmYhnLcQMv4j3QV2k8HLt5jjk
/l+EDXXofpJPKG7xQBsvVVmSngKC+Vrr01oJG+mK3sJ4N9rElQowpLs4U4c7FZXF21Y/LW1LTaWY
BaibwHCXIrGLW13XjQOeisG+DjVtE8tK/jJm9Wb5Loyh7dygmepLmpSk8EYhPr5ehJhXWZZnr4rG
S40rj7wfgqG8Fxg+LVdmSowEWiHgJNQAcCTdt9f2MAbf4Gp8/BCqh8heb6HRqeHVcZWTMnONCmEE
qUPyMtPRNq1LeHKQW0v742RcTnAS+jj5b9Mo/3/6/P4R3Cer22peFnx+hOSr4l+mZfX3WRlnKk0G
vKmbmmF/nZWF8Bs7NdrhUdcn6xon7RX7jvJVafHH7NBo2S7FDNkOo1IJmFVkBt2+JQQ59isv96Uu
5usxCzdDEA+SoBQBif/PmaSbNquMMdouZx+tpfEvqUlkSv65bZ1XVqQlDRODXCBE2tc9D3uHuizA
UD/oVY/wJqq7cqUpO1NHjHM5+6yz/0fd0s/Or7iGOqOUkpVCMybZhwSnD91UEnlMbO/QqcV+zKZI
2yqDZ27Glpnno4w7zQY9YzRRhuS1a5tkpdWVeShtBEVFfR+ZUsKqzMj2YRCmDM8Uo7H7ifuicgOV
SYP0F/5cehEBSNeahZPZUqy8BxNIy3MBXHDT1VZlXJIhK9GaC4tntWX9UQcN/o9zMSzyla951YOf
Tvot7x9rvhmgM5o4L+U2jpsBOz0r9pJtgJLTtSfLezK9YbOUxri1r8tZ1VoyKmP46cUm8tPOUikZ
6SsKWt7+s/NyPVGqjTxf+tF3uTZpmY2Xym7AdTz0NViymuJt/VAuWav0xTMhYBMkQJEclv9JZNt3
ZC51grdh99g1GRFe/kcGfgUunPIBxa3MFK9FGn4Poin9EU7Rq17lOsv+weMBtUA2Yg75MHcImSce
Q1Ey1PU2YOt5ufRxuqyh1DHml1XGtnZ1jT/ic2FVKW3huZ9LKRRK8VyAHbedWj3dWOFU7lmPWw+k
iW81LdS+F8KLUUz0tYumBcXFL2smobmhDaZLwYv1aMuZvzfDqtuUPQNOHf1Y2kk9B+spwZJeb+TZ
m8Hr1xrL/0uSsK7oFbv4rtrRMyyvDlk/VRxI5EqrpZ5v3Y2wB36ZtVS3fWvWW7OwpZcA8ZqlQ4J/
1FrtteqAvnr0kIUEaOYbyr5eudY4WWfYw9q1LjpSMnND65HwRclKulW92jtOaVqujFTYN1EPwwVd
0qe6ymvkywr/UbA3KHxlfO5MsziNlY5+0piNz9A8wk0TahmIfFrDAmFVCeuny9JawXky9ewZlaXh
UmGbwJaEXnE4TdvRlxBDasPpuYna2JWxvzkuF5m2v26RbnuQ6l66MTOcZJcPhveyN+2gWy0XYbqY
rBrPMvZImtXnKkKbZRongB31vGsKI+3xs4hP1F/FsvCqI6GlvxeX1rAi5LBc28zuSmHpE9JNyT3a
Ool/EXiH0O/EX6dMfd3sT116BwUat7T+rW25QvLEWosNGUzIPs48T7yUQ10h2YHgHABMQvYxCZpO
NfZJPkvTeYWMr5QZHYvRE/fxZN191Ce2QdQNhKzVDN4tq+n3pb5mSeKmNYIAkJaSm7QpGieYoSbS
iF1LGlj61ZjK/gL+Ez+ICFndrgVYgzjv2swa8/Bxil+NeVjKHsmYLbabaOQwySKGo5+zERnLusSq
56OuLI1zKE/S4W/gmrnOV25HoNoegwXLV1BuXRS+Vb1/Z0Ze+N715Ran4jxwivQtxSA8cor2ys5Y
BE4eRyha+NN7PXpXo7L6N9x3fk5Vrryqkz6gCobA3UDY20ElHpldzzSRFEzYQUBgs5mHZA89zc4i
yDWfLp2Ws1pr8IqyrNRd6qQKyowjBdwjXe5BBiHcot/5a2n+vM7qsR4Lgilfd146ODYy53BNY38t
GaV+YY8rw2ZVlH1mR+0Z3BYycSKo76WAtbI1Vd03lOKung9a0ZFWftZ1H+ymcCY1LcymhcXk+6ly
DCaQPzP/qRmxpjC0NHe6ajABoHEg2Af9ocCzzvYjFiKQWVVuf4OCWnfwg/pFmf3ZloM9M4lbPz1j
EC8dl6qlqxEgCumhc7r67GsGOA8qItglUSVWqjr6VzVtJtyrjBFnukQ/N5HcrVU7zx7wxVLh3mr+
mzYAgalZQztdXKxiZH1+5EM8K/Ap+qMdIn643Knylb/ulM8GrZohqVtDqsSZ0FYuwuBszYWEZeg5
7acEYbe+DDe1Kc2+CLSYiR7BQ8Sf0wUJSdQkanacpKdhPouUMj35RdXschwIP86C/9Z9ac39ul/L
UPlBB8gHm9gorJL5NDBk+SAJDktxOQjNyoz1RyeUDYWK0QZdrdhQ3FwpwpsO6c3E0pJnID/qwdLb
eqUaUJ3Ry0AZLCA6AF0tvbESDR/WuQE9tGLV2611KP3AfqqS1k0MfcAjBeh/1nfjZimC+9rjJCce
8PaJSBdDAEtQ327xc+WrZvWdh7X3DdP20E3zWaBM0qpNloTZCVlesMzI7m7Lye9uFXsa3SCAvS4n
JB+0OcLkz7Gmpg/1vZVVz59Vy5lV9voqnN0MZQx/lDi1TjiSW2z64c2hNCdcdS4udcthKli5OHAO
sYi0EOdDMei2IgDmKuTDENItkFJYytNcHmofFNNSZhb/T9lPq2ddztD8yuQXGfxwWsnZLzaIiHZm
gv0SQIMg1o07sMLGJrCK8GiYqX9urTnhJDXVY5tnqF+g7PveviVJnP/KVDCkVaVajxLDHsCBpDn7
faUecjONt0nZlnfsOpH4SMvkrcNwc7lK6YqrPzJaAdzzXIbW7Z8jf6r4J+2GLKFum6pMWNgWQpN5
nP4Z8yJGGXSWXHg/RD7LH0yaf0yJ9cHt+KXWfv2WxtP6RbTIXEcYrLtxeB5VrPGUGlqxJJTw2qrD
HickLP9KT2NFll/CqKr3rb3SzCLcpkUe3AXZXRI311zz9YMsCe1AtABDl7xI3LBrQcDokA3YNemr
XB5R/RoSmaGD28GgReNz0z4ruqSvmhH9NuJ2zRZaBeFkrYIq0gTYWigHYwbfmDKsIASlX1QFca1M
e4neQc5qN1P+iBmdDdIHBWOV/CbOUVZ2khVP2aZV+yjZE0ZFPglMuPZiRzY1dSFWSkczuifogaq3
2tdXMeLE5XXQbEJUpI+SbJJyRyHVyfBp3aQgU1e9hz+VFSSuJ5R8A4VL3vReom0m8aPV1WzfEWpZ
m8THXYGQ6YYI+OCaVcHaW7R7bwqTHVxcsDITuKFY5A4SvRA68VCTQv7kOifHEws0nNPSGeRwuu8R
jY4k3BvHgDkfei+aImpsrsExSWuAd8Vm1CzViYOe1H3clCsZQTacH9CSkXr1e5wj2dcZWbnOfC9z
JKlMV6mvFncRaEAgBeoZEWv13MBxipWwxZEhcFG4GQ4Aju0jDoYIn9cQpMgZBvcxpEk3GVRCjvi6
AUIsqz06fCv0MEnmR81+QscesYbCMQYiBtHU/kjlUjsBn3nzA21rBqyZjDKPMsfrxvJANNxv/PSU
avrTEBnawW9kcxUL5HtZtfhupNgN3pFGTY7lgV1deoLMn55KBukxQPS1hZFRRV5xH+jFgxBNehAh
qWpPPxK+viKLZbww9u4DC3N3fMetIDvnmhE9V1KyVcy+x9QqrN2cdOStDpiuq3QnCUzQD0WAARwO
ejBlI6fruubcGocJGMR6VvPcYOp7bhNrOgc5ABXJJCsONetUeLjMyjCyNuagi0NRRk956vVnbyQo
G6OZYSmVt2tH9dZiP+owJFt7ZEsRhVaHeyWq2styUE2UE4cyw4IvqABdlbJ21MYaqJxmngqysdce
JMpqNALk+01saAHbur03OY189ktLPEE/dKwgOJZEsQ9SKg370e5eU/jjZ10dwEZr/IwaAFdX1TAW
ZkcPuBH85KqrEEjwJkvdDqxkV6lquqGk/ZD7cq2GKtPLOAxnOUtvGjh5uNODr4UkjzzGqDWrOGsx
Qk+DNQELe5v4Zr5CRHllDP53Q9W6fxnWlH9utxnVhCJMAd2TqAEWMF+RwCiRZaZd2dlPYEfqcz6C
p8I7xuwkCDmNKbHpgrSMhtS68CKo9Z0ofuGbYW4DZjR8UmLs0+P4EJNlb8NuhDXMu/0vI+8/E9n8
iaZONAC4sqKSiTD1L0wVRVaTKi2L6H3AGQpJbzwHezm/LRMlx7N27HeqiYtKQRzILdg7bhKldrQe
pNUiI1xMqHJEI6LiWrLRFKPekHBh2xI26W0uZ/ZangJ1M81jbRb3oWsbibbWU4EHUB48N6P8b9/4
P6M0yzcO8FoRwO8hhfxG3ySWaecxzLafKYJmBzQXjSOInRU+8hGmTAl6WJi1eE4G39UhXOvhfJ5g
aa5aMA+F5f75y7WVf4Rblr8GX3Ykcm1bIdn8lbs/APJXOwaUnza7EHRP2goD7/y9s4KZtDQ2q0m3
Y8eIUGqxBuuXJsU/2qYZTm1vT/tct7albLJnIWy4Y204HDwpAHDWhOZGCUp05SfUJNsueAEDJl/q
KbjEtakA7ujCc9qqybbFiUOsl/AHVpXPUh56jlpED2Fb3jOL2Wu/6FMczRKxrWTtOUwweox0VNt0
I0Y1bk4wRK3d8nUhQtSWhrxW/G6fprXqBkLu3NFXKry6TGhEc7EyjGRd9+bRh/qF70PqpANukAh1
/rKbMNiKsHlVswlpxSK/yy3dPqi+cuhD6R5tsOgp5q11FMt+S3PEArWxlY/gcvRd5jOB5FISbYWn
VkfelGrGNbftLzHqV8YDWHBVsh579GMrL25Pqtw0YGptTBvk4tiUbXNOUuyYDT9vXfSKYyeWrZA4
kXKDeYJE/ibEqbQep19//v2V31Y1PImk8ARvvq6apvVlVZOjlGqWws9+ZqY83HSVXWCv5em9S17n
vg5UtkUFUXV1fjqLMg9uBWPBn/8G9bdncM79glHhQdRIqX7NAyuSWQ/QWaefSp78wNWtOYHeSFCX
S31QqijFLMlpNa7OAD227MD8fTAqw5qQNvDnPrc2oVDfMCZozwNmuUjDjNIxQVMgGjN51fedepp6
bEH//GcrX0KVy8CEzYBuW6piz7nQL/AMJWY7Ca7J/BlWPHxyLL7bba+uMB5EJMTzy31mGkBkpuZJ
BGuC93vE07VvuTXsmbohq+JDyCKk6C9SVzhEX+1DbY6JE1l4E2Bm4Cr8ZiyFLeUhLBV5PQb5Dn0o
edXU/lGx0J7wsDA06nSFf4qxH/ypXhE5tba9RayvbxJ0VlL8QjFnmmW+k2dPGrKN2aPGHJCrPpbA
R9el56HE4ofdyTRG8jmkkaHiYkna5lHtlNH4lunkNgMYkW4sje169AdzkwsrYB+ad6s66krYkKO9
8VttE+SiutX6JoU7n5jrAd+ujafrESsSm9Wq8Huie1MD300rV5XuN65XsHC1o+8QA4O6fJN0XZwZ
2cVKkrDvVSyMQ0to6o4ZhSOxMO8Bqpy97/XwV8u6D9bSsnYexj0SvMWuqBvQxERdtqwYlAMauiGi
wT9kDVtfBEK0qsNXK2+CvTHn2nS227hfhjhMBvq+7v1h3SNhxhQgsnsbVfad3bXvAinFlEWNquwU
CHE3Rc1K9QoAif2dDG724I0nWy3iXVD2ijN2ejgRLclcUSbuiPX5jWZK2MqWaFn2sh1kDpkL6TbM
XjIdAANOFEp6xG+TtWGmrPz+F2Lj6X2d68ZO7+rJbQhBy0K5QeB+tjmCTZhPTf0v08AXQtDHo6wj
+2ASfreR3ftCCGtlz+a9NL2fRhUGrKa6zIlNyd7EIJA2ihy2JJ277mIYorvovoK/Z+Qf8wRqO4uH
zaB3991sOAhz8SHlR/nzm/b7AMEKwBY2gAPFUM3fBGY0tZ+meOjj9z5sr8CGlXvFBu5egTB2Pcbt
1dhWyU2DGho4ic5V1BFGmmIpbiNYwkgart51reTfBqsFQRubGiDIqLs3+wc7t95GfywefHL+/wYW
sb/OraxVNJVMjKZZts6b988do6GEdVpjWfAu+QjfTEgq9rn52CQRExfypRtjUAcnkLx8D2eH9BCw
2HvUhm/MxD5kiiH2y2aqk7WzVA/g9bK92uOWlbfsdxT8KRwfdKXZ9PVZU4p9ROBwq1j+LMQBsQbF
NPtQ9ZPsaF69xRroxwhS7FWLLYArTXWOUq/aEhuOH9KuImzG6NO0w/Off7kvCLblubJ0Nm+WLFSw
rvYXvMyUtigCDHH0bqVqvbZjw2c+8aB919atFhbx0RgUYw1X6n2UMIpqh4M01uKYDtUa9hICxH1w
1ga5Ook0KNC3Vl5MjOtvNEva41jYSY3+BNkXN0jIGivQi6FT1knnElRB0yPyy8uUed9auWVQ89hU
wXN99OD1HKsWLfI//195fn77vcH/MIWqFg+poRhfXqKqT0Vt+Vn2ngghr0DS9hfYwDZG251v7kMW
Pdc0jFfgZLKzPfn3ehP88spJdWNZFZtEt/3zcshtQrso9yBiIEBWQreK2ja+Zajy9oVVv2LBPJwk
wr1Wk65DqbpgqDwgwEB4FHbjRedvu9ERHAp5tna27uNpn0j6zUC67xJnr6G5x1Ijwc0SHwf0cDJb
c0RhQXeVtcfSaNceOXot1pUjpuRg+ZtORmkXl7AW3EwGPb4wmUuIe+08PwrcFtMQp/azOfnBFmu6
E2nmjLohYWqSIgECQeeKnEF2ambVIz+1SyzsEQQHS8MfJlrpSRqTckWK4gp+Mb+ow0PTTOGOLadP
nN6A1J1mBS7DXeICBFfdSXtkgQLEs+7fW6M92mWFlw+jNWLgDknF+JqwqHMmAK3rCMcTJ511+A1R
YVVcZhdWkPbRMvLwSBIrd5pYFzsl8IbDaI2/hrBVyTpkysGbHV09NXsP2hIJB+KYDqYBw6nApcMr
8aVs0PYbGAo3gmUKFDkCHjKiNXMoVBdzBK7rTAfrmePQVYiKRcmToVd4Ws4OvKpFzA3MENwY5VgH
Y33Wu18k6JtrwurBQR5jj9Zbv9W9Kn4C6H/wKmLE+fhmJZJ/YtNTbgYfVe8KaJ0TjagOERuXj2I+
wJB2cGgtTr5XvKG9817BA98pubgg7Kzf6W077EzUVHt0aa9qCKRyEOmPrK3OuoEqfWP5Nz0+WzeI
pbq1kt7hHJH/Mn3mQuNCbN98zpTJcEZSD8dMVi/D/7F3XsuNY1uafpWOc48aeBPRpy9gSBAU5ZWS
8oYhZSrhvcfTzwcoq5iV50z3zP1UVaA2QAAigW3X+o0myQ+zFO1ns0pvR1Y8aJ7NnU+3RHx7jEYs
hCKYtOD1fD0m9I88KYNxlVtewlB+BPE+n8KeUNViWu1tiP/Z/zC/NP5ljmvokqZorB8NSwJv+Fs/
POBMSa1T+w8d+xgnjWamPTm8LNPq6UOZMtyYZk2FbHcyXu6VnYQIeehS6EYYM+71ePmWT7G2z1IE
5xMN4fGvRD0MG5ks65Ama4SKeTzj3xUOkZBBkMKjiwtPcDPsVC9G3F/Oui0r0KTDcTZdKZyR78/H
+Upsv6ZZ4SuAPu+RCCgxECz6E+pV2i4ppR+bGgyskT3eJcpBm8gBIV+WvubtkLlQxxhF+oiFOX9r
zGNtBydG3kMegBsaxuVxRFQrXf0+i7bpH/pElpxleMzJfKG7NiWeWCANFC3Fx2SCNNKnoduHZxJK
6VqFz018PSTDfIp17bZbquZzVf+//qYa124qct9KZMUAg3W/7f7XY5nz33+u1/x1zt+v+K9T/I2M
ZPmj+2/P2n+U12/5R/v7SX+7M3/957dz37q3v+14RRd3813/0cz3H22fdX+q361n/t9++B8f210e
5+rjn/94+57HhRu3XRN/6/7x86MVl88qR6L+/aWvt/6Fnx+vP+Gf/3jATDT6D5eIYofe2+c9f7nw
463t/vkPwdL/UFVs+BAlUzRogib3RC5w/UgS1T/ENbCgMmNCy2VFUBRl00VI9Wl/WCq0PGNdsjA4
K4xQ7fr3+Ej+Q0UHhEWMgiKAKHHVnw/hpwTg59v795KArI3+3ug0kXCNJosi2oCSJTNBXQNPv4B7
LbEtuvO5Fo6JEJ/dKjpX3qqk4fSy3jpTi8cEsQ2SYO2LqZ1nXGfOQTK1L0su3GYzBsNJLWL9DglS
HXRjJw9LZEs+PnBzppZwd8ZbrNohjS4uVr50j2ZvL8yNZ6VYXEHNsh0IZi+SEnM/WdoMAZxUZZnf
t3r/oiztPhQRb2j64jqain1dm7cSPua2WC7aQWkk56z3ZyeTrFexMR4sq3xKluV6VKdvYOBCO1N7
VlbzUUWY1jxPvpUWV1oKITaPjFNqzQoWI+k9+lHvCpIIzuIXFbyPWmzvU81YoHjHhletwiqdBmEN
sEmGSyPjhV21Maqe6DiCvS5+oBe3F9XpiKh9UQ3e0va3/ZQZCJW2hMfNhlTpD/rXwo6zmMFXVZ96
MkBjn34RDFY3UNEiWzsbdjq2d0sZlnZKfITco/xtkVRv7qAzprV8X2fYNenaQzeK5AyqDjl3UhJm
IwCqGh6runjrXEK3udvOyYHIakO4E4pBWi6eMDVPILs7FwGNDtMLG6R64ujosPShfhLAQ8M2+ILi
xWko694Wxvyk5fxctK9wzKkKWyqG22rVR6/kc+HgOOSnkKSSCs4Q/I8FmTEJlvKCkKODxCR8JjnG
Lw3KGBZMKMmZ6XdguSlkOi3sH9Q+hBwcR7u0r2q7j+PGHbE+ouPFGxLTeoQKhOtzmiJXqk3vDf01
cDlEnzNkgazlPovvK/2bOOmnscpGJsMsmqtyup+nwidRlnowhtL4KFSN6FT9+VGbFhA/iiOf43I/
xsNBIxJqm1NtHCQ1xcE7TbxGmg03yqKnXhlNn6ziKa3k6lgZwyPBpdYj3AdsGQuIwQCji+bCruVl
YoCbUpUT6TlnluXqSlvboZleoSqW7AhnVep010ZF5mttdK0MUmUraCA70VC85KjTYLA724WIDV76
XKVkjvBuAHppSF/SosB/5CRaxYm4Hy4+ZmbXKmJZIHZ6/H4goJYP5ajfL7l5KCMEXeZqZK0kuq2O
vwihulsdESy5uDaEMHalWLtfDBIzeFFrC2FCTWl6TyTJrZTpscMdwVEQfztdNi0zAJeEHxZjZmgR
zU8LGvQ4v1gmPmOSBK26+8BgfWIQgme8ZDXmR3X+VFW8InnQvS4MV9j1a61YAxzjobULIyrcKiO3
BHc06wbVD0UBX0xR+V4PDXhC7AusJjrg+AlyGjnjQMESMRgRe/ssXY4JtWSXuZ1lZhFsm15Ny88S
adkyWDtjj0jVy88PE1Q7sJILM7tXL2UBboyb9w0edNtnv9wuh62gVmLnVrLakxrqJJ+K+bkHUrVT
QF0ms6vIJUIQaJPxdnLDsAsNxXx1lVcw+/ibgfMY3YdYN34bLjt5ziI/LyLHwMbLj5g3ZKiX6V1Q
IeKAY970szQq1e08p9Lucmg7I2nk63giXns5H8van1fiFGWQQ4JNKpR6iSxuXAUVrgD5Ysj7JpYh
4G7HiFVWwXbKtiFHph1CcX85cjkrNnB9s2Ps6OjcpGC78vNO3Xa/7cAQJ+hcD83ObKjd2lA+tL22
8npj9XHMheM8Ax1Ok7cKXb5MxrkgNJXXsXw6L71k43lDWLo06luJmTqBsEk9Aorf93WXAHkuH0fU
KpDtjWRfl4prfTmXQd/h4tkgzHVIWqS+ZRyhw+VtioZ7FmyWjOmPXQnVDl0BW5vq5HoBJgKGgelU
LJQeYm26fTYWwZWXzAwaQ6596A9PrUlyyABXL1RVT4KpMrwsTrwOo5h+eZkki0wkfhDBeXlpsE3q
NTTUFVO0F6HBeWFKOibc7SGVRRhTS/tWt5LhC4WCvcNcvqsTiZAOhRo/agfzKbbOTq4bqd/FAlFH
FCQOghm+1nP/AYunvdfhON4S6scIfPAMoesfl6KPgwXF7x75FFKNXfmsT7ivztF9jh78Tmj1BjFH
PfFaQ3xhnr7gsVajXGgx4LZS70bf+2pqrqE3N9QulCghW5dz3QYoq5JYK/oarEaH7xymMg49CeDi
PDyoUx3tdRl/9bWdJeAPgqhp68Lf9s2BaNxgHabRFHOE3uIi2DZLfL5hQTXumE3kwRSTdbA79LqQ
WsK8165g9K++VLRI4ETSIUsCfbLyhVi6UgRLH+vkyi3o4vJUBtvmTNxgFbNdOeTrwW1/rkR5X/Xz
Pppwg3PkqamCbQPH2RyqgBraBHpLzhXsjK0LQnGo1ApCcRrVQfNXaTt22TWW6otQTIInGtxDKYoq
mAtG95VM78XMFdDbJOMTC5KM1iyf4h6aOLGMaX0OEm9xdDJa6JLGhwwgY7BtNEmBErcVTc1EAkPR
nnV9ML2ZzEmAUoItq0NxkOqwC5Z1E0sKL+avXVjHOZgYYwD7oQ+ZPQl9G3wWIzQmgm1fGNXBS9Lq
G37ILUQjgdwLz5MayWPIzoj/wIEwZn9cMPICzccKdTRRRgRKt71XAIh0jtH6ilFF1/e1bu22twz0
0+UJV/4wI7Jyecu9UBdBu2620vYBLIsPbRZLz8qnPChH6edmqwiX3a201IgndNUUfb53AWsOuiU2
8VoNtrpQ5Qazl3PDWjeH8b29e1UCUPBZDSTmDWihC+3LuWg1DyWe6iDG721YdcFZPKsu/rQlsYX1
sa6PbNt0hpJ6EG4jWu6fx7bnDc1W2mtT558FsSE39udGwFvkl93tg+3YgmpPCQLAxC8gY4DjmW7V
bSulOVGt9GyaYKmob5fNpQ5eKiLIq4NIw9oPgpjzizIQ4QWOsrCey2DbZKHMewH0ncEp5eAYVxX9
U/0xtl0ZfL67zzYqIshrb8W46Oja0tm9vDgjFEwU5f9qqZd3CAWJGbzR+9u7GbY2+9lyP8taUn0z
EuKC24u5vKLtjf12zCisAU+DInUurVUHJx3o27vbWu/2CRwIrDWi1aJP/LPxogCW2dt+C6eW0Wcw
8gPTPjsusppmuDaZrSlFivyzdDkmhVAvWlndT4D9AtADzKOJ7pOz2rfSSCKyEegO1s8+T1iPEeIj
ZaD1hmuJ9IeiELWB8Vfpt2NCU4euwNwdg0VzWcfGLt4ZGTYUU7Q0Ryte9vLWcQysdLZSYUWSt1jN
1+0VSmuXcXmjOcTAn2+0igvdb8kjb01wa5IQ+CMRwSeJnhKFWQ/Pn9BvIB//fIXLtTXWCDevr3PV
+7THBZ+mrUnqLdkotIcjb3vFej4y5dtOBBJ+VyR5s9tedFHr4IK31rptziZjvt3UBEHSPmUFsjZI
ZMu5envTv+y3po6BYSYy8Swm6tznG15fc7X20eJ2MB86YZ92yU78q3vWLOYf2+5W2jZbv70dwzjQ
Phe15V+6ywx5WR7S2nN+Frn/a2GFEX6+rbqz1kEGA+o80OcU/wFz+wk4d68/bPsM7cQFXxDOmCTm
R/5W3D5iHvbz2m03JK0y4z8gvA9VhSjxuUtz4PP8pEHiJ22ly+bfHSsEgV70cg7ceB7Nv7vFxFrF
y5fox3YbTHO47hwSF9QUkLGXy/7dtb8dSyHaukurUB3X77p9KmbGmzFqo7ftlVOHs2hZuVApv0vj
OhwVEs2HePPPzdAyWl2Ojcna2GRR2ImNDCF7zI45Qrl7LE94F9tl4RxT3C7ZLt4O/nabbfeXaxBS
8rREuSrWHw/S51mKZHSX17/9ebvPcwec5HnjPA1JGQiLrZ9vG339vp+fDqDNxZyKgrY73UQ7MvxX
kiiShSO5d2j1asZTokRJZZDSLtBJXAcx1mro3hb7ZW2j0roBAczVlZLQ63RQlIPloVznBkJCr11v
s4RI58uE5/ylEVXNO68tYob+sTOr8aoewnU6IpNkw3qxuJqRGLbpZIqg+2uz7ZLroefdDiZWLtFd
JPjSrKPt52brtrdi1SlUBXPu7sixdbtR6b/nKiQ+vjftZt0Y6wiw7WJ8yIiQFE+moeT2zALPVdee
ZxDxBxmYrW6/ZTu0/aBtEyaSvh/ybN9Z2gQBbh24onWWEK9Do2nhq2Gto1+4zi0EBgaWeusYCBcX
9uVUAHWFlcFcYZ2lzOsgupXaLo+Cnoq4dqBaJr7CZFe9vtboiNfNVpLAualx2/vd2vVO66lbqUEE
qZHOi4/YAF9k7drTUaYKSmuPve2PakZQSRYdtUMsy4/X6RW0+SrIZU2llzy/dMMyLo6wThaXtbv5
LIlaGESCPSJ1IXnJ+jvNum2QtqVU88N2YPZOSQ2m3pNP53Wc3X74ttH7qAcegOxVtU4q8NHhd4vr
hKJkLS86uIYtiMueczeBUBiMkbCLiADul2wMRU9bW+MshLe1Vk67reJYUl4E2lLQn27FcydTLdTz
VW2Fy2HRNLy0iWfNKMVRxN+7CApZnOF2JT4u0UUwrpOwrcQ7Yly4HBQHPBr7BtpUuv6IywZEmLFf
WmN3OaStNagLMSfpkJRboVjIEwoCMvL8iWGdUmylyyZca2ontc99HpredqNsG7u2oj4BKHfUJMV5
ZdD8DkWv4Xgewt6PwA5o6xx826zuKUGEK5eSZJMvpgIvePtAKBUWB139dl5fzVbbTCvv6RHXfQ3/
VKpbp/S8XOVNHuQjqS3QF1vl2zbQIkbRyYvwB8E+oHuEObk1vuZLUceHzXB+85P/xXB+289DtLxT
vIpJ3oxBgvVTUJpDBHAIbtjqhMDROI75clrxrcAlLDhbMwyAM5tt91+OJatvMMJ2Oa54OL/c1EM+
XvdncJatDFteJFA0oFmequfdkoNh63ThAeufJIhF2G2RrOvkOspib0An96oF7aZZXGKvEc3llgzP
LBaGr1qVi8DcQ9Uu5jGZykcIpWcfOY/Q7hT9VZZQah1Bw6LhKN72vVReZaFfnc0T021ESGZSf5NU
21Ji0CDCyBuROvJiCdK7qdxaRHO/wKdPsatBoKgdjPtkqtcoTAflVDQCfODQD0uGs9+cl7sUEqdf
AwTCLBP3Fjj9/ghXUyhHbReH4uQuUJt7pNCduU1qXzcAuQqQcGxrapWD2mbXxVnCew+v6b26aqvq
pDUPXd/jywKDP6w17To0lqsk7gVCwfPziCKoM0LFhpw2grMTJoxESSgdOnm8IbJVg4/F0GMr9Wn9
0Sr5QDKxra4U1LOZ5JLzSfEQwyW8hp1XSbNT983gFFotBUVoaFB/z6qj4Y8AMYz8qMRqfJcnzkLC
F3FVtfSTLAr9ommul8G4oTsbH5U+NnezTMpKMixYCIU47sNszG/SGea/3KxhkLDFKkGsncaYADCH
AMvMQnQQqBlcRZUTB7ekEpkU86QUDdifGuRGRGxGRbSZUOGdVgmPmaV0e9OIEYsnkJor/TeN5JFi
yaNHqHXfZ0trqz2bM5p+rjJZnnqG8CjZRTlLEGQwNwXP/qghWXc6V3ECwmd+mkQ58lB4I//bm2B4
wYWuSeyvpTrhCFCg+dIQWZ8T8V1vCeIWw3fcfyUbaTsi/Ja/TPECd74/Fa3a2aAj5B3yBESCs+S+
1qVmr9QRYrKtArpJm5BOURksR/hji1jgFju39c5kpHCQTsX8DznCzAKCQxAcQPAMQEyQIR/IvWto
YQWTaoahnJfLVTiHva0z9d8pMyYu1SID9McEbRnj70Pmd0Nng/nlawjJhyiBlwRfJTmiVJAAjyob
o67ypGD8S6iJP1xpimBnpEavJ6GC5B8DcJaV0nS7nmRGbNYfqP0y31Sizk5ZYNomQ22ftgz2gA5R
0xPRe5jyfax0kGYKaX8GxOkqJeZh51jyFJLo7kQFBVlu3pzF/IiRa3pVm50vZlV+SJG8rSaSJaUE
rHhLSf3/7N3/lL1Tcb3477J3T91b9Les3ecFP7N2cEf+gDlimqAFyY5hPXvJ2klr1g6EDGhMEIVo
s1+ydvIfpK51kAuiRTKNBOJfWTvF+EPkH+gokoHQF4nh/5esnaz9JuzCV1MBK9HfoHapwsD+3Vum
rMsYz0FzPumSENlZGjJN3SZEvxTJFayUnXXR/Fn8/QQ12zNzRL9gbNMlR/R/uY0jQKQAn7t9YWCU
q4/Wl6GEcNyXKq2ujtEMEW4jQxp9eMdXTSOMgXpWTU+Qlh9TKcS3Bb4kjgRYb98CJ9qVjQCrRqUd
AYwnptnIqA8akFSXsWfKlLwyiXoh/WfY2XmM/UplEEjHaS/nfb3LDUvF2FFqYRPpSH/2GG608agt
zvZLzBz9o5utKEiluTxsRTVfsuGIbvroDmc0NiJmgj8v2KaNn4/il9tsV/3ylC6TS7SQ9nG7SPs+
iQbR26beUoqa4MtWPPdjtlPV6HGbUW2Hts02LbpM1n87po54Ktnbwc9Z1Fb8nMxvV2772+WX3e3Y
5c8U2/Rr2/+X4n//17cbXe7LAlE7zHGDss66htpi+ltpWHe30uWDNiVQc9ndSqG2LsC24uWSy222
S7ZdVlqRI2Ie7fy7k0lzLyze1j/6yx0/j26X44bI39mKsWEjEBB9ftnfvtPl7233+u1PbbvRWikE
gq7u5Vq6X5ZS2350NmWHNO7ZroBxIUCxbeN15j1uyaOtuOWK9JwYVNiU++3Q54nFOom+nPJ5j+3s
z5PWjy+7v3ycthF/bUtkfRa3s3673bb7f/54+xO/fEv09UE8WXE52ha6tuRVWZsyKfn5DettWWqN
QuU2HVntz/1yXXdsJ22nb7ss6zACv9+Obgcud1r0jkXMtp+tt99KlyuLLfh0uQZpWLwPkTa0m0i4
USoWeJ1UEEJlhvNnsT8XTZCvIYrtc6BsqVtpFiofAllFbZXQGXqDDLogDG6q3uWaph2kIm+Ds8mC
tIjbK2MeBGRahNlf4smptjWXucZ7PovSthLjaaZACVjSa1txOxp1xlFNwmi/7W2b7cLtvMvuL7fc
Dm4fbydertuOneV0cICRR7s6XEjjDnn5Dhcschfo8EtfKizrM9VGHhIx1qz7+pkkWJe2SrsGQsqt
awdfQswib+CwgSBx1H4ag9GKp0AloewXC+z1GQylWj+WWja78oBU8mdkT9euUNWcD1HCrzfX372V
LpvtWKErlUsmhYT9+jwWzNcXJ6/xxRII1KgJGVJgVBgNNLWyD6MR/gjaYkGmS/UuXsC959MIlnyl
7p6H8yPA7Ls2PmMo2HRd0MHwh/1ex+62mze1rWI568hDv8ogpgvr8ZE4bGxKYNeHpAeZ8Gck0Whq
ax9aPUoHBHak/oumDG+K2Uu7HJXaY1z01dFqG/x/LRJYuaicd5O0PJwz09HJvfp1vbTBFsfV1iDQ
VkLTQ/UNfOC3HI4ZNygJ65ibz+vad4vUtpVJcmErXg7Gg3ijjNGym9YWtG22cO1ldys1eACRf1Sv
L5H2dA3vG4V0+OQ5f/Kgw5taJD6qN3rlYodGE5iRuXf0sG0dQRzcoulvkVYdPyuisr65S/XbStux
OsN71RjUDJANLtZlid3P2gqqmQCN1lgj4aS/9rdSLYNOsWermX0TqrhgDFOQAhXlDSsVHV4Boyje
9iOTj6YalCnxGBZJqtGpXnsmXchKdLF7cxSYVaMVEHwWSTlYfSsfomXZnUfM0cIGZcOwAugYhkAu
osIK0lIiM7lu6v6gjkQH9D4xg65pzaBFlM2NoUzb5RYHmxaldY1wJ6RuNHlk2cCNNiwUYl+a79pk
Nz+IyJYgXfQwfTVZAaE8XZIqcJYvmY+AdbQPFbfOAfnYVMX0e0x05DZGzCp8wXu5mtxG9Of+xfum
VNdo06ktfhmuGHnDJDueMcQeGQ9oIw4C8IXpxAt2K7fS7NXq9/78NsDmyB0W/Ao87MLLJrf7MuJD
SfIwesuVqx4qUBaY07E3Qfkh+IIKoauXL9F8yJcPGaiwNtrwLuNxp4UH7AFEgVyYja4Eigq7UX3S
VRZoB0U5DuGz8aGjg6M9aRagcsAqfpOcSh1N2H2dXZ0xh5PRBDmq6VURnRrxUIk+qKO288rBUdFS
AYHTg2VQ9i2PUxZsQLKkMPwsPkm101vkn+F/OcKPqWpt5J7tsX9pJoDwHnc8VzdERPICmTJHAE1r
3hcZGijPuQAZMrytuu/6sCeshrqqW7M0GqBmBcmMerxbZIdI0BzT9AFRQFYN03tjhWA4Z/E6HALd
9EGenk1feRvDhVXqXuwDBLDk9CoHOFU7JeYaltMOyOF4mfIYK18IwOW3c7ifQVxb+xUU/EPOHPGl
+YJYxiT6yo9EB52y72+kU966QubDWdMjRILslaO5OMOX5MjCeLxZUTFP3SmG2+zBbknPu5J8UXeY
4eco+yo65BjBNx+dwcr/GJYnM3Wk2C/PO325MuX3ZGFKTTcJX2G5Eq075MdKHc/rfbSAKrhN+2MS
I2NEuwB7jOhGkv4owy9qewqpR8fKWp83SkJiuMcNPtNt4QdwNZad9GEC1XSKgipEQt/TeYHDfqmO
2g/arKp9j5C2ndxads0ukH6UzV2Rsvx1FHF9YDwngRDguQuonbLh1+YhEbwcY9TawVGQm3VfSwxU
JyeedmWxw9tZACdhOUVyinuvsBy0Dw3kmzofZpR4Vd1rgiepj1YGGdhXI7c95KRI8R1sd0YJcwtL
bKYOV8YITKxxsedEvV+9WoA1edPX6QkDd9QeLS/T7jr5QIAUbvGVhhtlspv2/MwQ/3It8/vuMC5H
nWDLR/JVF/iqExyLPZCwUb4fcwhPO/FRJt8kvIrFKTZu4hcNBNyy14cA/rqqOvmrpQQtTSHc59Jt
tRJ+4vtlQlt9lWsUb/GGE+PKCSNXUncYqpPoyXIIZ0dcPwdyTmiSpRAIXcJBAMX6nlj9VdK8dzlA
CuzppMfevIHe0yR+TlRxdvTvVW5bT2bnIDNzjSkNGWXkuEqLoGFAWrNSd+Mrho+6AbWNMMoOBwSW
ReWLsMqa2D1AMN0Va5e7tAJSso6Foo4vXVOZjZN1rRzzfeGXrSd0O8ZxIJN2hykZD0xBCtfhm2CD
riCT0j2xcFJCuzr2L5ryUve+kXmd39/L38+KlzY+Xw0IX3WG6G1eN9We7wTJxMyvZMXWFdtywqfq
udUcNd4r1jE7ipAKxF0pPxRnpxMdi65YIpY5XuniLnrv4+vFQgToILxlvK66QydN2LcAkG0LPQsD
LMRT8YwYShDdqI8wtZf7KN5h3yXXXxXlZqXIlsRtSMpKnpi4Q71XspMERUI9NedjWNt59TSXu9oE
93K0srshsic4q3cEYyXVF0SAP/ZMeOfWegbpZH0rvxjHTPUnX/WaB8QoKvUQ3i3HVLWJ9k/PVov4
0l7E9i/1BtPOacuoBL6ISqAvXlzIyHz4LQpilXOGTozowmIDSEOHILoi3IbrRL88qkswz3cji9L2
DWsXtJVBYkBtVTReMhKjtpbswgb+GNY0D4999DgvgYnHHqzROAn6zDN04vcPYfJjnF8HNbVZT8Ie
fs6B0Q3dSQ5vcB93RHbEHT6HYrbPzHvoCVmN1eCVPvkDPUscIE8U129jhRD/sUV4hDA8Q6Fp17Ud
T3ZhwuO3AR9aCD5Tluzhu4lsl30TvcTqkbunRxY0kYLjAUh3O3rUnXo/3pdA+WR36bwisTOouayz
XXzWCYl17zATy33UQCZxH0U8hxw9kB3BTnaGQ1P/phGyfK7QJb1Nveag3inpbtkB4jvOt4CRlK9n
LDCcUnMMj5pmeOnoiN8ruoMv4WMSO+ID3oWJxzeXHBpD9DyhJwQFprXDJ/XW/F754Sk8fTTPvWBr
1wnoVEBfZ6xsHYEayw4xYwcR23sEipyznzs8UztyJDvaafff7I/K67+1O909RKIt3yrXhS/fznQK
TACe1HFtMcVz8iwSQCYc+azdD/hJYzKnulPlnR/1yub/UXbi1LHctcMB5Gy6V0oX01vDG+QngKhm
sofdB5hJQ1fXsMPJiVz8w4gMdsMuHL1DRo0D8tU55dd2X93E3tTbIqxYwMU2nsXFeXHCZjd7caC6
g0OyS0ZcUd0NuJMHiuHkkvtu2Yjv+3CMoEVJzwe1d8evmAYrV7MX+kZpt9fCN/ATaBfFdvsW0gyA
3Nxpfn4nPoVBerIShgQ716FUXhMSxU18n/Ct9vGd+SqwMqTHfc5TD0Xp5d3gW3vgYtGqiMpD6bDS
gg3ClmNIObrxHVxnrbOBCmvPIi2MMBGrpyfpUUah5EH+0l7jo7kbbrWrCZOuWxhjjuJS2XfE3VUe
mqNdKVft9XDbHM77rwLYnKvlCr3qnVk7oS+wa0XeieadLzQ2difUph47RPwHe7cwQZjhekZeaQs2
K50rbRe9dgdt4IfPnhmcg6/t23SVX08upDvA5G5xJQfFVQRLaAc/1kkdwctctNPs3k5OQPBsTnHL
U7azdrKT3HYH3XSqx/S6ehRe4vvJ7d+SR8tOHg1b/FF/Gb3qoNmo5ZDHfcU2ALcS13pEc0jHoCdx
2UKhalxpx6jxTE9G1eEJw0XCd40JIhAR0jP4vt4u982VGTnVIb0WfM01rrTHyjXcs1PsrdvCAVDy
CuNN6NzopDfO8oqUv4NqqEMPJTrkePRXQfEB1jO4vMKRcfbhnknJITtSHb4kj93V+CO9NvfDVf2W
rRRUx3gRf7zk1/H97J1/RK/F99wXeRL0MdpRO/YYUTv4G9N/PhDFl51d/1V8iu90VMbpW2wMpdg+
ih+Fy4ni5MxPkt1O9qP13n/tZN5seqzvAF68qU/NK+ZOC4sRR31rXpNvWM5cJ6E7PaRHLA2edGe4
re/Up9QTHR7qXj6xdWAB8Afeq9Sh99mB6XSJFWpXhq874A1f1krnC8/QxOjeIIXSw2HbQ/EU2w0H
Jzu/k/zihiExqD+oq+UTEOPDckx27dNyxCfF7p5LuJgnRqf0Y6v33TNG6FClGV1oRe50zHlfidt1
docWKnqEwNxFgCgO7Tn+6Ba3e+YzGhPaxbp0NFmj8Ghw2mDA4jHBn2PMeF/ekwcBRaPUwcdOGnZ4
v6vzXsP51KSZCO/iiX5Zd2D/HAT0Ua6LWz0I/ekw8ULm6+l781qzArWVHfW9eByZkn8LoW855Rfh
ZtkBB/ZLRqRE8sk7iF9G5SXdi4fwEB8mj7F4wObFUwLhpJy6Et+o+/xjZmrXuki6pSS5Qsh1DJnT
bfqMXRPwvuhuvhf3xg22I/NdemqOTCm0KaWtiK+lY3mDf779iO9GHjXoxtSWFndkqhwkN/Hd8jxt
HeDWS5xXrCHodLt9Kj/gXKw5M1t777mwtpGVLOk/GAbfR1TPHfVLdyjc6SCxVHvrburAeodnIAjO
eG+ljvlGqXmNXrSrASPZ9VuT60mc9n7onL5xeO+QgZ/Fp+YmRZkXeDPegk7+VXqvv/IVEbPC1KD+
GOarBblLe3iHVMvXA/xJZ0zHxhRhPLV0S7Mn2HJjz8HsvQ8+MzxwlffKtemGdkhfgfSy19zQlzJM
fkVHaZz37VN2Q5eX3Ywnnit+A07tCcc+tKUbOYhooUyBHFTw8SC29SvLMw80fLXiYOXVbuFPdDf6
3roR9+I16gCdqz2GzxiUujPxKnyuaLyh/x65ladhcMKYNt3pV4NdMuAlN3zvqfYkOkmsEHasxp5r
Rpx34/vyijik9l161W5Mxu5kZ10Xz9VRP0AWbB3rXk680UC0w2NIk2+ZDhKHodI+Tb5C99wcoGy6
yNY9AMPeM0Plzvtb09XumVOMH+b668MAd/I90IyPgX7Cz/3WqR3JT3bJQ3yX3mnHYjfe7xo01p9l
qgBiCWCrn2Clt3e02dXo3eUFqh9K7BaxJ36Z3+a36rZ5TO/za+Qj6AWNb4igPhoP0k2TOcvhHOh7
pLzvRC9xk9f3xBXup+NAc1b89V8dIvZox42jf5HfslsI+/AAx8yvW7wZHOFFzHzQ1ilTKAcxjhcz
OjHSiF/aMwqOO+bFgR6kXry3CO8eWC/cwdO4ZppJrZWfoGiipY1i43iYHsNAPViLWyQ7QEqL8SEi
P2CGd6k+/2/2zmO7dSTbtr/yfgA54E2XBD3lRbkOho4RTMAGPL7+TkBZpZOnsqre7d8OBz1BAkRE
7L3WXOzFqfGdx+aRLl94tDmOsIs+FvfeMxvxLdwxwU+SbruI70THxAqvvMHaiPXRUnb7TRD7eR9B
xXCtbGoF6De+RIKLZnC577Ma5Wot4r3kbiZu5sdF6vkp1J01Gl83l2vhLPIFS2qul1LUsj0uASwY
gSHkOdqD6KfhEIX9ChhqeTDKfg2UHFdMz1ywi0+18tZRzNGmbktLZVN1erxH3xseXf7Vs6IuVnpQ
C6LYqyosQ2ryO5mGLIDnC5YutqrYh7BCkbMIPpdrdW3I/WT0/qL6+1R5LoJPCkD/0H6KRo0ZBYA0
2GldHPIIU2bsUsF0L6ErCRMKDSokeX5fTBWxCrnBgndK6CeNRnUrTWqDsU3FQZvvGnrcGFGk1aDW
xDdimqm+6EShRsyoyyGkQTUM86Q8Ww8ivRpLm2nQvMVUtegIqABp1hZwM0JfAZENE65nw+CEWyk3
FGr3MpQpJ062yQgNiXf2eYDSum4FcIpF29g4c3tkudoONiWNGAxZtpR0l0LvUtddrjlLs67HwpwF
YbZLZhXUcrEIXBER/Hlzua8kXGwvo3Ab4pqhpDLrqZpZZ9UtYqv55nKfWlK4IhWGgL65DrpclDDR
9M1yFdDsXdOikFjqsp+1Wn2CjoXzjcs+spU9Oj/Ihg6q7GERv/3zmoVa6/O+5YHfbo7z85aXCaWk
sZHl45tG0OzKrn8Ktf4JQHhNb5UTgGj5q4LcWkFOPmmNrh89eZ025ax1p0hJXBBytEozhl1STNek
NfdtmPh6a3AmMqmKl3NXaphVgss14Xon/N8CGttwW6h2joCtosqYVa3TISlsb9oKg3kHU/Q46Yj9
Kqrq1EjtJ0d328PnreUBb/bUxKBgMPfMT1nuXF73eXu52g0bL3dK4iSouVqc8HVJEbkJJfXj2rIi
emPL9eXu5SKnV3lM54uvm1+PVuj2hqpLd8vTvu7/fBejlRL15j9fbPf5nds6zbaoHGPdqbG27kbV
uoo9uqArvR4FVQb4rINp8/PO5onZHaSQyLLxtOGVVBLo+p55+HpsuRbOKjp3mrX2ywsMu6rVzfLQ
clHpCjsN+U6xIhoIlcP8rsuLqF43BADNLqPlmYOT8szPt/q69/P28oLlpctTk8VvtFz9er/PZy53
fr386zWfb//702H94CCT3cNvL1k+sHcwRvaSmvbX23w97/ct++X2327Z10dXlkh3upfQeZ5/t+Ut
f9n6X77d59XllcHXb/zLJ31eXZ7w+QWxvwdrO6Vq+7XN//Y3WT7ZwaD658775ZO/vudvX2Z523/Z
gq+PmN6mxrzQpnutF1XifPJfRIrLxW/3/Xbz755C+Z+6Vv7Xt9GWptXX05drX89Z3rZYJOtfz/l6
+O/u+/1jlrf47W0/n+MY031Dv227qC7dpRcbJmOxq+rkU83bzuPt8uii4/266Swdzi/Z76fYd3n8
F91vQa2JbPN293dv8Ztc+OvmL1vzb1/3tSVfr/vams+NnXfa8ryvpyzv93XfMHfB/k979P9FDrBU
HXzOvycHPP2UWZH/lTbw+Zo/5UeO9odJGBqynllPRIwwQqI/oQGO8cfMyFcdGzrM7P7nk76gAWCX
oBaYlqMas8ToF2aAo0PU4BFohqqFZul/wQyYaWlfeYXoZi1L8zygBAbAICgFaKN+BQa4WtdOceFa
+9D2vjP6rAxWhFo/gOMgl+SXH+ZPXsH/y9vstsCQVENdmN/slw8DX6sZfFOUVoaH1ul3JEjQdhVS
vJA4WakJpuJQX+hXGmutMuJNNa2l+qOu1QPBTWAIrrzcfangf6YZCuC4y94yh1Vciq1E9nXv9w2R
LMMY+iYxoys3jy+xqz6WqWmtbZvM5xT+WqlXPUrqmlqccNfD4LBytOJzEbr7vlb1jdLBOu4Uefuf
v6gzYxZ+/6KWDX8JgCbIB/u3XzXi9D4YTF72QGL2Q+NSCUhcAazToqWCPVJL07UV699NNf0ATbMv
B3mrkmq4boK8pIbdbHEp7CM1+8jM7JymXU/OUpCubWltSHvJ1qMdo41GUaAXNUiFTHsWbcQkZMYF
mQeolTQhzXo9haa+of165YTiKk1goai4nWedgqKrxdZzkqdldp1OETOjCH3HuowMhPlpRIq8Rgnd
8dhSk81uOpe0KUelAibw7zth8zJWNoqssNpHrnbJYxJXQnJjET0n+8SFcY7ozeIl8YeWjNAY+luY
Eu4qqg3hY34fp59VWt0KNfywhU6NUMQPmEB9vR+6NV/L9UdTvBZVEa4Cr3tnMpwgYUt7/7/sq5lD
8/u+IrST+FcPQZ9uz4//gsxQcYwakNtxcUeKi1o8eEwM8eaRd9zlAyEyJA5QnGrbdWgmFm0OFQiD
7BFDWwDsqdsGbbPTcIOHwnDXjoiIQwdAGPS67utxjwgXJLpVuS9DbadrHTrpSu1G1iwJ7VI73MmS
JrhMm3Drjnfac6em6FXD+MNK6HiUsUkJwyGxOSk47ivCASWpHBvwoN+IABmOhqxe0ig/m0XhrpSY
4qULdg0lwynTy6e2z2+zggPPYVkkxu4ca+KttvLboB7rLakYXX8YddvXtfQ6CRRY2c3ZItIDx6eh
1jQYOxwkPIGAMPYiUmjSDFzvTtXI1AlG7LFRQgy0N/qOmT5CF/lw6byxo+4zjyPmv+ynv9lNxN95
GjpO07H135CZtWm07ej03j5maUuzn+6xG1rjVqMp2OgPjSle/vMH/gbptZazFZpRg2uWa3kz7OXX
A8PqtJpwOT4Rav+ptO3byUXGDiqxpuvVPmPzuwbMOmuK2xeCW2sshOxhp9BnV6p7AM7zUWubsAr3
Xfv6n7ft745ZD+gZR4vJKcZg3Ph103StJoxdST2EL2eP/HXg1GwaI1lNniG697agPZxTAvpff+yM
3jQQvVK+QK/614+lLai7aa+4+8xKPwbLfVRLzgdukXzUVRtswkHsRO0+/ucPxdn1r7ve0rmbfCKG
qX8Zo5JQ072eP+5eRdhGHM4NaiVifHtKPiV0WafU6KZ3AiXVJaidR5GYrPIGNC6Fo35omgeHYOqQ
nhISnkTZFbizU0UaKcoFMe5i3gbmzG70yNzMk5E6geqk6zJFo5ra2a3J5Bu/dUzAsHKXk69FMYXz
rxOmBIIV1FFEg16EqkZq2tuk7BuOzVvbQLDq2DVClTQ7eDYDQGgA7gJYULyFuAtWTh7SyY+Gao2I
c1UVWP5sV35v1IsoyRpDjXrjQawHJYNUYKqctwZmOSAbzsECcYZgKstpUVCEdc2PobVOGto0P4mp
m5XZsHHJoVqVq9Zm4TDOJ550mM5myGCgmt16GNltZbVVbJfkmsG2CDoYH42uuLTa/FyG1pU3jlAO
GXMqpVPhuniPJlBgP/D4ca3KeLFpDohqHh1Gp15R6sh93duqbiT2ktpP0bYqaZnwb8BI/zdupj6L
r/960nZnyBEHou64tkc66F+PxEAPUjKC5LAPAZSsemOb5N0NE+BppwR1se68O1cdyB/RSqwBAfaL
xrnCUoYzgISQcTBJhNukHXqOSKUrHrjqHuhpu0qzpMUgwkDEXGVt9f26b6lFK2obngtdu7Q4y9dA
XKp1um05oftNm+R+ZHYekH3am4r1PXYI2R5hIIx1RpvM7UM/S+mtFw6OQ41+K3BmRpAw2kbZ+EFK
99HRocuClfpWqAcZUTsvenR4M2CmqJudDrX6qpjMH0KhtR8E4+NQBgqKH2tTcDjVwo/L6cFQo3Nq
5fduRTnPHiRshgISf6npL16b9lvddCDm4ZggW0psmgQ8O2XJ9dQyxQq1jChOLVi32rhV8rzdRp0C
1sBaDTIa0RcYl3oqXgMImGtZW88SeMYqS+OHBGUoOtN1ZQe04gPn7KZU8u1aua6m9jBkQex3jXPH
59YkB3v7sJWHJnPHVRX1D0ZS7uFRQ1zMYhpx/ZUck9aHobt2Un4qegt9CrKq6u7zyvpArE72nixh
Msl2Re7j3KVju4MkuouYWKMhbyhHAVoRXlKu0wk8yUBgxBDojE7T4PNb+elYEJCkWPx68YQ2wkAs
FTL5QqY0DBlHMq/FMzy+MzVzVxMNo6QZ03l2qm1NLYDmm3SIESLXd7GUAlvqbmoiDbbdhExNJNKv
EqM4DA4EKPxl3grdI8VoacZbSHJMAY2MPoegxB0K/SRzC23XPDgbKCLcNGpgapToFrTsZaTRhFMr
eprC9CGxUEYmkEbtSF9XYgxXCcQmFPX7tDKIbgIB4li7yORgGHPTV8HTMckd0E9SSFc9Zk8udGt9
9O680KZeqXQPYV3RytDkhdgVzOSacUcAgwLMV5y0Wp/e8/ZoC96GocTeoTd5sirr2lYrsam1SOE0
RPaKyuhSDRVnQT3Ud2pEUrs10q5FNCKGU6J19bovVGNVpOVl0CuANl4Ki3RAmZW1ePszXe5NwVga
CXranoKVil6AEsJ8cXNaZ8R9Retucm6KuDxNkXEzdu2Gcud7Vgx3TFpp0gtnhZ90VhHSvNOC7hWb
3n2osv/JQ8F/LQfQzupB75ihWsxWCnAY27xVHmCz4hfLOcWaYY7bLlqnSXyXEF6zqt3+vlY6iGkt
VgzsSiTEzNARjX91oyX7kdCtNR3CV4O/DYKWDD0OAjalT66IN+cUne2qqniVBnKMGnDJys5GeoqE
GSAdM949eBZR+6PibHOQPf9jvHO72gqu06p6yF3rcLftvegKvadOlE9+hZN+ayfI/ZzoSWTdz8qp
AFWpwZ4z23WNHtGuXuGYP3q1/ibMo8DdV406iAWvSDZidJJVI3MMb07/DB7Vb5uASXezswRd94Hi
3pQ76Dg6ulZjW6BgzC4y7WbYmfcuXDp2lhgeUqipq4ySpG1kNpqIrtumnOpzxdVv4KtP/tjhuA0F
8nQxaDvU+GKr2ogT0/Tc5cFjr5BWMlDu7eoQnLlOdl/OrxMBkVURhGUyRgZgl+qaqe2zpzOaKIkq
7krFy+nozkIYjU5zaCtbonNJ64j2ygAYDeZIwLpxlTgjrRidplhqNry/2l/cHkGOZ3T3FYqBxOTP
XBY4SCuzuThefqc05UySRuACzpu+Ag0B191UNcI6wMEXh/XNYcozc1UOMefIqS5XJEWLXU1J2W2i
dKPNYWZelLwH8aOsvWbdj5w0I+MuD1Wa4LOdzdgBQEJ3ToIcpHdMlpJeldfYnBSCZl8W3rhpBGXY
rip8CxAzDneDfp6LcrjvL7BGLVymEC+8qaX6f4j7guEWfVY8sK+g3X1T4jf+5eRSJX3iY1F7amvv
btAYq0NPXOpS7sxBY/fTzVndAbcODzDLd2Km4BnRWPhRWcE068jnzdSzCv5uzTxypZhtvSLw/qX0
zFei5PUSXKxbMG7GkEctOz+WRvjd0P0uDb9npkHHvlLSNbOpS0N4IGq2MkHe3x+JwntWFe97kMV7
u+xZRgTKk7Dh/zla4bPWB2BeDGLfquZLJ8fHjNMLcjD3JnFoNTZOCvnU84HocVDR5PKcjySh1WO5
kg3tiufew+YHgXTT59F1YUQvQfhS66c0x9anCvx3ieHttHJAMQBxanltP8ahj8Z8WxNwMA6ptTI8
pga9ZuGDt9ZTJQi7CfvnyCauS5Jyv+oShdIBvGn8UdNFaVPymbpon3tp6g88DjB/NTbiw+rsGCSW
oIE2as/FRFxWpVobvTKRxpngajjHUYtQSeZx3dMgvY9h/rDJLfirhelTVDZyVZUhQaXhJdJZrhnJ
mo7Xa6MUKkPnC85E60WRd0ms3mPQlhsFO8RKV6ZZ5MkpPpdZ9ioKZacx5vZjkqCmdIcNdh4a5p72
M0pou7Tje97Yt32vJL5DFeGglMNL44TnhlS+Lu+2Xq5EyLyUyzhq5mFQG6ITyo5cY2RFmomam2Eg
9TFr3IrypDf5wZwbWQorV+AdgW3RDp8xACwA/+xdWRMaI7PIOr/BQ8B0dUKYi/LbnVtq7aRQ1yHt
eIU/r4Jx+I8G33Lt6yKc238Z4T2+2nb9apgRcp2LbBibx25puRkzc8aumH839PQWDwIpGBgRsjhB
jDlp82/ZHt0G/kWbDrvKQl1FZyl0M0QAaXO9sJdElT9JN4u3+WxziAOdkaMnNyZyyGIUCTpkQ78q
LZUMGcPPex2lW6NfJSDLOOlfOMQZdk1h0CJCp9miNLUtZFqVgt9F1ZvThBAclBjRVYr42cr4tp8y
A7FF/tPS0isnuitj1h7TGN4GwXDFNGlYe0502xf1Ja/FQwUEMWuLn7IHTambvubq725rv5kIFFl+
knGGEaf4qafhrY7WU9MBTRE3gEsaQCSzjKuutRnX28vQpj+ZQ526ap6mIANO1Imhj2IYMVsrOSJn
UkYi6dKGT5niDGmkl72x7huPltqOx95o801HS2JV2BrCTYtgp0bPzUOnpN2xLEnfmWvrs3vIhqa3
sdriaXGANDNgQ7CjBajxMOMvqsRFDN/SDY7LRQ4b+agSw8i8O9gudKap5TSW9tZuwXpJVXjTOp55
TMCnHxPRfK8b5irL3l2uLcdKPFmaH49EAaENbKNd8E+fzHJtIZdplZ1toIQjf/QebV2ik8gmwiwy
bS3s6BBL9TVMqP6QlP0UuMEunwsaKsJvzPKPLJjAphW4GXPrrDfhxcM0vhttD+SZau3jgdEtV5GQ
aS3t9ZH6Ttj0LFy7pgWcLw5JxiQuLlATVkzd1qaBclvNrQ1Z5D/MEQf0XMNsEtdddYh3wlpZuwUy
nBLYMCL1F1ZtTI9URd3Y0xWZ1MwHra3BeXPT2yxPgGytZJN8dCYFOctSfg5d4hHtxhdosAtY5aCt
wiljcsMU8+iwvJROMLdnRxrJ9oeYh/W59LcsEoMSaahdFisTrTgdX221LLknGpMrLbbHFVigA9AU
1x/mj4sD46LhqvBcYkTnEt5S5lIy77FS07dqQsKTiCVcL/leB+LDHKaN06QHe+D7JfI6UhWIAGEK
clnFuxE36n2iYwMJyNU4OOON0oFrhrNo7OxIyxFQxeoGo4hS0itFADBt27xcdw3yJs1GA2zrt0HT
xQzPTOGSuHx3m+DBkjNZlORaaQgU1u17ZqMmjRFHpJTIz3p8Bljk+lmApNhFQxfZer93qKc273Ux
e845YgaigP1qrmPak77Jom2nUT2QTYbixxp8U6IvCVXXoozArnQD9j5JPOlhsPiPt3NZsS8i9OX9
cNc48kdgUxHI+/FUaiHz9Y5ChZ3Uz4Fb7pyRCgeUlCcNGACaqYAahuhP0tQDP20YtXHmbAqDSRM1
99zPJKh2obBRttLcDt2hqE8tWU4ANNk9EWcaEpQhCAXJG0SkEnd+/qSrDGUJlcHeKm4SD2mVgMHh
K0F/P5kDGvOp5O8hjGvFQMljUTghGIXP89x7JYa2PWCEWjf8Kk5CFSO149e4je+UgFrvctQJsnoz
TZ0718xO+gG6h6Z+TPC9TaRSSyFESLZuMkJERlQc6T+wrYH7SGYD7O/5MVZtFQfUAZjysgNw77Ok
nisxTmbdSWl+T0tqQ0S/IlhTf8aKep2bD1FXJKsx8oDE85PGSUVKMOlkFCrHkP+olcfIH9lwkt+Z
2xZMfLro7GRzHVeZ4FfUKiKqrtn0jXjIhuE6KajOdwVruSw23VWrAgVIpwlMYaZdpYSR5BQbVhYD
xWbigAcmwH5dits5xTgq2z3OXATTggoPgdD5phCtjkQ2Y76Agppg+JEevIkjqkkbik4oZ8PMOrRA
g4H8JW+hSRVGU86dRlFCJigPMvM+cCtBxmPKcBwRL9Nr0SZXCuKXOnfrZTHRa2be7L3gIaJjuouC
iT8tFG2WX3lbZIAsCrFNyRxgwYuULx4PUrFeQloPrAqQu+UBAgjxrQ9FdwBljAbWnT4y9dLMB7AV
UVhTPPEWE0aDqJvlcc6HCOpmmlTv+tLZZQbVOTWhrDRZuERYVdbzgUf9wlrngjgEDhMypD8or7Cb
e/cxTvXrdMJyGHDYMoGq06zZOGXLdAfJ6HKMEZ/W+0NibDXUIPx1pb5R2+qurlFGRIX4UCfOtK28
MjhVYh7JEDWMFtUwTT/puqn4FOzVrNrpOkGHA1T3TK2pqym4skSHDDpi13lF/Z1Ipqu5ihuIc1ON
9xHeLZXMzvVg419JvXLtdfVcR2MWHHbuwQ7g4Yz8n/mG9c+qFDgJ4uhkaSCXS3p8+8SkQOol/V7h
nELK6KRRf6DVloVdvSIDKtj08b2wh3cJnYYhFsj2eGDBf/b6Il+RhJ2h3WGWOLDMqc0x2OmNQjrp
PiviQ1HtpapX8B23woRYUpbFgU7Bc2w2d2rdE/WKkkMnDZUiNrpvlh07DW/gisG5wVPUhuCGe/tV
aiSshul4sSdnr2XOe+cq3xHBxDCdyLTUmcFVBimFTAvjJKYURZa9ZH1T6slzmUZiHY/Dm2P12NI6
ceiM9CwyjXVNjiPZS9HmdXZ9TerN3mr0x0rmqEnia7VKr40xvmsLNd6kWXyePJxfQSr3nlTDU1XY
37Q2fVnCFmM33XidmmySlOPRwQ8SqBhdgSK/AJ0KgR9U14pnVjtKtskpm/DpKSpjXdPihvVEcRpG
pil2cxeb1DNXcbsfp4yMI8v4GUx6hY6JbBDUMWxqYBTTcbkI1aoFIfTP29KjrFkV/VGpC/ckqxmN
ooT3M/YKX2+KX87kHNINyniqJ2vFuaTyDc5Lq2FS1WMRwTlZjbZUj8ttLwpuCJ2aSeGkLOuZkZ8D
GrJT7+b06pyNSrGA1GY93OS9urP7lABJxSDETgiAD4yY2pGsdB3eIdeWCyEUOqaM3Zu0GfXjchG0
IASrWjBbi4Txed/ywBTFZ2r+wyZMqBNKcr2S0HggVyo+I/es+irjnycK1OGURfY5RPmYkilL4/rQ
MhxZJ9XjgwpGbVTWCZbhf15YXhmvDLMlM6yo8pNiyuPSGvg/IMp/A6JYxtxS/g+ihFiGcR7/Ncrg
80X/UCVYf+imzV0g1VyX7FdaSH+qElzjD3tOfyR5F4WB5Rl0n/5UJRjeH6gOTA5V1bBtzsiEL/0Z
ZWDYf/BucJLp0ri6DjnlfyNLoIf1Lz0uPt9AmGAbbIYKI+WvJX63s4uiGENt30zVHX1BZP0iTzZ4
LJqYqWyYUBxpoWtV/Ncn54R2WpidtrMziw5FNstIx3nV12ujcdCd6wLkt6YPLNEHuBRFKcW+Eyjn
oAMfs1K51DLewBm4TFqL9rNtfY/1Efnow7pVRzpBHQlzw71DrSpssTur9YOtXyYXQ2sNwoyyGI4A
UnwcshaZ28jnMhheAqfECOYxAI7h8NbXt/ET03D8if1pijvqF3r5ltThN/Jv0DSyGkHUdh/rhOoS
nOW7toE24TB+xHi0aIkG27DO0bGCWh73juutY0HkfK+GKPd1HKdBbt8wQdWPdWEae9dpfWHNNHOT
KEMsd+5hMhkfbSeOcHFPo++N2DXy/MPJVAvgmn1TSSId+aV7kr2q92TActKJ5F6qT6n3gyzLRyPu
rpLYuwyagfdGh1ee1nZzZPfdxwHc8HDWuVKS5cuQ/6MkyA2sIdvIrAyxOlMWMxvcyUVEH0ZX81Fl
PIliuisAfgfvaJsOlmuZmy+J0ofbKYl3zQS/S8RsP0pdeyM57C9BVL0UlDLNFH+aU38w/SzPZWyf
yGc2qIu3ylGnzET0TXyrt7XE1pUXp85S6BswhG/hje6NMYxvMrX5UfZdC3YaMHIEyP1pNEftaWRc
LkfN1ysGDtbRsAr7gGrqFGZoTWxt7yY45Bxc2l6/rdyIqMlRBgcgA7gRZNvQgrgdZ6VyqzBTJIvO
JAj8Uo78Ul441GuWLmyKGZ66eNC1deUh4Bhc7SAHhdehFi0834wICefgf2sD6rILvI5wzScrBj1B
pQwAJlWkw2DvY4fd76YqXaa5JpKkP63ee+wjbdeHxY/JVb5FEAK3vS6IcQ9GpuQmQydAhrrEgTcX
8gmalrPGWNfyYjtzNYmNXMVTDU6fr4UIglANWnEwBzuszcS4+gh71mpv0uoYo5OQzNE7SbxhYWcP
5ZTU20Ibvw0DJLOFzOi13ZlWidihg+qO1mCSTaTjAvxCEspsaIFNsqrVZyimQoOUgWd2ws28z2a+
MGmuZX1i7RfW4pC+xtJ7NUm0DyTtnMab16ffhevuwkaARpF5w7QXxW8mB9biqAUY4dMP6kHt5yEb
1zT0CsoPZlT8SJ3sWZLxtw3SDVjSejOgNUFxQe+gDywA3LAmlotASQ9gWfrdgjpccJs0BycDy0gW
FL6j0ElNIoUOCdW3vVc6vjH/MEpWEfwmLyJp9okc8LjT99gknc30Yhkss7Cgjknpt4jD+lSo9Z1s
bbGbEvuaRHDKWsK6rioLvgTWYqVMbp1KChTJ2EJ6EiyIZwAgQsv5qJtMoJp0OjSFt21CdbbAtzdR
QvoX4QcsaIF0r8Y+wzPWy42slWLvtAr+i9qs1p0p2yOrBmMrgWNUrEhWsR1qa6eN9p/bGVsPJA71
265AB5yrKC+MotsFFZD1qI/e3aimuMqTtJnHKjMBozzG9PiDus1w1OeLYDJWLuyZHktt39Ie0pp1
PqvZDce9LkOHnxZHsSiS7EC7ZF0PcM61GbNTKRrzdHQrq7Ytj14vw52jIB9T8vc+M7JtO2q3YU8i
S8upYC3z+ttIX3VLaPLo161ucSxVdxbp2iAy2EtVLJwjkNRirevJeJ+6RE/Bh6MKpEy75lCEtryl
b4CLiCUgoZrTScN3w8G7dQcJK6AMH2VEiE0KRpllfO9wRqDa0Y8aqFmT6kTNzrDED33sw41th7lv
9WNxauo09qvZfj2KwzIQDdK8oi2CdSjM+zP2hYdcBMEuqMUdMiN5TWGkuJce2BRNyqdRFpy3qvp1
uRVGYDMcIst9o3nuc1270rXavGadJYF2K+EOCq62b5nbrwlG5VcPbFiJnoqpR2jmWav0n00XHTMJ
eUC45940Y3gVzfSuR8V1JMXc9pjxjr1kKVJ5BpIXG//62JxGtRzOedasB10QLx7FxjafdILlvLKk
dGhgObIDDQKg2ScYQrHWuKNe7tykM1dCNBx1QxD6uUkuvZoSlwfZkUzZAgoDB3699WrMvfScw9sw
+mYGk3UqKjPdjrLUACa0t3KaXE75VcxhN46gHYb0qhjCb6Rlu2sWWYBANfdgWYVz1MHzHW2muBL5
x86RfeHng3iuG1M9WyCq0UDkxrlo6OxSYBE+4qPYVwrF3ARpQDswbGrIIcmTPaY0Xo168HsraI+M
6ZWfRcROeFX0bNPiPoet0lCjC5qNKHt7P4yuTs50464GirMP9EbNIK1v0PfdRF5RHFoSReBpo1IB
+kzVTkNln6U/coNRpIE+7lfCPfWx2R40ymdxr6n7nhkZ54m2oJisWftUoRim5WF6pfJe/vIAP2E+
L5Z3nJRousTiloXDLVzc7iE3cntX1OF9qwQNq7dmvLa9PL/CKQJtWk3u05Z0eIitj2FoHBTFeAKa
HSAXg3UYd6K8kvgRukQ8dAarHMfs4KFMhDgPWnMEZNm8y3GXqr1CGnmNhaZOgx2R0SJeZ2lLUbgK
tqpMTk1nYuXqSnu474364BBYn/SFd2f2iDHohslTffIMXGYt3UKK/cRuUPlwUSpIpnGat+/dhhSf
NtsQ/YZeYEzflda7Z6UPoROPbWt11Tl0nfGcl2eAx6w9CYc+ts5w5TSd7UfSM7dFaN5MTt1vY3HT
DkZ4cM0Ok2DHkyabeVkZ9K/tRCSf1uS7XK+8DRl/cMQ4ZIPOeGAX0dKxz8xOm3tlLKetrSkvFKMy
n3CR7JKFJmLLZBeiCTgHvQDfOtTTSZUPSFYUIKJ9em0GkeqPGS4ZvTYfLBV4BoVt5SZSR1xuNqdW
923Mw/CWSYSKaoDAq5Z+Ii3mcVViOVqVpIZfiL1l7T5XgrQ6bi+tKyzOmT1pjVMFxIB/2+gW1SXT
XqZWk/uQ3g8gaazs0rkim5ClqTuyO3THHPzUSOx9Yk0PTRxr50bEYteohf4c6zvXaO2T10w5TFQy
s8omPimezuDbNtk5SaarIO+UY1nrFF8jjyrsJCR/DDbBUAgQpaJlnGmcWftg8M7qoJq+YTXGpeL4
AvVkjZvIDt8li5GbmEDKjSdLa5+ExPHURp/vemiq1GYz927o5I2XjHcdFP5HAuSHDdrI9orMXMDQ
20Qq6YnQeUx+ZeJcpKG/cepbGYTOX+Kh2Rohy27CwpRbZmEYzwac3VkUp2enyr4nCYZcQynRfSSt
9SK2lgjfdIGqKGKKuBlrNUJVYDa+xgh5M7bGvTdCN+WE72yUop6bnpG9tZDu7pg3y51SO/Qz0d8e
w8Givm82ck9xV/iTMPQ1Zh7tgUofJIK8Du6GAlNyHeFtDJ3youoDG9aZ0Q+rK/nrle5FTo69ynC9
D4685Ikm15QjOatXU/lKdiJmWE0JT6jyoN2hnfSDrvjmZBK88Qgkwi5ya5vXFcoMUiK16BsBbzcW
tb+YcOtrs0ABGoxlSrIUzd/WtR1Gj5IGQMNCJ7HbpygT6iEwAL1aVlnsxUQVgrMdpyk4IYFaT/Bm
ftZ0cNcjBlV0KwznjWBC3NkcHfyuikINNs+YJAfyeQw0iRQtZCnXKt3s3TIOVjaCBGlo7yeRfZLe
JPwwy1MWeI77EmUBam4aiOP/cHdmu3Er6ZZ+lca5p8EpgmQD5yaTOSmVSmVqsKwbQrJlzvMYfPr+
KFd37+H0roNTQPdG60LYVbLlJBmM4f/X+pYa0My5zW1Ka2EFfD3bEaM+3ZHc+sZvCY5kIFC6dUrx
NhC4draiod3E3hjuOPdt5mAyXrpFGjiH13AKrdU8FIBZ8gjIrq63BwLE2TqG9qbqHHWfFQVylKIN
acFD4NUrbIoZrMydyLqfk1VGD2k62ZAmRpSB6LNzi82hHli+zet/mGfr5BrQcnNEB+zUAM2McXA/
ZMGlj4TgzQESBKv+ILVDT6kuTHpvAxqPdKmOuBAGGlX2TjPXeTjae1cRsh202snU1G3C8tky2Z+d
hGo3yafKL0pGPgrQ2ke6so11OM3svs7EknAyQkC2atz2wCJBs7anVlgI8R6Ns7FtE4lr36voSYSt
s4sHitNkA5SnKZOXuO8eR4+iNttfdzMNlccpOLytaroBGPtKfjNUuYb6Yzvzm53a+knuXb+r6XP7
CCQSZJowtMLKaK9NMgF7iSJyb5LOQz8BorgLkuCmsByACWFOFZkdhi+D8G7K3f4u+EYJYkTo0Db7
nCIGbAD0AWgyrEOnnEvcat1+mujGhEOMGF2S244CNLs1s9MskMiwMpmbti+jQxA5L8qKEI852VMR
6GcMc4zFKL+N5hqxX53u7DkBrMhTS6qEa6PD4ZdjUW9EitfRoax6U9TlUQsHXvWRJX8kxM6b7ejY
pzM3GYa2Rnv6ojkMzMSgPEbhmki/j7m36+Ngpnz6Qr41IRl4oz3UvlN0+o2G/mY1uqN3MEjvC5MA
bAM5iZd0qr6RpQDTqIpDdn0IgYwStquWwCEZkNrsc5QLSZpYexUIy3erYdqDmCWDWeUQXwkjqsoS
xIgEKlXN7vdOeeVRwFZf94V5DMQiCqnT8dYJxjOdATzlM9KwLOlPQ5k+avlVWH30gDI0PqFfuNc1
/L/VUF61BiKSSzuS9iKMnykfblFK4uC2ndsykvi+RQ0JBRlBDllWkYx41Jwfetmpo5mG1JwTstNy
nJ16+TD2rXWTDvwooKzZyyw8IGeOD66Jl7g2w2MbanKrWit4tAEmRY5Xbqa5eu1ycOyJcV80ToTa
a0UVh0zeyLxrh4DA57Ip7sxSTyBoNfnWE2nju8uK6wSGZMbMp32H5Xmdhf1lckh550Sp70MXuq1N
PGYkHRQxDR4YMuKPQ+l2cL8s3ygNNohu+6jgxYMXg/cgM6/1ofSTM6CLeFPQ0Nh2VrZvHRgjnUhe
WappCxLIdSP7EQpd2B+i1vYTToEHw5ZPYVT0u1Shq5FmkaMY1swb+ZRpWFRKdi6EI24nz6Ii3Dpo
49LoWTYZ25qM98nkfm9ZAlbV+5iG02UiKI6E2eGHMQ2PUdnbuyQVe2usBaFU9gcKwA+RTeYuN/Lv
QqYNPL9uS8VWnjgMg32SBd8aaT5bNu5wz3syveItHSG5zR4d9Mmo0Hf0lFRkfeoKfNF23hb0FEme
Htq+esON/cCdeLFb2N3EO7MVjC7FDPCK5YdSQvYSdXe1WaivQTiLA+/ckhtu51fabAevDNVBc5Lb
YeifDWof6Ew8loOoPAte8aOmLVKcBiTfjETrUiLJaz3zEIq2+843f4Y0ktaV8xAlFnqzYUtyOftf
p2HED6D7GxiAE9ulcxy3JoEaKt6GlJ2k1u5SmzuqUDrjwmi+SQcpQ5TapJdaSAudZL4WWvxA69xd
q0YLdv0L0PuB4zt85caAsapREqLQBt6RmGzSVeh7jtswhVcTdhWzW0fUAGXzfWSCu8gprvhBDmys
oKzv85iwqEsKfoPxVs95ubk3nenrMILXcKaSpbCnPdfPOq2YUd31o2vfM/WL+yyX9Doo2/uyry4o
nd2j1EE7m5rLjozOc91U8TczGg4cqLJXdAYb29EM5Nt1dMo9K2an3gJnmVDtzjUIqaahEtNOfXs2
dOov5I8GvoyCHwAIaNg1Er9Do6ikanlyGJLuUrizdd9qlrWuXS33J4uyh+6RAjInXLSk7+rT427Z
1hjRvmHI1SWAE8dGol195CGnfiOsfcNuB7+mwHpP1My4G7OmY/W3RtaiWJzAcVcbR9H56BC5ZDPi
hZqM9gLljmJBxz4LRQ3IlTRzHPyAteAQl0eUNLvW6nP4zQPvv4y3fW8/xCPqgbpDbgsSb/DEY1nP
gU98UMr9r6PrsHyLZPFaO12OUpkByqlPhhUt0albu4PH2tgaZ0/znf6mTcC/gtBUq5BW16DCk7lI
oRUgtk7SvmxLC6hVyksqvRzWfuWsS40RVlbxuzYA9/Dqr0Zv39VIsabYfG3CftcECDOmpjg3KGv8
ambG8uAFZYP1xF0esDf3Z2FW36bA3pMrvqM/dplZB9nnoAQsXOsk6OhSyngHXMXa+dQI775yoYKZ
o7XCI0D1OZTtTztGo1aWETIf+l4ZOx5oyOaZXuY6NcWuH/sjZetm5TISUa/AxIijp3BUJ8K6nqLM
DiGXaU9FNgAYrPuI0i38zjmKeOX6b5ayFvbeyYnZNJXxGFMDkGI7eDEMkST/iloK/FRVfhXURjT2
G2JEJ4shqS/gUhkTf6sq529mfB9F7BSq7IUx+WrnOiiWwgq3lWy/dRFcO9MInr0g+Z5Oqb1LNf1Y
qX7cs8avRxYAfARkG6dssk2FdjExrkKNpMqkDE05YRfMyA9fBq8dUV7Rro4B5FKMlnOk+PYcKklb
LyoqKgTQuZqcWG9VeWQQJk822gMzA4hIQZtDZqnNPpk+dBRIu+/J6VqX1CzLhsenF8m3nvrgKrVl
wBbTAoTNxXb5/DPT3Ns0nKFlsE4amDSqW+lujFTwYOyq3zstvBnql++9O707wFaqgvJBWjHVKoWt
LNewedAQN0LpO13rrWuqyQ1Z8zIOXmfZzn4zpTyn7K5PXAc7jn1kz2CCXXC8em/Y4mjapF/Yc3rb
hyYsJkVqRW449wTMU/5rbPoN3bh3R/rYc9m+Bql7cQzSU/WZ07vhtUdFOwRGyN72buqRcF781tTK
KBt5CQ3CNj42VfU9dNjIzXG8pY1dnAzn6I3zu57lmk81BYtIgpB0jN9DeyRl00XBklv3ia4MYhOh
GdVx4ts9c5TrWLekut9bSyZ8EJVkfVTtR1ALskFgQuZG+H007eGFnQoSQqc4idjZjcH47LDnpllJ
GooesLMrLW5tU01iNVZ9/ZrSL171mpOeO0XJodZmd+tybcCogHoJKt44gRjZgzX4ZtUcwISYQMGg
FY2hS8a0bd6FOHBuC/odmtU/u2SNyOHg0CF+1Umh8HPtp5aYqHZnRhw20PAgUPYiuox9vcsVE9VE
YAzBICvl0BUXQ/8UeROqxKq9x6hL0cbMbjtLc2/MbAAaBEL5lHUMBNob9aNgSzsZGitHwWm25O/Y
Q4lorUWyHqMj3RV2/ZUjGcguSfqpmgYNbOps+UIDRTwFCDhySl5Ed079XkuJ3vLy7uRa4tYrKhwC
CMj6e20OPN/UxnpnOFRhkMFEq9rDuCGj+tAS+1JMkO2KSl3l1NEZMHG8cPb0yQ25yBHmDhH0+kwW
b44QjDUMkkY0utrG1Kiw16V2b5V3RsvEa6Is6/vyPI/Zdda7apOMabpO7vIGRf8S5eBH0o2ObRKd
8dHJQzvMrwgz33sTvE0zcUjiHPPOdGN0QblDTwoOsH0PRyPbDtEJyfKyqA9q64RkfrftSNJiW4cb
klOarScjB0n3uE6yMLtFnVUcCPtkr9MSl4kKWAU8vjZEmD0nBwvx8LorGoZ7QapzE/wM4vmnSm37
InTaOV4yXXDg4gFMWRSWqpUtVblyYuYAfcaWIRoNIfjrhJhyLebwJRIhVXfYhPV0MZRbb1rTfJNN
KI5k294XaXvopjK5IWWo8+2C/h1a9zvPrN4ZETnqqyGoqpOtYcJwdSM9FR47ChpLSIHn7mkcFttX
P3e3VlYdxs7DLO1quEnr2c/L5jnxuqtEVrF2a5pyObRuOkHs0GX2VmQ4GqnMP6sSLN401wauZWVu
h0bJW6fqAEw6T22tG0Rilt1G6mW7b2LzaOnJjrWuQAjhvXtlPr5k+msZ4RUgNKbdqxrddQ1Mez+j
sWJqaoN9fejlyDEH1UHqfLXq/NGh5rwJvHb6Oo7JekLdHAcxJCvzdSwDxHRz9GQMNVI+chT3jeO0
2xhZxKvRuBuCq/Kzk4d72pIrHgTu4QaldvwysK08oWpbK40a7CyzIzX4hVTc3M45DhyDHZ5HUEwe
WP2mtugSjm7Av2BeNeZIzofGYxIErEdVQViUJDCuhgju4cuokE7WNv8SrmWJ/LD8KAQZ9aX8MVZo
HPMKcW2ZaiUlUrb+dQ6rhjvWKVSpJv07eL05vaR9X8JcFFO/1ocZLVBQaXRv+mtn6q+KD4d2Dc6y
7Yw/chmR4pbr6iJxVQ0t8xYGnK3dIG0ScvHSayOwHRxUrjrqkdlflFlSqiKGC6XntkkPktbr3sab
Skl99uVo7kJ6bwguc3UQbbWtkiG/ARj11WsSd2Wbz22LIq2bnEdSfJ7Mrn+QBE3FVYvZWe7DfMwP
4aCn99WgpfcJ20Ikwt5DWA06XD3qcpEc7gTTamlJ7UzvS1anHDHR7dCxyOpOfHAiHGTK5CiNHqF4
KTCWV4RX2bhI7zH13LPVrv0xsg6uFhp3Wqqnu7hircrjZ0xI5m1O1aQRgX7PO8wGeAHxs9CsW7ti
d4E73pLTcqBXiPKajuk8B7qpUysX1Z2L/WecOXWzsKpqOsisvgyWzr7Qrl/673GuD6D45avwBDkp
eq7Wep89KFNw32JocJzTwQcMrt9ThnRLShSAD3z0rOmIVqBWHqefmcypPEHBL5R5aYwYlyIWBG+A
RWDnw87VeDztXgbeY2pPwBtpMeRNr2/HIKDukFU3bqoZmx77d5x4EWYm2v5J7WcV7ZE6sp9CD21r
hfkzT61j4rD10qHlLQa3OkHfyE7OpwlJPKDBVBeJ5dDhpc1JbXOm9UvXLXN7TMC0PtWn2TMhXios
izNdANoH7OEZmFH3nlSG4TtRAV0LXeZsMEOXRjvejd77UIU0Mmf1KEsGSmiNpE1zqLRT8yNTbGPT
mfZkpMlnkfzsE+sD68JtBS5hM2VoC11i67gYinpg+znEJtMK+aJzcULnoJAT5TMVWq9+pr6W33RW
9+xUxnAzCXGOOZXSa8mts5dDShyDH6ljYjUohHaoNcfypzF9w7mJP1dcDYN5tB2DJ3d2r1MAYV+F
unlbudPBlKPNyRgJoNGU3+c+4egwpxi2Sf1ZF2ZH3rnF02C723qLHrmf3gZD+sZQ4edw3iYHS2Sb
vXmG2k9u7QHZInnHKclKw84DjT2eq5XTG9basoAZlhrk1hw+tNnOdBvOrh5cuINbyF33hBbWO7zE
+6EP/GZEUxqEKJwZv9iQVXePUJDOlXAVm+pqjYnTpB1GhsJs3SlVOjvH7T+09CsmEirAbrVtpHU3
p1O86ecSqyRy7MG6UPt9ARLfBg6Hy9bauFOs+V4m+VfFfYG16WWamxFOOWrLLoPgh3kl35FtFq5z
MZHaUN0l0/xDIwFjpavxBxckIEr0Gmzha6kXV+8yz+H4RMNrK6RbnWQn7gQtRJWKYe3aHGhFEFzT
3HEpdpZEmqGOi5Dl0pCs4ftDlawbKASCCPMuuhpxeHJr0PSGNVVrzMA3XYQSJk+QysZedujjRSPt
buhzjLu45wHN7EnotHo7yAUzPAuyJyOA+WUAXVKSPeBmyBDxbnPwn+QqyZldS1yJhoTBvIhHEwfB
aFc3SDShoKOIr89DGb3Q8pObOH4tU09DZuOcs0BcasO81XTr2tcpm0w7O4kQGYNhUgvq8/DRm76T
wx2vK2Wiy8BHbUDxWEt96HxYMYVfGbxvBcuRptZ9Z1UvaaTEcdE2sXeFxdW34wDyfyFeqmbbMyJ2
ja73IJ37yo+c0dhNbsa5JpKB7zjjgKwPzSSK5y1FE9fntAfuP1IvrdudSqwVxzoHoBd2KLQBo4Yx
clSDY5c9TUhQMmBtsmu3fdyAOzXsuz736BvQf1pPiVcCHm5f+4jDU+TBWM5orgSg9QN0SSSVbBsX
yPo4EalXFW/LT+NxOtmNc64178jBa0NpbxUazwmfXCKWrSQViXFhvSPOicbL1LXPOq3NOdIeyw4+
eVaZj/oenTAreXMyLFoVbeoVB+zXa+I5rx4JJY9BBs4+ShMf8VOyretoi59nAHJcgmIPB+oDQ0hl
tjM0uI98QEdVp5moFQLy0C45n7282Odors6DjGiKhW8Eo8RrS/X4PWM/64W77abhYTLYJIWerW/A
tWA01SVc71YQjJUm3qaykTS1aQg4Mm+Xx6bbG2OMtQ1Flfk+DfuTM1IUDdDd+6b5IJB9bKiJ134Z
FKcgaiP6RSYGP7ZduQHhEalGMSCQGtPyrDspYXMc7xFXzrdmMB1TnsliKt+6IRVsqxjfRkXbWdgU
Y1p3Kg+DWx6offvASDZAiaqtDSBwbRnYXPGnLapv0msh4XlztQm/Ben0tQ+ydGMltsaeqPNAzNxk
EeGvcjyGhXuKlDdxuoqC3fLWrgkNQRI06cUmSYJzV4g3veUxiBjk83JoUDXF7EZsywE+AdYFeWjg
UDf9nTRuo0bPDzgc3yaD6C/O69kmtdPmaMKb7BMqu26QfdhqTra2Pv2I0IgPHNWsZCDsIeSMbOFW
vAAxrBBJ7UtTBZvEyPYJTZihbPp1VwJcdrIA+4M1QmrXUR1hES1IvdRtsYvZcflRjyNsAHPn664R
o0jvzogZ44MZxGy+XeV3zbmwqIvx5j+Y1lK6iYq91XXH3nJ3bUZTYZgi3hOzsv2yyJAhl3wyB4Hs
DeW9hyRo652sn/q5UL6uHDh9UUKhtz3prXrycvGUmJQLVdLtEBT4g0PRKCNAaNU6b15pRvvhvVPy
RdF9gEmMfGeMjStQAggyirqIF8t3lP64m+K63PRlTY7EetKW5m0xWX5G7taq5jTilPlTO7HIJid4
p7Vr0KsLW33fe/Mhi+WmoL3MTquYxVuaTPBzWSRuEjpemwjXKuWv4pRD8uGkgbjFyoqXFF9/VSQ/
CqJsmzF0jpak6+SxCZxYrlrqoBvOxJhNBvWs6lPbqOFVRAJOfKojszywF/P472FeT6I81WRKEnXE
WcB7KLzyYvVmi48KoGHDBcCMIAAotDh8Yo7mkOy4+7JnOLHtalaWqsq3RgN8W6L6F8xeBy328Ob9
TNzEPurfC86nvt5r4iAqhJsyNyMsYxnhvwlartSct2EkmtuIZNPZMH7GE45JGp+PZINSPpDOS2/3
uziXxr2h9cY91TkA/CGFYYu2MK29eR3QkttRX282hGkjgRnEix5j7qN9q4ccuaOCRWoU33IjHs+Z
eZm8u7grzK+sE1x3Iidc61g9xdxTU3FxTjuoqVJyvTZ2V4MYV7u05LlWKbVYo+05LXlMZOjOCBJI
rOdueA1oGR5nvcl2auovjKJ8N3Sx7wDGzbSGzSl2paSj0dRWROTMcuM2HVkInO9WaRN/JdzC0Dqs
3lN+7qgTbwv8dgXLzCainbcOJRGyKjnxCOoHlFH3KlA1PkqMjnl2VdI9DXXxrXPgQUmvWacC1kKX
TsVG1myJTWIOhEIR21WZooFv+UGF4CoPoJY4zfc2yehOqzXb8BsBU5OJAZu/mrXLMJE0ElYeze4o
xcdgbcXib7JlFoODWk4GMCp3BcgThvdEclHtsKb6WU2Xh60QQINgPs05ck0dfBVvXs3A1pn3lNgr
J58PeRSwWTUFxeWeOXVAcLjuHAK8WPBvZtx2mebF0H4p79pm8RXeFs5NLzijRinx20VqT9WgbfJ9
FtXFXi7By6mkniE9JPNFcjBKtC9ed9Zb3glrLnrsvILWWpBvUV695xERGalJNEGTD8zL3G6rodxk
clDHoK+1fhWRbuNEiXNH/tXWnbG+p+ipfOVWFFgiXkHl2acCFkTpeMIPB8lMILRTW+cfQQKkmJP0
pH9ropnuHMyLprmKXg3Hxmm6g0bmdlMO7O/zWa6Z2zaxRYZO6Ln2PkMYA0htSIbSL+Ee+YLAsEEm
4i7qBkSM1NFYUjnAFcjyGHarbGJY5l22oQXEaaxj5zLTN1NTcq0K6C9WGzyZ7Zux+IM/9cBZpqrV
HLeO38Z0QCObzYqqBOBmp0Y7sWj+ijg+xHbWEyZifMwKz3FoLVLlJepMUaeqlRwPWtWJQ95Ed+jb
5BYBN7DvRm+I0zWzLRxWE4Yc4+WzoTYgIAynIL3R68lPh6BmBenibZbV0UFg2q/tCmpsj8eSnJ3Y
n6JnO35wDGOmIx9cLVLJt58Sz6IGKBK0eFZccD2TbVKTX8SWrARne0ZC5rnpjbTMYUe9m/StJj5R
eqa40lWP7WJ6HVRnAHNrkU+MZzzr7S4IKICv2m7UbxqhKKMH4eHz4wQgkDjaIY5Lk4exwddMD8f2
c0dhMvtUf3/moWMlvVLshuCzwF01s4HqOwS6P3zmphMFQzeVTgb5Q6K/9EEFup5NgEpQdtRuuda9
5dXMeapSRfFaGuQw2x4CtLAwxdbV6rONIGCLHed75Zb7ceTlkJqAgxRhHvII+t143o+hhVMPlQM4
htyPQEkOUwtqImUgtnl+7VmHAeYuotJy0d1qTvFW6rm5CdwI0PMAgwdPdLIhgfvbosSgTeM8znrv
ojpEzbk2mtDeOaLc91Geb9pZezWoQNBeKS6dEQh/7Atnw2t7QocOQjgyX4vZ02/oF/GtHstDXNMg
jsrWt0P2MJ45Y161ceKUwvWleU31inRkPCkujcNf3+o0wsFcTTuy/XA6p/GLLJC8Gvqd7NLjqKhr
9+F0k8TGdhIFvTo0JyH/F67C6dy40dPsvFluSMTIIhnOPHtnCZxMlS0OqWH+DLXBY5lVSP68wACy
R54CmmVSoava3tRInBZ2AxvJAKYU8kFctwLZdmeMz5ZpEA/GJOc5Q3FIqLvfBGng3mDi8M3C0XB/
GsaamtSipY2UfM8wuiFhLODfKxLdMaVPa7Or3jjifnUng+iHHCKSgTnc1nsFVpEuPyAve1t39RXp
9LiJc+fqcRwQnEjysdsRFx+ss4KqplIEVFSkPQvKjIiu1sYDtNXnGQYNzBftRbZkrvU46FdD9vap
HHbYffzSOiuKqDs78S4cHNg8wdpJF3NAN6e70u7PmueFxFNBaQnvUGsXiDK7mhiG8hyGc4wwr5jW
NJptItuxUvPckJ1udcGb0LNE094yfM2jlFkJ0RBenT18vlVGQDUEL3+7qfQIH1Jwb/G7N5/D8lP1
/Pltbko6+8E5nLBBdNoF1ApdgeWTl1Wdg6tUz4DCSCCfqE86gPlYesKtEtATNDDvRtDru7HNjZs+
QHen9FumbYTJy6dtStQrpKGHtCT05Ggrwqv0hNr4JMdldVDfIoOEP60O+RUCy8tnZOFnvOsY1Gcx
c1ypy+ClsLRTIJN4bzEnySG/ZvgTtkY4t8zJkcb1DeGHV4yscw1eP4XAGdVovgUGubYTU9t39TK6
E0gxC5n+M5e2i2BUmnCOdEnzZyR7sBNhsKtnG+WlBb2M/RSFuQlnXD+vvKDzYfAtgPqmn35QIGfd
BwEQShb0zxcQnnu/0syRTqZGsToO7XU4LJOcmT70Rr+B25G16V1viH7dqglhWBxeh5SGqgdUBPnH
1kHss/IqgrbRQaK9csDK/FOE2B8AYp5ukcOM/pOqnIHv5Q9wv9Abew7mU4NCPfmYhR34iSBAtJA0
k1QkSJEYGL9Afm1MepVJCYWumZJvHmW83W+sWfe/UJO/xaLyl/70YWzLcIWJv5yjiCn+gPPLokFB
z2gX9D7yaUfYzTZTOZKjVD+ZVf3AicSPggYcJ+orSkFEsRmdVfit4c7olgmjK8uHlFfr1onT4nZR
QlNqvlZRmt5JKmXF0PqJrSKqTxAZxsgtfMcksdVmOwlRmrJ4HFs3HUZbH2NBexvYDiLKjk6nEXfN
unMTdeMWbJxG8EaxYafXrjPBH8x3VRDEP+ncv+uD7u4NsyJwMUdqxJLT88LTj9XzJX1M6+0nJbZY
AkLoH7F+wbLP7D4O4pCldA1Eyd7eFux/Qmjxj6HduKsxMYhOzLRvxEAKqz6USxVlrLU7c6JZmEdT
jPhJj7/OHltLmRUbpCM4VKLwkEh3OPR2dwj0Sp7tuHoxG0hDYaSVx9jiYKOC4qpVjXtDGQJbQTMY
d4XLOK8aAmbNBaszWMuKObvWWV/6i8UU3HqJFj5TRMlCeuacugk7Esnd6DhUYVq6EkhurV2WBQja
ysQ96AJkD1A7b2cylW4o/GA7xtayLTX9JRNzftWEe7XrbD6VFKP9roLVWsfVAF43IWEU4TCbjeY9
DYrwOKH2xSNRkJ1mZtotlcMfLBUG0b58TJBiGF+N3D3agbWLnXG6dQomwVJ10wmloLbObXGGyl++
T1EartwLq0TxhtAgxsEd7elaCshUOCVcs3qOgym91ehSomqzGfe4nyN7ZqGntFjmpvloAsVh65h8
w3ayJxLB3aBq61AI2vPX3MN5TsrAT6syoYLlDCb8KAr9dNo8e073amTGSO2TUtioMv1kyyY/2EF+
3y//K5HDSLFj+c+CAXWyzC7bulUJbdSFFct4cWYqgnT79anHkBc6JtFOyx///DtQiakYqSL69Qd1
R3N8OSi1DyRVCeRn6Y3dYUnt8bKtZsLL6ZvEPV0dYR0i4U3XdmqAkhnI3KaWko/7bCfoBwoa0ZHr
2OsydGY0s9lDqcr6VHpS9/U00XkrqaXO7KRQgeCv5Z0sHtrxiHYov9dzJ9xXkhzCxFW3njd6qww2
lh51Eht13WxNrfmoNdBuntOyApRUMZp0JMGkbOwr+01U1cE5qxn6fR+g+41MexuWAXYobuy5G0F3
eGPqnvSF85V3NglWFAuv6M/LVQ6K9xDY5Hb1Aa69AZqFUSXAr8TPOhzgZKGkEUYXblpc5xuUmQLS
nL7NAowvqdstkR0ofB2ZUAtUzrsbls3eNQebaMb+odXC6jQNkj6mMW3jyhq3XdVgW+zJ65vLJvO5
Z802sGdauRRyQEuhoSHyMpgkXnD2xVFh3SVSH2+sstxkAOeOidV81pg6zog58IMystfdNI5Hh9wI
n+Z0s0UwGu8cOb9T4iWEUU+yna7KvZu5sS9CyjJ/PTn/iQKLAVRI24Y6K2wdW+wfFoq0McxAtnq5
R1GwZutLcJFRJDe6mSe3YjQDDijpR8M4xjGTIRlwY7jzM/g9T+jxrTloZ6PmoFQUmEjotfykmvhP
PqK5OGF/SzD+/IietHHx2q71J4Kx20iKfGig9gC/rE0bYtQYXRp4aL3Mo56B6unzPPkImMrtNIdj
l5nsToWl3Q/J6Bv6JSsovUeUDwHuud1uaCbnJBGrLWBwqGyWQaGbfhU1w2rVsqGn1Fma/2QVNLAO
/+EqYO26HjBUW/csTyyk8t9wmCsNKb2uphLZWFGf7FDcY8BbSQ4fvjBEcWrJ+y6H25A5kBpWvZDQ
bDqaCPKYfUb07dWT3cSx701vtJNQzZU1wYJjjifsr4eEbf0Hn9SGiuKZhmN5f7rf2BC1oAwalPAw
GddmHWI2rHRJJMDoF2GNQ6Ydv09hc6k7t3np5HeQSOSqyrbZdQXGDjfIj5K4an8KBm1X5t7XonaO
hKpMty4i7k2TstSLpvbYYJvmagrA68iiEjcgfRA20gBdVfD4dsPYmMQU5juTM8XXQE4fw3zWlDtd
qipEA02aZhh7ErcsUn+dtMsodRBGUNmPqSbBi6CT93lr/r8x5P/jQvy37m3zSf+/9B+Nun60fda1
/5Oiv/z0E2H/WP7X/tBf/6L/9vGfyR0wLTaovxmX/+tDfX7iv/od2VsXd/2PD/j73hdrmbvY5aKW
5wuKblYW4T9+rBmG/CKF4F0Ti6P/8+cwBX5zk/5Pt+Gvr/DX/fzrP/O7K/he9kW3PIcwLot/+8eP
Dj/+/d9Mm7nud5iDz0/053vwh9/wu3sguJOOvswnv714z/sCOMMyBZD+zy/e8v8nF//2Y8HtxG3X
xN+7316843gsNv+Zq//Dr/jfV28bX2C0GgjMxOcD/uMIcMwvDiRv6A+/xtr//Uf/h4/+691YHj0j
8tcT+T799/Cj/C+Nf65OsixK3ft19fzC3w4BV35hrbEsUzd/DQGWpL/XELAM24CG/i+NAcv6wmHX
s03j10u+3Nbf3QX9i0vz0jUgoX9+8aL8ve6CYepLLsm/dhfML9JmpLtkp3x+QQz/3V2wvtj2EoFC
aMfn199uOgAq+y8vCPYXQCvmsk/8D28CQ+ALL4zwpKBcwxcLxt9rKJi8EFRH/qWhYMsvFmuibXn/
eNR/WBY9+wt9N9Zf89e/9HeaFD3x65H8D+bObTduGwjDr2L0AQSdSV00QOGgTdomLXpI0Ut5rXgF
r1eBtE7iPn0/itRa5K57yPiCQq+6zr/L0XAO/8yQAqNYst1ZeZFxKLB58DHrjdDk3EnEZShM284q
kEbnGTRctlAFiIw4UYhJWDJ9+/hCUFUCJVgbVs5+HJ0QVF1YOy3QBJ3w9jmch1xmfoJ9wN1SSVUq
zQlMsZmBitcmVQGVcPRVzXFGLjgIV581SZ1xv0STOmMZmxBMWC8VAirAxZxKVee9olIEybXxmm6f
RLcPCGrM7Tcih5DrhC5e7n4qUKq1LdTYQsZMIFZcAhXdRsCRayIZ0fLLPGECr64UV+vMTxAgNkVi
sgcG2Nzn8QWIpcrsq/lya1iWCexTqiibW5Mf+EW6HkmWG1OhiS8sYNZMnCqmScbaS/zB2fXrJoFd
rKmaPbrMyGLDos7EgQEur+Al05RspRCkCQopQARnKnPRUXy60GCthBahSJNGky3qKjQFGcFjxvGO
C2li07KYImSYeqk/IDokKmjw/FYHTKzhuYU6IYXSKZd5WoMZnRRySqXSrVDCGxSaKLjggq358aVA
Vp6QJHD0n/2mmJSgznLp8guN7y9hC5SyLxnAtRI0Gn8Bgwi5aKVj3XBEUijKOhfnCFDItCRi7B5X
uZbCzBgs571GxhXQ2aHFAbJKKsY1OSo3CAd0hQ1ANWgdsa8/OhsAh2EuaJSFhhVUiWGEVkq+fv11
k+RZnVEYdTlSdFLIC07IEUqhKBPY00JxMos1BYFXZOIj4XgM7jTW0ZnCPCWDka6fLNHsgirwg6pO
VJrBKHJ15vzYuCMiE5hzNJRVSUFioGCGa8605VBj+/iOgDgJssjQqi5xsMxETFLgknBpSEiSCBlS
VFUNBbA2AVxvXqfEQZSYrHRsIhLT8ilsSP0g2SHdKqph7vO4yrUUcAeKlEE1JnA0T3Q5sikliXNE
DCFJVllRmpyfIDsyW4HCNeS6O54+Ki2oUrEjoKBI34c6psCBQSRHpnKCyc0doxqdFuQZNJfcHRS1
ojxAbXJ+AFzvBVNBUObc/sqR5xFKQWlrpUVuwdi8rKFkOD8nQQHKUCLtuogwKMJUCbWA9LDWZJnN
0loQrB+/gJmoc5Loo5ZExhfluhZrAavMIR9Z6XGV3l5oEogUU3OOtZpGgGx6HmVpAtwh0W9TmUts
zBNYBAV1itHM0yVCim9HYLbFIZJppKCg5N70SbsVxRRdaG0IBes944uUmIaQ8iYEiiQEaJVJO9Zb
gZoqrpF0BJu5BA+RGYSS4EW+FUqK5zQYONooMIuUlHj9uMZ4s4WSjE4ohQIaXRekTY4gDfvOGmgV
EuaUhmqrC/HlTKZzTCgFuu+onebNEgeFrRbGRWYaHpmOm/mxYo8oaC6K1HUGfnmghC5oVKqBQrOr
DJk0045DHyZd30fnEZddKLjYSqoLBRoPVULT+PlwUemkbgiXIJqsFKJjkgoySFv+F+hCBlVS6JKq
wXGVax9BU25BPyYu0vUjROciKYbk4nAJFwlDkNdPtGARMFJZYSoR62m3zGyIYrIL5NLSNBJKhdEa
hh3DIiNNyTXCYRDEEW7RNZ3gvktxnAStSO2sUvoJLmUur5kShkuz4zMIhHNSRokqGw3aCAHbOD9B
0KhTmrAKpmxSZzDic5E1A0vSQIH8CF3HzSwVZz90hleiBkWLUvP/+5D+g9U4Tr5cctvJ9Tzz0nfT
udGYp/5gmfU4/TwY5vD+0Nxyab/7cSTmhTcQMM+irD5cZlPm73H/3C3w9Ku971pWtfzPV303tuNm
+zB/8OB+5tv2jrmZb3btVXvXrmcx0D407/GXfP2V9ztX7/9fgKfbANfU6MS4Y//XsPeB525xOfBt
u5/aafmJ82DG3IMsRb5sd/177mPw7yi1fZ1i7GE3jO31sP7Vtl9Wjrzfd5tDv7k/eODzpI4U/GW3
az+1Y7dGtr3OYmQ3XXQxvL+4HHb3d1e+2G0nqfRbvkXq/bWvhbY7U4r8XTdwn62PbGdCpMivkHjf
ryWecTA9hLUU+PV1u/UUMLM9imLc3a7fD72/I237nxh6f923gRWx3VRi5OGT//Js16oU9odT22Qb
f8TAANxvbh8WNZjNnu0mkUL/OHAq6YmYbc+eFPtN2+896+FaQOS4I9fo7a/X4nB9BXLoaWo32/up
47RhH3+uWYvx+822v2n9oVJbD5ZD4wum4eBptptPkmNPU89/Hz54tonqnaHWnwN9uB9DaFMYFEMP
+0NgQxiSN8U2KfLb7mpsg+iJPlRTwZFDf2x9v+Wmr+XAny5etXcfpm3vu3XwTQHuOfC/78ape1iw
5qFpW9F5DvA33ed+47kx10/1HOB/DuNt8LtN9UEMPYyH7cVlOw54Sn9z2gbx5/mCl+1tuPdts5EU
/qdt70vcViXEsLc7IhI/q4FtNFS/GHrsbsK5/bn/WAr8c8exKA+7j22QJuS2WieF/4W7vbuL1xzQ
Hvg2y/1L4X8d7p9QRDfW/TxfcKqIrtVHCv8b0u+mqfNCClcRkGN/9rNKxy5LcX8/tNtFoY0tdD3Q
Uth33XiHZ/OQLQUqRu7JbAL1dvUGKfQfLX5nf8O51/7vnrlLMXg3HS7enfvxlhUU4/fTZthPvf/b
Ldcmxn4YOHLjxpOKpfX/Gfkc03Q8LuWUf1qOQTn3z3xyzfzFZte144u/AQAA//8=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image" Target="../media/image5.emf"/><Relationship Id="rId12" Type="http://schemas.microsoft.com/office/2014/relationships/chartEx" Target="../charts/chartEx1.xml"/><Relationship Id="rId2" Type="http://schemas.openxmlformats.org/officeDocument/2006/relationships/image" Target="../media/image2.emf"/><Relationship Id="rId16" Type="http://schemas.openxmlformats.org/officeDocument/2006/relationships/chart" Target="../charts/chart10.xml"/><Relationship Id="rId1" Type="http://schemas.openxmlformats.org/officeDocument/2006/relationships/chart" Target="../charts/chart2.xml"/><Relationship Id="rId6" Type="http://schemas.openxmlformats.org/officeDocument/2006/relationships/image" Target="../media/image4.emf"/><Relationship Id="rId11" Type="http://schemas.openxmlformats.org/officeDocument/2006/relationships/chart" Target="../charts/chart7.xml"/><Relationship Id="rId5" Type="http://schemas.openxmlformats.org/officeDocument/2006/relationships/chart" Target="../charts/chart4.xml"/><Relationship Id="rId15" Type="http://schemas.openxmlformats.org/officeDocument/2006/relationships/chart" Target="../charts/chart9.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hart" Target="../charts/chart6.xml"/><Relationship Id="rId14"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175260</xdr:colOff>
      <xdr:row>3</xdr:row>
      <xdr:rowOff>76200</xdr:rowOff>
    </xdr:from>
    <xdr:to>
      <xdr:col>13</xdr:col>
      <xdr:colOff>99060</xdr:colOff>
      <xdr:row>18</xdr:row>
      <xdr:rowOff>76200</xdr:rowOff>
    </xdr:to>
    <xdr:graphicFrame macro="">
      <xdr:nvGraphicFramePr>
        <xdr:cNvPr id="2" name="Chart 1">
          <a:extLst>
            <a:ext uri="{FF2B5EF4-FFF2-40B4-BE49-F238E27FC236}">
              <a16:creationId xmlns:a16="http://schemas.microsoft.com/office/drawing/2014/main" id="{E9747087-5B8A-83B7-3A18-838551475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155068</xdr:colOff>
      <xdr:row>1</xdr:row>
      <xdr:rowOff>45175</xdr:rowOff>
    </xdr:from>
    <xdr:to>
      <xdr:col>6</xdr:col>
      <xdr:colOff>601980</xdr:colOff>
      <xdr:row>3</xdr:row>
      <xdr:rowOff>152400</xdr:rowOff>
    </xdr:to>
    <xdr:sp macro="" textlink="">
      <xdr:nvSpPr>
        <xdr:cNvPr id="2" name="Rectangle: Rounded Corners 1">
          <a:extLst>
            <a:ext uri="{FF2B5EF4-FFF2-40B4-BE49-F238E27FC236}">
              <a16:creationId xmlns:a16="http://schemas.microsoft.com/office/drawing/2014/main" id="{3729BB12-0E87-63F9-9E6B-9042D125C182}"/>
            </a:ext>
          </a:extLst>
        </xdr:cNvPr>
        <xdr:cNvSpPr/>
      </xdr:nvSpPr>
      <xdr:spPr>
        <a:xfrm>
          <a:off x="155068" y="220435"/>
          <a:ext cx="4470272" cy="457745"/>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1500">
              <a:latin typeface="+mn-lt"/>
              <a:ea typeface="Lato" panose="020F0502020204030203" pitchFamily="34" charset="0"/>
              <a:cs typeface="Lato" panose="020F0502020204030203" pitchFamily="34" charset="0"/>
            </a:rPr>
            <a:t>E-Commerce</a:t>
          </a:r>
          <a:r>
            <a:rPr lang="en-IN" sz="1500" baseline="0">
              <a:latin typeface="+mn-lt"/>
              <a:ea typeface="Lato" panose="020F0502020204030203" pitchFamily="34" charset="0"/>
              <a:cs typeface="Lato" panose="020F0502020204030203" pitchFamily="34" charset="0"/>
            </a:rPr>
            <a:t> Sales Analysis Dashboard</a:t>
          </a:r>
          <a:endParaRPr lang="en-IN" sz="1500">
            <a:latin typeface="+mn-lt"/>
            <a:ea typeface="Lato" panose="020F0502020204030203" pitchFamily="34" charset="0"/>
            <a:cs typeface="Lato" panose="020F0502020204030203" pitchFamily="34" charset="0"/>
          </a:endParaRPr>
        </a:p>
      </xdr:txBody>
    </xdr:sp>
    <xdr:clientData/>
  </xdr:twoCellAnchor>
  <xdr:twoCellAnchor>
    <xdr:from>
      <xdr:col>0</xdr:col>
      <xdr:colOff>137160</xdr:colOff>
      <xdr:row>5</xdr:row>
      <xdr:rowOff>83820</xdr:rowOff>
    </xdr:from>
    <xdr:to>
      <xdr:col>17</xdr:col>
      <xdr:colOff>106680</xdr:colOff>
      <xdr:row>11</xdr:row>
      <xdr:rowOff>106680</xdr:rowOff>
    </xdr:to>
    <xdr:grpSp>
      <xdr:nvGrpSpPr>
        <xdr:cNvPr id="58" name="Group 57">
          <a:extLst>
            <a:ext uri="{FF2B5EF4-FFF2-40B4-BE49-F238E27FC236}">
              <a16:creationId xmlns:a16="http://schemas.microsoft.com/office/drawing/2014/main" id="{C4F91693-2D64-CECF-4551-A5E83A6C3D76}"/>
            </a:ext>
          </a:extLst>
        </xdr:cNvPr>
        <xdr:cNvGrpSpPr/>
      </xdr:nvGrpSpPr>
      <xdr:grpSpPr>
        <a:xfrm>
          <a:off x="137160" y="960120"/>
          <a:ext cx="11369040" cy="1074420"/>
          <a:chOff x="76200" y="624840"/>
          <a:chExt cx="10744200" cy="998757"/>
        </a:xfrm>
        <a:effectLst>
          <a:outerShdw blurRad="50800" dist="38100" dir="2700000" algn="tl" rotWithShape="0">
            <a:prstClr val="black">
              <a:alpha val="40000"/>
            </a:prstClr>
          </a:outerShdw>
        </a:effectLst>
      </xdr:grpSpPr>
      <xdr:sp macro="" textlink="">
        <xdr:nvSpPr>
          <xdr:cNvPr id="3" name="Rectangle: Rounded Corners 2">
            <a:extLst>
              <a:ext uri="{FF2B5EF4-FFF2-40B4-BE49-F238E27FC236}">
                <a16:creationId xmlns:a16="http://schemas.microsoft.com/office/drawing/2014/main" id="{BCDCA851-C879-F40E-ABFD-7F0627581033}"/>
              </a:ext>
            </a:extLst>
          </xdr:cNvPr>
          <xdr:cNvSpPr/>
        </xdr:nvSpPr>
        <xdr:spPr>
          <a:xfrm>
            <a:off x="76200" y="624840"/>
            <a:ext cx="2087880" cy="960120"/>
          </a:xfrm>
          <a:prstGeom prst="roundRect">
            <a:avLst>
              <a:gd name="adj" fmla="val 6482"/>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300" b="0">
                <a:solidFill>
                  <a:sysClr val="windowText" lastClr="000000"/>
                </a:solidFill>
              </a:rPr>
              <a:t>Sales</a:t>
            </a:r>
          </a:p>
        </xdr:txBody>
      </xdr:sp>
      <xdr:sp macro="" textlink="KPI!B17">
        <xdr:nvSpPr>
          <xdr:cNvPr id="5" name="Rectangle: Rounded Corners 4">
            <a:extLst>
              <a:ext uri="{FF2B5EF4-FFF2-40B4-BE49-F238E27FC236}">
                <a16:creationId xmlns:a16="http://schemas.microsoft.com/office/drawing/2014/main" id="{88661871-2926-2514-0852-EF92E4FB4C8F}"/>
              </a:ext>
            </a:extLst>
          </xdr:cNvPr>
          <xdr:cNvSpPr/>
        </xdr:nvSpPr>
        <xdr:spPr>
          <a:xfrm>
            <a:off x="419100" y="777240"/>
            <a:ext cx="1734120" cy="30490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236D0F9-347D-48DD-9819-7AEA63947A81}" type="TxLink">
              <a:rPr lang="en-US" sz="1500" b="1" i="0" u="none" strike="noStrike">
                <a:solidFill>
                  <a:schemeClr val="tx1"/>
                </a:solidFill>
                <a:latin typeface="Calibri"/>
                <a:cs typeface="Calibri"/>
              </a:rPr>
              <a:pPr algn="ctr"/>
              <a:t>$22,97,200.86</a:t>
            </a:fld>
            <a:endParaRPr lang="en-IN" sz="1500" b="1">
              <a:solidFill>
                <a:schemeClr val="tx1"/>
              </a:solidFill>
            </a:endParaRPr>
          </a:p>
        </xdr:txBody>
      </xdr:sp>
      <xdr:graphicFrame macro="">
        <xdr:nvGraphicFramePr>
          <xdr:cNvPr id="6" name="Chart 5">
            <a:extLst>
              <a:ext uri="{FF2B5EF4-FFF2-40B4-BE49-F238E27FC236}">
                <a16:creationId xmlns:a16="http://schemas.microsoft.com/office/drawing/2014/main" id="{E2D91FFB-F8BA-4C43-B2CD-CD228883C03A}"/>
              </a:ext>
            </a:extLst>
          </xdr:cNvPr>
          <xdr:cNvGraphicFramePr>
            <a:graphicFrameLocks/>
          </xdr:cNvGraphicFramePr>
        </xdr:nvGraphicFramePr>
        <xdr:xfrm>
          <a:off x="502920" y="1059180"/>
          <a:ext cx="1234693" cy="36977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Rectangle: Rounded Corners 6">
            <a:extLst>
              <a:ext uri="{FF2B5EF4-FFF2-40B4-BE49-F238E27FC236}">
                <a16:creationId xmlns:a16="http://schemas.microsoft.com/office/drawing/2014/main" id="{14BF7367-D5C9-1BAD-145B-87CB9D79015B}"/>
              </a:ext>
            </a:extLst>
          </xdr:cNvPr>
          <xdr:cNvSpPr/>
        </xdr:nvSpPr>
        <xdr:spPr>
          <a:xfrm>
            <a:off x="190500" y="1303020"/>
            <a:ext cx="1415042"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YOY Growth</a:t>
            </a:r>
          </a:p>
        </xdr:txBody>
      </xdr:sp>
      <mc:AlternateContent xmlns:mc="http://schemas.openxmlformats.org/markup-compatibility/2006" xmlns:a14="http://schemas.microsoft.com/office/drawing/2010/main">
        <mc:Choice Requires="a14">
          <xdr:pic>
            <xdr:nvPicPr>
              <xdr:cNvPr id="13" name="Picture 12">
                <a:extLst>
                  <a:ext uri="{FF2B5EF4-FFF2-40B4-BE49-F238E27FC236}">
                    <a16:creationId xmlns:a16="http://schemas.microsoft.com/office/drawing/2014/main" id="{EBB73CFF-1578-F8BD-A6B7-827FF0DBC5D0}"/>
                  </a:ext>
                </a:extLst>
              </xdr:cNvPr>
              <xdr:cNvPicPr>
                <a:picLocks noChangeAspect="1" noChangeArrowheads="1"/>
                <a:extLst>
                  <a:ext uri="{84589F7E-364E-4C9E-8A38-B11213B215E9}">
                    <a14:cameraTool cellRange="'KPI YOY'!$H$10" spid="_x0000_s12468"/>
                  </a:ext>
                </a:extLst>
              </xdr:cNvPicPr>
            </xdr:nvPicPr>
            <xdr:blipFill>
              <a:blip xmlns:r="http://schemas.openxmlformats.org/officeDocument/2006/relationships" r:embed="rId2"/>
              <a:srcRect/>
              <a:stretch>
                <a:fillRect/>
              </a:stretch>
            </xdr:blipFill>
            <xdr:spPr bwMode="auto">
              <a:xfrm>
                <a:off x="1371600" y="1318260"/>
                <a:ext cx="652029" cy="217343"/>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5" name="Rectangle: Rounded Corners 14">
            <a:extLst>
              <a:ext uri="{FF2B5EF4-FFF2-40B4-BE49-F238E27FC236}">
                <a16:creationId xmlns:a16="http://schemas.microsoft.com/office/drawing/2014/main" id="{86F65B87-4A8F-CF6E-2C18-2F1F49A3C8F2}"/>
              </a:ext>
            </a:extLst>
          </xdr:cNvPr>
          <xdr:cNvSpPr/>
        </xdr:nvSpPr>
        <xdr:spPr>
          <a:xfrm>
            <a:off x="2241030" y="641350"/>
            <a:ext cx="2101753" cy="944880"/>
          </a:xfrm>
          <a:prstGeom prst="roundRect">
            <a:avLst>
              <a:gd name="adj" fmla="val 5578"/>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300" b="0">
                <a:solidFill>
                  <a:sysClr val="windowText" lastClr="000000"/>
                </a:solidFill>
              </a:rPr>
              <a:t>Profit</a:t>
            </a:r>
          </a:p>
        </xdr:txBody>
      </xdr:sp>
      <xdr:sp macro="" textlink="KPI!$E$17">
        <xdr:nvSpPr>
          <xdr:cNvPr id="16" name="Rectangle: Rounded Corners 15">
            <a:extLst>
              <a:ext uri="{FF2B5EF4-FFF2-40B4-BE49-F238E27FC236}">
                <a16:creationId xmlns:a16="http://schemas.microsoft.com/office/drawing/2014/main" id="{9FEE41D8-82B5-4971-8B67-0C2362E1A9FF}"/>
              </a:ext>
            </a:extLst>
          </xdr:cNvPr>
          <xdr:cNvSpPr/>
        </xdr:nvSpPr>
        <xdr:spPr>
          <a:xfrm>
            <a:off x="2552700" y="807720"/>
            <a:ext cx="1727183"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67FA783-1549-43B6-901D-54B1AB8AC3EB}" type="TxLink">
              <a:rPr lang="en-US" sz="1500" b="1" i="0" u="none" strike="noStrike">
                <a:solidFill>
                  <a:schemeClr val="tx1"/>
                </a:solidFill>
                <a:latin typeface="Calibri"/>
                <a:ea typeface="+mn-ea"/>
                <a:cs typeface="Calibri"/>
              </a:rPr>
              <a:pPr marL="0" indent="0" algn="ctr"/>
              <a:t>$2,86,397.02</a:t>
            </a:fld>
            <a:endParaRPr lang="en-IN" sz="1500" b="1" i="0" u="none" strike="noStrike">
              <a:solidFill>
                <a:schemeClr val="tx1"/>
              </a:solidFill>
              <a:latin typeface="Calibri"/>
              <a:ea typeface="+mn-ea"/>
              <a:cs typeface="Calibri"/>
            </a:endParaRPr>
          </a:p>
        </xdr:txBody>
      </xdr:sp>
      <xdr:sp macro="" textlink="">
        <xdr:nvSpPr>
          <xdr:cNvPr id="18" name="Rectangle: Rounded Corners 17">
            <a:extLst>
              <a:ext uri="{FF2B5EF4-FFF2-40B4-BE49-F238E27FC236}">
                <a16:creationId xmlns:a16="http://schemas.microsoft.com/office/drawing/2014/main" id="{3B61116E-8FDF-6A71-7942-3E946E2FD8FC}"/>
              </a:ext>
            </a:extLst>
          </xdr:cNvPr>
          <xdr:cNvSpPr/>
        </xdr:nvSpPr>
        <xdr:spPr>
          <a:xfrm>
            <a:off x="2468880" y="1264920"/>
            <a:ext cx="1415042"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YOY Growth</a:t>
            </a:r>
          </a:p>
        </xdr:txBody>
      </xdr:sp>
      <xdr:graphicFrame macro="">
        <xdr:nvGraphicFramePr>
          <xdr:cNvPr id="26" name="Chart 25">
            <a:extLst>
              <a:ext uri="{FF2B5EF4-FFF2-40B4-BE49-F238E27FC236}">
                <a16:creationId xmlns:a16="http://schemas.microsoft.com/office/drawing/2014/main" id="{471589F4-6090-46AC-A07D-EFF8F4EC3647}"/>
              </a:ext>
            </a:extLst>
          </xdr:cNvPr>
          <xdr:cNvGraphicFramePr>
            <a:graphicFrameLocks/>
          </xdr:cNvGraphicFramePr>
        </xdr:nvGraphicFramePr>
        <xdr:xfrm>
          <a:off x="2766692" y="1007110"/>
          <a:ext cx="1234693" cy="395725"/>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pic>
            <xdr:nvPicPr>
              <xdr:cNvPr id="28" name="Picture 27">
                <a:extLst>
                  <a:ext uri="{FF2B5EF4-FFF2-40B4-BE49-F238E27FC236}">
                    <a16:creationId xmlns:a16="http://schemas.microsoft.com/office/drawing/2014/main" id="{AB9C9136-17FB-A1A0-3AA1-C52579186F16}"/>
                  </a:ext>
                </a:extLst>
              </xdr:cNvPr>
              <xdr:cNvPicPr>
                <a:picLocks noChangeAspect="1" noChangeArrowheads="1"/>
                <a:extLst>
                  <a:ext uri="{84589F7E-364E-4C9E-8A38-B11213B215E9}">
                    <a14:cameraTool cellRange="'KPI YOY'!$I$10" spid="_x0000_s12469"/>
                  </a:ext>
                </a:extLst>
              </xdr:cNvPicPr>
            </xdr:nvPicPr>
            <xdr:blipFill>
              <a:blip xmlns:r="http://schemas.openxmlformats.org/officeDocument/2006/relationships" r:embed="rId4"/>
              <a:srcRect/>
              <a:stretch>
                <a:fillRect/>
              </a:stretch>
            </xdr:blipFill>
            <xdr:spPr bwMode="auto">
              <a:xfrm>
                <a:off x="3416107" y="1302386"/>
                <a:ext cx="838815" cy="22352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37" name="Rectangle: Rounded Corners 36">
            <a:extLst>
              <a:ext uri="{FF2B5EF4-FFF2-40B4-BE49-F238E27FC236}">
                <a16:creationId xmlns:a16="http://schemas.microsoft.com/office/drawing/2014/main" id="{E47F1898-C1C1-726F-5444-85F5BE01C89F}"/>
              </a:ext>
            </a:extLst>
          </xdr:cNvPr>
          <xdr:cNvSpPr/>
        </xdr:nvSpPr>
        <xdr:spPr>
          <a:xfrm>
            <a:off x="4411980" y="640080"/>
            <a:ext cx="2087880" cy="960120"/>
          </a:xfrm>
          <a:prstGeom prst="roundRect">
            <a:avLst>
              <a:gd name="adj" fmla="val 5754"/>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300" b="0">
                <a:solidFill>
                  <a:sysClr val="windowText" lastClr="000000"/>
                </a:solidFill>
              </a:rPr>
              <a:t>Quantity</a:t>
            </a:r>
          </a:p>
        </xdr:txBody>
      </xdr:sp>
      <xdr:sp macro="" textlink="KPI!H17">
        <xdr:nvSpPr>
          <xdr:cNvPr id="38" name="Rectangle: Rounded Corners 37">
            <a:extLst>
              <a:ext uri="{FF2B5EF4-FFF2-40B4-BE49-F238E27FC236}">
                <a16:creationId xmlns:a16="http://schemas.microsoft.com/office/drawing/2014/main" id="{7D42B3D6-A5E4-06DC-F5EA-D500FB65F566}"/>
              </a:ext>
            </a:extLst>
          </xdr:cNvPr>
          <xdr:cNvSpPr/>
        </xdr:nvSpPr>
        <xdr:spPr>
          <a:xfrm>
            <a:off x="4960620" y="784860"/>
            <a:ext cx="126492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6ECCDD2-8906-421F-9AB3-CBB9EA8C84F2}" type="TxLink">
              <a:rPr lang="en-US" sz="1500" b="1" i="0" u="none" strike="noStrike">
                <a:solidFill>
                  <a:schemeClr val="tx1"/>
                </a:solidFill>
                <a:latin typeface="Calibri"/>
                <a:ea typeface="+mn-ea"/>
                <a:cs typeface="Calibri"/>
              </a:rPr>
              <a:pPr marL="0" indent="0" algn="ctr"/>
              <a:t>37873</a:t>
            </a:fld>
            <a:endParaRPr lang="en-IN" sz="1500" b="1" i="0" u="none" strike="noStrike">
              <a:solidFill>
                <a:schemeClr val="tx1"/>
              </a:solidFill>
              <a:latin typeface="Calibri"/>
              <a:ea typeface="+mn-ea"/>
              <a:cs typeface="Calibri"/>
            </a:endParaRPr>
          </a:p>
        </xdr:txBody>
      </xdr:sp>
      <xdr:sp macro="" textlink="">
        <xdr:nvSpPr>
          <xdr:cNvPr id="39" name="Rectangle: Rounded Corners 38">
            <a:extLst>
              <a:ext uri="{FF2B5EF4-FFF2-40B4-BE49-F238E27FC236}">
                <a16:creationId xmlns:a16="http://schemas.microsoft.com/office/drawing/2014/main" id="{2FC837C8-26C6-A541-E1CB-829C6B8BA423}"/>
              </a:ext>
            </a:extLst>
          </xdr:cNvPr>
          <xdr:cNvSpPr/>
        </xdr:nvSpPr>
        <xdr:spPr>
          <a:xfrm>
            <a:off x="4472940" y="1325880"/>
            <a:ext cx="1415042"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YOY Growth</a:t>
            </a:r>
          </a:p>
        </xdr:txBody>
      </xdr:sp>
      <xdr:sp macro="" textlink="">
        <xdr:nvSpPr>
          <xdr:cNvPr id="41" name="Rectangle: Rounded Corners 40">
            <a:extLst>
              <a:ext uri="{FF2B5EF4-FFF2-40B4-BE49-F238E27FC236}">
                <a16:creationId xmlns:a16="http://schemas.microsoft.com/office/drawing/2014/main" id="{716FAA3C-0927-4C5F-124C-EE92151066F5}"/>
              </a:ext>
            </a:extLst>
          </xdr:cNvPr>
          <xdr:cNvSpPr/>
        </xdr:nvSpPr>
        <xdr:spPr>
          <a:xfrm>
            <a:off x="6568440" y="645598"/>
            <a:ext cx="2100223" cy="970915"/>
          </a:xfrm>
          <a:prstGeom prst="roundRect">
            <a:avLst>
              <a:gd name="adj" fmla="val 5067"/>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300" b="0">
                <a:solidFill>
                  <a:sysClr val="windowText" lastClr="000000"/>
                </a:solidFill>
              </a:rPr>
              <a:t>Orders</a:t>
            </a:r>
          </a:p>
        </xdr:txBody>
      </xdr:sp>
      <xdr:sp macro="" textlink="KPI!$K$17">
        <xdr:nvSpPr>
          <xdr:cNvPr id="42" name="Rectangle: Rounded Corners 41">
            <a:extLst>
              <a:ext uri="{FF2B5EF4-FFF2-40B4-BE49-F238E27FC236}">
                <a16:creationId xmlns:a16="http://schemas.microsoft.com/office/drawing/2014/main" id="{CDDB7335-419E-48F5-E0D0-D7CAAB9D2842}"/>
              </a:ext>
            </a:extLst>
          </xdr:cNvPr>
          <xdr:cNvSpPr/>
        </xdr:nvSpPr>
        <xdr:spPr>
          <a:xfrm>
            <a:off x="6835140" y="777240"/>
            <a:ext cx="1734120" cy="30490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A385917-4F9F-4325-99B8-A7D1333851FE}" type="TxLink">
              <a:rPr lang="en-US" sz="1500" b="1" i="0" u="none" strike="noStrike">
                <a:solidFill>
                  <a:schemeClr val="tx1"/>
                </a:solidFill>
                <a:latin typeface="Calibri"/>
                <a:ea typeface="+mn-ea"/>
                <a:cs typeface="Calibri"/>
              </a:rPr>
              <a:pPr marL="0" indent="0" algn="ctr"/>
              <a:t>9994</a:t>
            </a:fld>
            <a:endParaRPr lang="en-IN" sz="1500" b="1" i="0" u="none" strike="noStrike">
              <a:solidFill>
                <a:schemeClr val="tx1"/>
              </a:solidFill>
              <a:latin typeface="Calibri"/>
              <a:ea typeface="+mn-ea"/>
              <a:cs typeface="Calibri"/>
            </a:endParaRPr>
          </a:p>
        </xdr:txBody>
      </xdr:sp>
      <xdr:sp macro="" textlink="">
        <xdr:nvSpPr>
          <xdr:cNvPr id="43" name="Rectangle: Rounded Corners 42">
            <a:extLst>
              <a:ext uri="{FF2B5EF4-FFF2-40B4-BE49-F238E27FC236}">
                <a16:creationId xmlns:a16="http://schemas.microsoft.com/office/drawing/2014/main" id="{B1B74F4D-4C8F-DDC9-3888-2A7BAA35525E}"/>
              </a:ext>
            </a:extLst>
          </xdr:cNvPr>
          <xdr:cNvSpPr/>
        </xdr:nvSpPr>
        <xdr:spPr>
          <a:xfrm>
            <a:off x="6591300" y="1310640"/>
            <a:ext cx="1415042"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YOY Growth</a:t>
            </a:r>
          </a:p>
        </xdr:txBody>
      </xdr:sp>
      <xdr:sp macro="" textlink="">
        <xdr:nvSpPr>
          <xdr:cNvPr id="45" name="Rectangle: Rounded Corners 44">
            <a:extLst>
              <a:ext uri="{FF2B5EF4-FFF2-40B4-BE49-F238E27FC236}">
                <a16:creationId xmlns:a16="http://schemas.microsoft.com/office/drawing/2014/main" id="{99B265CF-E96E-C2C5-6BEB-B0B731F0BEBA}"/>
              </a:ext>
            </a:extLst>
          </xdr:cNvPr>
          <xdr:cNvSpPr/>
        </xdr:nvSpPr>
        <xdr:spPr>
          <a:xfrm>
            <a:off x="8732520" y="663477"/>
            <a:ext cx="2087880" cy="960120"/>
          </a:xfrm>
          <a:prstGeom prst="roundRect">
            <a:avLst>
              <a:gd name="adj" fmla="val 3572"/>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300" b="0">
                <a:solidFill>
                  <a:sysClr val="windowText" lastClr="000000"/>
                </a:solidFill>
              </a:rPr>
              <a:t>Profit</a:t>
            </a:r>
            <a:r>
              <a:rPr lang="en-IN" sz="1300" b="0" baseline="0">
                <a:solidFill>
                  <a:sysClr val="windowText" lastClr="000000"/>
                </a:solidFill>
              </a:rPr>
              <a:t> Margin</a:t>
            </a:r>
            <a:endParaRPr lang="en-IN" sz="1300" b="0">
              <a:solidFill>
                <a:sysClr val="windowText" lastClr="000000"/>
              </a:solidFill>
            </a:endParaRPr>
          </a:p>
        </xdr:txBody>
      </xdr:sp>
      <xdr:sp macro="" textlink="KPI!$N$17">
        <xdr:nvSpPr>
          <xdr:cNvPr id="46" name="Rectangle: Rounded Corners 45">
            <a:extLst>
              <a:ext uri="{FF2B5EF4-FFF2-40B4-BE49-F238E27FC236}">
                <a16:creationId xmlns:a16="http://schemas.microsoft.com/office/drawing/2014/main" id="{475E6418-EE31-CE51-351F-2F2B355E29B4}"/>
              </a:ext>
            </a:extLst>
          </xdr:cNvPr>
          <xdr:cNvSpPr/>
        </xdr:nvSpPr>
        <xdr:spPr>
          <a:xfrm>
            <a:off x="8884000" y="827253"/>
            <a:ext cx="1734120" cy="30490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5049759-B7D1-4764-81C0-8EE5B51AA40A}" type="TxLink">
              <a:rPr lang="en-US" sz="1500" b="1" i="0" u="none" strike="noStrike">
                <a:solidFill>
                  <a:schemeClr val="tx1"/>
                </a:solidFill>
                <a:latin typeface="Calibri"/>
                <a:ea typeface="+mn-ea"/>
                <a:cs typeface="Calibri"/>
              </a:rPr>
              <a:pPr marL="0" indent="0" algn="ctr"/>
              <a:t>12.47%</a:t>
            </a:fld>
            <a:endParaRPr lang="en-IN" sz="1500" b="1" i="0" u="none" strike="noStrike">
              <a:solidFill>
                <a:schemeClr val="tx1"/>
              </a:solidFill>
              <a:latin typeface="Calibri"/>
              <a:ea typeface="+mn-ea"/>
              <a:cs typeface="Calibri"/>
            </a:endParaRPr>
          </a:p>
        </xdr:txBody>
      </xdr:sp>
      <xdr:sp macro="" textlink="">
        <xdr:nvSpPr>
          <xdr:cNvPr id="47" name="Rectangle: Rounded Corners 46">
            <a:extLst>
              <a:ext uri="{FF2B5EF4-FFF2-40B4-BE49-F238E27FC236}">
                <a16:creationId xmlns:a16="http://schemas.microsoft.com/office/drawing/2014/main" id="{07FFA5DB-D66D-ED5B-78D2-2AB856492F3D}"/>
              </a:ext>
            </a:extLst>
          </xdr:cNvPr>
          <xdr:cNvSpPr/>
        </xdr:nvSpPr>
        <xdr:spPr>
          <a:xfrm>
            <a:off x="8770620" y="1348740"/>
            <a:ext cx="1415042" cy="2724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YOY Growth</a:t>
            </a:r>
          </a:p>
        </xdr:txBody>
      </xdr:sp>
      <xdr:graphicFrame macro="">
        <xdr:nvGraphicFramePr>
          <xdr:cNvPr id="48" name="Chart 47">
            <a:extLst>
              <a:ext uri="{FF2B5EF4-FFF2-40B4-BE49-F238E27FC236}">
                <a16:creationId xmlns:a16="http://schemas.microsoft.com/office/drawing/2014/main" id="{2F7AEBF1-9640-4FC5-867C-AC5224508B6C}"/>
              </a:ext>
            </a:extLst>
          </xdr:cNvPr>
          <xdr:cNvGraphicFramePr>
            <a:graphicFrameLocks/>
          </xdr:cNvGraphicFramePr>
        </xdr:nvGraphicFramePr>
        <xdr:xfrm>
          <a:off x="4716780" y="891540"/>
          <a:ext cx="1394460" cy="51816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pic>
            <xdr:nvPicPr>
              <xdr:cNvPr id="50" name="Picture 49">
                <a:extLst>
                  <a:ext uri="{FF2B5EF4-FFF2-40B4-BE49-F238E27FC236}">
                    <a16:creationId xmlns:a16="http://schemas.microsoft.com/office/drawing/2014/main" id="{4A035827-9C84-3EE4-FB94-5953989B891A}"/>
                  </a:ext>
                </a:extLst>
              </xdr:cNvPr>
              <xdr:cNvPicPr>
                <a:picLocks noChangeAspect="1" noChangeArrowheads="1"/>
                <a:extLst>
                  <a:ext uri="{84589F7E-364E-4C9E-8A38-B11213B215E9}">
                    <a14:cameraTool cellRange="'KPI YOY'!$J$10" spid="_x0000_s12470"/>
                  </a:ext>
                </a:extLst>
              </xdr:cNvPicPr>
            </xdr:nvPicPr>
            <xdr:blipFill>
              <a:blip xmlns:r="http://schemas.openxmlformats.org/officeDocument/2006/relationships" r:embed="rId6"/>
              <a:srcRect/>
              <a:stretch>
                <a:fillRect/>
              </a:stretch>
            </xdr:blipFill>
            <xdr:spPr bwMode="auto">
              <a:xfrm>
                <a:off x="5658992" y="1344295"/>
                <a:ext cx="744926" cy="19558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52" name="Picture 51">
                <a:extLst>
                  <a:ext uri="{FF2B5EF4-FFF2-40B4-BE49-F238E27FC236}">
                    <a16:creationId xmlns:a16="http://schemas.microsoft.com/office/drawing/2014/main" id="{E3322EB8-0856-F027-50D8-35902B8FCCC3}"/>
                  </a:ext>
                </a:extLst>
              </xdr:cNvPr>
              <xdr:cNvPicPr>
                <a:picLocks noChangeAspect="1" noChangeArrowheads="1"/>
                <a:extLst>
                  <a:ext uri="{84589F7E-364E-4C9E-8A38-B11213B215E9}">
                    <a14:cameraTool cellRange="'KPI YOY'!$K$10" spid="_x0000_s12471"/>
                  </a:ext>
                </a:extLst>
              </xdr:cNvPicPr>
            </xdr:nvPicPr>
            <xdr:blipFill>
              <a:blip xmlns:r="http://schemas.openxmlformats.org/officeDocument/2006/relationships" r:embed="rId7"/>
              <a:srcRect/>
              <a:stretch>
                <a:fillRect/>
              </a:stretch>
            </xdr:blipFill>
            <xdr:spPr bwMode="auto">
              <a:xfrm>
                <a:off x="7840980" y="1363980"/>
                <a:ext cx="662940" cy="220980"/>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55" name="Chart 54">
            <a:extLst>
              <a:ext uri="{FF2B5EF4-FFF2-40B4-BE49-F238E27FC236}">
                <a16:creationId xmlns:a16="http://schemas.microsoft.com/office/drawing/2014/main" id="{C6AC9EBF-AA9D-402A-AC4A-6C2D35C92BE0}"/>
              </a:ext>
            </a:extLst>
          </xdr:cNvPr>
          <xdr:cNvGraphicFramePr>
            <a:graphicFrameLocks/>
          </xdr:cNvGraphicFramePr>
        </xdr:nvGraphicFramePr>
        <xdr:xfrm>
          <a:off x="7010400" y="1009650"/>
          <a:ext cx="1188720" cy="40386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56" name="Chart 55">
            <a:extLst>
              <a:ext uri="{FF2B5EF4-FFF2-40B4-BE49-F238E27FC236}">
                <a16:creationId xmlns:a16="http://schemas.microsoft.com/office/drawing/2014/main" id="{53621342-F8C2-4FE7-99A3-CA8407E1F503}"/>
              </a:ext>
            </a:extLst>
          </xdr:cNvPr>
          <xdr:cNvGraphicFramePr>
            <a:graphicFrameLocks/>
          </xdr:cNvGraphicFramePr>
        </xdr:nvGraphicFramePr>
        <xdr:xfrm>
          <a:off x="9016747" y="986879"/>
          <a:ext cx="1272540" cy="419100"/>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xmlns:a14="http://schemas.microsoft.com/office/drawing/2010/main">
        <mc:Choice Requires="a14">
          <xdr:pic>
            <xdr:nvPicPr>
              <xdr:cNvPr id="57" name="Picture 56">
                <a:extLst>
                  <a:ext uri="{FF2B5EF4-FFF2-40B4-BE49-F238E27FC236}">
                    <a16:creationId xmlns:a16="http://schemas.microsoft.com/office/drawing/2014/main" id="{7B09434E-807C-E572-F8AF-FF00A4225933}"/>
                  </a:ext>
                </a:extLst>
              </xdr:cNvPr>
              <xdr:cNvPicPr>
                <a:picLocks noChangeAspect="1" noChangeArrowheads="1"/>
                <a:extLst>
                  <a:ext uri="{84589F7E-364E-4C9E-8A38-B11213B215E9}">
                    <a14:cameraTool cellRange="'KPI YOY'!$L$10" spid="_x0000_s12472"/>
                  </a:ext>
                </a:extLst>
              </xdr:cNvPicPr>
            </xdr:nvPicPr>
            <xdr:blipFill>
              <a:blip xmlns:r="http://schemas.openxmlformats.org/officeDocument/2006/relationships" r:embed="rId10"/>
              <a:srcRect/>
              <a:stretch>
                <a:fillRect/>
              </a:stretch>
            </xdr:blipFill>
            <xdr:spPr bwMode="auto">
              <a:xfrm>
                <a:off x="9841404" y="1351280"/>
                <a:ext cx="849456" cy="21653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0</xdr:col>
      <xdr:colOff>53340</xdr:colOff>
      <xdr:row>12</xdr:row>
      <xdr:rowOff>153678</xdr:rowOff>
    </xdr:from>
    <xdr:to>
      <xdr:col>17</xdr:col>
      <xdr:colOff>99237</xdr:colOff>
      <xdr:row>22</xdr:row>
      <xdr:rowOff>88534</xdr:rowOff>
    </xdr:to>
    <xdr:grpSp>
      <xdr:nvGrpSpPr>
        <xdr:cNvPr id="20" name="Group 19">
          <a:extLst>
            <a:ext uri="{FF2B5EF4-FFF2-40B4-BE49-F238E27FC236}">
              <a16:creationId xmlns:a16="http://schemas.microsoft.com/office/drawing/2014/main" id="{ACFA142B-F0BC-95C7-C433-60D931E6FBAB}"/>
            </a:ext>
          </a:extLst>
        </xdr:cNvPr>
        <xdr:cNvGrpSpPr/>
      </xdr:nvGrpSpPr>
      <xdr:grpSpPr>
        <a:xfrm>
          <a:off x="53340" y="2256798"/>
          <a:ext cx="11445417" cy="1725556"/>
          <a:chOff x="54009" y="1903738"/>
          <a:chExt cx="11416660" cy="1746432"/>
        </a:xfrm>
        <a:effectLst/>
      </xdr:grpSpPr>
      <xdr:sp macro="" textlink="">
        <xdr:nvSpPr>
          <xdr:cNvPr id="59" name="Rectangle: Rounded Corners 58">
            <a:extLst>
              <a:ext uri="{FF2B5EF4-FFF2-40B4-BE49-F238E27FC236}">
                <a16:creationId xmlns:a16="http://schemas.microsoft.com/office/drawing/2014/main" id="{13412DC1-AB75-5DB9-BB7F-3C44C0E5A145}"/>
              </a:ext>
            </a:extLst>
          </xdr:cNvPr>
          <xdr:cNvSpPr/>
        </xdr:nvSpPr>
        <xdr:spPr>
          <a:xfrm>
            <a:off x="104987" y="1910927"/>
            <a:ext cx="4441613" cy="1678940"/>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66" name="Rectangle: Rounded Corners 65">
            <a:extLst>
              <a:ext uri="{FF2B5EF4-FFF2-40B4-BE49-F238E27FC236}">
                <a16:creationId xmlns:a16="http://schemas.microsoft.com/office/drawing/2014/main" id="{AAACBE02-C17E-1D80-C9B7-13C9DFE1D770}"/>
              </a:ext>
            </a:extLst>
          </xdr:cNvPr>
          <xdr:cNvSpPr/>
        </xdr:nvSpPr>
        <xdr:spPr>
          <a:xfrm>
            <a:off x="8498022" y="1936327"/>
            <a:ext cx="2972647" cy="1672167"/>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65" name="Rectangle: Rounded Corners 64">
            <a:extLst>
              <a:ext uri="{FF2B5EF4-FFF2-40B4-BE49-F238E27FC236}">
                <a16:creationId xmlns:a16="http://schemas.microsoft.com/office/drawing/2014/main" id="{42712D04-BC1E-2A68-294F-1BBBDB1453FD}"/>
              </a:ext>
            </a:extLst>
          </xdr:cNvPr>
          <xdr:cNvSpPr/>
        </xdr:nvSpPr>
        <xdr:spPr>
          <a:xfrm>
            <a:off x="4719967" y="1951055"/>
            <a:ext cx="3611373" cy="1640359"/>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74" name="Rectangle 73">
            <a:extLst>
              <a:ext uri="{FF2B5EF4-FFF2-40B4-BE49-F238E27FC236}">
                <a16:creationId xmlns:a16="http://schemas.microsoft.com/office/drawing/2014/main" id="{5A39D4FB-A9F8-E75D-66D2-5398C5467D92}"/>
              </a:ext>
            </a:extLst>
          </xdr:cNvPr>
          <xdr:cNvSpPr/>
        </xdr:nvSpPr>
        <xdr:spPr>
          <a:xfrm>
            <a:off x="143087" y="1965113"/>
            <a:ext cx="3017971" cy="2889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 and Profit</a:t>
            </a:r>
            <a:r>
              <a:rPr lang="en-IN" sz="1100" b="1" baseline="0">
                <a:solidFill>
                  <a:schemeClr val="tx1"/>
                </a:solidFill>
              </a:rPr>
              <a:t> Analysis</a:t>
            </a:r>
            <a:endParaRPr lang="en-IN" sz="1100" b="1">
              <a:solidFill>
                <a:schemeClr val="tx1"/>
              </a:solidFill>
            </a:endParaRPr>
          </a:p>
        </xdr:txBody>
      </xdr:sp>
      <xdr:sp macro="" textlink="">
        <xdr:nvSpPr>
          <xdr:cNvPr id="76" name="Rectangle 75">
            <a:extLst>
              <a:ext uri="{FF2B5EF4-FFF2-40B4-BE49-F238E27FC236}">
                <a16:creationId xmlns:a16="http://schemas.microsoft.com/office/drawing/2014/main" id="{F7C94F39-6080-C99C-9E54-3773F57476FA}"/>
              </a:ext>
            </a:extLst>
          </xdr:cNvPr>
          <xdr:cNvSpPr/>
        </xdr:nvSpPr>
        <xdr:spPr>
          <a:xfrm>
            <a:off x="8550845" y="1934877"/>
            <a:ext cx="2284320" cy="2148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Category wise Sales Share</a:t>
            </a:r>
          </a:p>
        </xdr:txBody>
      </xdr:sp>
      <xdr:graphicFrame macro="">
        <xdr:nvGraphicFramePr>
          <xdr:cNvPr id="80" name="Chart 79">
            <a:extLst>
              <a:ext uri="{FF2B5EF4-FFF2-40B4-BE49-F238E27FC236}">
                <a16:creationId xmlns:a16="http://schemas.microsoft.com/office/drawing/2014/main" id="{08A13FB0-9B22-456B-AF69-B9E28B4AC500}"/>
              </a:ext>
            </a:extLst>
          </xdr:cNvPr>
          <xdr:cNvGraphicFramePr>
            <a:graphicFrameLocks/>
          </xdr:cNvGraphicFramePr>
        </xdr:nvGraphicFramePr>
        <xdr:xfrm>
          <a:off x="54009" y="2131287"/>
          <a:ext cx="4426913" cy="1518883"/>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mc:Choice xmlns:cx1="http://schemas.microsoft.com/office/drawing/2015/9/8/chartex" Requires="cx1">
          <xdr:graphicFrame macro="">
            <xdr:nvGraphicFramePr>
              <xdr:cNvPr id="82" name="Chart 81">
                <a:extLst>
                  <a:ext uri="{FF2B5EF4-FFF2-40B4-BE49-F238E27FC236}">
                    <a16:creationId xmlns:a16="http://schemas.microsoft.com/office/drawing/2014/main" id="{30C0AD26-BB4E-4C9A-8452-CF2DE332008E}"/>
                  </a:ext>
                </a:extLst>
              </xdr:cNvPr>
              <xdr:cNvGraphicFramePr/>
            </xdr:nvGraphicFramePr>
            <xdr:xfrm>
              <a:off x="4927764" y="2180592"/>
              <a:ext cx="3221155" cy="134141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927764" y="2180592"/>
                <a:ext cx="3221155" cy="13414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83" name="Rectangle 82">
            <a:extLst>
              <a:ext uri="{FF2B5EF4-FFF2-40B4-BE49-F238E27FC236}">
                <a16:creationId xmlns:a16="http://schemas.microsoft.com/office/drawing/2014/main" id="{3249DCFC-06BB-954B-08C3-E94C1370EB5D}"/>
              </a:ext>
            </a:extLst>
          </xdr:cNvPr>
          <xdr:cNvSpPr/>
        </xdr:nvSpPr>
        <xdr:spPr>
          <a:xfrm>
            <a:off x="4739367" y="1975701"/>
            <a:ext cx="2167603" cy="222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Category wise Profit</a:t>
            </a:r>
            <a:r>
              <a:rPr lang="en-IN" sz="1100" b="1"/>
              <a:t>r</a:t>
            </a:r>
          </a:p>
        </xdr:txBody>
      </xdr:sp>
      <xdr:graphicFrame macro="">
        <xdr:nvGraphicFramePr>
          <xdr:cNvPr id="84" name="Chart 83">
            <a:extLst>
              <a:ext uri="{FF2B5EF4-FFF2-40B4-BE49-F238E27FC236}">
                <a16:creationId xmlns:a16="http://schemas.microsoft.com/office/drawing/2014/main" id="{A6F07267-E76C-4C12-84EB-4EE0352344E1}"/>
              </a:ext>
            </a:extLst>
          </xdr:cNvPr>
          <xdr:cNvGraphicFramePr>
            <a:graphicFrameLocks/>
          </xdr:cNvGraphicFramePr>
        </xdr:nvGraphicFramePr>
        <xdr:xfrm>
          <a:off x="8741786" y="1903738"/>
          <a:ext cx="2341063" cy="17031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editAs="oneCell">
    <xdr:from>
      <xdr:col>7</xdr:col>
      <xdr:colOff>127000</xdr:colOff>
      <xdr:row>0</xdr:row>
      <xdr:rowOff>140545</xdr:rowOff>
    </xdr:from>
    <xdr:to>
      <xdr:col>10</xdr:col>
      <xdr:colOff>655320</xdr:colOff>
      <xdr:row>4</xdr:row>
      <xdr:rowOff>53340</xdr:rowOff>
    </xdr:to>
    <mc:AlternateContent xmlns:mc="http://schemas.openxmlformats.org/markup-compatibility/2006" xmlns:a14="http://schemas.microsoft.com/office/drawing/2010/main">
      <mc:Choice Requires="a14">
        <xdr:graphicFrame macro="">
          <xdr:nvGraphicFramePr>
            <xdr:cNvPr id="89" name="Region 1">
              <a:extLst>
                <a:ext uri="{FF2B5EF4-FFF2-40B4-BE49-F238E27FC236}">
                  <a16:creationId xmlns:a16="http://schemas.microsoft.com/office/drawing/2014/main" id="{DA180563-403B-4158-A966-7A9C1CBB5F0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820920" y="140545"/>
              <a:ext cx="2540000" cy="613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640080</xdr:colOff>
      <xdr:row>0</xdr:row>
      <xdr:rowOff>152401</xdr:rowOff>
    </xdr:from>
    <xdr:to>
      <xdr:col>17</xdr:col>
      <xdr:colOff>220980</xdr:colOff>
      <xdr:row>4</xdr:row>
      <xdr:rowOff>53340</xdr:rowOff>
    </xdr:to>
    <mc:AlternateContent xmlns:mc="http://schemas.openxmlformats.org/markup-compatibility/2006" xmlns:a14="http://schemas.microsoft.com/office/drawing/2010/main">
      <mc:Choice Requires="a14">
        <xdr:graphicFrame macro="">
          <xdr:nvGraphicFramePr>
            <xdr:cNvPr id="4" name="Ship Mode 1">
              <a:extLst>
                <a:ext uri="{FF2B5EF4-FFF2-40B4-BE49-F238E27FC236}">
                  <a16:creationId xmlns:a16="http://schemas.microsoft.com/office/drawing/2014/main" id="{8F406F12-8C80-4F7B-A4AB-B0E284E62E16}"/>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7345680" y="152401"/>
              <a:ext cx="4274820" cy="601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71530</xdr:colOff>
      <xdr:row>22</xdr:row>
      <xdr:rowOff>129539</xdr:rowOff>
    </xdr:from>
    <xdr:to>
      <xdr:col>17</xdr:col>
      <xdr:colOff>72813</xdr:colOff>
      <xdr:row>32</xdr:row>
      <xdr:rowOff>9313</xdr:rowOff>
    </xdr:to>
    <xdr:grpSp>
      <xdr:nvGrpSpPr>
        <xdr:cNvPr id="21" name="Group 20">
          <a:extLst>
            <a:ext uri="{FF2B5EF4-FFF2-40B4-BE49-F238E27FC236}">
              <a16:creationId xmlns:a16="http://schemas.microsoft.com/office/drawing/2014/main" id="{90A74821-5F98-E56A-BFBA-2FCB4FED4B29}"/>
            </a:ext>
          </a:extLst>
        </xdr:cNvPr>
        <xdr:cNvGrpSpPr/>
      </xdr:nvGrpSpPr>
      <xdr:grpSpPr>
        <a:xfrm>
          <a:off x="71530" y="4023359"/>
          <a:ext cx="11400803" cy="1632374"/>
          <a:chOff x="586740" y="3748195"/>
          <a:chExt cx="11623887" cy="1772072"/>
        </a:xfrm>
        <a:effectLst/>
      </xdr:grpSpPr>
      <xdr:sp macro="" textlink="">
        <xdr:nvSpPr>
          <xdr:cNvPr id="67" name="Rectangle: Rounded Corners 66">
            <a:extLst>
              <a:ext uri="{FF2B5EF4-FFF2-40B4-BE49-F238E27FC236}">
                <a16:creationId xmlns:a16="http://schemas.microsoft.com/office/drawing/2014/main" id="{157B6DD8-7990-CEE0-7C11-2A9860F020AA}"/>
              </a:ext>
            </a:extLst>
          </xdr:cNvPr>
          <xdr:cNvSpPr/>
        </xdr:nvSpPr>
        <xdr:spPr>
          <a:xfrm>
            <a:off x="661422" y="3781285"/>
            <a:ext cx="3806862" cy="1518848"/>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68" name="Rectangle: Rounded Corners 67">
            <a:extLst>
              <a:ext uri="{FF2B5EF4-FFF2-40B4-BE49-F238E27FC236}">
                <a16:creationId xmlns:a16="http://schemas.microsoft.com/office/drawing/2014/main" id="{B6CD4F30-A3AE-1CC0-9162-F4AAF978E87F}"/>
              </a:ext>
            </a:extLst>
          </xdr:cNvPr>
          <xdr:cNvSpPr/>
        </xdr:nvSpPr>
        <xdr:spPr>
          <a:xfrm>
            <a:off x="4671743" y="3765974"/>
            <a:ext cx="3461235" cy="1544707"/>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69" name="Rectangle: Rounded Corners 68">
            <a:extLst>
              <a:ext uri="{FF2B5EF4-FFF2-40B4-BE49-F238E27FC236}">
                <a16:creationId xmlns:a16="http://schemas.microsoft.com/office/drawing/2014/main" id="{3F662C08-3FC3-4F83-F038-F21BAF493022}"/>
              </a:ext>
            </a:extLst>
          </xdr:cNvPr>
          <xdr:cNvSpPr/>
        </xdr:nvSpPr>
        <xdr:spPr>
          <a:xfrm>
            <a:off x="8340717" y="3771127"/>
            <a:ext cx="3869910" cy="1529854"/>
          </a:xfrm>
          <a:prstGeom prst="roundRect">
            <a:avLst>
              <a:gd name="adj" fmla="val 6141"/>
            </a:avLst>
          </a:prstGeom>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75" name="Rectangle 74">
            <a:extLst>
              <a:ext uri="{FF2B5EF4-FFF2-40B4-BE49-F238E27FC236}">
                <a16:creationId xmlns:a16="http://schemas.microsoft.com/office/drawing/2014/main" id="{27B859BD-8F75-BAAA-B632-E6136D6DB5EC}"/>
              </a:ext>
            </a:extLst>
          </xdr:cNvPr>
          <xdr:cNvSpPr/>
        </xdr:nvSpPr>
        <xdr:spPr>
          <a:xfrm>
            <a:off x="4781127" y="3766821"/>
            <a:ext cx="2159000" cy="218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Top 5 Customers</a:t>
            </a:r>
          </a:p>
        </xdr:txBody>
      </xdr:sp>
      <xdr:sp macro="" textlink="">
        <xdr:nvSpPr>
          <xdr:cNvPr id="79" name="Rectangle 78">
            <a:extLst>
              <a:ext uri="{FF2B5EF4-FFF2-40B4-BE49-F238E27FC236}">
                <a16:creationId xmlns:a16="http://schemas.microsoft.com/office/drawing/2014/main" id="{7E30C77E-5986-CCF0-BD4F-A364318E3F17}"/>
              </a:ext>
            </a:extLst>
          </xdr:cNvPr>
          <xdr:cNvSpPr/>
        </xdr:nvSpPr>
        <xdr:spPr>
          <a:xfrm>
            <a:off x="672930" y="3799452"/>
            <a:ext cx="2265680" cy="215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Sales</a:t>
            </a:r>
            <a:r>
              <a:rPr lang="en-IN" sz="1100" b="1" baseline="0">
                <a:solidFill>
                  <a:sysClr val="windowText" lastClr="000000"/>
                </a:solidFill>
              </a:rPr>
              <a:t> by State</a:t>
            </a:r>
            <a:endParaRPr lang="en-IN" sz="1100" b="1">
              <a:solidFill>
                <a:sysClr val="windowText" lastClr="000000"/>
              </a:solidFill>
            </a:endParaRPr>
          </a:p>
        </xdr:txBody>
      </xdr:sp>
      <mc:AlternateContent xmlns:mc="http://schemas.openxmlformats.org/markup-compatibility/2006">
        <mc:Choice xmlns:cx4="http://schemas.microsoft.com/office/drawing/2016/5/10/chartex" Requires="cx4">
          <xdr:graphicFrame macro="">
            <xdr:nvGraphicFramePr>
              <xdr:cNvPr id="85" name="Chart 84">
                <a:extLst>
                  <a:ext uri="{FF2B5EF4-FFF2-40B4-BE49-F238E27FC236}">
                    <a16:creationId xmlns:a16="http://schemas.microsoft.com/office/drawing/2014/main" id="{6E77AEB0-8DF4-4DF8-8792-02A506953810}"/>
                  </a:ext>
                </a:extLst>
              </xdr:cNvPr>
              <xdr:cNvGraphicFramePr/>
            </xdr:nvGraphicFramePr>
            <xdr:xfrm>
              <a:off x="586740" y="3998807"/>
              <a:ext cx="3860800" cy="122936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86740" y="3998807"/>
                <a:ext cx="3860800" cy="1229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98" name="Chart 97">
            <a:extLst>
              <a:ext uri="{FF2B5EF4-FFF2-40B4-BE49-F238E27FC236}">
                <a16:creationId xmlns:a16="http://schemas.microsoft.com/office/drawing/2014/main" id="{6A542D6F-13D0-4239-A1A0-ED3234015445}"/>
              </a:ext>
            </a:extLst>
          </xdr:cNvPr>
          <xdr:cNvGraphicFramePr>
            <a:graphicFrameLocks/>
          </xdr:cNvGraphicFramePr>
        </xdr:nvGraphicFramePr>
        <xdr:xfrm>
          <a:off x="4664287" y="4063153"/>
          <a:ext cx="3573779" cy="1457114"/>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8" name="Chart 7">
            <a:extLst>
              <a:ext uri="{FF2B5EF4-FFF2-40B4-BE49-F238E27FC236}">
                <a16:creationId xmlns:a16="http://schemas.microsoft.com/office/drawing/2014/main" id="{03988C5D-A3C6-479B-8074-1AD91C209BEE}"/>
              </a:ext>
            </a:extLst>
          </xdr:cNvPr>
          <xdr:cNvGraphicFramePr>
            <a:graphicFrameLocks/>
          </xdr:cNvGraphicFramePr>
        </xdr:nvGraphicFramePr>
        <xdr:xfrm>
          <a:off x="8149167" y="3748195"/>
          <a:ext cx="3793913" cy="1762760"/>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11</xdr:col>
      <xdr:colOff>281940</xdr:colOff>
      <xdr:row>22</xdr:row>
      <xdr:rowOff>121920</xdr:rowOff>
    </xdr:from>
    <xdr:to>
      <xdr:col>13</xdr:col>
      <xdr:colOff>655320</xdr:colOff>
      <xdr:row>24</xdr:row>
      <xdr:rowOff>15240</xdr:rowOff>
    </xdr:to>
    <xdr:sp macro="" textlink="">
      <xdr:nvSpPr>
        <xdr:cNvPr id="22" name="TextBox 21">
          <a:extLst>
            <a:ext uri="{FF2B5EF4-FFF2-40B4-BE49-F238E27FC236}">
              <a16:creationId xmlns:a16="http://schemas.microsoft.com/office/drawing/2014/main" id="{755492D7-2265-3365-10BC-EEFAECC1D4EF}"/>
            </a:ext>
          </a:extLst>
        </xdr:cNvPr>
        <xdr:cNvSpPr txBox="1"/>
      </xdr:nvSpPr>
      <xdr:spPr>
        <a:xfrm>
          <a:off x="7658100" y="4015740"/>
          <a:ext cx="17145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Calibri" panose="020F0502020204030204" pitchFamily="34" charset="0"/>
              <a:cs typeface="Calibri" panose="020F0502020204030204" pitchFamily="34" charset="0"/>
            </a:rPr>
            <a:t>Products</a:t>
          </a:r>
          <a:r>
            <a:rPr lang="en-IN" sz="1100" b="1" baseline="0">
              <a:latin typeface="Calibri" panose="020F0502020204030204" pitchFamily="34" charset="0"/>
              <a:cs typeface="Calibri" panose="020F0502020204030204" pitchFamily="34" charset="0"/>
            </a:rPr>
            <a:t> sold by Quantity</a:t>
          </a:r>
          <a:endParaRPr lang="en-IN" sz="1100" b="1">
            <a:latin typeface="Calibri" panose="020F0502020204030204" pitchFamily="34" charset="0"/>
            <a:cs typeface="Calibri" panose="020F050202020403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0.20959</cdr:x>
      <cdr:y>0.32346</cdr:y>
    </cdr:from>
    <cdr:to>
      <cdr:x>0.40795</cdr:x>
      <cdr:y>0.65229</cdr:y>
    </cdr:to>
    <cdr:sp macro="" textlink="">
      <cdr:nvSpPr>
        <cdr:cNvPr id="2" name="TextBox 8">
          <a:extLst xmlns:a="http://schemas.openxmlformats.org/drawingml/2006/main">
            <a:ext uri="{FF2B5EF4-FFF2-40B4-BE49-F238E27FC236}">
              <a16:creationId xmlns:a16="http://schemas.microsoft.com/office/drawing/2014/main" id="{1ABD7605-C1D4-DD5A-58DC-C2A8D4591F68}"/>
            </a:ext>
          </a:extLst>
        </cdr:cNvPr>
        <cdr:cNvSpPr txBox="1"/>
      </cdr:nvSpPr>
      <cdr:spPr>
        <a:xfrm xmlns:a="http://schemas.openxmlformats.org/drawingml/2006/main">
          <a:off x="779908" y="525235"/>
          <a:ext cx="738112" cy="5339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100" b="1"/>
            <a:t>Most Sold Items</a:t>
          </a:r>
        </a:p>
      </cdr:txBody>
    </cdr:sp>
  </cdr:relSizeAnchor>
</c:userShapes>
</file>

<file path=xl/drawings/drawing4.xml><?xml version="1.0" encoding="utf-8"?>
<xdr:wsDr xmlns:xdr="http://schemas.openxmlformats.org/drawingml/2006/spreadsheetDrawing" xmlns:a="http://schemas.openxmlformats.org/drawingml/2006/main">
  <xdr:twoCellAnchor>
    <xdr:from>
      <xdr:col>6</xdr:col>
      <xdr:colOff>205740</xdr:colOff>
      <xdr:row>1</xdr:row>
      <xdr:rowOff>45720</xdr:rowOff>
    </xdr:from>
    <xdr:to>
      <xdr:col>13</xdr:col>
      <xdr:colOff>510540</xdr:colOff>
      <xdr:row>16</xdr:row>
      <xdr:rowOff>45720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38C73A7-6E23-8EFD-66B3-79872E318C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29200" y="220980"/>
              <a:ext cx="4998720" cy="2628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350520</xdr:colOff>
      <xdr:row>17</xdr:row>
      <xdr:rowOff>152400</xdr:rowOff>
    </xdr:from>
    <xdr:to>
      <xdr:col>5</xdr:col>
      <xdr:colOff>518160</xdr:colOff>
      <xdr:row>31</xdr:row>
      <xdr:rowOff>165735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49DD084-96E6-CB2E-2B35-9F7AE641C2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82240" y="3261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411480</xdr:colOff>
      <xdr:row>17</xdr:row>
      <xdr:rowOff>114300</xdr:rowOff>
    </xdr:from>
    <xdr:to>
      <xdr:col>2</xdr:col>
      <xdr:colOff>419100</xdr:colOff>
      <xdr:row>31</xdr:row>
      <xdr:rowOff>127635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57143C73-8555-9BBC-1094-FB4E7B55870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11480" y="3223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381000</xdr:colOff>
      <xdr:row>17</xdr:row>
      <xdr:rowOff>175260</xdr:rowOff>
    </xdr:from>
    <xdr:to>
      <xdr:col>9</xdr:col>
      <xdr:colOff>198120</xdr:colOff>
      <xdr:row>32</xdr:row>
      <xdr:rowOff>13335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1C0E4D8-1B0D-257D-D024-0400F345CB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31080" y="3284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7</xdr:row>
      <xdr:rowOff>160020</xdr:rowOff>
    </xdr:from>
    <xdr:to>
      <xdr:col>11</xdr:col>
      <xdr:colOff>510540</xdr:colOff>
      <xdr:row>21</xdr:row>
      <xdr:rowOff>173355</xdr:rowOff>
    </xdr:to>
    <mc:AlternateContent xmlns:mc="http://schemas.openxmlformats.org/markup-compatibility/2006" xmlns:a14="http://schemas.microsoft.com/office/drawing/2010/main">
      <mc:Choice Requires="a14">
        <xdr:graphicFrame macro="">
          <xdr:nvGraphicFramePr>
            <xdr:cNvPr id="6" name="Ship Mode">
              <a:extLst>
                <a:ext uri="{FF2B5EF4-FFF2-40B4-BE49-F238E27FC236}">
                  <a16:creationId xmlns:a16="http://schemas.microsoft.com/office/drawing/2014/main" id="{8D51672D-3F94-29FB-D962-79B7FF3B602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858000" y="1386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594360</xdr:colOff>
      <xdr:row>3</xdr:row>
      <xdr:rowOff>129540</xdr:rowOff>
    </xdr:from>
    <xdr:to>
      <xdr:col>11</xdr:col>
      <xdr:colOff>289560</xdr:colOff>
      <xdr:row>18</xdr:row>
      <xdr:rowOff>129540</xdr:rowOff>
    </xdr:to>
    <xdr:graphicFrame macro="">
      <xdr:nvGraphicFramePr>
        <xdr:cNvPr id="2" name="Chart 1">
          <a:extLst>
            <a:ext uri="{FF2B5EF4-FFF2-40B4-BE49-F238E27FC236}">
              <a16:creationId xmlns:a16="http://schemas.microsoft.com/office/drawing/2014/main" id="{53645AEF-F68F-A3EA-F9E1-060DF4F63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167640</xdr:colOff>
      <xdr:row>6</xdr:row>
      <xdr:rowOff>121920</xdr:rowOff>
    </xdr:from>
    <xdr:to>
      <xdr:col>13</xdr:col>
      <xdr:colOff>472440</xdr:colOff>
      <xdr:row>21</xdr:row>
      <xdr:rowOff>121920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EADCD91-0672-27CD-C866-5B78F5FC11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07280" y="1173480"/>
              <a:ext cx="4998720" cy="2628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594360</xdr:colOff>
      <xdr:row>7</xdr:row>
      <xdr:rowOff>15240</xdr:rowOff>
    </xdr:from>
    <xdr:to>
      <xdr:col>12</xdr:col>
      <xdr:colOff>289560</xdr:colOff>
      <xdr:row>22</xdr:row>
      <xdr:rowOff>15240</xdr:rowOff>
    </xdr:to>
    <xdr:graphicFrame macro="">
      <xdr:nvGraphicFramePr>
        <xdr:cNvPr id="2" name="Chart 1">
          <a:extLst>
            <a:ext uri="{FF2B5EF4-FFF2-40B4-BE49-F238E27FC236}">
              <a16:creationId xmlns:a16="http://schemas.microsoft.com/office/drawing/2014/main" id="{046DC624-18DC-9764-35AA-CF2579748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510540</xdr:colOff>
      <xdr:row>3</xdr:row>
      <xdr:rowOff>53340</xdr:rowOff>
    </xdr:from>
    <xdr:to>
      <xdr:col>17</xdr:col>
      <xdr:colOff>647700</xdr:colOff>
      <xdr:row>21</xdr:row>
      <xdr:rowOff>167640</xdr:rowOff>
    </xdr:to>
    <xdr:graphicFrame macro="">
      <xdr:nvGraphicFramePr>
        <xdr:cNvPr id="3" name="Chart 2">
          <a:extLst>
            <a:ext uri="{FF2B5EF4-FFF2-40B4-BE49-F238E27FC236}">
              <a16:creationId xmlns:a16="http://schemas.microsoft.com/office/drawing/2014/main" id="{159D077C-8061-DCDF-D994-6445AB250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114300</xdr:colOff>
      <xdr:row>3</xdr:row>
      <xdr:rowOff>175260</xdr:rowOff>
    </xdr:from>
    <xdr:to>
      <xdr:col>10</xdr:col>
      <xdr:colOff>419100</xdr:colOff>
      <xdr:row>18</xdr:row>
      <xdr:rowOff>175260</xdr:rowOff>
    </xdr:to>
    <xdr:graphicFrame macro="">
      <xdr:nvGraphicFramePr>
        <xdr:cNvPr id="3" name="Chart 2">
          <a:extLst>
            <a:ext uri="{FF2B5EF4-FFF2-40B4-BE49-F238E27FC236}">
              <a16:creationId xmlns:a16="http://schemas.microsoft.com/office/drawing/2014/main" id="{019CB3EF-AB22-D5E7-0522-862B7CBC2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99060</xdr:colOff>
      <xdr:row>19</xdr:row>
      <xdr:rowOff>7620</xdr:rowOff>
    </xdr:from>
    <xdr:to>
      <xdr:col>1</xdr:col>
      <xdr:colOff>708660</xdr:colOff>
      <xdr:row>21</xdr:row>
      <xdr:rowOff>175260</xdr:rowOff>
    </xdr:to>
    <xdr:graphicFrame macro="">
      <xdr:nvGraphicFramePr>
        <xdr:cNvPr id="2" name="Chart 1">
          <a:extLst>
            <a:ext uri="{FF2B5EF4-FFF2-40B4-BE49-F238E27FC236}">
              <a16:creationId xmlns:a16="http://schemas.microsoft.com/office/drawing/2014/main" id="{D7F32D21-BA08-7362-8F1E-9A6008523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19</xdr:row>
      <xdr:rowOff>53340</xdr:rowOff>
    </xdr:from>
    <xdr:to>
      <xdr:col>4</xdr:col>
      <xdr:colOff>579120</xdr:colOff>
      <xdr:row>21</xdr:row>
      <xdr:rowOff>152400</xdr:rowOff>
    </xdr:to>
    <xdr:graphicFrame macro="">
      <xdr:nvGraphicFramePr>
        <xdr:cNvPr id="3" name="Chart 2">
          <a:extLst>
            <a:ext uri="{FF2B5EF4-FFF2-40B4-BE49-F238E27FC236}">
              <a16:creationId xmlns:a16="http://schemas.microsoft.com/office/drawing/2014/main" id="{BFB4545D-D43E-8F08-6D7B-C5490BEF3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243840</xdr:colOff>
      <xdr:row>19</xdr:row>
      <xdr:rowOff>30480</xdr:rowOff>
    </xdr:from>
    <xdr:to>
      <xdr:col>13</xdr:col>
      <xdr:colOff>861060</xdr:colOff>
      <xdr:row>22</xdr:row>
      <xdr:rowOff>76200</xdr:rowOff>
    </xdr:to>
    <xdr:graphicFrame macro="">
      <xdr:nvGraphicFramePr>
        <xdr:cNvPr id="6" name="Chart 5">
          <a:extLst>
            <a:ext uri="{FF2B5EF4-FFF2-40B4-BE49-F238E27FC236}">
              <a16:creationId xmlns:a16="http://schemas.microsoft.com/office/drawing/2014/main" id="{30F53428-9E71-8F85-2BA8-8FFCEF36B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457200</xdr:colOff>
      <xdr:row>18</xdr:row>
      <xdr:rowOff>53340</xdr:rowOff>
    </xdr:from>
    <xdr:to>
      <xdr:col>7</xdr:col>
      <xdr:colOff>762000</xdr:colOff>
      <xdr:row>20</xdr:row>
      <xdr:rowOff>175260</xdr:rowOff>
    </xdr:to>
    <xdr:graphicFrame macro="">
      <xdr:nvGraphicFramePr>
        <xdr:cNvPr id="7" name="Chart 6">
          <a:extLst>
            <a:ext uri="{FF2B5EF4-FFF2-40B4-BE49-F238E27FC236}">
              <a16:creationId xmlns:a16="http://schemas.microsoft.com/office/drawing/2014/main" id="{90D712B6-0761-39E9-AA5F-59EC5016D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487680</xdr:colOff>
      <xdr:row>18</xdr:row>
      <xdr:rowOff>83820</xdr:rowOff>
    </xdr:from>
    <xdr:to>
      <xdr:col>10</xdr:col>
      <xdr:colOff>975360</xdr:colOff>
      <xdr:row>20</xdr:row>
      <xdr:rowOff>137160</xdr:rowOff>
    </xdr:to>
    <xdr:graphicFrame macro="">
      <xdr:nvGraphicFramePr>
        <xdr:cNvPr id="8" name="Chart 7">
          <a:extLst>
            <a:ext uri="{FF2B5EF4-FFF2-40B4-BE49-F238E27FC236}">
              <a16:creationId xmlns:a16="http://schemas.microsoft.com/office/drawing/2014/main" id="{38518424-DAAF-2064-B5B6-168CDB4CB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hat" refreshedDate="45187.613481944441" createdVersion="8" refreshedVersion="8" minRefreshableVersion="3" recordCount="9994" xr:uid="{E136F13E-D4A8-4B59-A0BA-1246C2E5BE46}">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7067876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5187.789124074072" backgroundQuery="1" createdVersion="8" refreshedVersion="8" minRefreshableVersion="3" recordCount="0" supportSubquery="1" supportAdvancedDrill="1" xr:uid="{226E82B9-0EA5-4EF2-9CAB-EDC1CD02259A}">
  <cacheSource type="external" connectionId="1"/>
  <cacheFields count="2">
    <cacheField name="[Table_1].[Order Date (Month)].[Order Date (Month)]" caption="Order Date (Month)" numFmtId="0" hierarchy="24" level="1">
      <sharedItems count="12">
        <s v="Jan"/>
        <s v="Feb"/>
        <s v="Mar"/>
        <s v="Apr"/>
        <s v="May"/>
        <s v="Jun"/>
        <s v="Jul"/>
        <s v="Aug"/>
        <s v="Sep"/>
        <s v="Oct"/>
        <s v="Nov"/>
        <s v="Dec"/>
      </sharedItems>
    </cacheField>
    <cacheField name="[Measures].[Distinct Count of Product Name]" caption="Distinct Count of Product Name" numFmtId="0" hierarchy="29" level="32767"/>
  </cacheFields>
  <cacheHierarchies count="3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oduct Name]" caption="Count of Product Name" measure="1" displayFolder="" measureGroup="Table_1"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5187.789896296294" backgroundQuery="1" createdVersion="8" refreshedVersion="8" minRefreshableVersion="3" recordCount="0" supportSubquery="1" supportAdvancedDrill="1" xr:uid="{AEFEB18E-7E8C-4895-97D4-251C1CDECCD5}">
  <cacheSource type="external" connectionId="1"/>
  <cacheFields count="2">
    <cacheField name="[Table_1].[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Table_1].[Year].&amp;[2011]"/>
            <x15:cachedUniqueName index="1" name="[Table_1].[Year].&amp;[2012]"/>
            <x15:cachedUniqueName index="2" name="[Table_1].[Year].&amp;[2013]"/>
            <x15:cachedUniqueName index="3" name="[Table_1].[Year].&amp;[2014]"/>
          </x15:cachedUniqueNames>
        </ext>
      </extLst>
    </cacheField>
    <cacheField name="[Measures].[Distinct Count of Product Name]" caption="Distinct Count of Product Name" numFmtId="0" hierarchy="29" level="32767"/>
  </cacheFields>
  <cacheHierarchies count="3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0"/>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oduct Name]" caption="Count of Product Name" measure="1" displayFolder="" measureGroup="Table_1"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x v="0"/>
    <s v="CG-12520"/>
    <x v="0"/>
    <x v="0"/>
    <s v="United States"/>
    <s v="Henderson"/>
    <x v="0"/>
    <n v="42420"/>
    <x v="0"/>
    <s v="FUR-BO-10001798"/>
    <x v="0"/>
    <x v="0"/>
    <x v="0"/>
    <x v="0"/>
    <n v="2"/>
    <n v="0"/>
    <n v="41.913600000000002"/>
  </r>
  <r>
    <n v="2"/>
    <s v="CA-2013-152156"/>
    <x v="0"/>
    <x v="0"/>
    <d v="2013-11-12T00:00:00"/>
    <x v="0"/>
    <s v="CG-12520"/>
    <x v="0"/>
    <x v="0"/>
    <s v="United States"/>
    <s v="Henderson"/>
    <x v="0"/>
    <n v="42420"/>
    <x v="0"/>
    <s v="FUR-CH-10000454"/>
    <x v="0"/>
    <x v="1"/>
    <x v="1"/>
    <x v="1"/>
    <n v="3"/>
    <n v="0"/>
    <n v="219.58199999999997"/>
  </r>
  <r>
    <n v="3"/>
    <s v="CA-2013-138688"/>
    <x v="0"/>
    <x v="1"/>
    <d v="2013-06-17T00:00:00"/>
    <x v="0"/>
    <s v="DV-13045"/>
    <x v="1"/>
    <x v="1"/>
    <s v="United States"/>
    <s v="Los Angeles"/>
    <x v="1"/>
    <n v="90036"/>
    <x v="1"/>
    <s v="OFF-LA-10000240"/>
    <x v="1"/>
    <x v="2"/>
    <x v="2"/>
    <x v="2"/>
    <n v="2"/>
    <n v="0"/>
    <n v="6.8713999999999995"/>
  </r>
  <r>
    <n v="4"/>
    <s v="US-2012-108966"/>
    <x v="1"/>
    <x v="2"/>
    <d v="2012-10-18T00:00:00"/>
    <x v="1"/>
    <s v="SO-20335"/>
    <x v="2"/>
    <x v="0"/>
    <s v="United States"/>
    <s v="Fort Lauderdale"/>
    <x v="2"/>
    <n v="33311"/>
    <x v="0"/>
    <s v="FUR-TA-10000577"/>
    <x v="0"/>
    <x v="3"/>
    <x v="3"/>
    <x v="3"/>
    <n v="5"/>
    <n v="0.45"/>
    <n v="-383.03100000000006"/>
  </r>
  <r>
    <n v="5"/>
    <s v="US-2012-108966"/>
    <x v="1"/>
    <x v="2"/>
    <d v="2012-10-18T00:00:00"/>
    <x v="1"/>
    <s v="SO-20335"/>
    <x v="2"/>
    <x v="0"/>
    <s v="United States"/>
    <s v="Fort Lauderdale"/>
    <x v="2"/>
    <n v="33311"/>
    <x v="0"/>
    <s v="OFF-ST-10000760"/>
    <x v="1"/>
    <x v="4"/>
    <x v="4"/>
    <x v="4"/>
    <n v="2"/>
    <n v="0.2"/>
    <n v="2.5163999999999991"/>
  </r>
  <r>
    <n v="6"/>
    <s v="CA-2011-115812"/>
    <x v="2"/>
    <x v="3"/>
    <d v="2011-06-14T00:00:00"/>
    <x v="1"/>
    <s v="BH-11710"/>
    <x v="3"/>
    <x v="0"/>
    <s v="United States"/>
    <s v="Los Angeles"/>
    <x v="1"/>
    <n v="90032"/>
    <x v="1"/>
    <s v="FUR-FU-10001487"/>
    <x v="0"/>
    <x v="5"/>
    <x v="5"/>
    <x v="5"/>
    <n v="7"/>
    <n v="0"/>
    <n v="14.169399999999996"/>
  </r>
  <r>
    <n v="7"/>
    <s v="CA-2011-115812"/>
    <x v="2"/>
    <x v="3"/>
    <d v="2011-06-14T00:00:00"/>
    <x v="1"/>
    <s v="BH-11710"/>
    <x v="3"/>
    <x v="0"/>
    <s v="United States"/>
    <s v="Los Angeles"/>
    <x v="1"/>
    <n v="90032"/>
    <x v="1"/>
    <s v="OFF-AR-10002833"/>
    <x v="1"/>
    <x v="6"/>
    <x v="6"/>
    <x v="6"/>
    <n v="4"/>
    <n v="0"/>
    <n v="1.9656000000000002"/>
  </r>
  <r>
    <n v="8"/>
    <s v="CA-2011-115812"/>
    <x v="2"/>
    <x v="3"/>
    <d v="2011-06-14T00:00:00"/>
    <x v="1"/>
    <s v="BH-11710"/>
    <x v="3"/>
    <x v="0"/>
    <s v="United States"/>
    <s v="Los Angeles"/>
    <x v="1"/>
    <n v="90032"/>
    <x v="1"/>
    <s v="TEC-PH-10002275"/>
    <x v="2"/>
    <x v="7"/>
    <x v="7"/>
    <x v="7"/>
    <n v="6"/>
    <n v="0.2"/>
    <n v="90.715200000000038"/>
  </r>
  <r>
    <n v="9"/>
    <s v="CA-2011-115812"/>
    <x v="2"/>
    <x v="3"/>
    <d v="2011-06-14T00:00:00"/>
    <x v="1"/>
    <s v="BH-11710"/>
    <x v="3"/>
    <x v="0"/>
    <s v="United States"/>
    <s v="Los Angeles"/>
    <x v="1"/>
    <n v="90032"/>
    <x v="1"/>
    <s v="OFF-BI-10003910"/>
    <x v="1"/>
    <x v="8"/>
    <x v="8"/>
    <x v="8"/>
    <n v="3"/>
    <n v="0.2"/>
    <n v="5.7824999999999998"/>
  </r>
  <r>
    <n v="10"/>
    <s v="CA-2011-115812"/>
    <x v="2"/>
    <x v="3"/>
    <d v="2011-06-14T00:00:00"/>
    <x v="1"/>
    <s v="BH-11710"/>
    <x v="3"/>
    <x v="0"/>
    <s v="United States"/>
    <s v="Los Angeles"/>
    <x v="1"/>
    <n v="90032"/>
    <x v="1"/>
    <s v="OFF-AP-10002892"/>
    <x v="1"/>
    <x v="9"/>
    <x v="9"/>
    <x v="9"/>
    <n v="5"/>
    <n v="0"/>
    <n v="34.469999999999992"/>
  </r>
  <r>
    <n v="11"/>
    <s v="CA-2011-115812"/>
    <x v="2"/>
    <x v="3"/>
    <d v="2011-06-14T00:00:00"/>
    <x v="1"/>
    <s v="BH-11710"/>
    <x v="3"/>
    <x v="0"/>
    <s v="United States"/>
    <s v="Los Angeles"/>
    <x v="1"/>
    <n v="90032"/>
    <x v="1"/>
    <s v="FUR-TA-10001539"/>
    <x v="0"/>
    <x v="3"/>
    <x v="10"/>
    <x v="10"/>
    <n v="9"/>
    <n v="0.2"/>
    <n v="85.309199999999805"/>
  </r>
  <r>
    <n v="12"/>
    <s v="CA-2011-115812"/>
    <x v="2"/>
    <x v="3"/>
    <d v="2011-06-14T00:00:00"/>
    <x v="1"/>
    <s v="BH-11710"/>
    <x v="3"/>
    <x v="0"/>
    <s v="United States"/>
    <s v="Los Angeles"/>
    <x v="1"/>
    <n v="90032"/>
    <x v="1"/>
    <s v="TEC-PH-10002033"/>
    <x v="2"/>
    <x v="7"/>
    <x v="11"/>
    <x v="11"/>
    <n v="4"/>
    <n v="0.2"/>
    <n v="68.356800000000021"/>
  </r>
  <r>
    <n v="13"/>
    <s v="CA-2014-114412"/>
    <x v="3"/>
    <x v="4"/>
    <d v="2014-04-21T00:00:00"/>
    <x v="1"/>
    <s v="AA-10480"/>
    <x v="4"/>
    <x v="0"/>
    <s v="United States"/>
    <s v="Concord"/>
    <x v="3"/>
    <n v="28027"/>
    <x v="0"/>
    <s v="OFF-PA-10002365"/>
    <x v="1"/>
    <x v="10"/>
    <x v="12"/>
    <x v="12"/>
    <n v="3"/>
    <n v="0.2"/>
    <n v="5.4432"/>
  </r>
  <r>
    <n v="14"/>
    <s v="CA-2013-161389"/>
    <x v="0"/>
    <x v="5"/>
    <d v="2013-12-11T00:00:00"/>
    <x v="1"/>
    <s v="IM-15070"/>
    <x v="5"/>
    <x v="0"/>
    <s v="United States"/>
    <s v="Seattle"/>
    <x v="4"/>
    <n v="98103"/>
    <x v="1"/>
    <s v="OFF-BI-10003656"/>
    <x v="1"/>
    <x v="8"/>
    <x v="13"/>
    <x v="13"/>
    <n v="3"/>
    <n v="0.2"/>
    <n v="132.59219999999993"/>
  </r>
  <r>
    <n v="15"/>
    <s v="US-2012-118983"/>
    <x v="1"/>
    <x v="6"/>
    <d v="2012-11-26T00:00:00"/>
    <x v="1"/>
    <s v="HP-14815"/>
    <x v="6"/>
    <x v="2"/>
    <s v="United States"/>
    <s v="Fort Worth"/>
    <x v="5"/>
    <n v="76106"/>
    <x v="2"/>
    <s v="OFF-AP-10002311"/>
    <x v="1"/>
    <x v="9"/>
    <x v="14"/>
    <x v="14"/>
    <n v="5"/>
    <n v="0.8"/>
    <n v="-123.858"/>
  </r>
  <r>
    <n v="16"/>
    <s v="US-2012-118983"/>
    <x v="1"/>
    <x v="6"/>
    <d v="2012-11-26T00:00:00"/>
    <x v="1"/>
    <s v="HP-14815"/>
    <x v="6"/>
    <x v="2"/>
    <s v="United States"/>
    <s v="Fort Worth"/>
    <x v="5"/>
    <n v="76106"/>
    <x v="2"/>
    <s v="OFF-BI-10000756"/>
    <x v="1"/>
    <x v="8"/>
    <x v="15"/>
    <x v="15"/>
    <n v="3"/>
    <n v="0.8"/>
    <n v="-3.8160000000000016"/>
  </r>
  <r>
    <n v="17"/>
    <s v="CA-2011-105893"/>
    <x v="2"/>
    <x v="7"/>
    <d v="2011-11-18T00:00:00"/>
    <x v="1"/>
    <s v="PK-19075"/>
    <x v="7"/>
    <x v="0"/>
    <s v="United States"/>
    <s v="Madison"/>
    <x v="6"/>
    <n v="53711"/>
    <x v="2"/>
    <s v="OFF-ST-10004186"/>
    <x v="1"/>
    <x v="4"/>
    <x v="16"/>
    <x v="16"/>
    <n v="6"/>
    <n v="0"/>
    <n v="13.317599999999999"/>
  </r>
  <r>
    <n v="18"/>
    <s v="CA-2011-167164"/>
    <x v="2"/>
    <x v="8"/>
    <d v="2011-05-15T00:00:00"/>
    <x v="0"/>
    <s v="AG-10270"/>
    <x v="8"/>
    <x v="0"/>
    <s v="United States"/>
    <s v="West Jordan"/>
    <x v="7"/>
    <n v="84084"/>
    <x v="1"/>
    <s v="OFF-ST-10000107"/>
    <x v="1"/>
    <x v="4"/>
    <x v="17"/>
    <x v="17"/>
    <n v="2"/>
    <n v="0"/>
    <n v="9.9899999999999949"/>
  </r>
  <r>
    <n v="19"/>
    <s v="CA-2011-143336"/>
    <x v="2"/>
    <x v="9"/>
    <d v="2011-09-01T00:00:00"/>
    <x v="0"/>
    <s v="ZD-21925"/>
    <x v="9"/>
    <x v="0"/>
    <s v="United States"/>
    <s v="San Francisco"/>
    <x v="1"/>
    <n v="94109"/>
    <x v="1"/>
    <s v="OFF-AR-10003056"/>
    <x v="1"/>
    <x v="6"/>
    <x v="18"/>
    <x v="18"/>
    <n v="2"/>
    <n v="0"/>
    <n v="2.4823999999999993"/>
  </r>
  <r>
    <n v="20"/>
    <s v="CA-2011-143336"/>
    <x v="2"/>
    <x v="9"/>
    <d v="2011-09-01T00:00:00"/>
    <x v="0"/>
    <s v="ZD-21925"/>
    <x v="9"/>
    <x v="0"/>
    <s v="United States"/>
    <s v="San Francisco"/>
    <x v="1"/>
    <n v="94109"/>
    <x v="1"/>
    <s v="TEC-PH-10001949"/>
    <x v="2"/>
    <x v="7"/>
    <x v="19"/>
    <x v="19"/>
    <n v="3"/>
    <n v="0.2"/>
    <n v="16.010999999999981"/>
  </r>
  <r>
    <n v="21"/>
    <s v="CA-2011-143336"/>
    <x v="2"/>
    <x v="9"/>
    <d v="2011-09-01T00:00:00"/>
    <x v="0"/>
    <s v="ZD-21925"/>
    <x v="9"/>
    <x v="0"/>
    <s v="United States"/>
    <s v="San Francisco"/>
    <x v="1"/>
    <n v="94109"/>
    <x v="1"/>
    <s v="OFF-BI-10002215"/>
    <x v="1"/>
    <x v="8"/>
    <x v="20"/>
    <x v="20"/>
    <n v="4"/>
    <n v="0.2"/>
    <n v="7.3839999999999986"/>
  </r>
  <r>
    <n v="22"/>
    <s v="CA-2013-137330"/>
    <x v="0"/>
    <x v="10"/>
    <d v="2013-12-14T00:00:00"/>
    <x v="1"/>
    <s v="KB-16585"/>
    <x v="10"/>
    <x v="1"/>
    <s v="United States"/>
    <s v="Fremont"/>
    <x v="8"/>
    <n v="68025"/>
    <x v="2"/>
    <s v="OFF-AR-10000246"/>
    <x v="1"/>
    <x v="6"/>
    <x v="21"/>
    <x v="21"/>
    <n v="7"/>
    <n v="0"/>
    <n v="5.0595999999999997"/>
  </r>
  <r>
    <n v="23"/>
    <s v="CA-2013-137330"/>
    <x v="0"/>
    <x v="10"/>
    <d v="2013-12-14T00:00:00"/>
    <x v="1"/>
    <s v="KB-16585"/>
    <x v="10"/>
    <x v="1"/>
    <s v="United States"/>
    <s v="Fremont"/>
    <x v="8"/>
    <n v="68025"/>
    <x v="2"/>
    <s v="OFF-AP-10001492"/>
    <x v="1"/>
    <x v="9"/>
    <x v="22"/>
    <x v="22"/>
    <n v="7"/>
    <n v="0"/>
    <n v="15.688400000000001"/>
  </r>
  <r>
    <n v="24"/>
    <s v="US-2014-156909"/>
    <x v="3"/>
    <x v="11"/>
    <d v="2014-07-19T00:00:00"/>
    <x v="0"/>
    <s v="SF-20065"/>
    <x v="11"/>
    <x v="0"/>
    <s v="United States"/>
    <s v="Philadelphia"/>
    <x v="9"/>
    <n v="19140"/>
    <x v="3"/>
    <s v="FUR-CH-10002774"/>
    <x v="0"/>
    <x v="1"/>
    <x v="23"/>
    <x v="23"/>
    <n v="2"/>
    <n v="0.3"/>
    <n v="-1.0196000000000005"/>
  </r>
  <r>
    <n v="25"/>
    <s v="CA-2012-106320"/>
    <x v="1"/>
    <x v="12"/>
    <d v="2012-09-30T00:00:00"/>
    <x v="1"/>
    <s v="EB-13870"/>
    <x v="12"/>
    <x v="0"/>
    <s v="United States"/>
    <s v="Orem"/>
    <x v="7"/>
    <n v="84057"/>
    <x v="1"/>
    <s v="FUR-TA-10000577"/>
    <x v="0"/>
    <x v="3"/>
    <x v="3"/>
    <x v="24"/>
    <n v="3"/>
    <n v="0"/>
    <n v="240.26490000000001"/>
  </r>
  <r>
    <n v="26"/>
    <s v="CA-2013-121755"/>
    <x v="0"/>
    <x v="13"/>
    <d v="2013-01-20T00:00:00"/>
    <x v="0"/>
    <s v="EH-13945"/>
    <x v="13"/>
    <x v="0"/>
    <s v="United States"/>
    <s v="Los Angeles"/>
    <x v="1"/>
    <n v="90049"/>
    <x v="1"/>
    <s v="OFF-BI-10001634"/>
    <x v="1"/>
    <x v="8"/>
    <x v="24"/>
    <x v="25"/>
    <n v="2"/>
    <n v="0.2"/>
    <n v="4.2224000000000004"/>
  </r>
  <r>
    <n v="27"/>
    <s v="CA-2013-121755"/>
    <x v="0"/>
    <x v="13"/>
    <d v="2013-01-20T00:00:00"/>
    <x v="0"/>
    <s v="EH-13945"/>
    <x v="13"/>
    <x v="0"/>
    <s v="United States"/>
    <s v="Los Angeles"/>
    <x v="1"/>
    <n v="90049"/>
    <x v="1"/>
    <s v="TEC-AC-10003027"/>
    <x v="2"/>
    <x v="11"/>
    <x v="25"/>
    <x v="26"/>
    <n v="3"/>
    <n v="0"/>
    <n v="11.774100000000004"/>
  </r>
  <r>
    <n v="28"/>
    <s v="US-2012-150630"/>
    <x v="1"/>
    <x v="14"/>
    <d v="2012-09-21T00:00:00"/>
    <x v="1"/>
    <s v="TB-21520"/>
    <x v="14"/>
    <x v="0"/>
    <s v="United States"/>
    <s v="Philadelphia"/>
    <x v="9"/>
    <n v="19140"/>
    <x v="3"/>
    <s v="FUR-BO-10004834"/>
    <x v="0"/>
    <x v="0"/>
    <x v="26"/>
    <x v="27"/>
    <n v="7"/>
    <n v="0.5"/>
    <n v="-1665.0522000000001"/>
  </r>
  <r>
    <n v="29"/>
    <s v="US-2012-150630"/>
    <x v="1"/>
    <x v="14"/>
    <d v="2012-09-21T00:00:00"/>
    <x v="1"/>
    <s v="TB-21520"/>
    <x v="14"/>
    <x v="0"/>
    <s v="United States"/>
    <s v="Philadelphia"/>
    <x v="9"/>
    <n v="19140"/>
    <x v="3"/>
    <s v="OFF-BI-10000474"/>
    <x v="1"/>
    <x v="8"/>
    <x v="27"/>
    <x v="28"/>
    <n v="2"/>
    <n v="0.7"/>
    <n v="-7.0532000000000004"/>
  </r>
  <r>
    <n v="30"/>
    <s v="US-2012-150630"/>
    <x v="1"/>
    <x v="14"/>
    <d v="2012-09-21T00:00:00"/>
    <x v="1"/>
    <s v="TB-21520"/>
    <x v="14"/>
    <x v="0"/>
    <s v="United States"/>
    <s v="Philadelphia"/>
    <x v="9"/>
    <n v="19140"/>
    <x v="3"/>
    <s v="FUR-FU-10004848"/>
    <x v="0"/>
    <x v="5"/>
    <x v="28"/>
    <x v="29"/>
    <n v="3"/>
    <n v="0.2"/>
    <n v="15.524999999999991"/>
  </r>
  <r>
    <n v="31"/>
    <s v="US-2012-150630"/>
    <x v="1"/>
    <x v="14"/>
    <d v="2012-09-21T00:00:00"/>
    <x v="1"/>
    <s v="TB-21520"/>
    <x v="14"/>
    <x v="0"/>
    <s v="United States"/>
    <s v="Philadelphia"/>
    <x v="9"/>
    <n v="19140"/>
    <x v="3"/>
    <s v="OFF-EN-10001509"/>
    <x v="1"/>
    <x v="12"/>
    <x v="29"/>
    <x v="30"/>
    <n v="2"/>
    <n v="0.2"/>
    <n v="1.1015999999999997"/>
  </r>
  <r>
    <n v="32"/>
    <s v="US-2012-150630"/>
    <x v="1"/>
    <x v="14"/>
    <d v="2012-09-21T00:00:00"/>
    <x v="1"/>
    <s v="TB-21520"/>
    <x v="14"/>
    <x v="0"/>
    <s v="United States"/>
    <s v="Philadelphia"/>
    <x v="9"/>
    <n v="19140"/>
    <x v="3"/>
    <s v="OFF-AR-10004042"/>
    <x v="1"/>
    <x v="6"/>
    <x v="30"/>
    <x v="31"/>
    <n v="6"/>
    <n v="0.2"/>
    <n v="9.7091999999999885"/>
  </r>
  <r>
    <n v="33"/>
    <s v="US-2012-150630"/>
    <x v="1"/>
    <x v="14"/>
    <d v="2012-09-21T00:00:00"/>
    <x v="1"/>
    <s v="TB-21520"/>
    <x v="14"/>
    <x v="0"/>
    <s v="United States"/>
    <s v="Philadelphia"/>
    <x v="9"/>
    <n v="19140"/>
    <x v="3"/>
    <s v="OFF-BI-10001525"/>
    <x v="1"/>
    <x v="8"/>
    <x v="31"/>
    <x v="32"/>
    <n v="6"/>
    <n v="0.7"/>
    <n v="-5.7149999999999999"/>
  </r>
  <r>
    <n v="34"/>
    <s v="US-2012-150630"/>
    <x v="1"/>
    <x v="14"/>
    <d v="2012-09-21T00:00:00"/>
    <x v="1"/>
    <s v="TB-21520"/>
    <x v="14"/>
    <x v="0"/>
    <s v="United States"/>
    <s v="Philadelphia"/>
    <x v="9"/>
    <n v="19140"/>
    <x v="3"/>
    <s v="OFF-AR-10001683"/>
    <x v="1"/>
    <x v="6"/>
    <x v="32"/>
    <x v="33"/>
    <n v="2"/>
    <n v="0.2"/>
    <n v="3.5460000000000007"/>
  </r>
  <r>
    <n v="35"/>
    <s v="CA-2014-107727"/>
    <x v="3"/>
    <x v="15"/>
    <d v="2014-10-24T00:00:00"/>
    <x v="0"/>
    <s v="MA-17560"/>
    <x v="15"/>
    <x v="2"/>
    <s v="United States"/>
    <s v="Houston"/>
    <x v="5"/>
    <n v="77095"/>
    <x v="2"/>
    <s v="OFF-PA-10000249"/>
    <x v="1"/>
    <x v="10"/>
    <x v="33"/>
    <x v="34"/>
    <n v="3"/>
    <n v="0.2"/>
    <n v="9.9467999999999979"/>
  </r>
  <r>
    <n v="36"/>
    <s v="CA-2013-117590"/>
    <x v="0"/>
    <x v="16"/>
    <d v="2013-12-11T00:00:00"/>
    <x v="2"/>
    <s v="GH-14485"/>
    <x v="16"/>
    <x v="1"/>
    <s v="United States"/>
    <s v="Richardson"/>
    <x v="5"/>
    <n v="75080"/>
    <x v="2"/>
    <s v="TEC-PH-10004977"/>
    <x v="2"/>
    <x v="7"/>
    <x v="34"/>
    <x v="35"/>
    <n v="7"/>
    <n v="0.2"/>
    <n v="123.47369999999989"/>
  </r>
  <r>
    <n v="37"/>
    <s v="CA-2013-117590"/>
    <x v="0"/>
    <x v="16"/>
    <d v="2013-12-11T00:00:00"/>
    <x v="2"/>
    <s v="GH-14485"/>
    <x v="16"/>
    <x v="1"/>
    <s v="United States"/>
    <s v="Richardson"/>
    <x v="5"/>
    <n v="75080"/>
    <x v="2"/>
    <s v="FUR-FU-10003664"/>
    <x v="0"/>
    <x v="5"/>
    <x v="35"/>
    <x v="36"/>
    <n v="5"/>
    <n v="0.6"/>
    <n v="-147.96300000000002"/>
  </r>
  <r>
    <n v="38"/>
    <s v="CA-2012-117415"/>
    <x v="1"/>
    <x v="17"/>
    <d v="2012-12-31T00:00:00"/>
    <x v="1"/>
    <s v="SN-20710"/>
    <x v="17"/>
    <x v="2"/>
    <s v="United States"/>
    <s v="Houston"/>
    <x v="5"/>
    <n v="77041"/>
    <x v="2"/>
    <s v="OFF-EN-10002986"/>
    <x v="1"/>
    <x v="12"/>
    <x v="36"/>
    <x v="37"/>
    <n v="9"/>
    <n v="0.2"/>
    <n v="35.414999999999999"/>
  </r>
  <r>
    <n v="39"/>
    <s v="CA-2012-117415"/>
    <x v="1"/>
    <x v="17"/>
    <d v="2012-12-31T00:00:00"/>
    <x v="1"/>
    <s v="SN-20710"/>
    <x v="17"/>
    <x v="2"/>
    <s v="United States"/>
    <s v="Houston"/>
    <x v="5"/>
    <n v="77041"/>
    <x v="2"/>
    <s v="FUR-BO-10002545"/>
    <x v="0"/>
    <x v="0"/>
    <x v="37"/>
    <x v="38"/>
    <n v="3"/>
    <n v="0.32"/>
    <n v="-46.976400000000012"/>
  </r>
  <r>
    <n v="40"/>
    <s v="CA-2012-117415"/>
    <x v="1"/>
    <x v="17"/>
    <d v="2012-12-31T00:00:00"/>
    <x v="1"/>
    <s v="SN-20710"/>
    <x v="17"/>
    <x v="2"/>
    <s v="United States"/>
    <s v="Houston"/>
    <x v="5"/>
    <n v="77041"/>
    <x v="2"/>
    <s v="FUR-CH-10004218"/>
    <x v="0"/>
    <x v="1"/>
    <x v="38"/>
    <x v="39"/>
    <n v="3"/>
    <n v="0.3"/>
    <n v="-15.146999999999991"/>
  </r>
  <r>
    <n v="41"/>
    <s v="CA-2012-117415"/>
    <x v="1"/>
    <x v="17"/>
    <d v="2012-12-31T00:00:00"/>
    <x v="1"/>
    <s v="SN-20710"/>
    <x v="17"/>
    <x v="2"/>
    <s v="United States"/>
    <s v="Houston"/>
    <x v="5"/>
    <n v="77041"/>
    <x v="2"/>
    <s v="TEC-PH-10000486"/>
    <x v="2"/>
    <x v="7"/>
    <x v="39"/>
    <x v="40"/>
    <n v="4"/>
    <n v="0.2"/>
    <n v="41.756399999999957"/>
  </r>
  <r>
    <n v="42"/>
    <s v="CA-2014-120999"/>
    <x v="3"/>
    <x v="18"/>
    <d v="2014-09-16T00:00:00"/>
    <x v="1"/>
    <s v="LC-16930"/>
    <x v="18"/>
    <x v="1"/>
    <s v="United States"/>
    <s v="Naperville"/>
    <x v="10"/>
    <n v="60540"/>
    <x v="2"/>
    <s v="TEC-PH-10004093"/>
    <x v="2"/>
    <x v="7"/>
    <x v="40"/>
    <x v="41"/>
    <n v="4"/>
    <n v="0.2"/>
    <n v="16.556399999999996"/>
  </r>
  <r>
    <n v="43"/>
    <s v="CA-2013-101343"/>
    <x v="0"/>
    <x v="19"/>
    <d v="2013-07-23T00:00:00"/>
    <x v="1"/>
    <s v="RA-19885"/>
    <x v="19"/>
    <x v="1"/>
    <s v="United States"/>
    <s v="Los Angeles"/>
    <x v="1"/>
    <n v="90049"/>
    <x v="1"/>
    <s v="OFF-ST-10003479"/>
    <x v="1"/>
    <x v="4"/>
    <x v="41"/>
    <x v="42"/>
    <n v="2"/>
    <n v="0"/>
    <n v="3.8939999999999912"/>
  </r>
  <r>
    <n v="44"/>
    <s v="CA-2014-139619"/>
    <x v="3"/>
    <x v="20"/>
    <d v="2014-09-24T00:00:00"/>
    <x v="1"/>
    <s v="ES-14080"/>
    <x v="20"/>
    <x v="1"/>
    <s v="United States"/>
    <s v="Melbourne"/>
    <x v="2"/>
    <n v="32935"/>
    <x v="0"/>
    <s v="OFF-ST-10003282"/>
    <x v="1"/>
    <x v="4"/>
    <x v="42"/>
    <x v="43"/>
    <n v="2"/>
    <n v="0.2"/>
    <n v="9.5616000000000092"/>
  </r>
  <r>
    <n v="45"/>
    <s v="CA-2013-118255"/>
    <x v="0"/>
    <x v="21"/>
    <d v="2013-03-14T00:00:00"/>
    <x v="2"/>
    <s v="ON-18715"/>
    <x v="21"/>
    <x v="1"/>
    <s v="United States"/>
    <s v="Eagan"/>
    <x v="11"/>
    <n v="55122"/>
    <x v="2"/>
    <s v="TEC-AC-10000171"/>
    <x v="2"/>
    <x v="11"/>
    <x v="43"/>
    <x v="44"/>
    <n v="2"/>
    <n v="0"/>
    <n v="19.7714"/>
  </r>
  <r>
    <n v="46"/>
    <s v="CA-2013-118255"/>
    <x v="0"/>
    <x v="21"/>
    <d v="2013-03-14T00:00:00"/>
    <x v="2"/>
    <s v="ON-18715"/>
    <x v="21"/>
    <x v="1"/>
    <s v="United States"/>
    <s v="Eagan"/>
    <x v="11"/>
    <n v="55122"/>
    <x v="2"/>
    <s v="OFF-BI-10003291"/>
    <x v="1"/>
    <x v="8"/>
    <x v="44"/>
    <x v="45"/>
    <n v="2"/>
    <n v="0"/>
    <n v="8.2061999999999991"/>
  </r>
  <r>
    <n v="47"/>
    <s v="CA-2011-146703"/>
    <x v="2"/>
    <x v="22"/>
    <d v="2011-10-25T00:00:00"/>
    <x v="0"/>
    <s v="PO-18865"/>
    <x v="22"/>
    <x v="0"/>
    <s v="United States"/>
    <s v="Westland"/>
    <x v="12"/>
    <n v="48185"/>
    <x v="2"/>
    <s v="OFF-ST-10001713"/>
    <x v="1"/>
    <x v="4"/>
    <x v="45"/>
    <x v="46"/>
    <n v="4"/>
    <n v="0"/>
    <n v="8.4783999999999935"/>
  </r>
  <r>
    <n v="48"/>
    <s v="CA-2013-169194"/>
    <x v="0"/>
    <x v="23"/>
    <d v="2013-06-26T00:00:00"/>
    <x v="1"/>
    <s v="LH-16900"/>
    <x v="23"/>
    <x v="0"/>
    <s v="United States"/>
    <s v="Dover"/>
    <x v="13"/>
    <n v="19901"/>
    <x v="3"/>
    <s v="TEC-AC-10002167"/>
    <x v="2"/>
    <x v="11"/>
    <x v="46"/>
    <x v="47"/>
    <n v="3"/>
    <n v="0"/>
    <n v="4.9500000000000011"/>
  </r>
  <r>
    <n v="49"/>
    <s v="CA-2013-169194"/>
    <x v="0"/>
    <x v="23"/>
    <d v="2013-06-26T00:00:00"/>
    <x v="1"/>
    <s v="LH-16900"/>
    <x v="23"/>
    <x v="0"/>
    <s v="United States"/>
    <s v="Dover"/>
    <x v="13"/>
    <n v="19901"/>
    <x v="3"/>
    <s v="TEC-PH-10003988"/>
    <x v="2"/>
    <x v="7"/>
    <x v="47"/>
    <x v="48"/>
    <n v="2"/>
    <n v="0"/>
    <n v="6.104000000000001"/>
  </r>
  <r>
    <n v="50"/>
    <s v="CA-2012-115742"/>
    <x v="1"/>
    <x v="24"/>
    <d v="2012-04-22T00:00:00"/>
    <x v="1"/>
    <s v="DP-13000"/>
    <x v="24"/>
    <x v="0"/>
    <s v="United States"/>
    <s v="New Albany"/>
    <x v="14"/>
    <n v="47150"/>
    <x v="2"/>
    <s v="OFF-BI-10004410"/>
    <x v="1"/>
    <x v="8"/>
    <x v="48"/>
    <x v="49"/>
    <n v="6"/>
    <n v="0"/>
    <n v="17.9634"/>
  </r>
  <r>
    <n v="51"/>
    <s v="CA-2012-115742"/>
    <x v="1"/>
    <x v="24"/>
    <d v="2012-04-22T00:00:00"/>
    <x v="1"/>
    <s v="DP-13000"/>
    <x v="24"/>
    <x v="0"/>
    <s v="United States"/>
    <s v="New Albany"/>
    <x v="14"/>
    <n v="47150"/>
    <x v="2"/>
    <s v="OFF-LA-10002762"/>
    <x v="1"/>
    <x v="2"/>
    <x v="49"/>
    <x v="50"/>
    <n v="6"/>
    <n v="0"/>
    <n v="35.334599999999995"/>
  </r>
  <r>
    <n v="52"/>
    <s v="CA-2012-115742"/>
    <x v="1"/>
    <x v="24"/>
    <d v="2012-04-22T00:00:00"/>
    <x v="1"/>
    <s v="DP-13000"/>
    <x v="24"/>
    <x v="0"/>
    <s v="United States"/>
    <s v="New Albany"/>
    <x v="14"/>
    <n v="47150"/>
    <x v="2"/>
    <s v="FUR-FU-10001706"/>
    <x v="0"/>
    <x v="5"/>
    <x v="50"/>
    <x v="51"/>
    <n v="2"/>
    <n v="0"/>
    <n v="2.9567999999999999"/>
  </r>
  <r>
    <n v="53"/>
    <s v="CA-2012-115742"/>
    <x v="1"/>
    <x v="24"/>
    <d v="2012-04-22T00:00:00"/>
    <x v="1"/>
    <s v="DP-13000"/>
    <x v="24"/>
    <x v="0"/>
    <s v="United States"/>
    <s v="New Albany"/>
    <x v="14"/>
    <n v="47150"/>
    <x v="2"/>
    <s v="FUR-CH-10003061"/>
    <x v="0"/>
    <x v="1"/>
    <x v="51"/>
    <x v="52"/>
    <n v="1"/>
    <n v="0"/>
    <n v="17.098099999999988"/>
  </r>
  <r>
    <n v="54"/>
    <s v="CA-2013-105816"/>
    <x v="0"/>
    <x v="25"/>
    <d v="2013-12-18T00:00:00"/>
    <x v="1"/>
    <s v="JM-15265"/>
    <x v="25"/>
    <x v="1"/>
    <s v="United States"/>
    <s v="New York City"/>
    <x v="15"/>
    <n v="10024"/>
    <x v="3"/>
    <s v="OFF-FA-10000304"/>
    <x v="1"/>
    <x v="13"/>
    <x v="52"/>
    <x v="53"/>
    <n v="7"/>
    <n v="0"/>
    <n v="6.2566000000000006"/>
  </r>
  <r>
    <n v="55"/>
    <s v="CA-2013-105816"/>
    <x v="0"/>
    <x v="25"/>
    <d v="2013-12-18T00:00:00"/>
    <x v="1"/>
    <s v="JM-15265"/>
    <x v="25"/>
    <x v="1"/>
    <s v="United States"/>
    <s v="New York City"/>
    <x v="15"/>
    <n v="10024"/>
    <x v="3"/>
    <s v="TEC-PH-10002447"/>
    <x v="2"/>
    <x v="7"/>
    <x v="53"/>
    <x v="54"/>
    <n v="5"/>
    <n v="0"/>
    <n v="298.68549999999999"/>
  </r>
  <r>
    <n v="56"/>
    <s v="CA-2013-111682"/>
    <x v="0"/>
    <x v="26"/>
    <d v="2013-06-19T00:00:00"/>
    <x v="2"/>
    <s v="TB-21055"/>
    <x v="26"/>
    <x v="0"/>
    <s v="United States"/>
    <s v="Troy"/>
    <x v="15"/>
    <n v="12180"/>
    <x v="3"/>
    <s v="OFF-ST-10000604"/>
    <x v="1"/>
    <x v="4"/>
    <x v="54"/>
    <x v="55"/>
    <n v="6"/>
    <n v="0"/>
    <n v="52.139999999999986"/>
  </r>
  <r>
    <n v="57"/>
    <s v="CA-2013-111682"/>
    <x v="0"/>
    <x v="26"/>
    <d v="2013-06-19T00:00:00"/>
    <x v="2"/>
    <s v="TB-21055"/>
    <x v="26"/>
    <x v="0"/>
    <s v="United States"/>
    <s v="Troy"/>
    <x v="15"/>
    <n v="12180"/>
    <x v="3"/>
    <s v="OFF-PA-10001569"/>
    <x v="1"/>
    <x v="10"/>
    <x v="55"/>
    <x v="56"/>
    <n v="5"/>
    <n v="0"/>
    <n v="15.552000000000001"/>
  </r>
  <r>
    <n v="58"/>
    <s v="CA-2013-111682"/>
    <x v="0"/>
    <x v="26"/>
    <d v="2013-06-19T00:00:00"/>
    <x v="2"/>
    <s v="TB-21055"/>
    <x v="26"/>
    <x v="0"/>
    <s v="United States"/>
    <s v="Troy"/>
    <x v="15"/>
    <n v="12180"/>
    <x v="3"/>
    <s v="FUR-CH-10003968"/>
    <x v="0"/>
    <x v="1"/>
    <x v="56"/>
    <x v="57"/>
    <n v="5"/>
    <n v="0.1"/>
    <n v="7.0980000000000061"/>
  </r>
  <r>
    <n v="59"/>
    <s v="CA-2013-111682"/>
    <x v="0"/>
    <x v="26"/>
    <d v="2013-06-19T00:00:00"/>
    <x v="2"/>
    <s v="TB-21055"/>
    <x v="26"/>
    <x v="0"/>
    <s v="United States"/>
    <s v="Troy"/>
    <x v="15"/>
    <n v="12180"/>
    <x v="3"/>
    <s v="OFF-PA-10000587"/>
    <x v="1"/>
    <x v="10"/>
    <x v="57"/>
    <x v="58"/>
    <n v="2"/>
    <n v="0"/>
    <n v="6.9888000000000003"/>
  </r>
  <r>
    <n v="60"/>
    <s v="CA-2013-111682"/>
    <x v="0"/>
    <x v="26"/>
    <d v="2013-06-19T00:00:00"/>
    <x v="2"/>
    <s v="TB-21055"/>
    <x v="26"/>
    <x v="0"/>
    <s v="United States"/>
    <s v="Troy"/>
    <x v="15"/>
    <n v="12180"/>
    <x v="3"/>
    <s v="TEC-AC-10002167"/>
    <x v="2"/>
    <x v="11"/>
    <x v="46"/>
    <x v="59"/>
    <n v="2"/>
    <n v="0"/>
    <n v="3.3000000000000007"/>
  </r>
  <r>
    <n v="61"/>
    <s v="CA-2013-111682"/>
    <x v="0"/>
    <x v="26"/>
    <d v="2013-06-19T00:00:00"/>
    <x v="2"/>
    <s v="TB-21055"/>
    <x v="26"/>
    <x v="0"/>
    <s v="United States"/>
    <s v="Troy"/>
    <x v="15"/>
    <n v="12180"/>
    <x v="3"/>
    <s v="OFF-BI-10001460"/>
    <x v="1"/>
    <x v="8"/>
    <x v="58"/>
    <x v="60"/>
    <n v="4"/>
    <n v="0.2"/>
    <n v="16.361999999999998"/>
  </r>
  <r>
    <n v="62"/>
    <s v="CA-2013-111682"/>
    <x v="0"/>
    <x v="26"/>
    <d v="2013-06-19T00:00:00"/>
    <x v="2"/>
    <s v="TB-21055"/>
    <x v="26"/>
    <x v="0"/>
    <s v="United States"/>
    <s v="Troy"/>
    <x v="15"/>
    <n v="12180"/>
    <x v="3"/>
    <s v="OFF-AR-10001868"/>
    <x v="1"/>
    <x v="6"/>
    <x v="59"/>
    <x v="61"/>
    <n v="1"/>
    <n v="0"/>
    <n v="0.84"/>
  </r>
  <r>
    <n v="63"/>
    <s v="CA-2012-135545"/>
    <x v="1"/>
    <x v="27"/>
    <d v="2012-11-30T00:00:00"/>
    <x v="1"/>
    <s v="KM-16720"/>
    <x v="27"/>
    <x v="0"/>
    <s v="United States"/>
    <s v="Los Angeles"/>
    <x v="1"/>
    <n v="90004"/>
    <x v="1"/>
    <s v="TEC-AC-10004633"/>
    <x v="2"/>
    <x v="11"/>
    <x v="60"/>
    <x v="62"/>
    <n v="2"/>
    <n v="0"/>
    <n v="6.1512000000000011"/>
  </r>
  <r>
    <n v="64"/>
    <s v="CA-2012-135545"/>
    <x v="1"/>
    <x v="27"/>
    <d v="2012-11-30T00:00:00"/>
    <x v="1"/>
    <s v="KM-16720"/>
    <x v="27"/>
    <x v="0"/>
    <s v="United States"/>
    <s v="Los Angeles"/>
    <x v="1"/>
    <n v="90004"/>
    <x v="1"/>
    <s v="OFF-BI-10001078"/>
    <x v="1"/>
    <x v="8"/>
    <x v="61"/>
    <x v="63"/>
    <n v="6"/>
    <n v="0.2"/>
    <n v="9.3612000000000002"/>
  </r>
  <r>
    <n v="65"/>
    <s v="CA-2012-135545"/>
    <x v="1"/>
    <x v="27"/>
    <d v="2012-11-30T00:00:00"/>
    <x v="1"/>
    <s v="KM-16720"/>
    <x v="27"/>
    <x v="0"/>
    <s v="United States"/>
    <s v="Los Angeles"/>
    <x v="1"/>
    <n v="90004"/>
    <x v="1"/>
    <s v="OFF-PA-10003892"/>
    <x v="1"/>
    <x v="10"/>
    <x v="62"/>
    <x v="64"/>
    <n v="3"/>
    <n v="0"/>
    <n v="68.963099999999997"/>
  </r>
  <r>
    <n v="66"/>
    <s v="CA-2012-135545"/>
    <x v="1"/>
    <x v="27"/>
    <d v="2012-11-30T00:00:00"/>
    <x v="1"/>
    <s v="KM-16720"/>
    <x v="27"/>
    <x v="0"/>
    <s v="United States"/>
    <s v="Los Angeles"/>
    <x v="1"/>
    <n v="90004"/>
    <x v="1"/>
    <s v="FUR-FU-10000397"/>
    <x v="0"/>
    <x v="5"/>
    <x v="63"/>
    <x v="65"/>
    <n v="4"/>
    <n v="0"/>
    <n v="22.332800000000006"/>
  </r>
  <r>
    <n v="67"/>
    <s v="US-2012-164175"/>
    <x v="1"/>
    <x v="28"/>
    <d v="2012-05-05T00:00:00"/>
    <x v="1"/>
    <s v="PS-18970"/>
    <x v="28"/>
    <x v="2"/>
    <s v="United States"/>
    <s v="Chicago"/>
    <x v="10"/>
    <n v="60610"/>
    <x v="2"/>
    <s v="FUR-CH-10001146"/>
    <x v="0"/>
    <x v="1"/>
    <x v="64"/>
    <x v="66"/>
    <n v="5"/>
    <n v="0.3"/>
    <n v="-15.222500000000011"/>
  </r>
  <r>
    <n v="68"/>
    <s v="CA-2011-106376"/>
    <x v="2"/>
    <x v="29"/>
    <d v="2011-12-10T00:00:00"/>
    <x v="1"/>
    <s v="BS-11590"/>
    <x v="29"/>
    <x v="1"/>
    <s v="United States"/>
    <s v="Gilbert"/>
    <x v="16"/>
    <n v="85234"/>
    <x v="1"/>
    <s v="OFF-AR-10002671"/>
    <x v="1"/>
    <x v="6"/>
    <x v="65"/>
    <x v="67"/>
    <n v="8"/>
    <n v="0.2"/>
    <n v="111.30239999999998"/>
  </r>
  <r>
    <n v="69"/>
    <s v="CA-2011-106376"/>
    <x v="2"/>
    <x v="29"/>
    <d v="2011-12-10T00:00:00"/>
    <x v="1"/>
    <s v="BS-11590"/>
    <x v="29"/>
    <x v="1"/>
    <s v="United States"/>
    <s v="Gilbert"/>
    <x v="16"/>
    <n v="85234"/>
    <x v="1"/>
    <s v="TEC-PH-10002726"/>
    <x v="2"/>
    <x v="7"/>
    <x v="66"/>
    <x v="68"/>
    <n v="4"/>
    <n v="0.2"/>
    <n v="62.988"/>
  </r>
  <r>
    <n v="70"/>
    <s v="CA-2013-119823"/>
    <x v="0"/>
    <x v="30"/>
    <d v="2013-06-07T00:00:00"/>
    <x v="2"/>
    <s v="KD-16270"/>
    <x v="30"/>
    <x v="0"/>
    <s v="United States"/>
    <s v="Springfield"/>
    <x v="17"/>
    <n v="22153"/>
    <x v="0"/>
    <s v="OFF-PA-10000482"/>
    <x v="1"/>
    <x v="10"/>
    <x v="67"/>
    <x v="69"/>
    <n v="2"/>
    <n v="0"/>
    <n v="35.663599999999995"/>
  </r>
  <r>
    <n v="71"/>
    <s v="CA-2013-106075"/>
    <x v="0"/>
    <x v="31"/>
    <d v="2013-09-24T00:00:00"/>
    <x v="1"/>
    <s v="HM-14980"/>
    <x v="31"/>
    <x v="0"/>
    <s v="United States"/>
    <s v="New York City"/>
    <x v="15"/>
    <n v="10009"/>
    <x v="3"/>
    <s v="OFF-BI-10004654"/>
    <x v="1"/>
    <x v="8"/>
    <x v="68"/>
    <x v="70"/>
    <n v="1"/>
    <n v="0.2"/>
    <n v="1.7309999999999999"/>
  </r>
  <r>
    <n v="72"/>
    <s v="CA-2014-114440"/>
    <x v="3"/>
    <x v="32"/>
    <d v="2014-09-18T00:00:00"/>
    <x v="0"/>
    <s v="TB-21520"/>
    <x v="14"/>
    <x v="0"/>
    <s v="United States"/>
    <s v="Jackson"/>
    <x v="12"/>
    <n v="49201"/>
    <x v="2"/>
    <s v="OFF-PA-10004675"/>
    <x v="1"/>
    <x v="10"/>
    <x v="69"/>
    <x v="71"/>
    <n v="3"/>
    <n v="0"/>
    <n v="8.7629999999999999"/>
  </r>
  <r>
    <n v="73"/>
    <s v="US-2012-134026"/>
    <x v="1"/>
    <x v="33"/>
    <d v="2012-05-02T00:00:00"/>
    <x v="1"/>
    <s v="JE-15745"/>
    <x v="32"/>
    <x v="0"/>
    <s v="United States"/>
    <s v="Memphis"/>
    <x v="18"/>
    <n v="38109"/>
    <x v="0"/>
    <s v="FUR-CH-10000513"/>
    <x v="0"/>
    <x v="1"/>
    <x v="70"/>
    <x v="72"/>
    <n v="8"/>
    <n v="0.2"/>
    <n v="-114.39120000000003"/>
  </r>
  <r>
    <n v="74"/>
    <s v="US-2012-134026"/>
    <x v="1"/>
    <x v="33"/>
    <d v="2012-05-02T00:00:00"/>
    <x v="1"/>
    <s v="JE-15745"/>
    <x v="32"/>
    <x v="0"/>
    <s v="United States"/>
    <s v="Memphis"/>
    <x v="18"/>
    <n v="38109"/>
    <x v="0"/>
    <s v="FUR-FU-10003708"/>
    <x v="0"/>
    <x v="5"/>
    <x v="71"/>
    <x v="73"/>
    <n v="2"/>
    <n v="0.2"/>
    <n v="1.2129999999999974"/>
  </r>
  <r>
    <n v="75"/>
    <s v="US-2012-134026"/>
    <x v="1"/>
    <x v="33"/>
    <d v="2012-05-02T00:00:00"/>
    <x v="1"/>
    <s v="JE-15745"/>
    <x v="32"/>
    <x v="0"/>
    <s v="United States"/>
    <s v="Memphis"/>
    <x v="18"/>
    <n v="38109"/>
    <x v="0"/>
    <s v="OFF-ST-10004123"/>
    <x v="1"/>
    <x v="4"/>
    <x v="72"/>
    <x v="74"/>
    <n v="1"/>
    <n v="0.2"/>
    <n v="-18.196000000000002"/>
  </r>
  <r>
    <n v="76"/>
    <s v="US-2014-118038"/>
    <x v="3"/>
    <x v="34"/>
    <d v="2014-12-12T00:00:00"/>
    <x v="2"/>
    <s v="KB-16600"/>
    <x v="33"/>
    <x v="1"/>
    <s v="United States"/>
    <s v="Houston"/>
    <x v="5"/>
    <n v="77041"/>
    <x v="2"/>
    <s v="OFF-BI-10004182"/>
    <x v="1"/>
    <x v="8"/>
    <x v="73"/>
    <x v="75"/>
    <n v="3"/>
    <n v="0.8"/>
    <n v="-1.9344000000000006"/>
  </r>
  <r>
    <n v="77"/>
    <s v="US-2014-118038"/>
    <x v="3"/>
    <x v="34"/>
    <d v="2014-12-12T00:00:00"/>
    <x v="2"/>
    <s v="KB-16600"/>
    <x v="33"/>
    <x v="1"/>
    <s v="United States"/>
    <s v="Houston"/>
    <x v="5"/>
    <n v="77041"/>
    <x v="2"/>
    <s v="FUR-FU-10000260"/>
    <x v="0"/>
    <x v="5"/>
    <x v="74"/>
    <x v="76"/>
    <n v="3"/>
    <n v="0.6"/>
    <n v="-5.8248000000000015"/>
  </r>
  <r>
    <n v="78"/>
    <s v="US-2014-118038"/>
    <x v="3"/>
    <x v="34"/>
    <d v="2014-12-12T00:00:00"/>
    <x v="2"/>
    <s v="KB-16600"/>
    <x v="33"/>
    <x v="1"/>
    <s v="United States"/>
    <s v="Houston"/>
    <x v="5"/>
    <n v="77041"/>
    <x v="2"/>
    <s v="OFF-ST-10000615"/>
    <x v="1"/>
    <x v="4"/>
    <x v="75"/>
    <x v="77"/>
    <n v="3"/>
    <n v="0.2"/>
    <n v="2.724000000000002"/>
  </r>
  <r>
    <n v="79"/>
    <s v="US-2011-147606"/>
    <x v="2"/>
    <x v="35"/>
    <d v="2011-12-01T00:00:00"/>
    <x v="0"/>
    <s v="JE-15745"/>
    <x v="32"/>
    <x v="0"/>
    <s v="United States"/>
    <s v="Houston"/>
    <x v="5"/>
    <n v="77070"/>
    <x v="2"/>
    <s v="FUR-FU-10003194"/>
    <x v="0"/>
    <x v="5"/>
    <x v="76"/>
    <x v="78"/>
    <n v="5"/>
    <n v="0.6"/>
    <n v="-14.475000000000001"/>
  </r>
  <r>
    <n v="80"/>
    <s v="CA-2013-127208"/>
    <x v="0"/>
    <x v="1"/>
    <d v="2013-06-16T00:00:00"/>
    <x v="2"/>
    <s v="SC-20770"/>
    <x v="34"/>
    <x v="1"/>
    <s v="United States"/>
    <s v="Decatur"/>
    <x v="19"/>
    <n v="35601"/>
    <x v="0"/>
    <s v="OFF-AP-10002118"/>
    <x v="1"/>
    <x v="9"/>
    <x v="77"/>
    <x v="79"/>
    <n v="1"/>
    <n v="0"/>
    <n v="56.20320000000001"/>
  </r>
  <r>
    <n v="81"/>
    <s v="CA-2013-127208"/>
    <x v="0"/>
    <x v="1"/>
    <d v="2013-06-16T00:00:00"/>
    <x v="2"/>
    <s v="SC-20770"/>
    <x v="34"/>
    <x v="1"/>
    <s v="United States"/>
    <s v="Decatur"/>
    <x v="19"/>
    <n v="35601"/>
    <x v="0"/>
    <s v="OFF-BI-10002309"/>
    <x v="1"/>
    <x v="8"/>
    <x v="78"/>
    <x v="80"/>
    <n v="3"/>
    <n v="0"/>
    <n v="8.0351999999999997"/>
  </r>
  <r>
    <n v="82"/>
    <s v="CA-2011-139451"/>
    <x v="2"/>
    <x v="36"/>
    <d v="2011-10-16T00:00:00"/>
    <x v="1"/>
    <s v="DN-13690"/>
    <x v="35"/>
    <x v="0"/>
    <s v="United States"/>
    <s v="San Francisco"/>
    <x v="1"/>
    <n v="94122"/>
    <x v="1"/>
    <s v="OFF-AR-10002053"/>
    <x v="1"/>
    <x v="6"/>
    <x v="79"/>
    <x v="81"/>
    <n v="5"/>
    <n v="0"/>
    <n v="4.1720000000000006"/>
  </r>
  <r>
    <n v="83"/>
    <s v="CA-2011-139451"/>
    <x v="2"/>
    <x v="36"/>
    <d v="2011-10-16T00:00:00"/>
    <x v="1"/>
    <s v="DN-13690"/>
    <x v="35"/>
    <x v="0"/>
    <s v="United States"/>
    <s v="San Francisco"/>
    <x v="1"/>
    <n v="94122"/>
    <x v="1"/>
    <s v="OFF-ST-10002370"/>
    <x v="1"/>
    <x v="4"/>
    <x v="80"/>
    <x v="82"/>
    <n v="1"/>
    <n v="0"/>
    <n v="6.2030999999999992"/>
  </r>
  <r>
    <n v="84"/>
    <s v="CA-2012-149734"/>
    <x v="1"/>
    <x v="37"/>
    <d v="2012-09-08T00:00:00"/>
    <x v="1"/>
    <s v="JC-16105"/>
    <x v="36"/>
    <x v="1"/>
    <s v="United States"/>
    <s v="Durham"/>
    <x v="3"/>
    <n v="27707"/>
    <x v="0"/>
    <s v="OFF-EN-10000927"/>
    <x v="1"/>
    <x v="12"/>
    <x v="81"/>
    <x v="83"/>
    <n v="7"/>
    <n v="0.2"/>
    <n v="62.807499999999976"/>
  </r>
  <r>
    <n v="85"/>
    <s v="US-2014-119662"/>
    <x v="3"/>
    <x v="38"/>
    <d v="2014-11-17T00:00:00"/>
    <x v="2"/>
    <s v="CS-12400"/>
    <x v="37"/>
    <x v="2"/>
    <s v="United States"/>
    <s v="Chicago"/>
    <x v="10"/>
    <n v="60623"/>
    <x v="2"/>
    <s v="OFF-ST-10003656"/>
    <x v="1"/>
    <x v="4"/>
    <x v="82"/>
    <x v="84"/>
    <n v="3"/>
    <n v="0.2"/>
    <n v="-48.954900000000002"/>
  </r>
  <r>
    <n v="86"/>
    <s v="CA-2014-140088"/>
    <x v="3"/>
    <x v="39"/>
    <d v="2014-05-31T00:00:00"/>
    <x v="0"/>
    <s v="PO-18865"/>
    <x v="22"/>
    <x v="0"/>
    <s v="United States"/>
    <s v="Columbia"/>
    <x v="20"/>
    <n v="29203"/>
    <x v="0"/>
    <s v="FUR-CH-10000863"/>
    <x v="0"/>
    <x v="1"/>
    <x v="83"/>
    <x v="85"/>
    <n v="2"/>
    <n v="0"/>
    <n v="33.215599999999995"/>
  </r>
  <r>
    <n v="87"/>
    <s v="CA-2014-155558"/>
    <x v="3"/>
    <x v="40"/>
    <d v="2014-11-03T00:00:00"/>
    <x v="1"/>
    <s v="PG-18895"/>
    <x v="38"/>
    <x v="0"/>
    <s v="United States"/>
    <s v="Rochester"/>
    <x v="11"/>
    <n v="55901"/>
    <x v="2"/>
    <s v="TEC-AC-10001998"/>
    <x v="2"/>
    <x v="11"/>
    <x v="84"/>
    <x v="86"/>
    <n v="1"/>
    <n v="0"/>
    <n v="6.796599999999998"/>
  </r>
  <r>
    <n v="88"/>
    <s v="CA-2014-155558"/>
    <x v="3"/>
    <x v="40"/>
    <d v="2014-11-03T00:00:00"/>
    <x v="1"/>
    <s v="PG-18895"/>
    <x v="38"/>
    <x v="0"/>
    <s v="United States"/>
    <s v="Rochester"/>
    <x v="11"/>
    <n v="55901"/>
    <x v="2"/>
    <s v="OFF-LA-10000134"/>
    <x v="1"/>
    <x v="2"/>
    <x v="85"/>
    <x v="51"/>
    <n v="2"/>
    <n v="0"/>
    <n v="2.9567999999999999"/>
  </r>
  <r>
    <n v="89"/>
    <s v="CA-2013-159695"/>
    <x v="0"/>
    <x v="41"/>
    <d v="2013-04-11T00:00:00"/>
    <x v="0"/>
    <s v="GM-14455"/>
    <x v="39"/>
    <x v="2"/>
    <s v="United States"/>
    <s v="Houston"/>
    <x v="5"/>
    <n v="77095"/>
    <x v="2"/>
    <s v="OFF-ST-10003442"/>
    <x v="1"/>
    <x v="4"/>
    <x v="86"/>
    <x v="87"/>
    <n v="7"/>
    <n v="0.2"/>
    <n v="13.857199999999999"/>
  </r>
  <r>
    <n v="90"/>
    <s v="CA-2013-109806"/>
    <x v="0"/>
    <x v="42"/>
    <d v="2013-09-23T00:00:00"/>
    <x v="1"/>
    <s v="JS-15685"/>
    <x v="40"/>
    <x v="1"/>
    <s v="United States"/>
    <s v="Los Angeles"/>
    <x v="1"/>
    <n v="90036"/>
    <x v="1"/>
    <s v="OFF-AR-10004930"/>
    <x v="1"/>
    <x v="6"/>
    <x v="87"/>
    <x v="88"/>
    <n v="3"/>
    <n v="0"/>
    <n v="6.6329999999999982"/>
  </r>
  <r>
    <n v="91"/>
    <s v="CA-2013-109806"/>
    <x v="0"/>
    <x v="42"/>
    <d v="2013-09-23T00:00:00"/>
    <x v="1"/>
    <s v="JS-15685"/>
    <x v="40"/>
    <x v="1"/>
    <s v="United States"/>
    <s v="Los Angeles"/>
    <x v="1"/>
    <n v="90036"/>
    <x v="1"/>
    <s v="TEC-PH-10004093"/>
    <x v="2"/>
    <x v="7"/>
    <x v="40"/>
    <x v="89"/>
    <n v="2"/>
    <n v="0.2"/>
    <n v="8.2781999999999982"/>
  </r>
  <r>
    <n v="92"/>
    <s v="CA-2013-109806"/>
    <x v="0"/>
    <x v="42"/>
    <d v="2013-09-23T00:00:00"/>
    <x v="1"/>
    <s v="JS-15685"/>
    <x v="40"/>
    <x v="1"/>
    <s v="United States"/>
    <s v="Los Angeles"/>
    <x v="1"/>
    <n v="90036"/>
    <x v="1"/>
    <s v="OFF-PA-10000304"/>
    <x v="1"/>
    <x v="10"/>
    <x v="88"/>
    <x v="90"/>
    <n v="1"/>
    <n v="0"/>
    <n v="3.1104000000000003"/>
  </r>
  <r>
    <n v="93"/>
    <s v="CA-2012-149587"/>
    <x v="1"/>
    <x v="43"/>
    <d v="2012-02-05T00:00:00"/>
    <x v="0"/>
    <s v="KB-16315"/>
    <x v="41"/>
    <x v="0"/>
    <s v="United States"/>
    <s v="Minneapolis"/>
    <x v="11"/>
    <n v="55407"/>
    <x v="2"/>
    <s v="OFF-PA-10003177"/>
    <x v="1"/>
    <x v="10"/>
    <x v="89"/>
    <x v="91"/>
    <n v="2"/>
    <n v="0"/>
    <n v="6.2208000000000006"/>
  </r>
  <r>
    <n v="94"/>
    <s v="CA-2012-149587"/>
    <x v="1"/>
    <x v="43"/>
    <d v="2012-02-05T00:00:00"/>
    <x v="0"/>
    <s v="KB-16315"/>
    <x v="41"/>
    <x v="0"/>
    <s v="United States"/>
    <s v="Minneapolis"/>
    <x v="11"/>
    <n v="55407"/>
    <x v="2"/>
    <s v="FUR-FU-10003799"/>
    <x v="0"/>
    <x v="5"/>
    <x v="90"/>
    <x v="92"/>
    <n v="3"/>
    <n v="0"/>
    <n v="16.535399999999996"/>
  </r>
  <r>
    <n v="95"/>
    <s v="CA-2012-149587"/>
    <x v="1"/>
    <x v="43"/>
    <d v="2012-02-05T00:00:00"/>
    <x v="0"/>
    <s v="KB-16315"/>
    <x v="41"/>
    <x v="0"/>
    <s v="United States"/>
    <s v="Minneapolis"/>
    <x v="11"/>
    <n v="55407"/>
    <x v="2"/>
    <s v="OFF-BI-10002852"/>
    <x v="1"/>
    <x v="8"/>
    <x v="91"/>
    <x v="93"/>
    <n v="2"/>
    <n v="0"/>
    <n v="16.150400000000001"/>
  </r>
  <r>
    <n v="96"/>
    <s v="US-2014-109484"/>
    <x v="3"/>
    <x v="44"/>
    <d v="2014-11-13T00:00:00"/>
    <x v="1"/>
    <s v="RB-19705"/>
    <x v="42"/>
    <x v="2"/>
    <s v="United States"/>
    <s v="Portland"/>
    <x v="21"/>
    <n v="97206"/>
    <x v="1"/>
    <s v="OFF-BI-10004738"/>
    <x v="1"/>
    <x v="8"/>
    <x v="92"/>
    <x v="94"/>
    <n v="1"/>
    <n v="0.7"/>
    <n v="-3.7880000000000003"/>
  </r>
  <r>
    <n v="97"/>
    <s v="CA-2014-161018"/>
    <x v="3"/>
    <x v="45"/>
    <d v="2014-11-12T00:00:00"/>
    <x v="0"/>
    <s v="PN-18775"/>
    <x v="43"/>
    <x v="2"/>
    <s v="United States"/>
    <s v="New York City"/>
    <x v="15"/>
    <n v="10009"/>
    <x v="3"/>
    <s v="FUR-FU-10000629"/>
    <x v="0"/>
    <x v="5"/>
    <x v="93"/>
    <x v="95"/>
    <n v="7"/>
    <n v="0"/>
    <n v="40.5426"/>
  </r>
  <r>
    <n v="98"/>
    <s v="CA-2014-157833"/>
    <x v="3"/>
    <x v="46"/>
    <d v="2014-06-21T00:00:00"/>
    <x v="2"/>
    <s v="KD-16345"/>
    <x v="44"/>
    <x v="0"/>
    <s v="United States"/>
    <s v="San Francisco"/>
    <x v="1"/>
    <n v="94122"/>
    <x v="1"/>
    <s v="OFF-BI-10001721"/>
    <x v="1"/>
    <x v="8"/>
    <x v="94"/>
    <x v="96"/>
    <n v="3"/>
    <n v="0.2"/>
    <n v="17.959199999999999"/>
  </r>
  <r>
    <n v="99"/>
    <s v="CA-2013-149223"/>
    <x v="0"/>
    <x v="47"/>
    <d v="2013-09-12T00:00:00"/>
    <x v="1"/>
    <s v="ER-13855"/>
    <x v="45"/>
    <x v="1"/>
    <s v="United States"/>
    <s v="Saint Paul"/>
    <x v="11"/>
    <n v="55106"/>
    <x v="2"/>
    <s v="OFF-AP-10000358"/>
    <x v="1"/>
    <x v="9"/>
    <x v="95"/>
    <x v="42"/>
    <n v="6"/>
    <n v="0"/>
    <n v="22.585199999999993"/>
  </r>
  <r>
    <n v="100"/>
    <s v="CA-2013-158568"/>
    <x v="0"/>
    <x v="48"/>
    <d v="2013-09-03T00:00:00"/>
    <x v="1"/>
    <s v="RB-19465"/>
    <x v="46"/>
    <x v="2"/>
    <s v="United States"/>
    <s v="Chicago"/>
    <x v="10"/>
    <n v="60610"/>
    <x v="2"/>
    <s v="OFF-PA-10003256"/>
    <x v="1"/>
    <x v="10"/>
    <x v="96"/>
    <x v="97"/>
    <n v="7"/>
    <n v="0.2"/>
    <n v="22.618399999999994"/>
  </r>
  <r>
    <n v="101"/>
    <s v="CA-2013-158568"/>
    <x v="0"/>
    <x v="48"/>
    <d v="2013-09-03T00:00:00"/>
    <x v="1"/>
    <s v="RB-19465"/>
    <x v="46"/>
    <x v="2"/>
    <s v="United States"/>
    <s v="Chicago"/>
    <x v="10"/>
    <n v="60610"/>
    <x v="2"/>
    <s v="TEC-AC-10001767"/>
    <x v="2"/>
    <x v="11"/>
    <x v="97"/>
    <x v="98"/>
    <n v="3"/>
    <n v="0.2"/>
    <n v="-10.797300000000011"/>
  </r>
  <r>
    <n v="102"/>
    <s v="CA-2013-158568"/>
    <x v="0"/>
    <x v="48"/>
    <d v="2013-09-03T00:00:00"/>
    <x v="1"/>
    <s v="RB-19465"/>
    <x v="46"/>
    <x v="2"/>
    <s v="United States"/>
    <s v="Chicago"/>
    <x v="10"/>
    <n v="60610"/>
    <x v="2"/>
    <s v="OFF-BI-10002609"/>
    <x v="1"/>
    <x v="8"/>
    <x v="98"/>
    <x v="99"/>
    <n v="3"/>
    <n v="0.8"/>
    <n v="-3.0396000000000001"/>
  </r>
  <r>
    <n v="103"/>
    <s v="CA-2013-129903"/>
    <x v="0"/>
    <x v="49"/>
    <d v="2013-12-05T00:00:00"/>
    <x v="0"/>
    <s v="GZ-14470"/>
    <x v="47"/>
    <x v="0"/>
    <s v="United States"/>
    <s v="Rochester"/>
    <x v="11"/>
    <n v="55901"/>
    <x v="2"/>
    <s v="OFF-PA-10004040"/>
    <x v="1"/>
    <x v="10"/>
    <x v="99"/>
    <x v="100"/>
    <n v="4"/>
    <n v="0"/>
    <n v="11.720800000000001"/>
  </r>
  <r>
    <n v="104"/>
    <s v="US-2012-156867"/>
    <x v="1"/>
    <x v="50"/>
    <d v="2012-11-17T00:00:00"/>
    <x v="1"/>
    <s v="LC-16870"/>
    <x v="48"/>
    <x v="0"/>
    <s v="United States"/>
    <s v="Aurora"/>
    <x v="22"/>
    <n v="80013"/>
    <x v="1"/>
    <s v="TEC-AC-10001552"/>
    <x v="2"/>
    <x v="11"/>
    <x v="100"/>
    <x v="101"/>
    <n v="6"/>
    <n v="0.2"/>
    <n v="-26.875800000000012"/>
  </r>
  <r>
    <n v="105"/>
    <s v="US-2012-156867"/>
    <x v="1"/>
    <x v="50"/>
    <d v="2012-11-17T00:00:00"/>
    <x v="1"/>
    <s v="LC-16870"/>
    <x v="48"/>
    <x v="0"/>
    <s v="United States"/>
    <s v="Aurora"/>
    <x v="22"/>
    <n v="80013"/>
    <x v="1"/>
    <s v="FUR-FU-10004006"/>
    <x v="0"/>
    <x v="5"/>
    <x v="101"/>
    <x v="102"/>
    <n v="3"/>
    <n v="0.2"/>
    <n v="-3.8385000000000105"/>
  </r>
  <r>
    <n v="106"/>
    <s v="US-2012-156867"/>
    <x v="1"/>
    <x v="50"/>
    <d v="2012-11-17T00:00:00"/>
    <x v="1"/>
    <s v="LC-16870"/>
    <x v="48"/>
    <x v="0"/>
    <s v="United States"/>
    <s v="Aurora"/>
    <x v="22"/>
    <n v="80013"/>
    <x v="1"/>
    <s v="OFF-BI-10002794"/>
    <x v="1"/>
    <x v="8"/>
    <x v="102"/>
    <x v="103"/>
    <n v="3"/>
    <n v="0.7"/>
    <n v="-25.817399999999999"/>
  </r>
  <r>
    <n v="107"/>
    <s v="CA-2014-119004"/>
    <x v="3"/>
    <x v="51"/>
    <d v="2014-11-29T00:00:00"/>
    <x v="1"/>
    <s v="JM-15250"/>
    <x v="49"/>
    <x v="0"/>
    <s v="United States"/>
    <s v="Charlotte"/>
    <x v="3"/>
    <n v="28205"/>
    <x v="0"/>
    <s v="TEC-AC-10003499"/>
    <x v="2"/>
    <x v="11"/>
    <x v="103"/>
    <x v="104"/>
    <n v="8"/>
    <n v="0.2"/>
    <n v="17.601600000000001"/>
  </r>
  <r>
    <n v="108"/>
    <s v="CA-2014-119004"/>
    <x v="3"/>
    <x v="51"/>
    <d v="2014-11-29T00:00:00"/>
    <x v="1"/>
    <s v="JM-15250"/>
    <x v="49"/>
    <x v="0"/>
    <s v="United States"/>
    <s v="Charlotte"/>
    <x v="3"/>
    <n v="28205"/>
    <x v="0"/>
    <s v="TEC-PH-10002844"/>
    <x v="2"/>
    <x v="7"/>
    <x v="104"/>
    <x v="105"/>
    <n v="1"/>
    <n v="0.2"/>
    <n v="2.0993999999999993"/>
  </r>
  <r>
    <n v="109"/>
    <s v="CA-2014-119004"/>
    <x v="3"/>
    <x v="51"/>
    <d v="2014-11-29T00:00:00"/>
    <x v="1"/>
    <s v="JM-15250"/>
    <x v="49"/>
    <x v="0"/>
    <s v="United States"/>
    <s v="Charlotte"/>
    <x v="3"/>
    <n v="28205"/>
    <x v="0"/>
    <s v="OFF-AR-10000390"/>
    <x v="1"/>
    <x v="6"/>
    <x v="105"/>
    <x v="106"/>
    <n v="1"/>
    <n v="0.2"/>
    <n v="1.0737999999999999"/>
  </r>
  <r>
    <n v="110"/>
    <s v="CA-2012-129476"/>
    <x v="1"/>
    <x v="52"/>
    <d v="2012-10-20T00:00:00"/>
    <x v="1"/>
    <s v="PA-19060"/>
    <x v="50"/>
    <x v="2"/>
    <s v="United States"/>
    <s v="Orland Park"/>
    <x v="10"/>
    <n v="60462"/>
    <x v="2"/>
    <s v="TEC-AC-10000844"/>
    <x v="2"/>
    <x v="11"/>
    <x v="106"/>
    <x v="107"/>
    <n v="5"/>
    <n v="0.2"/>
    <n v="67.991999999999962"/>
  </r>
  <r>
    <n v="111"/>
    <s v="CA-2014-146780"/>
    <x v="3"/>
    <x v="53"/>
    <d v="2014-12-31T00:00:00"/>
    <x v="1"/>
    <s v="CV-12805"/>
    <x v="51"/>
    <x v="1"/>
    <s v="United States"/>
    <s v="New York City"/>
    <x v="15"/>
    <n v="10035"/>
    <x v="3"/>
    <s v="FUR-FU-10001934"/>
    <x v="0"/>
    <x v="5"/>
    <x v="107"/>
    <x v="108"/>
    <n v="2"/>
    <n v="0"/>
    <n v="10.909600000000001"/>
  </r>
  <r>
    <n v="112"/>
    <s v="CA-2013-128867"/>
    <x v="0"/>
    <x v="54"/>
    <d v="2013-11-11T00:00:00"/>
    <x v="1"/>
    <s v="CL-12565"/>
    <x v="52"/>
    <x v="0"/>
    <s v="United States"/>
    <s v="Urbandale"/>
    <x v="23"/>
    <n v="50322"/>
    <x v="2"/>
    <s v="OFF-AR-10000380"/>
    <x v="1"/>
    <x v="6"/>
    <x v="108"/>
    <x v="109"/>
    <n v="2"/>
    <n v="0"/>
    <n v="22.78799999999999"/>
  </r>
  <r>
    <n v="113"/>
    <s v="CA-2013-128867"/>
    <x v="0"/>
    <x v="54"/>
    <d v="2013-11-11T00:00:00"/>
    <x v="1"/>
    <s v="CL-12565"/>
    <x v="52"/>
    <x v="0"/>
    <s v="United States"/>
    <s v="Urbandale"/>
    <x v="23"/>
    <n v="50322"/>
    <x v="2"/>
    <s v="OFF-BI-10003981"/>
    <x v="1"/>
    <x v="8"/>
    <x v="109"/>
    <x v="77"/>
    <n v="6"/>
    <n v="0"/>
    <n v="13.3476"/>
  </r>
  <r>
    <n v="114"/>
    <s v="CA-2011-115259"/>
    <x v="2"/>
    <x v="55"/>
    <d v="2011-08-27T00:00:00"/>
    <x v="0"/>
    <s v="RC-19960"/>
    <x v="53"/>
    <x v="0"/>
    <s v="United States"/>
    <s v="Columbus"/>
    <x v="24"/>
    <n v="43229"/>
    <x v="3"/>
    <s v="OFF-FA-10000621"/>
    <x v="1"/>
    <x v="13"/>
    <x v="110"/>
    <x v="110"/>
    <n v="14"/>
    <n v="0.2"/>
    <n v="14.534799999999997"/>
  </r>
  <r>
    <n v="115"/>
    <s v="CA-2011-115259"/>
    <x v="2"/>
    <x v="55"/>
    <d v="2011-08-27T00:00:00"/>
    <x v="0"/>
    <s v="RC-19960"/>
    <x v="53"/>
    <x v="0"/>
    <s v="United States"/>
    <s v="Columbus"/>
    <x v="24"/>
    <n v="43229"/>
    <x v="3"/>
    <s v="OFF-EN-10002600"/>
    <x v="1"/>
    <x v="12"/>
    <x v="111"/>
    <x v="111"/>
    <n v="2"/>
    <n v="0.2"/>
    <n v="1.6519999999999997"/>
  </r>
  <r>
    <n v="116"/>
    <s v="CA-2011-115259"/>
    <x v="2"/>
    <x v="55"/>
    <d v="2011-08-27T00:00:00"/>
    <x v="0"/>
    <s v="RC-19960"/>
    <x v="53"/>
    <x v="0"/>
    <s v="United States"/>
    <s v="Columbus"/>
    <x v="24"/>
    <n v="43229"/>
    <x v="3"/>
    <s v="OFF-PA-10004965"/>
    <x v="1"/>
    <x v="10"/>
    <x v="112"/>
    <x v="112"/>
    <n v="3"/>
    <n v="0.2"/>
    <n v="7.4924999999999988"/>
  </r>
  <r>
    <n v="117"/>
    <s v="CA-2011-115259"/>
    <x v="2"/>
    <x v="55"/>
    <d v="2011-08-27T00:00:00"/>
    <x v="0"/>
    <s v="RC-19960"/>
    <x v="53"/>
    <x v="0"/>
    <s v="United States"/>
    <s v="Columbus"/>
    <x v="24"/>
    <n v="43229"/>
    <x v="3"/>
    <s v="OFF-EN-10002504"/>
    <x v="1"/>
    <x v="12"/>
    <x v="113"/>
    <x v="113"/>
    <n v="6"/>
    <n v="0.2"/>
    <n v="44.031599999999997"/>
  </r>
  <r>
    <n v="118"/>
    <s v="CA-2012-110457"/>
    <x v="1"/>
    <x v="56"/>
    <d v="2012-03-06T00:00:00"/>
    <x v="1"/>
    <s v="DK-13090"/>
    <x v="54"/>
    <x v="0"/>
    <s v="United States"/>
    <s v="Seattle"/>
    <x v="4"/>
    <n v="98103"/>
    <x v="1"/>
    <s v="FUR-TA-10001768"/>
    <x v="0"/>
    <x v="3"/>
    <x v="114"/>
    <x v="114"/>
    <n v="3"/>
    <n v="0"/>
    <n v="165.38129999999995"/>
  </r>
  <r>
    <n v="119"/>
    <s v="US-2012-136476"/>
    <x v="1"/>
    <x v="57"/>
    <d v="2012-04-10T00:00:00"/>
    <x v="1"/>
    <s v="GG-14650"/>
    <x v="55"/>
    <x v="1"/>
    <s v="United States"/>
    <s v="Bristol"/>
    <x v="18"/>
    <n v="37620"/>
    <x v="0"/>
    <s v="OFF-BI-10003650"/>
    <x v="1"/>
    <x v="8"/>
    <x v="115"/>
    <x v="115"/>
    <n v="1"/>
    <n v="0.7"/>
    <n v="-115.71559999999999"/>
  </r>
  <r>
    <n v="120"/>
    <s v="CA-2013-103730"/>
    <x v="0"/>
    <x v="1"/>
    <d v="2013-06-16T00:00:00"/>
    <x v="2"/>
    <s v="SC-20725"/>
    <x v="56"/>
    <x v="0"/>
    <s v="United States"/>
    <s v="Wilmington"/>
    <x v="13"/>
    <n v="19805"/>
    <x v="3"/>
    <s v="FUR-FU-10002157"/>
    <x v="0"/>
    <x v="5"/>
    <x v="116"/>
    <x v="116"/>
    <n v="3"/>
    <n v="0"/>
    <n v="18.345599999999997"/>
  </r>
  <r>
    <n v="121"/>
    <s v="CA-2013-103730"/>
    <x v="0"/>
    <x v="1"/>
    <d v="2013-06-16T00:00:00"/>
    <x v="2"/>
    <s v="SC-20725"/>
    <x v="56"/>
    <x v="0"/>
    <s v="United States"/>
    <s v="Wilmington"/>
    <x v="13"/>
    <n v="19805"/>
    <x v="3"/>
    <s v="OFF-BI-10003910"/>
    <x v="1"/>
    <x v="8"/>
    <x v="8"/>
    <x v="117"/>
    <n v="4"/>
    <n v="0"/>
    <n v="13.878"/>
  </r>
  <r>
    <n v="122"/>
    <s v="CA-2013-103730"/>
    <x v="0"/>
    <x v="1"/>
    <d v="2013-06-16T00:00:00"/>
    <x v="2"/>
    <s v="SC-20725"/>
    <x v="56"/>
    <x v="0"/>
    <s v="United States"/>
    <s v="Wilmington"/>
    <x v="13"/>
    <n v="19805"/>
    <x v="3"/>
    <s v="OFF-ST-10000777"/>
    <x v="1"/>
    <x v="4"/>
    <x v="117"/>
    <x v="118"/>
    <n v="6"/>
    <n v="0"/>
    <n v="63.436800000000005"/>
  </r>
  <r>
    <n v="123"/>
    <s v="CA-2013-103730"/>
    <x v="0"/>
    <x v="1"/>
    <d v="2013-06-16T00:00:00"/>
    <x v="2"/>
    <s v="SC-20725"/>
    <x v="56"/>
    <x v="0"/>
    <s v="United States"/>
    <s v="Wilmington"/>
    <x v="13"/>
    <n v="19805"/>
    <x v="3"/>
    <s v="OFF-EN-10002500"/>
    <x v="1"/>
    <x v="12"/>
    <x v="118"/>
    <x v="119"/>
    <n v="9"/>
    <n v="0"/>
    <n v="51.758999999999993"/>
  </r>
  <r>
    <n v="124"/>
    <s v="CA-2013-103730"/>
    <x v="0"/>
    <x v="1"/>
    <d v="2013-06-16T00:00:00"/>
    <x v="2"/>
    <s v="SC-20725"/>
    <x v="56"/>
    <x v="0"/>
    <s v="United States"/>
    <s v="Wilmington"/>
    <x v="13"/>
    <n v="19805"/>
    <x v="3"/>
    <s v="TEC-PH-10003875"/>
    <x v="2"/>
    <x v="7"/>
    <x v="119"/>
    <x v="120"/>
    <n v="7"/>
    <n v="0"/>
    <n v="19.731599999999997"/>
  </r>
  <r>
    <n v="125"/>
    <s v="US-2011-152030"/>
    <x v="2"/>
    <x v="58"/>
    <d v="2011-12-28T00:00:00"/>
    <x v="0"/>
    <s v="AD-10180"/>
    <x v="57"/>
    <x v="2"/>
    <s v="United States"/>
    <s v="Houston"/>
    <x v="5"/>
    <n v="77041"/>
    <x v="2"/>
    <s v="FUR-CH-10004063"/>
    <x v="0"/>
    <x v="1"/>
    <x v="120"/>
    <x v="121"/>
    <n v="3"/>
    <n v="0.3"/>
    <n v="-8.5794000000000779"/>
  </r>
  <r>
    <n v="126"/>
    <s v="US-2011-134614"/>
    <x v="2"/>
    <x v="59"/>
    <d v="2011-09-25T00:00:00"/>
    <x v="1"/>
    <s v="PF-19165"/>
    <x v="58"/>
    <x v="0"/>
    <s v="United States"/>
    <s v="Bloomington"/>
    <x v="10"/>
    <n v="61701"/>
    <x v="2"/>
    <s v="FUR-TA-10004534"/>
    <x v="0"/>
    <x v="3"/>
    <x v="121"/>
    <x v="122"/>
    <n v="6"/>
    <n v="0.5"/>
    <n v="-407.68200000000013"/>
  </r>
  <r>
    <n v="127"/>
    <s v="US-2014-107272"/>
    <x v="3"/>
    <x v="60"/>
    <d v="2014-11-13T00:00:00"/>
    <x v="1"/>
    <s v="TS-21610"/>
    <x v="59"/>
    <x v="0"/>
    <s v="United States"/>
    <s v="Phoenix"/>
    <x v="16"/>
    <n v="85023"/>
    <x v="1"/>
    <s v="OFF-BI-10003274"/>
    <x v="1"/>
    <x v="8"/>
    <x v="122"/>
    <x v="123"/>
    <n v="2"/>
    <n v="0.7"/>
    <n v="-1.8308"/>
  </r>
  <r>
    <n v="128"/>
    <s v="US-2014-107272"/>
    <x v="3"/>
    <x v="60"/>
    <d v="2014-11-13T00:00:00"/>
    <x v="1"/>
    <s v="TS-21610"/>
    <x v="59"/>
    <x v="0"/>
    <s v="United States"/>
    <s v="Phoenix"/>
    <x v="16"/>
    <n v="85023"/>
    <x v="1"/>
    <s v="OFF-ST-10002974"/>
    <x v="1"/>
    <x v="4"/>
    <x v="123"/>
    <x v="124"/>
    <n v="7"/>
    <n v="0.2"/>
    <n v="30.498999999999981"/>
  </r>
  <r>
    <n v="129"/>
    <s v="US-2013-125969"/>
    <x v="0"/>
    <x v="61"/>
    <d v="2013-11-11T00:00:00"/>
    <x v="0"/>
    <s v="LS-16975"/>
    <x v="60"/>
    <x v="2"/>
    <s v="United States"/>
    <s v="Los Angeles"/>
    <x v="1"/>
    <n v="90004"/>
    <x v="1"/>
    <s v="FUR-CH-10001146"/>
    <x v="0"/>
    <x v="1"/>
    <x v="124"/>
    <x v="125"/>
    <n v="2"/>
    <n v="0.2"/>
    <n v="-9.1601999999999961"/>
  </r>
  <r>
    <n v="130"/>
    <s v="US-2013-125969"/>
    <x v="0"/>
    <x v="61"/>
    <d v="2013-11-11T00:00:00"/>
    <x v="0"/>
    <s v="LS-16975"/>
    <x v="60"/>
    <x v="2"/>
    <s v="United States"/>
    <s v="Los Angeles"/>
    <x v="1"/>
    <n v="90004"/>
    <x v="1"/>
    <s v="FUR-FU-10003773"/>
    <x v="0"/>
    <x v="5"/>
    <x v="125"/>
    <x v="126"/>
    <n v="3"/>
    <n v="0"/>
    <n v="26.241599999999977"/>
  </r>
  <r>
    <n v="131"/>
    <s v="US-2014-164147"/>
    <x v="3"/>
    <x v="62"/>
    <d v="2014-02-06T00:00:00"/>
    <x v="2"/>
    <s v="DW-13585"/>
    <x v="61"/>
    <x v="1"/>
    <s v="United States"/>
    <s v="Columbus"/>
    <x v="24"/>
    <n v="43229"/>
    <x v="3"/>
    <s v="TEC-PH-10002293"/>
    <x v="2"/>
    <x v="7"/>
    <x v="126"/>
    <x v="127"/>
    <n v="5"/>
    <n v="0.4"/>
    <n v="-11.993999999999993"/>
  </r>
  <r>
    <n v="132"/>
    <s v="US-2014-164147"/>
    <x v="3"/>
    <x v="62"/>
    <d v="2014-02-06T00:00:00"/>
    <x v="2"/>
    <s v="DW-13585"/>
    <x v="61"/>
    <x v="1"/>
    <s v="United States"/>
    <s v="Columbus"/>
    <x v="24"/>
    <n v="43229"/>
    <x v="3"/>
    <s v="OFF-PA-10002377"/>
    <x v="1"/>
    <x v="10"/>
    <x v="127"/>
    <x v="128"/>
    <n v="2"/>
    <n v="0.2"/>
    <n v="29.363999999999997"/>
  </r>
  <r>
    <n v="133"/>
    <s v="US-2014-164147"/>
    <x v="3"/>
    <x v="62"/>
    <d v="2014-02-06T00:00:00"/>
    <x v="2"/>
    <s v="DW-13585"/>
    <x v="61"/>
    <x v="1"/>
    <s v="United States"/>
    <s v="Columbus"/>
    <x v="24"/>
    <n v="43229"/>
    <x v="3"/>
    <s v="OFF-FA-10002780"/>
    <x v="1"/>
    <x v="13"/>
    <x v="33"/>
    <x v="129"/>
    <n v="9"/>
    <n v="0.2"/>
    <n v="6.9731999999999976"/>
  </r>
  <r>
    <n v="134"/>
    <s v="CA-2013-145583"/>
    <x v="0"/>
    <x v="63"/>
    <d v="2013-10-20T00:00:00"/>
    <x v="1"/>
    <s v="LC-16885"/>
    <x v="62"/>
    <x v="0"/>
    <s v="United States"/>
    <s v="Roseville"/>
    <x v="1"/>
    <n v="95661"/>
    <x v="1"/>
    <s v="OFF-PA-10001804"/>
    <x v="1"/>
    <x v="10"/>
    <x v="128"/>
    <x v="130"/>
    <n v="3"/>
    <n v="0"/>
    <n v="9.6191999999999993"/>
  </r>
  <r>
    <n v="135"/>
    <s v="CA-2013-145583"/>
    <x v="0"/>
    <x v="63"/>
    <d v="2013-10-20T00:00:00"/>
    <x v="1"/>
    <s v="LC-16885"/>
    <x v="62"/>
    <x v="0"/>
    <s v="United States"/>
    <s v="Roseville"/>
    <x v="1"/>
    <n v="95661"/>
    <x v="1"/>
    <s v="OFF-PA-10001736"/>
    <x v="1"/>
    <x v="10"/>
    <x v="129"/>
    <x v="131"/>
    <n v="1"/>
    <n v="0"/>
    <n v="16.656799999999997"/>
  </r>
  <r>
    <n v="136"/>
    <s v="CA-2013-145583"/>
    <x v="0"/>
    <x v="63"/>
    <d v="2013-10-20T00:00:00"/>
    <x v="1"/>
    <s v="LC-16885"/>
    <x v="62"/>
    <x v="0"/>
    <s v="United States"/>
    <s v="Roseville"/>
    <x v="1"/>
    <n v="95661"/>
    <x v="1"/>
    <s v="OFF-AR-10001149"/>
    <x v="1"/>
    <x v="6"/>
    <x v="130"/>
    <x v="132"/>
    <n v="4"/>
    <n v="0"/>
    <n v="3.4559999999999995"/>
  </r>
  <r>
    <n v="137"/>
    <s v="CA-2013-145583"/>
    <x v="0"/>
    <x v="63"/>
    <d v="2013-10-20T00:00:00"/>
    <x v="1"/>
    <s v="LC-16885"/>
    <x v="62"/>
    <x v="0"/>
    <s v="United States"/>
    <s v="Roseville"/>
    <x v="1"/>
    <n v="95661"/>
    <x v="1"/>
    <s v="OFF-FA-10002988"/>
    <x v="1"/>
    <x v="13"/>
    <x v="131"/>
    <x v="133"/>
    <n v="2"/>
    <n v="0"/>
    <n v="1.9697999999999998"/>
  </r>
  <r>
    <n v="138"/>
    <s v="CA-2013-145583"/>
    <x v="0"/>
    <x v="63"/>
    <d v="2013-10-20T00:00:00"/>
    <x v="1"/>
    <s v="LC-16885"/>
    <x v="62"/>
    <x v="0"/>
    <s v="United States"/>
    <s v="Roseville"/>
    <x v="1"/>
    <n v="95661"/>
    <x v="1"/>
    <s v="OFF-BI-10004781"/>
    <x v="1"/>
    <x v="8"/>
    <x v="132"/>
    <x v="134"/>
    <n v="3"/>
    <n v="0.2"/>
    <n v="26.661599999999996"/>
  </r>
  <r>
    <n v="139"/>
    <s v="CA-2013-145583"/>
    <x v="0"/>
    <x v="63"/>
    <d v="2013-10-20T00:00:00"/>
    <x v="1"/>
    <s v="LC-16885"/>
    <x v="62"/>
    <x v="0"/>
    <s v="United States"/>
    <s v="Roseville"/>
    <x v="1"/>
    <n v="95661"/>
    <x v="1"/>
    <s v="OFF-SU-10001218"/>
    <x v="1"/>
    <x v="14"/>
    <x v="133"/>
    <x v="135"/>
    <n v="6"/>
    <n v="0"/>
    <n v="18.446400000000004"/>
  </r>
  <r>
    <n v="140"/>
    <s v="CA-2013-145583"/>
    <x v="0"/>
    <x v="63"/>
    <d v="2013-10-20T00:00:00"/>
    <x v="1"/>
    <s v="LC-16885"/>
    <x v="62"/>
    <x v="0"/>
    <s v="United States"/>
    <s v="Roseville"/>
    <x v="1"/>
    <n v="95661"/>
    <x v="1"/>
    <s v="FUR-FU-10001706"/>
    <x v="0"/>
    <x v="5"/>
    <x v="50"/>
    <x v="136"/>
    <n v="14"/>
    <n v="0"/>
    <n v="20.697599999999998"/>
  </r>
  <r>
    <n v="141"/>
    <s v="CA-2013-110366"/>
    <x v="0"/>
    <x v="64"/>
    <d v="2013-09-08T00:00:00"/>
    <x v="0"/>
    <s v="JD-15895"/>
    <x v="63"/>
    <x v="1"/>
    <s v="United States"/>
    <s v="Philadelphia"/>
    <x v="9"/>
    <n v="19140"/>
    <x v="3"/>
    <s v="FUR-FU-10004848"/>
    <x v="0"/>
    <x v="5"/>
    <x v="28"/>
    <x v="137"/>
    <n v="2"/>
    <n v="0.2"/>
    <n v="10.349999999999994"/>
  </r>
  <r>
    <n v="142"/>
    <s v="CA-2014-106180"/>
    <x v="3"/>
    <x v="65"/>
    <d v="2014-09-24T00:00:00"/>
    <x v="1"/>
    <s v="SH-19975"/>
    <x v="64"/>
    <x v="1"/>
    <s v="United States"/>
    <s v="San Francisco"/>
    <x v="1"/>
    <n v="94122"/>
    <x v="1"/>
    <s v="OFF-AR-10000940"/>
    <x v="1"/>
    <x v="6"/>
    <x v="134"/>
    <x v="138"/>
    <n v="3"/>
    <n v="0"/>
    <n v="2.3814000000000002"/>
  </r>
  <r>
    <n v="143"/>
    <s v="CA-2014-106180"/>
    <x v="3"/>
    <x v="65"/>
    <d v="2014-09-24T00:00:00"/>
    <x v="1"/>
    <s v="SH-19975"/>
    <x v="64"/>
    <x v="1"/>
    <s v="United States"/>
    <s v="San Francisco"/>
    <x v="1"/>
    <n v="94122"/>
    <x v="1"/>
    <s v="OFF-EN-10004030"/>
    <x v="1"/>
    <x v="12"/>
    <x v="135"/>
    <x v="139"/>
    <n v="3"/>
    <n v="0"/>
    <n v="5.1042000000000005"/>
  </r>
  <r>
    <n v="144"/>
    <s v="CA-2014-106180"/>
    <x v="3"/>
    <x v="65"/>
    <d v="2014-09-24T00:00:00"/>
    <x v="1"/>
    <s v="SH-19975"/>
    <x v="64"/>
    <x v="1"/>
    <s v="United States"/>
    <s v="San Francisco"/>
    <x v="1"/>
    <n v="94122"/>
    <x v="1"/>
    <s v="OFF-PA-10004327"/>
    <x v="1"/>
    <x v="10"/>
    <x v="136"/>
    <x v="140"/>
    <n v="3"/>
    <n v="0"/>
    <n v="68.975999999999999"/>
  </r>
  <r>
    <n v="145"/>
    <s v="CA-2014-155376"/>
    <x v="3"/>
    <x v="66"/>
    <d v="2014-12-28T00:00:00"/>
    <x v="1"/>
    <s v="SG-20080"/>
    <x v="65"/>
    <x v="0"/>
    <s v="United States"/>
    <s v="Independence"/>
    <x v="25"/>
    <n v="64055"/>
    <x v="2"/>
    <s v="OFF-AP-10001058"/>
    <x v="1"/>
    <x v="9"/>
    <x v="137"/>
    <x v="141"/>
    <n v="3"/>
    <n v="0"/>
    <n v="218.25179999999997"/>
  </r>
  <r>
    <n v="146"/>
    <s v="CA-2012-110744"/>
    <x v="1"/>
    <x v="67"/>
    <d v="2012-09-12T00:00:00"/>
    <x v="1"/>
    <s v="HA-14920"/>
    <x v="66"/>
    <x v="0"/>
    <s v="United States"/>
    <s v="Pasadena"/>
    <x v="1"/>
    <n v="91104"/>
    <x v="1"/>
    <s v="OFF-ST-10003656"/>
    <x v="1"/>
    <x v="4"/>
    <x v="82"/>
    <x v="142"/>
    <n v="7"/>
    <n v="0"/>
    <n v="20.157899999999998"/>
  </r>
  <r>
    <n v="147"/>
    <s v="CA-2011-110072"/>
    <x v="2"/>
    <x v="68"/>
    <d v="2011-10-28T00:00:00"/>
    <x v="1"/>
    <s v="MG-17680"/>
    <x v="67"/>
    <x v="2"/>
    <s v="United States"/>
    <s v="Newark"/>
    <x v="24"/>
    <n v="43055"/>
    <x v="3"/>
    <s v="FUR-FU-10000521"/>
    <x v="0"/>
    <x v="5"/>
    <x v="138"/>
    <x v="143"/>
    <n v="4"/>
    <n v="0.2"/>
    <n v="12.90959999999999"/>
  </r>
  <r>
    <n v="148"/>
    <s v="CA-2013-114489"/>
    <x v="0"/>
    <x v="5"/>
    <d v="2013-12-10T00:00:00"/>
    <x v="1"/>
    <s v="JE-16165"/>
    <x v="68"/>
    <x v="1"/>
    <s v="United States"/>
    <s v="Franklin"/>
    <x v="6"/>
    <n v="53132"/>
    <x v="2"/>
    <s v="TEC-PH-10000215"/>
    <x v="2"/>
    <x v="7"/>
    <x v="139"/>
    <x v="144"/>
    <n v="11"/>
    <n v="0"/>
    <n v="103.80150000000003"/>
  </r>
  <r>
    <n v="149"/>
    <s v="CA-2013-114489"/>
    <x v="0"/>
    <x v="5"/>
    <d v="2013-12-10T00:00:00"/>
    <x v="1"/>
    <s v="JE-16165"/>
    <x v="68"/>
    <x v="1"/>
    <s v="United States"/>
    <s v="Franklin"/>
    <x v="6"/>
    <n v="53132"/>
    <x v="2"/>
    <s v="TEC-PH-10001448"/>
    <x v="2"/>
    <x v="7"/>
    <x v="140"/>
    <x v="145"/>
    <n v="3"/>
    <n v="0"/>
    <n v="5.9987999999999815"/>
  </r>
  <r>
    <n v="150"/>
    <s v="CA-2013-114489"/>
    <x v="0"/>
    <x v="5"/>
    <d v="2013-12-10T00:00:00"/>
    <x v="1"/>
    <s v="JE-16165"/>
    <x v="68"/>
    <x v="1"/>
    <s v="United States"/>
    <s v="Franklin"/>
    <x v="6"/>
    <n v="53132"/>
    <x v="2"/>
    <s v="FUR-CH-10000454"/>
    <x v="0"/>
    <x v="1"/>
    <x v="1"/>
    <x v="146"/>
    <n v="8"/>
    <n v="0"/>
    <n v="585.55199999999991"/>
  </r>
  <r>
    <n v="151"/>
    <s v="CA-2013-114489"/>
    <x v="0"/>
    <x v="5"/>
    <d v="2013-12-10T00:00:00"/>
    <x v="1"/>
    <s v="JE-16165"/>
    <x v="68"/>
    <x v="1"/>
    <s v="United States"/>
    <s v="Franklin"/>
    <x v="6"/>
    <n v="53132"/>
    <x v="2"/>
    <s v="OFF-BI-10002735"/>
    <x v="1"/>
    <x v="8"/>
    <x v="141"/>
    <x v="147"/>
    <n v="5"/>
    <n v="0"/>
    <n v="80.628500000000003"/>
  </r>
  <r>
    <n v="152"/>
    <s v="CA-2013-158834"/>
    <x v="0"/>
    <x v="69"/>
    <d v="2013-03-17T00:00:00"/>
    <x v="2"/>
    <s v="TW-21025"/>
    <x v="69"/>
    <x v="2"/>
    <s v="United States"/>
    <s v="Scottsdale"/>
    <x v="16"/>
    <n v="85254"/>
    <x v="1"/>
    <s v="OFF-AP-10000326"/>
    <x v="1"/>
    <x v="9"/>
    <x v="142"/>
    <x v="148"/>
    <n v="5"/>
    <n v="0.2"/>
    <n v="17.765999999999991"/>
  </r>
  <r>
    <n v="153"/>
    <s v="CA-2013-158834"/>
    <x v="0"/>
    <x v="69"/>
    <d v="2013-03-17T00:00:00"/>
    <x v="2"/>
    <s v="TW-21025"/>
    <x v="69"/>
    <x v="2"/>
    <s v="United States"/>
    <s v="Scottsdale"/>
    <x v="16"/>
    <n v="85254"/>
    <x v="1"/>
    <s v="TEC-PH-10001254"/>
    <x v="2"/>
    <x v="7"/>
    <x v="143"/>
    <x v="149"/>
    <n v="2"/>
    <n v="0.2"/>
    <n v="15.238799999999991"/>
  </r>
  <r>
    <n v="154"/>
    <s v="CA-2012-124919"/>
    <x v="1"/>
    <x v="70"/>
    <d v="2012-06-02T00:00:00"/>
    <x v="2"/>
    <s v="SP-20650"/>
    <x v="70"/>
    <x v="1"/>
    <s v="United States"/>
    <s v="San Jose"/>
    <x v="1"/>
    <n v="95123"/>
    <x v="1"/>
    <s v="OFF-PA-10001950"/>
    <x v="1"/>
    <x v="10"/>
    <x v="144"/>
    <x v="150"/>
    <n v="7"/>
    <n v="0"/>
    <n v="26.270999999999994"/>
  </r>
  <r>
    <n v="155"/>
    <s v="CA-2012-124919"/>
    <x v="1"/>
    <x v="70"/>
    <d v="2012-06-02T00:00:00"/>
    <x v="2"/>
    <s v="SP-20650"/>
    <x v="70"/>
    <x v="1"/>
    <s v="United States"/>
    <s v="San Jose"/>
    <x v="1"/>
    <n v="95123"/>
    <x v="1"/>
    <s v="OFF-PA-10002254"/>
    <x v="1"/>
    <x v="10"/>
    <x v="145"/>
    <x v="151"/>
    <n v="4"/>
    <n v="0"/>
    <n v="48.539199999999994"/>
  </r>
  <r>
    <n v="156"/>
    <s v="CA-2012-124919"/>
    <x v="1"/>
    <x v="70"/>
    <d v="2012-06-02T00:00:00"/>
    <x v="2"/>
    <s v="SP-20650"/>
    <x v="70"/>
    <x v="1"/>
    <s v="United States"/>
    <s v="San Jose"/>
    <x v="1"/>
    <n v="95123"/>
    <x v="1"/>
    <s v="OFF-ST-10001590"/>
    <x v="1"/>
    <x v="4"/>
    <x v="146"/>
    <x v="152"/>
    <n v="6"/>
    <n v="0"/>
    <n v="21.028799999999997"/>
  </r>
  <r>
    <n v="157"/>
    <s v="CA-2012-118948"/>
    <x v="1"/>
    <x v="71"/>
    <d v="2012-06-03T00:00:00"/>
    <x v="1"/>
    <s v="NK-18490"/>
    <x v="71"/>
    <x v="2"/>
    <s v="United States"/>
    <s v="Seattle"/>
    <x v="4"/>
    <n v="98105"/>
    <x v="1"/>
    <s v="OFF-AR-10001547"/>
    <x v="1"/>
    <x v="6"/>
    <x v="147"/>
    <x v="153"/>
    <n v="3"/>
    <n v="0"/>
    <n v="1.7901"/>
  </r>
  <r>
    <n v="158"/>
    <s v="CA-2011-104269"/>
    <x v="2"/>
    <x v="72"/>
    <d v="2011-03-06T00:00:00"/>
    <x v="0"/>
    <s v="DB-13060"/>
    <x v="72"/>
    <x v="0"/>
    <s v="United States"/>
    <s v="Seattle"/>
    <x v="4"/>
    <n v="98115"/>
    <x v="1"/>
    <s v="FUR-CH-10004063"/>
    <x v="0"/>
    <x v="1"/>
    <x v="120"/>
    <x v="154"/>
    <n v="2"/>
    <n v="0.2"/>
    <n v="51.476399999999941"/>
  </r>
  <r>
    <n v="159"/>
    <s v="CA-2013-114104"/>
    <x v="0"/>
    <x v="73"/>
    <d v="2013-11-25T00:00:00"/>
    <x v="1"/>
    <s v="NP-18670"/>
    <x v="73"/>
    <x v="0"/>
    <s v="United States"/>
    <s v="Edmond"/>
    <x v="26"/>
    <n v="73034"/>
    <x v="2"/>
    <s v="OFF-LA-10002475"/>
    <x v="1"/>
    <x v="2"/>
    <x v="148"/>
    <x v="2"/>
    <n v="2"/>
    <n v="0"/>
    <n v="6.8713999999999995"/>
  </r>
  <r>
    <n v="160"/>
    <s v="CA-2013-114104"/>
    <x v="0"/>
    <x v="73"/>
    <d v="2013-11-25T00:00:00"/>
    <x v="1"/>
    <s v="NP-18670"/>
    <x v="73"/>
    <x v="0"/>
    <s v="United States"/>
    <s v="Edmond"/>
    <x v="26"/>
    <n v="73034"/>
    <x v="2"/>
    <s v="TEC-PH-10004536"/>
    <x v="2"/>
    <x v="7"/>
    <x v="149"/>
    <x v="155"/>
    <n v="7"/>
    <n v="0"/>
    <n v="236.23250000000002"/>
  </r>
  <r>
    <n v="161"/>
    <s v="CA-2013-162733"/>
    <x v="0"/>
    <x v="74"/>
    <d v="2013-05-13T00:00:00"/>
    <x v="2"/>
    <s v="TT-21070"/>
    <x v="74"/>
    <x v="0"/>
    <s v="United States"/>
    <s v="Los Angeles"/>
    <x v="1"/>
    <n v="90045"/>
    <x v="1"/>
    <s v="OFF-PA-10002751"/>
    <x v="1"/>
    <x v="10"/>
    <x v="150"/>
    <x v="156"/>
    <n v="1"/>
    <n v="0"/>
    <n v="2.6909999999999998"/>
  </r>
  <r>
    <n v="162"/>
    <s v="CA-2012-119697"/>
    <x v="1"/>
    <x v="75"/>
    <d v="2012-12-31T00:00:00"/>
    <x v="0"/>
    <s v="EM-13960"/>
    <x v="75"/>
    <x v="0"/>
    <s v="United States"/>
    <s v="Philadelphia"/>
    <x v="9"/>
    <n v="19134"/>
    <x v="3"/>
    <s v="TEC-AC-10003657"/>
    <x v="2"/>
    <x v="11"/>
    <x v="151"/>
    <x v="157"/>
    <n v="2"/>
    <n v="0.2"/>
    <n v="1.359599999999995"/>
  </r>
  <r>
    <n v="163"/>
    <s v="CA-2013-154508"/>
    <x v="0"/>
    <x v="76"/>
    <d v="2013-11-21T00:00:00"/>
    <x v="1"/>
    <s v="RD-19900"/>
    <x v="76"/>
    <x v="0"/>
    <s v="United States"/>
    <s v="Carlsbad"/>
    <x v="27"/>
    <n v="88220"/>
    <x v="1"/>
    <s v="OFF-EN-10001990"/>
    <x v="1"/>
    <x v="12"/>
    <x v="33"/>
    <x v="158"/>
    <n v="5"/>
    <n v="0"/>
    <n v="13.347999999999997"/>
  </r>
  <r>
    <n v="164"/>
    <s v="CA-2013-113817"/>
    <x v="0"/>
    <x v="77"/>
    <d v="2013-11-12T00:00:00"/>
    <x v="1"/>
    <s v="MJ-17740"/>
    <x v="77"/>
    <x v="0"/>
    <s v="United States"/>
    <s v="Seattle"/>
    <x v="4"/>
    <n v="98115"/>
    <x v="1"/>
    <s v="OFF-BI-10004002"/>
    <x v="1"/>
    <x v="8"/>
    <x v="152"/>
    <x v="159"/>
    <n v="2"/>
    <n v="0.2"/>
    <n v="9.6879999999999988"/>
  </r>
  <r>
    <n v="165"/>
    <s v="CA-2011-139892"/>
    <x v="2"/>
    <x v="78"/>
    <d v="2011-09-12T00:00:00"/>
    <x v="1"/>
    <s v="BM-11140"/>
    <x v="78"/>
    <x v="0"/>
    <s v="United States"/>
    <s v="San Antonio"/>
    <x v="5"/>
    <n v="78207"/>
    <x v="2"/>
    <s v="OFF-AR-10004441"/>
    <x v="1"/>
    <x v="6"/>
    <x v="153"/>
    <x v="160"/>
    <n v="3"/>
    <n v="0.2"/>
    <n v="2.7324000000000002"/>
  </r>
  <r>
    <n v="166"/>
    <s v="CA-2011-139892"/>
    <x v="2"/>
    <x v="78"/>
    <d v="2011-09-12T00:00:00"/>
    <x v="1"/>
    <s v="BM-11140"/>
    <x v="78"/>
    <x v="0"/>
    <s v="United States"/>
    <s v="San Antonio"/>
    <x v="5"/>
    <n v="78207"/>
    <x v="2"/>
    <s v="TEC-MA-10000822"/>
    <x v="2"/>
    <x v="15"/>
    <x v="154"/>
    <x v="161"/>
    <n v="8"/>
    <n v="0.4"/>
    <n v="-1359.992000000002"/>
  </r>
  <r>
    <n v="167"/>
    <s v="CA-2011-139892"/>
    <x v="2"/>
    <x v="78"/>
    <d v="2011-09-12T00:00:00"/>
    <x v="1"/>
    <s v="BM-11140"/>
    <x v="78"/>
    <x v="0"/>
    <s v="United States"/>
    <s v="San Antonio"/>
    <x v="5"/>
    <n v="78207"/>
    <x v="2"/>
    <s v="OFF-ST-10000991"/>
    <x v="1"/>
    <x v="4"/>
    <x v="155"/>
    <x v="162"/>
    <n v="3"/>
    <n v="0.2"/>
    <n v="-58.634699999999995"/>
  </r>
  <r>
    <n v="168"/>
    <s v="CA-2011-139892"/>
    <x v="2"/>
    <x v="78"/>
    <d v="2011-09-12T00:00:00"/>
    <x v="1"/>
    <s v="BM-11140"/>
    <x v="78"/>
    <x v="0"/>
    <s v="United States"/>
    <s v="San Antonio"/>
    <x v="5"/>
    <n v="78207"/>
    <x v="2"/>
    <s v="FUR-CH-10004287"/>
    <x v="0"/>
    <x v="1"/>
    <x v="156"/>
    <x v="163"/>
    <n v="9"/>
    <n v="0.3"/>
    <n v="-24.858000000000175"/>
  </r>
  <r>
    <n v="169"/>
    <s v="CA-2011-139892"/>
    <x v="2"/>
    <x v="78"/>
    <d v="2011-09-12T00:00:00"/>
    <x v="1"/>
    <s v="BM-11140"/>
    <x v="78"/>
    <x v="0"/>
    <s v="United States"/>
    <s v="San Antonio"/>
    <x v="5"/>
    <n v="78207"/>
    <x v="2"/>
    <s v="OFF-AR-10002656"/>
    <x v="1"/>
    <x v="6"/>
    <x v="157"/>
    <x v="164"/>
    <n v="6"/>
    <n v="0.2"/>
    <n v="6.8135999999999974"/>
  </r>
  <r>
    <n v="170"/>
    <s v="CA-2011-139892"/>
    <x v="2"/>
    <x v="78"/>
    <d v="2011-09-12T00:00:00"/>
    <x v="1"/>
    <s v="BM-11140"/>
    <x v="78"/>
    <x v="0"/>
    <s v="United States"/>
    <s v="San Antonio"/>
    <x v="5"/>
    <n v="78207"/>
    <x v="2"/>
    <s v="OFF-AP-10002518"/>
    <x v="1"/>
    <x v="9"/>
    <x v="158"/>
    <x v="165"/>
    <n v="5"/>
    <n v="0.8"/>
    <n v="-453.84900000000005"/>
  </r>
  <r>
    <n v="171"/>
    <s v="CA-2011-139892"/>
    <x v="2"/>
    <x v="78"/>
    <d v="2011-09-12T00:00:00"/>
    <x v="1"/>
    <s v="BM-11140"/>
    <x v="78"/>
    <x v="0"/>
    <s v="United States"/>
    <s v="San Antonio"/>
    <x v="5"/>
    <n v="78207"/>
    <x v="2"/>
    <s v="TEC-PH-10003931"/>
    <x v="2"/>
    <x v="7"/>
    <x v="159"/>
    <x v="166"/>
    <n v="3"/>
    <n v="0.2"/>
    <n v="8.998500000000007"/>
  </r>
  <r>
    <n v="172"/>
    <s v="CA-2011-118962"/>
    <x v="2"/>
    <x v="79"/>
    <d v="2011-08-09T00:00:00"/>
    <x v="1"/>
    <s v="CS-12130"/>
    <x v="79"/>
    <x v="0"/>
    <s v="United States"/>
    <s v="Los Angeles"/>
    <x v="1"/>
    <n v="90004"/>
    <x v="1"/>
    <s v="OFF-PA-10000659"/>
    <x v="1"/>
    <x v="10"/>
    <x v="160"/>
    <x v="167"/>
    <n v="3"/>
    <n v="0"/>
    <n v="9.841800000000001"/>
  </r>
  <r>
    <n v="173"/>
    <s v="CA-2011-118962"/>
    <x v="2"/>
    <x v="79"/>
    <d v="2011-08-09T00:00:00"/>
    <x v="1"/>
    <s v="CS-12130"/>
    <x v="79"/>
    <x v="0"/>
    <s v="United States"/>
    <s v="Los Angeles"/>
    <x v="1"/>
    <n v="90004"/>
    <x v="1"/>
    <s v="OFF-PA-10001144"/>
    <x v="1"/>
    <x v="10"/>
    <x v="161"/>
    <x v="168"/>
    <n v="2"/>
    <n v="0"/>
    <n v="53.260799999999996"/>
  </r>
  <r>
    <n v="174"/>
    <s v="CA-2011-118962"/>
    <x v="2"/>
    <x v="79"/>
    <d v="2011-08-09T00:00:00"/>
    <x v="1"/>
    <s v="CS-12130"/>
    <x v="79"/>
    <x v="0"/>
    <s v="United States"/>
    <s v="Los Angeles"/>
    <x v="1"/>
    <n v="90004"/>
    <x v="1"/>
    <s v="FUR-CH-10003817"/>
    <x v="0"/>
    <x v="1"/>
    <x v="162"/>
    <x v="169"/>
    <n v="7"/>
    <n v="0.2"/>
    <n v="21.259"/>
  </r>
  <r>
    <n v="175"/>
    <s v="US-2011-100853"/>
    <x v="2"/>
    <x v="80"/>
    <d v="2011-09-19T00:00:00"/>
    <x v="1"/>
    <s v="JB-15400"/>
    <x v="80"/>
    <x v="1"/>
    <s v="United States"/>
    <s v="Chicago"/>
    <x v="10"/>
    <n v="60623"/>
    <x v="2"/>
    <s v="OFF-AP-10000891"/>
    <x v="1"/>
    <x v="9"/>
    <x v="163"/>
    <x v="170"/>
    <n v="2"/>
    <n v="0.8"/>
    <n v="-131.12000000000003"/>
  </r>
  <r>
    <n v="176"/>
    <s v="US-2011-100853"/>
    <x v="2"/>
    <x v="80"/>
    <d v="2011-09-19T00:00:00"/>
    <x v="1"/>
    <s v="JB-15400"/>
    <x v="80"/>
    <x v="1"/>
    <s v="United States"/>
    <s v="Chicago"/>
    <x v="10"/>
    <n v="60623"/>
    <x v="2"/>
    <s v="OFF-LA-10003148"/>
    <x v="1"/>
    <x v="2"/>
    <x v="164"/>
    <x v="171"/>
    <n v="4"/>
    <n v="0.2"/>
    <n v="6.5519999999999987"/>
  </r>
  <r>
    <n v="177"/>
    <s v="US-2014-152366"/>
    <x v="3"/>
    <x v="81"/>
    <d v="2014-04-26T00:00:00"/>
    <x v="0"/>
    <s v="SJ-20500"/>
    <x v="81"/>
    <x v="0"/>
    <s v="United States"/>
    <s v="Houston"/>
    <x v="5"/>
    <n v="77036"/>
    <x v="2"/>
    <s v="OFF-AP-10002684"/>
    <x v="1"/>
    <x v="9"/>
    <x v="165"/>
    <x v="172"/>
    <n v="4"/>
    <n v="0.8"/>
    <n v="-243.16000000000008"/>
  </r>
  <r>
    <n v="178"/>
    <s v="US-2012-101511"/>
    <x v="1"/>
    <x v="82"/>
    <d v="2012-11-23T00:00:00"/>
    <x v="0"/>
    <s v="JE-15745"/>
    <x v="32"/>
    <x v="0"/>
    <s v="United States"/>
    <s v="Newark"/>
    <x v="24"/>
    <n v="43055"/>
    <x v="3"/>
    <s v="FUR-CH-10004698"/>
    <x v="0"/>
    <x v="1"/>
    <x v="166"/>
    <x v="173"/>
    <n v="7"/>
    <n v="0.3"/>
    <n v="-11.337199999999939"/>
  </r>
  <r>
    <n v="179"/>
    <s v="US-2012-101511"/>
    <x v="1"/>
    <x v="82"/>
    <d v="2012-11-23T00:00:00"/>
    <x v="0"/>
    <s v="JE-15745"/>
    <x v="32"/>
    <x v="0"/>
    <s v="United States"/>
    <s v="Newark"/>
    <x v="24"/>
    <n v="43055"/>
    <x v="3"/>
    <s v="OFF-SU-10002189"/>
    <x v="1"/>
    <x v="14"/>
    <x v="167"/>
    <x v="174"/>
    <n v="5"/>
    <n v="0.2"/>
    <n v="-3.771500000000001"/>
  </r>
  <r>
    <n v="180"/>
    <s v="CA-2012-137225"/>
    <x v="1"/>
    <x v="83"/>
    <d v="2012-12-19T00:00:00"/>
    <x v="1"/>
    <s v="JK-15640"/>
    <x v="82"/>
    <x v="2"/>
    <s v="United States"/>
    <s v="New York City"/>
    <x v="15"/>
    <n v="10009"/>
    <x v="3"/>
    <s v="OFF-AR-10001940"/>
    <x v="1"/>
    <x v="6"/>
    <x v="168"/>
    <x v="175"/>
    <n v="1"/>
    <n v="0"/>
    <n v="1.4104000000000001"/>
  </r>
  <r>
    <n v="181"/>
    <s v="CA-2011-166191"/>
    <x v="2"/>
    <x v="29"/>
    <d v="2011-12-09T00:00:00"/>
    <x v="0"/>
    <s v="DK-13150"/>
    <x v="83"/>
    <x v="1"/>
    <s v="United States"/>
    <s v="Decatur"/>
    <x v="10"/>
    <n v="62521"/>
    <x v="2"/>
    <s v="OFF-ST-10003455"/>
    <x v="1"/>
    <x v="4"/>
    <x v="169"/>
    <x v="176"/>
    <n v="2"/>
    <n v="0.2"/>
    <n v="1.8612000000000002"/>
  </r>
  <r>
    <n v="182"/>
    <s v="CA-2011-166191"/>
    <x v="2"/>
    <x v="29"/>
    <d v="2011-12-09T00:00:00"/>
    <x v="0"/>
    <s v="DK-13150"/>
    <x v="83"/>
    <x v="1"/>
    <s v="United States"/>
    <s v="Decatur"/>
    <x v="10"/>
    <n v="62521"/>
    <x v="2"/>
    <s v="TEC-AC-10004659"/>
    <x v="2"/>
    <x v="11"/>
    <x v="170"/>
    <x v="177"/>
    <n v="7"/>
    <n v="0.2"/>
    <n v="76.639499999999984"/>
  </r>
  <r>
    <n v="183"/>
    <s v="CA-2011-158274"/>
    <x v="2"/>
    <x v="84"/>
    <d v="2011-11-24T00:00:00"/>
    <x v="0"/>
    <s v="RM-19675"/>
    <x v="84"/>
    <x v="2"/>
    <s v="United States"/>
    <s v="Monroe"/>
    <x v="28"/>
    <n v="71203"/>
    <x v="0"/>
    <s v="TEC-PH-10003273"/>
    <x v="2"/>
    <x v="7"/>
    <x v="171"/>
    <x v="178"/>
    <n v="4"/>
    <n v="0"/>
    <n v="131.02960000000002"/>
  </r>
  <r>
    <n v="184"/>
    <s v="CA-2011-158274"/>
    <x v="2"/>
    <x v="84"/>
    <d v="2011-11-24T00:00:00"/>
    <x v="0"/>
    <s v="RM-19675"/>
    <x v="84"/>
    <x v="2"/>
    <s v="United States"/>
    <s v="Monroe"/>
    <x v="28"/>
    <n v="71203"/>
    <x v="0"/>
    <s v="TEC-PH-10004896"/>
    <x v="2"/>
    <x v="7"/>
    <x v="172"/>
    <x v="179"/>
    <n v="5"/>
    <n v="0"/>
    <n v="41.986000000000004"/>
  </r>
  <r>
    <n v="185"/>
    <s v="CA-2011-158274"/>
    <x v="2"/>
    <x v="84"/>
    <d v="2011-11-24T00:00:00"/>
    <x v="0"/>
    <s v="RM-19675"/>
    <x v="84"/>
    <x v="2"/>
    <s v="United States"/>
    <s v="Monroe"/>
    <x v="28"/>
    <n v="71203"/>
    <x v="0"/>
    <s v="TEC-AC-10002345"/>
    <x v="2"/>
    <x v="11"/>
    <x v="173"/>
    <x v="180"/>
    <n v="2"/>
    <n v="0"/>
    <n v="7.25"/>
  </r>
  <r>
    <n v="186"/>
    <s v="CA-2013-105018"/>
    <x v="0"/>
    <x v="85"/>
    <d v="2013-12-03T00:00:00"/>
    <x v="1"/>
    <s v="SK-19990"/>
    <x v="85"/>
    <x v="0"/>
    <s v="United States"/>
    <s v="Fairfield"/>
    <x v="29"/>
    <n v="6824"/>
    <x v="3"/>
    <s v="OFF-BI-10001890"/>
    <x v="1"/>
    <x v="8"/>
    <x v="174"/>
    <x v="181"/>
    <n v="2"/>
    <n v="0"/>
    <n v="3.4367999999999999"/>
  </r>
  <r>
    <n v="187"/>
    <s v="CA-2011-123260"/>
    <x v="2"/>
    <x v="86"/>
    <d v="2011-08-30T00:00:00"/>
    <x v="1"/>
    <s v="FM-14290"/>
    <x v="86"/>
    <x v="2"/>
    <s v="United States"/>
    <s v="Los Angeles"/>
    <x v="1"/>
    <n v="90032"/>
    <x v="1"/>
    <s v="TEC-AC-10002323"/>
    <x v="2"/>
    <x v="11"/>
    <x v="175"/>
    <x v="182"/>
    <n v="8"/>
    <n v="0"/>
    <n v="22.984000000000009"/>
  </r>
  <r>
    <n v="188"/>
    <s v="CA-2013-157000"/>
    <x v="0"/>
    <x v="87"/>
    <d v="2013-07-23T00:00:00"/>
    <x v="1"/>
    <s v="AM-10360"/>
    <x v="87"/>
    <x v="1"/>
    <s v="United States"/>
    <s v="Grand Prairie"/>
    <x v="5"/>
    <n v="75051"/>
    <x v="2"/>
    <s v="OFF-ST-10001328"/>
    <x v="1"/>
    <x v="4"/>
    <x v="176"/>
    <x v="183"/>
    <n v="3"/>
    <n v="0.2"/>
    <n v="3.7224000000000004"/>
  </r>
  <r>
    <n v="189"/>
    <s v="CA-2013-157000"/>
    <x v="0"/>
    <x v="87"/>
    <d v="2013-07-23T00:00:00"/>
    <x v="1"/>
    <s v="AM-10360"/>
    <x v="87"/>
    <x v="1"/>
    <s v="United States"/>
    <s v="Grand Prairie"/>
    <x v="5"/>
    <n v="75051"/>
    <x v="2"/>
    <s v="OFF-PA-10001950"/>
    <x v="1"/>
    <x v="10"/>
    <x v="144"/>
    <x v="184"/>
    <n v="3"/>
    <n v="0.2"/>
    <n v="6.2549999999999963"/>
  </r>
  <r>
    <n v="190"/>
    <s v="CA-2012-102281"/>
    <x v="1"/>
    <x v="88"/>
    <d v="2012-10-14T00:00:00"/>
    <x v="2"/>
    <s v="MP-17470"/>
    <x v="88"/>
    <x v="2"/>
    <s v="United States"/>
    <s v="New York City"/>
    <x v="15"/>
    <n v="10035"/>
    <x v="3"/>
    <s v="FUR-BO-10002613"/>
    <x v="0"/>
    <x v="0"/>
    <x v="177"/>
    <x v="185"/>
    <n v="4"/>
    <n v="0.2"/>
    <n v="112.39199999999991"/>
  </r>
  <r>
    <n v="191"/>
    <s v="CA-2012-102281"/>
    <x v="1"/>
    <x v="88"/>
    <d v="2012-10-14T00:00:00"/>
    <x v="2"/>
    <s v="MP-17470"/>
    <x v="88"/>
    <x v="2"/>
    <s v="United States"/>
    <s v="New York City"/>
    <x v="15"/>
    <n v="10035"/>
    <x v="3"/>
    <s v="TEC-PH-10001552"/>
    <x v="2"/>
    <x v="7"/>
    <x v="178"/>
    <x v="186"/>
    <n v="6"/>
    <n v="0"/>
    <n v="20.092800000000004"/>
  </r>
  <r>
    <n v="192"/>
    <s v="CA-2012-102281"/>
    <x v="1"/>
    <x v="88"/>
    <d v="2012-10-14T00:00:00"/>
    <x v="2"/>
    <s v="MP-17470"/>
    <x v="88"/>
    <x v="2"/>
    <s v="United States"/>
    <s v="New York City"/>
    <x v="15"/>
    <n v="10035"/>
    <x v="3"/>
    <s v="OFF-PA-10000061"/>
    <x v="1"/>
    <x v="10"/>
    <x v="179"/>
    <x v="187"/>
    <n v="8"/>
    <n v="0"/>
    <n v="24.883200000000002"/>
  </r>
  <r>
    <n v="193"/>
    <s v="CA-2012-102281"/>
    <x v="1"/>
    <x v="88"/>
    <d v="2012-10-14T00:00:00"/>
    <x v="2"/>
    <s v="MP-17470"/>
    <x v="88"/>
    <x v="2"/>
    <s v="United States"/>
    <s v="New York City"/>
    <x v="15"/>
    <n v="10035"/>
    <x v="3"/>
    <s v="FUR-BO-10002545"/>
    <x v="0"/>
    <x v="0"/>
    <x v="37"/>
    <x v="188"/>
    <n v="3"/>
    <n v="0.2"/>
    <n v="46.976400000000012"/>
  </r>
  <r>
    <n v="194"/>
    <s v="CA-2012-102281"/>
    <x v="1"/>
    <x v="88"/>
    <d v="2012-10-14T00:00:00"/>
    <x v="2"/>
    <s v="MP-17470"/>
    <x v="88"/>
    <x v="2"/>
    <s v="United States"/>
    <s v="New York City"/>
    <x v="15"/>
    <n v="10035"/>
    <x v="3"/>
    <s v="OFF-AR-10003514"/>
    <x v="1"/>
    <x v="6"/>
    <x v="180"/>
    <x v="189"/>
    <n v="5"/>
    <n v="0"/>
    <n v="6.5669999999999984"/>
  </r>
  <r>
    <n v="195"/>
    <s v="CA-2012-131457"/>
    <x v="1"/>
    <x v="89"/>
    <d v="2012-11-06T00:00:00"/>
    <x v="1"/>
    <s v="MZ-17515"/>
    <x v="89"/>
    <x v="1"/>
    <s v="United States"/>
    <s v="Redlands"/>
    <x v="1"/>
    <n v="92374"/>
    <x v="1"/>
    <s v="OFF-EN-10001509"/>
    <x v="1"/>
    <x v="12"/>
    <x v="29"/>
    <x v="190"/>
    <n v="7"/>
    <n v="0"/>
    <n v="6.7115999999999989"/>
  </r>
  <r>
    <n v="196"/>
    <s v="CA-2011-140004"/>
    <x v="2"/>
    <x v="90"/>
    <d v="2011-03-25T00:00:00"/>
    <x v="1"/>
    <s v="CB-12025"/>
    <x v="90"/>
    <x v="0"/>
    <s v="United States"/>
    <s v="Hamilton"/>
    <x v="24"/>
    <n v="45011"/>
    <x v="3"/>
    <s v="OFF-AR-10004685"/>
    <x v="1"/>
    <x v="6"/>
    <x v="181"/>
    <x v="191"/>
    <n v="2"/>
    <n v="0.2"/>
    <n v="1.2037999999999995"/>
  </r>
  <r>
    <n v="197"/>
    <s v="CA-2011-140004"/>
    <x v="2"/>
    <x v="90"/>
    <d v="2011-03-25T00:00:00"/>
    <x v="1"/>
    <s v="CB-12025"/>
    <x v="90"/>
    <x v="0"/>
    <s v="United States"/>
    <s v="Hamilton"/>
    <x v="24"/>
    <n v="45011"/>
    <x v="3"/>
    <s v="OFF-AR-10004027"/>
    <x v="1"/>
    <x v="6"/>
    <x v="182"/>
    <x v="192"/>
    <n v="3"/>
    <n v="0.2"/>
    <n v="1.5876000000000006"/>
  </r>
  <r>
    <n v="198"/>
    <s v="CA-2014-107720"/>
    <x v="3"/>
    <x v="44"/>
    <d v="2014-11-14T00:00:00"/>
    <x v="1"/>
    <s v="VM-21685"/>
    <x v="91"/>
    <x v="2"/>
    <s v="United States"/>
    <s v="Westfield"/>
    <x v="30"/>
    <n v="7090"/>
    <x v="3"/>
    <s v="OFF-ST-10001414"/>
    <x v="1"/>
    <x v="4"/>
    <x v="183"/>
    <x v="193"/>
    <n v="3"/>
    <n v="0"/>
    <n v="12.0276"/>
  </r>
  <r>
    <n v="199"/>
    <s v="US-2014-124303"/>
    <x v="3"/>
    <x v="91"/>
    <d v="2014-07-14T00:00:00"/>
    <x v="1"/>
    <s v="FH-14365"/>
    <x v="92"/>
    <x v="1"/>
    <s v="United States"/>
    <s v="Philadelphia"/>
    <x v="9"/>
    <n v="19120"/>
    <x v="3"/>
    <s v="OFF-BI-10000343"/>
    <x v="1"/>
    <x v="8"/>
    <x v="184"/>
    <x v="194"/>
    <n v="2"/>
    <n v="0.7"/>
    <n v="-2.2585999999999995"/>
  </r>
  <r>
    <n v="200"/>
    <s v="US-2014-124303"/>
    <x v="3"/>
    <x v="91"/>
    <d v="2014-07-14T00:00:00"/>
    <x v="1"/>
    <s v="FH-14365"/>
    <x v="92"/>
    <x v="1"/>
    <s v="United States"/>
    <s v="Philadelphia"/>
    <x v="9"/>
    <n v="19120"/>
    <x v="3"/>
    <s v="OFF-PA-10002749"/>
    <x v="1"/>
    <x v="10"/>
    <x v="185"/>
    <x v="195"/>
    <n v="3"/>
    <n v="0.2"/>
    <n v="5.8203000000000005"/>
  </r>
  <r>
    <n v="201"/>
    <s v="CA-2014-105074"/>
    <x v="3"/>
    <x v="92"/>
    <d v="2014-06-30T00:00:00"/>
    <x v="1"/>
    <s v="MB-17305"/>
    <x v="93"/>
    <x v="0"/>
    <s v="United States"/>
    <s v="Akron"/>
    <x v="24"/>
    <n v="44312"/>
    <x v="3"/>
    <s v="OFF-PA-10002666"/>
    <x v="1"/>
    <x v="10"/>
    <x v="186"/>
    <x v="196"/>
    <n v="3"/>
    <n v="0.2"/>
    <n v="6.794999999999999"/>
  </r>
  <r>
    <n v="202"/>
    <s v="CA-2011-133690"/>
    <x v="2"/>
    <x v="93"/>
    <d v="2011-08-05T00:00:00"/>
    <x v="2"/>
    <s v="BS-11755"/>
    <x v="94"/>
    <x v="0"/>
    <s v="United States"/>
    <s v="Denver"/>
    <x v="22"/>
    <n v="80219"/>
    <x v="1"/>
    <s v="FUR-TA-10004289"/>
    <x v="0"/>
    <x v="3"/>
    <x v="187"/>
    <x v="197"/>
    <n v="2"/>
    <n v="0.5"/>
    <n v="-161.875"/>
  </r>
  <r>
    <n v="203"/>
    <s v="CA-2011-133690"/>
    <x v="2"/>
    <x v="93"/>
    <d v="2011-08-05T00:00:00"/>
    <x v="2"/>
    <s v="BS-11755"/>
    <x v="94"/>
    <x v="0"/>
    <s v="United States"/>
    <s v="Denver"/>
    <x v="22"/>
    <n v="80219"/>
    <x v="1"/>
    <s v="OFF-AP-10003622"/>
    <x v="1"/>
    <x v="9"/>
    <x v="188"/>
    <x v="198"/>
    <n v="1"/>
    <n v="0.2"/>
    <n v="0.29249999999999987"/>
  </r>
  <r>
    <n v="204"/>
    <s v="US-2014-116701"/>
    <x v="3"/>
    <x v="94"/>
    <d v="2014-12-22T00:00:00"/>
    <x v="0"/>
    <s v="LC-17140"/>
    <x v="95"/>
    <x v="0"/>
    <s v="United States"/>
    <s v="Dallas"/>
    <x v="5"/>
    <n v="75220"/>
    <x v="2"/>
    <s v="OFF-AP-10003217"/>
    <x v="1"/>
    <x v="9"/>
    <x v="189"/>
    <x v="199"/>
    <n v="2"/>
    <n v="0.8"/>
    <n v="-178.96680000000001"/>
  </r>
  <r>
    <n v="205"/>
    <s v="CA-2014-126382"/>
    <x v="3"/>
    <x v="95"/>
    <d v="2014-06-08T00:00:00"/>
    <x v="1"/>
    <s v="HK-14890"/>
    <x v="96"/>
    <x v="1"/>
    <s v="United States"/>
    <s v="Franklin"/>
    <x v="18"/>
    <n v="37064"/>
    <x v="0"/>
    <s v="FUR-FU-10002960"/>
    <x v="0"/>
    <x v="5"/>
    <x v="190"/>
    <x v="200"/>
    <n v="7"/>
    <n v="0.2"/>
    <n v="9.6712000000000025"/>
  </r>
  <r>
    <n v="206"/>
    <s v="CA-2014-108329"/>
    <x v="3"/>
    <x v="34"/>
    <d v="2014-12-15T00:00:00"/>
    <x v="1"/>
    <s v="LE-16810"/>
    <x v="97"/>
    <x v="0"/>
    <s v="United States"/>
    <s v="Whittier"/>
    <x v="1"/>
    <n v="90604"/>
    <x v="1"/>
    <s v="TEC-PH-10001918"/>
    <x v="2"/>
    <x v="7"/>
    <x v="191"/>
    <x v="201"/>
    <n v="4"/>
    <n v="0.2"/>
    <n v="44.476800000000026"/>
  </r>
  <r>
    <n v="207"/>
    <s v="CA-2014-135860"/>
    <x v="3"/>
    <x v="96"/>
    <d v="2014-12-08T00:00:00"/>
    <x v="1"/>
    <s v="JH-15985"/>
    <x v="98"/>
    <x v="0"/>
    <s v="United States"/>
    <s v="Saginaw"/>
    <x v="12"/>
    <n v="48601"/>
    <x v="2"/>
    <s v="OFF-ST-10000642"/>
    <x v="1"/>
    <x v="4"/>
    <x v="192"/>
    <x v="202"/>
    <n v="4"/>
    <n v="0"/>
    <n v="5.8743999999999943"/>
  </r>
  <r>
    <n v="208"/>
    <s v="CA-2014-135860"/>
    <x v="3"/>
    <x v="96"/>
    <d v="2014-12-08T00:00:00"/>
    <x v="1"/>
    <s v="JH-15985"/>
    <x v="98"/>
    <x v="0"/>
    <s v="United States"/>
    <s v="Saginaw"/>
    <x v="12"/>
    <n v="48601"/>
    <x v="2"/>
    <s v="TEC-PH-10001700"/>
    <x v="2"/>
    <x v="7"/>
    <x v="193"/>
    <x v="203"/>
    <n v="2"/>
    <n v="0"/>
    <n v="35.634600000000006"/>
  </r>
  <r>
    <n v="209"/>
    <s v="CA-2014-135860"/>
    <x v="3"/>
    <x v="96"/>
    <d v="2014-12-08T00:00:00"/>
    <x v="1"/>
    <s v="JH-15985"/>
    <x v="98"/>
    <x v="0"/>
    <s v="United States"/>
    <s v="Saginaw"/>
    <x v="12"/>
    <n v="48601"/>
    <x v="2"/>
    <s v="OFF-BI-10003274"/>
    <x v="1"/>
    <x v="8"/>
    <x v="122"/>
    <x v="204"/>
    <n v="4"/>
    <n v="0"/>
    <n v="7.4824000000000002"/>
  </r>
  <r>
    <n v="210"/>
    <s v="CA-2014-135860"/>
    <x v="3"/>
    <x v="96"/>
    <d v="2014-12-08T00:00:00"/>
    <x v="1"/>
    <s v="JH-15985"/>
    <x v="98"/>
    <x v="0"/>
    <s v="United States"/>
    <s v="Saginaw"/>
    <x v="12"/>
    <n v="48601"/>
    <x v="2"/>
    <s v="OFF-FA-10000134"/>
    <x v="1"/>
    <x v="13"/>
    <x v="194"/>
    <x v="205"/>
    <n v="9"/>
    <n v="0"/>
    <n v="16.209899999999998"/>
  </r>
  <r>
    <n v="211"/>
    <s v="CA-2014-135860"/>
    <x v="3"/>
    <x v="96"/>
    <d v="2014-12-08T00:00:00"/>
    <x v="1"/>
    <s v="JH-15985"/>
    <x v="98"/>
    <x v="0"/>
    <s v="United States"/>
    <s v="Saginaw"/>
    <x v="12"/>
    <n v="48601"/>
    <x v="2"/>
    <s v="OFF-ST-10001522"/>
    <x v="1"/>
    <x v="4"/>
    <x v="195"/>
    <x v="206"/>
    <n v="1"/>
    <n v="0"/>
    <n v="3.6795999999999935"/>
  </r>
  <r>
    <n v="212"/>
    <s v="CA-2012-101007"/>
    <x v="1"/>
    <x v="97"/>
    <d v="2012-02-13T00:00:00"/>
    <x v="0"/>
    <s v="MS-17980"/>
    <x v="99"/>
    <x v="1"/>
    <s v="United States"/>
    <s v="Dallas"/>
    <x v="5"/>
    <n v="75220"/>
    <x v="2"/>
    <s v="TEC-AC-10001266"/>
    <x v="2"/>
    <x v="11"/>
    <x v="196"/>
    <x v="207"/>
    <n v="2"/>
    <n v="0.2"/>
    <n v="6.4999999999999991"/>
  </r>
  <r>
    <n v="213"/>
    <s v="CA-2012-146262"/>
    <x v="1"/>
    <x v="98"/>
    <d v="2012-01-09T00:00:00"/>
    <x v="1"/>
    <s v="VW-21775"/>
    <x v="100"/>
    <x v="1"/>
    <s v="United States"/>
    <s v="Medina"/>
    <x v="24"/>
    <n v="44256"/>
    <x v="3"/>
    <s v="OFF-LA-10004544"/>
    <x v="1"/>
    <x v="2"/>
    <x v="197"/>
    <x v="208"/>
    <n v="2"/>
    <n v="0.2"/>
    <n v="8.879999999999999"/>
  </r>
  <r>
    <n v="214"/>
    <s v="CA-2012-146262"/>
    <x v="1"/>
    <x v="98"/>
    <d v="2012-01-09T00:00:00"/>
    <x v="1"/>
    <s v="VW-21775"/>
    <x v="100"/>
    <x v="1"/>
    <s v="United States"/>
    <s v="Medina"/>
    <x v="24"/>
    <n v="44256"/>
    <x v="3"/>
    <s v="FUR-BO-10004695"/>
    <x v="0"/>
    <x v="0"/>
    <x v="198"/>
    <x v="209"/>
    <n v="5"/>
    <n v="0.5"/>
    <n v="-244.32300000000006"/>
  </r>
  <r>
    <n v="215"/>
    <s v="CA-2012-146262"/>
    <x v="1"/>
    <x v="98"/>
    <d v="2012-01-09T00:00:00"/>
    <x v="1"/>
    <s v="VW-21775"/>
    <x v="100"/>
    <x v="1"/>
    <s v="United States"/>
    <s v="Medina"/>
    <x v="24"/>
    <n v="44256"/>
    <x v="3"/>
    <s v="TEC-PH-10002844"/>
    <x v="2"/>
    <x v="7"/>
    <x v="104"/>
    <x v="210"/>
    <n v="3"/>
    <n v="0.4"/>
    <n v="-14.695800000000006"/>
  </r>
  <r>
    <n v="216"/>
    <s v="CA-2012-146262"/>
    <x v="1"/>
    <x v="98"/>
    <d v="2012-01-09T00:00:00"/>
    <x v="1"/>
    <s v="VW-21775"/>
    <x v="100"/>
    <x v="1"/>
    <s v="United States"/>
    <s v="Medina"/>
    <x v="24"/>
    <n v="44256"/>
    <x v="3"/>
    <s v="TEC-MA-10000864"/>
    <x v="2"/>
    <x v="15"/>
    <x v="199"/>
    <x v="211"/>
    <n v="9"/>
    <n v="0.7"/>
    <n v="-950.40000000000009"/>
  </r>
  <r>
    <n v="217"/>
    <s v="CA-2012-146262"/>
    <x v="1"/>
    <x v="98"/>
    <d v="2012-01-09T00:00:00"/>
    <x v="1"/>
    <s v="VW-21775"/>
    <x v="100"/>
    <x v="1"/>
    <s v="United States"/>
    <s v="Medina"/>
    <x v="24"/>
    <n v="44256"/>
    <x v="3"/>
    <s v="TEC-AC-10000109"/>
    <x v="2"/>
    <x v="11"/>
    <x v="200"/>
    <x v="212"/>
    <n v="2"/>
    <n v="0.2"/>
    <n v="4.4792000000000058"/>
  </r>
  <r>
    <n v="218"/>
    <s v="CA-2013-130162"/>
    <x v="0"/>
    <x v="99"/>
    <d v="2013-11-02T00:00:00"/>
    <x v="1"/>
    <s v="JH-15910"/>
    <x v="101"/>
    <x v="0"/>
    <s v="United States"/>
    <s v="Los Angeles"/>
    <x v="1"/>
    <n v="90032"/>
    <x v="1"/>
    <s v="OFF-ST-10001328"/>
    <x v="1"/>
    <x v="4"/>
    <x v="176"/>
    <x v="213"/>
    <n v="6"/>
    <n v="0"/>
    <n v="26.056800000000003"/>
  </r>
  <r>
    <n v="219"/>
    <s v="CA-2013-130162"/>
    <x v="0"/>
    <x v="99"/>
    <d v="2013-11-02T00:00:00"/>
    <x v="1"/>
    <s v="JH-15910"/>
    <x v="101"/>
    <x v="0"/>
    <s v="United States"/>
    <s v="Los Angeles"/>
    <x v="1"/>
    <n v="90032"/>
    <x v="1"/>
    <s v="TEC-PH-10002563"/>
    <x v="2"/>
    <x v="7"/>
    <x v="201"/>
    <x v="214"/>
    <n v="3"/>
    <n v="0.2"/>
    <n v="22.678200000000018"/>
  </r>
  <r>
    <n v="220"/>
    <s v="CA-2012-169397"/>
    <x v="1"/>
    <x v="100"/>
    <d v="2012-12-27T00:00:00"/>
    <x v="2"/>
    <s v="JB-15925"/>
    <x v="102"/>
    <x v="0"/>
    <s v="United States"/>
    <s v="Dublin"/>
    <x v="24"/>
    <n v="43017"/>
    <x v="3"/>
    <s v="OFF-FA-10000585"/>
    <x v="1"/>
    <x v="13"/>
    <x v="202"/>
    <x v="215"/>
    <n v="2"/>
    <n v="0.2"/>
    <n v="1.8147999999999997"/>
  </r>
  <r>
    <n v="221"/>
    <s v="CA-2012-169397"/>
    <x v="1"/>
    <x v="100"/>
    <d v="2012-12-27T00:00:00"/>
    <x v="2"/>
    <s v="JB-15925"/>
    <x v="102"/>
    <x v="0"/>
    <s v="United States"/>
    <s v="Dublin"/>
    <x v="24"/>
    <n v="43017"/>
    <x v="3"/>
    <s v="OFF-PA-10004000"/>
    <x v="1"/>
    <x v="10"/>
    <x v="203"/>
    <x v="216"/>
    <n v="6"/>
    <n v="0.2"/>
    <n v="8.2302"/>
  </r>
  <r>
    <n v="222"/>
    <s v="CA-2012-169397"/>
    <x v="1"/>
    <x v="100"/>
    <d v="2012-12-27T00:00:00"/>
    <x v="2"/>
    <s v="JB-15925"/>
    <x v="102"/>
    <x v="0"/>
    <s v="United States"/>
    <s v="Dublin"/>
    <x v="24"/>
    <n v="43017"/>
    <x v="3"/>
    <s v="OFF-BI-10002852"/>
    <x v="1"/>
    <x v="8"/>
    <x v="91"/>
    <x v="217"/>
    <n v="4"/>
    <n v="0.7"/>
    <n v="-13.843199999999996"/>
  </r>
  <r>
    <n v="223"/>
    <s v="CA-2012-169397"/>
    <x v="1"/>
    <x v="100"/>
    <d v="2012-12-27T00:00:00"/>
    <x v="2"/>
    <s v="JB-15925"/>
    <x v="102"/>
    <x v="0"/>
    <s v="United States"/>
    <s v="Dublin"/>
    <x v="24"/>
    <n v="43017"/>
    <x v="3"/>
    <s v="FUR-FU-10000087"/>
    <x v="0"/>
    <x v="5"/>
    <x v="204"/>
    <x v="218"/>
    <n v="4"/>
    <n v="0.2"/>
    <n v="19.084800000000005"/>
  </r>
  <r>
    <n v="224"/>
    <s v="CA-2012-169397"/>
    <x v="1"/>
    <x v="100"/>
    <d v="2012-12-27T00:00:00"/>
    <x v="2"/>
    <s v="JB-15925"/>
    <x v="102"/>
    <x v="0"/>
    <s v="United States"/>
    <s v="Dublin"/>
    <x v="24"/>
    <n v="43017"/>
    <x v="3"/>
    <s v="TEC-MA-10001148"/>
    <x v="2"/>
    <x v="15"/>
    <x v="205"/>
    <x v="219"/>
    <n v="4"/>
    <n v="0.7"/>
    <n v="-383.99040000000002"/>
  </r>
  <r>
    <n v="225"/>
    <s v="CA-2012-169397"/>
    <x v="1"/>
    <x v="100"/>
    <d v="2012-12-27T00:00:00"/>
    <x v="2"/>
    <s v="JB-15925"/>
    <x v="102"/>
    <x v="0"/>
    <s v="United States"/>
    <s v="Dublin"/>
    <x v="24"/>
    <n v="43017"/>
    <x v="3"/>
    <s v="OFF-AR-10001958"/>
    <x v="1"/>
    <x v="6"/>
    <x v="206"/>
    <x v="220"/>
    <n v="2"/>
    <n v="0.2"/>
    <n v="2.7168000000000001"/>
  </r>
  <r>
    <n v="226"/>
    <s v="CA-2012-163055"/>
    <x v="1"/>
    <x v="101"/>
    <d v="2012-08-16T00:00:00"/>
    <x v="1"/>
    <s v="DS-13180"/>
    <x v="103"/>
    <x v="1"/>
    <s v="United States"/>
    <s v="Detroit"/>
    <x v="12"/>
    <n v="48227"/>
    <x v="2"/>
    <s v="OFF-AR-10001026"/>
    <x v="1"/>
    <x v="6"/>
    <x v="207"/>
    <x v="221"/>
    <n v="1"/>
    <n v="0"/>
    <n v="0.96800000000000019"/>
  </r>
  <r>
    <n v="227"/>
    <s v="CA-2012-163055"/>
    <x v="1"/>
    <x v="101"/>
    <d v="2012-08-16T00:00:00"/>
    <x v="1"/>
    <s v="DS-13180"/>
    <x v="103"/>
    <x v="1"/>
    <s v="United States"/>
    <s v="Detroit"/>
    <x v="12"/>
    <n v="48227"/>
    <x v="2"/>
    <s v="FUR-TA-10003748"/>
    <x v="0"/>
    <x v="3"/>
    <x v="208"/>
    <x v="222"/>
    <n v="5"/>
    <n v="0"/>
    <n v="136.93899999999999"/>
  </r>
  <r>
    <n v="228"/>
    <s v="CA-2012-163055"/>
    <x v="1"/>
    <x v="101"/>
    <d v="2012-08-16T00:00:00"/>
    <x v="1"/>
    <s v="DS-13180"/>
    <x v="103"/>
    <x v="1"/>
    <s v="United States"/>
    <s v="Detroit"/>
    <x v="12"/>
    <n v="48227"/>
    <x v="2"/>
    <s v="OFF-ST-10002485"/>
    <x v="1"/>
    <x v="4"/>
    <x v="209"/>
    <x v="223"/>
    <n v="1"/>
    <n v="0"/>
    <n v="0.21979999999999933"/>
  </r>
  <r>
    <n v="229"/>
    <s v="US-2012-145436"/>
    <x v="1"/>
    <x v="102"/>
    <d v="2012-03-04T00:00:00"/>
    <x v="1"/>
    <s v="VD-21670"/>
    <x v="104"/>
    <x v="0"/>
    <s v="United States"/>
    <s v="Columbia"/>
    <x v="18"/>
    <n v="38401"/>
    <x v="0"/>
    <s v="FUR-CH-10004860"/>
    <x v="0"/>
    <x v="1"/>
    <x v="210"/>
    <x v="224"/>
    <n v="2"/>
    <n v="0.2"/>
    <n v="-28.274400000000021"/>
  </r>
  <r>
    <n v="230"/>
    <s v="US-2012-145436"/>
    <x v="1"/>
    <x v="102"/>
    <d v="2012-03-04T00:00:00"/>
    <x v="1"/>
    <s v="VD-21670"/>
    <x v="104"/>
    <x v="0"/>
    <s v="United States"/>
    <s v="Columbia"/>
    <x v="18"/>
    <n v="38401"/>
    <x v="0"/>
    <s v="FUR-CH-10004477"/>
    <x v="0"/>
    <x v="1"/>
    <x v="211"/>
    <x v="225"/>
    <n v="8"/>
    <n v="0.2"/>
    <n v="43.840799999999973"/>
  </r>
  <r>
    <n v="231"/>
    <s v="US-2011-156216"/>
    <x v="2"/>
    <x v="103"/>
    <d v="2011-09-17T00:00:00"/>
    <x v="1"/>
    <s v="EA-14035"/>
    <x v="105"/>
    <x v="1"/>
    <s v="United States"/>
    <s v="Charlotte"/>
    <x v="3"/>
    <n v="28205"/>
    <x v="0"/>
    <s v="OFF-BI-10001679"/>
    <x v="1"/>
    <x v="8"/>
    <x v="212"/>
    <x v="226"/>
    <n v="7"/>
    <n v="0.7"/>
    <n v="-12.431999999999999"/>
  </r>
  <r>
    <n v="232"/>
    <s v="US-2014-100930"/>
    <x v="3"/>
    <x v="104"/>
    <d v="2014-04-13T00:00:00"/>
    <x v="1"/>
    <s v="CS-12400"/>
    <x v="37"/>
    <x v="2"/>
    <s v="United States"/>
    <s v="Tampa"/>
    <x v="2"/>
    <n v="33614"/>
    <x v="0"/>
    <s v="FUR-TA-10001705"/>
    <x v="0"/>
    <x v="3"/>
    <x v="213"/>
    <x v="227"/>
    <n v="2"/>
    <n v="0.45"/>
    <n v="-102.04800000000003"/>
  </r>
  <r>
    <n v="233"/>
    <s v="US-2014-100930"/>
    <x v="3"/>
    <x v="104"/>
    <d v="2014-04-13T00:00:00"/>
    <x v="1"/>
    <s v="CS-12400"/>
    <x v="37"/>
    <x v="2"/>
    <s v="United States"/>
    <s v="Tampa"/>
    <x v="2"/>
    <n v="33614"/>
    <x v="0"/>
    <s v="FUR-TA-10003473"/>
    <x v="0"/>
    <x v="3"/>
    <x v="214"/>
    <x v="228"/>
    <n v="3"/>
    <n v="0.45"/>
    <n v="-248.24579999999992"/>
  </r>
  <r>
    <n v="234"/>
    <s v="US-2014-100930"/>
    <x v="3"/>
    <x v="104"/>
    <d v="2014-04-13T00:00:00"/>
    <x v="1"/>
    <s v="CS-12400"/>
    <x v="37"/>
    <x v="2"/>
    <s v="United States"/>
    <s v="Tampa"/>
    <x v="2"/>
    <n v="33614"/>
    <x v="0"/>
    <s v="OFF-BI-10001679"/>
    <x v="1"/>
    <x v="8"/>
    <x v="212"/>
    <x v="229"/>
    <n v="2"/>
    <n v="0.7"/>
    <n v="-3.5519999999999996"/>
  </r>
  <r>
    <n v="235"/>
    <s v="US-2014-100930"/>
    <x v="3"/>
    <x v="104"/>
    <d v="2014-04-13T00:00:00"/>
    <x v="1"/>
    <s v="CS-12400"/>
    <x v="37"/>
    <x v="2"/>
    <s v="United States"/>
    <s v="Tampa"/>
    <x v="2"/>
    <n v="33614"/>
    <x v="0"/>
    <s v="FUR-FU-10004017"/>
    <x v="0"/>
    <x v="5"/>
    <x v="215"/>
    <x v="230"/>
    <n v="3"/>
    <n v="0.2"/>
    <n v="0"/>
  </r>
  <r>
    <n v="236"/>
    <s v="US-2014-100930"/>
    <x v="3"/>
    <x v="104"/>
    <d v="2014-04-13T00:00:00"/>
    <x v="1"/>
    <s v="CS-12400"/>
    <x v="37"/>
    <x v="2"/>
    <s v="United States"/>
    <s v="Tampa"/>
    <x v="2"/>
    <n v="33614"/>
    <x v="0"/>
    <s v="TEC-AC-10003832"/>
    <x v="2"/>
    <x v="11"/>
    <x v="216"/>
    <x v="231"/>
    <n v="3"/>
    <n v="0.2"/>
    <n v="-7.724700000000098"/>
  </r>
  <r>
    <n v="237"/>
    <s v="CA-2014-160514"/>
    <x v="3"/>
    <x v="105"/>
    <d v="2014-11-17T00:00:00"/>
    <x v="1"/>
    <s v="DB-13120"/>
    <x v="106"/>
    <x v="1"/>
    <s v="United States"/>
    <s v="Santa Clara"/>
    <x v="1"/>
    <n v="95051"/>
    <x v="1"/>
    <s v="OFF-PA-10002479"/>
    <x v="1"/>
    <x v="10"/>
    <x v="217"/>
    <x v="232"/>
    <n v="2"/>
    <n v="0"/>
    <n v="4.7519999999999998"/>
  </r>
  <r>
    <n v="238"/>
    <s v="CA-2013-157749"/>
    <x v="0"/>
    <x v="30"/>
    <d v="2013-06-10T00:00:00"/>
    <x v="0"/>
    <s v="KL-16645"/>
    <x v="107"/>
    <x v="0"/>
    <s v="United States"/>
    <s v="Chicago"/>
    <x v="10"/>
    <n v="60610"/>
    <x v="2"/>
    <s v="OFF-PA-10003349"/>
    <x v="1"/>
    <x v="10"/>
    <x v="218"/>
    <x v="233"/>
    <n v="5"/>
    <n v="0.2"/>
    <n v="9.3960000000000008"/>
  </r>
  <r>
    <n v="239"/>
    <s v="CA-2013-157749"/>
    <x v="0"/>
    <x v="30"/>
    <d v="2013-06-10T00:00:00"/>
    <x v="0"/>
    <s v="KL-16645"/>
    <x v="107"/>
    <x v="0"/>
    <s v="United States"/>
    <s v="Chicago"/>
    <x v="10"/>
    <n v="60610"/>
    <x v="2"/>
    <s v="FUR-FU-10000576"/>
    <x v="0"/>
    <x v="5"/>
    <x v="219"/>
    <x v="234"/>
    <n v="5"/>
    <n v="0.6"/>
    <n v="-356.72799999999995"/>
  </r>
  <r>
    <n v="240"/>
    <s v="CA-2013-157749"/>
    <x v="0"/>
    <x v="30"/>
    <d v="2013-06-10T00:00:00"/>
    <x v="0"/>
    <s v="KL-16645"/>
    <x v="107"/>
    <x v="0"/>
    <s v="United States"/>
    <s v="Chicago"/>
    <x v="10"/>
    <n v="60610"/>
    <x v="2"/>
    <s v="FUR-FU-10004351"/>
    <x v="0"/>
    <x v="5"/>
    <x v="33"/>
    <x v="235"/>
    <n v="3"/>
    <n v="0.6"/>
    <n v="-4.6751999999999985"/>
  </r>
  <r>
    <n v="241"/>
    <s v="CA-2013-157749"/>
    <x v="0"/>
    <x v="30"/>
    <d v="2013-06-10T00:00:00"/>
    <x v="0"/>
    <s v="KL-16645"/>
    <x v="107"/>
    <x v="0"/>
    <s v="United States"/>
    <s v="Chicago"/>
    <x v="10"/>
    <n v="60610"/>
    <x v="2"/>
    <s v="TEC-PH-10000011"/>
    <x v="2"/>
    <x v="7"/>
    <x v="220"/>
    <x v="236"/>
    <n v="2"/>
    <n v="0.2"/>
    <n v="11.194399999999998"/>
  </r>
  <r>
    <n v="242"/>
    <s v="CA-2013-157749"/>
    <x v="0"/>
    <x v="30"/>
    <d v="2013-06-10T00:00:00"/>
    <x v="0"/>
    <s v="KL-16645"/>
    <x v="107"/>
    <x v="0"/>
    <s v="United States"/>
    <s v="Chicago"/>
    <x v="10"/>
    <n v="60610"/>
    <x v="2"/>
    <s v="FUR-TA-10002607"/>
    <x v="0"/>
    <x v="3"/>
    <x v="221"/>
    <x v="237"/>
    <n v="5"/>
    <n v="0.5"/>
    <n v="-120.51299999999998"/>
  </r>
  <r>
    <n v="243"/>
    <s v="CA-2013-157749"/>
    <x v="0"/>
    <x v="30"/>
    <d v="2013-06-10T00:00:00"/>
    <x v="0"/>
    <s v="KL-16645"/>
    <x v="107"/>
    <x v="0"/>
    <s v="United States"/>
    <s v="Chicago"/>
    <x v="10"/>
    <n v="60610"/>
    <x v="2"/>
    <s v="FUR-FU-10002505"/>
    <x v="0"/>
    <x v="5"/>
    <x v="222"/>
    <x v="238"/>
    <n v="3"/>
    <n v="0.6"/>
    <n v="-2.8307999999999995"/>
  </r>
  <r>
    <n v="244"/>
    <s v="CA-2013-157749"/>
    <x v="0"/>
    <x v="30"/>
    <d v="2013-06-10T00:00:00"/>
    <x v="0"/>
    <s v="KL-16645"/>
    <x v="107"/>
    <x v="0"/>
    <s v="United States"/>
    <s v="Chicago"/>
    <x v="10"/>
    <n v="60610"/>
    <x v="2"/>
    <s v="OFF-AR-10004685"/>
    <x v="1"/>
    <x v="6"/>
    <x v="181"/>
    <x v="191"/>
    <n v="2"/>
    <n v="0.2"/>
    <n v="1.2037999999999995"/>
  </r>
  <r>
    <n v="245"/>
    <s v="CA-2011-131926"/>
    <x v="2"/>
    <x v="106"/>
    <d v="2011-06-06T00:00:00"/>
    <x v="0"/>
    <s v="DW-13480"/>
    <x v="108"/>
    <x v="2"/>
    <s v="United States"/>
    <s v="Lakeville"/>
    <x v="11"/>
    <n v="55044"/>
    <x v="2"/>
    <s v="FUR-CH-10004063"/>
    <x v="0"/>
    <x v="1"/>
    <x v="120"/>
    <x v="239"/>
    <n v="7"/>
    <n v="0"/>
    <n v="580.53939999999989"/>
  </r>
  <r>
    <n v="246"/>
    <s v="CA-2011-131926"/>
    <x v="2"/>
    <x v="106"/>
    <d v="2011-06-06T00:00:00"/>
    <x v="0"/>
    <s v="DW-13480"/>
    <x v="108"/>
    <x v="2"/>
    <s v="United States"/>
    <s v="Lakeville"/>
    <x v="11"/>
    <n v="55044"/>
    <x v="2"/>
    <s v="OFF-ST-10002276"/>
    <x v="1"/>
    <x v="4"/>
    <x v="223"/>
    <x v="240"/>
    <n v="2"/>
    <n v="0"/>
    <n v="41.680000000000007"/>
  </r>
  <r>
    <n v="247"/>
    <s v="CA-2011-131926"/>
    <x v="2"/>
    <x v="106"/>
    <d v="2011-06-06T00:00:00"/>
    <x v="0"/>
    <s v="DW-13480"/>
    <x v="108"/>
    <x v="2"/>
    <s v="United States"/>
    <s v="Lakeville"/>
    <x v="11"/>
    <n v="55044"/>
    <x v="2"/>
    <s v="OFF-PA-10004082"/>
    <x v="1"/>
    <x v="10"/>
    <x v="224"/>
    <x v="241"/>
    <n v="6"/>
    <n v="0"/>
    <n v="23.94"/>
  </r>
  <r>
    <n v="248"/>
    <s v="CA-2011-131926"/>
    <x v="2"/>
    <x v="106"/>
    <d v="2011-06-06T00:00:00"/>
    <x v="0"/>
    <s v="DW-13480"/>
    <x v="108"/>
    <x v="2"/>
    <s v="United States"/>
    <s v="Lakeville"/>
    <x v="11"/>
    <n v="55044"/>
    <x v="2"/>
    <s v="OFF-AP-10002945"/>
    <x v="1"/>
    <x v="9"/>
    <x v="225"/>
    <x v="242"/>
    <n v="5"/>
    <n v="0"/>
    <n v="496.07249999999993"/>
  </r>
  <r>
    <n v="249"/>
    <s v="CA-2011-131926"/>
    <x v="2"/>
    <x v="106"/>
    <d v="2011-06-06T00:00:00"/>
    <x v="0"/>
    <s v="DW-13480"/>
    <x v="108"/>
    <x v="2"/>
    <s v="United States"/>
    <s v="Lakeville"/>
    <x v="11"/>
    <n v="55044"/>
    <x v="2"/>
    <s v="OFF-PA-10000061"/>
    <x v="1"/>
    <x v="10"/>
    <x v="179"/>
    <x v="243"/>
    <n v="4"/>
    <n v="0"/>
    <n v="12.441600000000001"/>
  </r>
  <r>
    <n v="250"/>
    <s v="CA-2013-154739"/>
    <x v="0"/>
    <x v="107"/>
    <d v="2013-12-16T00:00:00"/>
    <x v="0"/>
    <s v="LH-17155"/>
    <x v="109"/>
    <x v="0"/>
    <s v="United States"/>
    <s v="San Francisco"/>
    <x v="1"/>
    <n v="94109"/>
    <x v="1"/>
    <s v="FUR-CH-10002965"/>
    <x v="0"/>
    <x v="1"/>
    <x v="226"/>
    <x v="244"/>
    <n v="2"/>
    <n v="0.2"/>
    <n v="28.137200000000007"/>
  </r>
  <r>
    <n v="251"/>
    <s v="CA-2013-145625"/>
    <x v="0"/>
    <x v="108"/>
    <d v="2013-09-18T00:00:00"/>
    <x v="1"/>
    <s v="KC-16540"/>
    <x v="110"/>
    <x v="0"/>
    <s v="United States"/>
    <s v="San Diego"/>
    <x v="1"/>
    <n v="92037"/>
    <x v="1"/>
    <s v="OFF-PA-10004569"/>
    <x v="1"/>
    <x v="10"/>
    <x v="227"/>
    <x v="245"/>
    <n v="1"/>
    <n v="0"/>
    <n v="3.5766999999999998"/>
  </r>
  <r>
    <n v="252"/>
    <s v="CA-2013-145625"/>
    <x v="0"/>
    <x v="108"/>
    <d v="2013-09-18T00:00:00"/>
    <x v="1"/>
    <s v="KC-16540"/>
    <x v="110"/>
    <x v="0"/>
    <s v="United States"/>
    <s v="San Diego"/>
    <x v="1"/>
    <n v="92037"/>
    <x v="1"/>
    <s v="TEC-AC-10003832"/>
    <x v="2"/>
    <x v="11"/>
    <x v="216"/>
    <x v="246"/>
    <n v="13"/>
    <n v="0"/>
    <n v="636.0002999999997"/>
  </r>
  <r>
    <n v="253"/>
    <s v="CA-2013-146941"/>
    <x v="0"/>
    <x v="107"/>
    <d v="2013-12-14T00:00:00"/>
    <x v="2"/>
    <s v="DL-13315"/>
    <x v="111"/>
    <x v="0"/>
    <s v="United States"/>
    <s v="New York City"/>
    <x v="15"/>
    <n v="10024"/>
    <x v="3"/>
    <s v="OFF-ST-10001228"/>
    <x v="1"/>
    <x v="4"/>
    <x v="228"/>
    <x v="247"/>
    <n v="6"/>
    <n v="0"/>
    <n v="22.562400000000004"/>
  </r>
  <r>
    <n v="254"/>
    <s v="CA-2013-146941"/>
    <x v="0"/>
    <x v="107"/>
    <d v="2013-12-14T00:00:00"/>
    <x v="2"/>
    <s v="DL-13315"/>
    <x v="111"/>
    <x v="0"/>
    <s v="United States"/>
    <s v="New York City"/>
    <x v="15"/>
    <n v="10024"/>
    <x v="3"/>
    <s v="OFF-EN-10003296"/>
    <x v="1"/>
    <x v="12"/>
    <x v="229"/>
    <x v="248"/>
    <n v="4"/>
    <n v="0"/>
    <n v="162.864"/>
  </r>
  <r>
    <n v="255"/>
    <s v="US-2012-159982"/>
    <x v="1"/>
    <x v="109"/>
    <d v="2012-12-04T00:00:00"/>
    <x v="1"/>
    <s v="DR-12880"/>
    <x v="112"/>
    <x v="1"/>
    <s v="United States"/>
    <s v="Chicago"/>
    <x v="10"/>
    <n v="60623"/>
    <x v="2"/>
    <s v="FUR-FU-10002505"/>
    <x v="0"/>
    <x v="5"/>
    <x v="222"/>
    <x v="249"/>
    <n v="9"/>
    <n v="0.6"/>
    <n v="-8.4923999999999982"/>
  </r>
  <r>
    <n v="256"/>
    <s v="US-2012-159982"/>
    <x v="1"/>
    <x v="109"/>
    <d v="2012-12-04T00:00:00"/>
    <x v="1"/>
    <s v="DR-12880"/>
    <x v="112"/>
    <x v="1"/>
    <s v="United States"/>
    <s v="Chicago"/>
    <x v="10"/>
    <n v="60623"/>
    <x v="2"/>
    <s v="OFF-ST-10004804"/>
    <x v="1"/>
    <x v="4"/>
    <x v="230"/>
    <x v="250"/>
    <n v="2"/>
    <n v="0.2"/>
    <n v="-19.562399999999997"/>
  </r>
  <r>
    <n v="257"/>
    <s v="US-2012-159982"/>
    <x v="1"/>
    <x v="109"/>
    <d v="2012-12-04T00:00:00"/>
    <x v="1"/>
    <s v="DR-12880"/>
    <x v="112"/>
    <x v="1"/>
    <s v="United States"/>
    <s v="Chicago"/>
    <x v="10"/>
    <n v="60623"/>
    <x v="2"/>
    <s v="OFF-ST-10001590"/>
    <x v="1"/>
    <x v="4"/>
    <x v="146"/>
    <x v="251"/>
    <n v="5"/>
    <n v="0.2"/>
    <n v="4.0439999999999969"/>
  </r>
  <r>
    <n v="258"/>
    <s v="US-2012-159982"/>
    <x v="1"/>
    <x v="109"/>
    <d v="2012-12-04T00:00:00"/>
    <x v="1"/>
    <s v="DR-12880"/>
    <x v="112"/>
    <x v="1"/>
    <s v="United States"/>
    <s v="Chicago"/>
    <x v="10"/>
    <n v="60623"/>
    <x v="2"/>
    <s v="TEC-PH-10001580"/>
    <x v="2"/>
    <x v="7"/>
    <x v="231"/>
    <x v="252"/>
    <n v="6"/>
    <n v="0.2"/>
    <n v="56.691599999999966"/>
  </r>
  <r>
    <n v="259"/>
    <s v="CA-2014-163139"/>
    <x v="3"/>
    <x v="96"/>
    <d v="2014-12-04T00:00:00"/>
    <x v="0"/>
    <s v="CC-12670"/>
    <x v="113"/>
    <x v="0"/>
    <s v="United States"/>
    <s v="New York City"/>
    <x v="15"/>
    <n v="10009"/>
    <x v="3"/>
    <s v="TEC-AC-10000290"/>
    <x v="2"/>
    <x v="11"/>
    <x v="232"/>
    <x v="253"/>
    <n v="3"/>
    <n v="0"/>
    <n v="6.9258000000000006"/>
  </r>
  <r>
    <n v="260"/>
    <s v="CA-2014-163139"/>
    <x v="3"/>
    <x v="96"/>
    <d v="2014-12-04T00:00:00"/>
    <x v="0"/>
    <s v="CC-12670"/>
    <x v="113"/>
    <x v="0"/>
    <s v="United States"/>
    <s v="New York City"/>
    <x v="15"/>
    <n v="10009"/>
    <x v="3"/>
    <s v="OFF-ST-10002790"/>
    <x v="1"/>
    <x v="4"/>
    <x v="233"/>
    <x v="254"/>
    <n v="3"/>
    <n v="0"/>
    <n v="6.6465000000000174"/>
  </r>
  <r>
    <n v="261"/>
    <s v="CA-2014-163139"/>
    <x v="3"/>
    <x v="96"/>
    <d v="2014-12-04T00:00:00"/>
    <x v="0"/>
    <s v="CC-12670"/>
    <x v="113"/>
    <x v="0"/>
    <s v="United States"/>
    <s v="New York City"/>
    <x v="15"/>
    <n v="10009"/>
    <x v="3"/>
    <s v="OFF-BI-10003460"/>
    <x v="1"/>
    <x v="8"/>
    <x v="234"/>
    <x v="255"/>
    <n v="5"/>
    <n v="0.2"/>
    <n v="6.1319999999999988"/>
  </r>
  <r>
    <n v="262"/>
    <s v="US-2014-155299"/>
    <x v="3"/>
    <x v="110"/>
    <d v="2014-06-13T00:00:00"/>
    <x v="1"/>
    <s v="Dl-13600"/>
    <x v="114"/>
    <x v="1"/>
    <s v="United States"/>
    <s v="Pasadena"/>
    <x v="5"/>
    <n v="77506"/>
    <x v="2"/>
    <s v="OFF-AP-10002203"/>
    <x v="1"/>
    <x v="9"/>
    <x v="235"/>
    <x v="256"/>
    <n v="2"/>
    <n v="0.8"/>
    <n v="-4.4660000000000002"/>
  </r>
  <r>
    <n v="263"/>
    <s v="US-2011-106992"/>
    <x v="2"/>
    <x v="111"/>
    <d v="2011-09-21T00:00:00"/>
    <x v="0"/>
    <s v="SB-20290"/>
    <x v="115"/>
    <x v="1"/>
    <s v="United States"/>
    <s v="Houston"/>
    <x v="5"/>
    <n v="77036"/>
    <x v="2"/>
    <s v="TEC-MA-10000822"/>
    <x v="2"/>
    <x v="15"/>
    <x v="154"/>
    <x v="257"/>
    <n v="3"/>
    <n v="0.4"/>
    <n v="-509.99700000000075"/>
  </r>
  <r>
    <n v="264"/>
    <s v="US-2011-106992"/>
    <x v="2"/>
    <x v="111"/>
    <d v="2011-09-21T00:00:00"/>
    <x v="0"/>
    <s v="SB-20290"/>
    <x v="115"/>
    <x v="1"/>
    <s v="United States"/>
    <s v="Houston"/>
    <x v="5"/>
    <n v="77036"/>
    <x v="2"/>
    <s v="TEC-MA-10003353"/>
    <x v="2"/>
    <x v="15"/>
    <x v="236"/>
    <x v="258"/>
    <n v="7"/>
    <n v="0.4"/>
    <n v="-251.99579999999992"/>
  </r>
  <r>
    <n v="265"/>
    <s v="CA-2013-125318"/>
    <x v="0"/>
    <x v="112"/>
    <d v="2013-06-14T00:00:00"/>
    <x v="1"/>
    <s v="RC-19825"/>
    <x v="116"/>
    <x v="0"/>
    <s v="United States"/>
    <s v="Chicago"/>
    <x v="10"/>
    <n v="60610"/>
    <x v="2"/>
    <s v="TEC-PH-10001433"/>
    <x v="2"/>
    <x v="7"/>
    <x v="237"/>
    <x v="259"/>
    <n v="4"/>
    <n v="0.2"/>
    <n v="28.7196"/>
  </r>
  <r>
    <n v="266"/>
    <s v="CA-2012-155040"/>
    <x v="1"/>
    <x v="113"/>
    <d v="2012-11-15T00:00:00"/>
    <x v="1"/>
    <s v="AH-10210"/>
    <x v="117"/>
    <x v="0"/>
    <s v="United States"/>
    <s v="Brentwood"/>
    <x v="1"/>
    <n v="94513"/>
    <x v="1"/>
    <s v="TEC-AC-10004469"/>
    <x v="2"/>
    <x v="11"/>
    <x v="238"/>
    <x v="260"/>
    <n v="2"/>
    <n v="0"/>
    <n v="35.156000000000006"/>
  </r>
  <r>
    <n v="267"/>
    <s v="CA-2014-136826"/>
    <x v="3"/>
    <x v="114"/>
    <d v="2014-06-21T00:00:00"/>
    <x v="1"/>
    <s v="CB-12535"/>
    <x v="118"/>
    <x v="1"/>
    <s v="United States"/>
    <s v="Chapel Hill"/>
    <x v="3"/>
    <n v="27514"/>
    <x v="0"/>
    <s v="OFF-AR-10003602"/>
    <x v="1"/>
    <x v="6"/>
    <x v="239"/>
    <x v="261"/>
    <n v="3"/>
    <n v="0.2"/>
    <n v="4.7303999999999995"/>
  </r>
  <r>
    <n v="268"/>
    <s v="CA-2013-111010"/>
    <x v="0"/>
    <x v="115"/>
    <d v="2013-01-28T00:00:00"/>
    <x v="1"/>
    <s v="PG-18895"/>
    <x v="38"/>
    <x v="0"/>
    <s v="United States"/>
    <s v="Morristown"/>
    <x v="30"/>
    <n v="7960"/>
    <x v="3"/>
    <s v="OFF-FA-10003472"/>
    <x v="1"/>
    <x v="13"/>
    <x v="240"/>
    <x v="262"/>
    <n v="6"/>
    <n v="0"/>
    <n v="0.3024"/>
  </r>
  <r>
    <n v="269"/>
    <s v="US-2014-145366"/>
    <x v="3"/>
    <x v="34"/>
    <d v="2014-12-14T00:00:00"/>
    <x v="1"/>
    <s v="CA-12310"/>
    <x v="119"/>
    <x v="1"/>
    <s v="United States"/>
    <s v="Cincinnati"/>
    <x v="24"/>
    <n v="45231"/>
    <x v="3"/>
    <s v="OFF-ST-10004180"/>
    <x v="1"/>
    <x v="4"/>
    <x v="241"/>
    <x v="263"/>
    <n v="1"/>
    <n v="0.2"/>
    <n v="-7.4416000000000011"/>
  </r>
  <r>
    <n v="270"/>
    <s v="US-2014-145366"/>
    <x v="3"/>
    <x v="34"/>
    <d v="2014-12-14T00:00:00"/>
    <x v="1"/>
    <s v="CA-12310"/>
    <x v="119"/>
    <x v="1"/>
    <s v="United States"/>
    <s v="Cincinnati"/>
    <x v="24"/>
    <n v="45231"/>
    <x v="3"/>
    <s v="OFF-EN-10004386"/>
    <x v="1"/>
    <x v="12"/>
    <x v="242"/>
    <x v="264"/>
    <n v="3"/>
    <n v="0.2"/>
    <n v="21.591000000000001"/>
  </r>
  <r>
    <n v="271"/>
    <s v="CA-2014-163979"/>
    <x v="3"/>
    <x v="116"/>
    <d v="2015-01-03T00:00:00"/>
    <x v="0"/>
    <s v="KH-16690"/>
    <x v="120"/>
    <x v="1"/>
    <s v="United States"/>
    <s v="San Francisco"/>
    <x v="1"/>
    <n v="94110"/>
    <x v="1"/>
    <s v="OFF-ST-10003208"/>
    <x v="1"/>
    <x v="4"/>
    <x v="243"/>
    <x v="265"/>
    <n v="4"/>
    <n v="0"/>
    <n v="210.4935999999999"/>
  </r>
  <r>
    <n v="272"/>
    <s v="CA-2012-155334"/>
    <x v="1"/>
    <x v="117"/>
    <d v="2012-07-31T00:00:00"/>
    <x v="2"/>
    <s v="HA-14920"/>
    <x v="66"/>
    <x v="0"/>
    <s v="United States"/>
    <s v="San Francisco"/>
    <x v="1"/>
    <n v="94109"/>
    <x v="1"/>
    <s v="TEC-AC-10003628"/>
    <x v="2"/>
    <x v="11"/>
    <x v="244"/>
    <x v="266"/>
    <n v="7"/>
    <n v="0"/>
    <n v="92.369200000000021"/>
  </r>
  <r>
    <n v="273"/>
    <s v="CA-2012-155334"/>
    <x v="1"/>
    <x v="117"/>
    <d v="2012-07-31T00:00:00"/>
    <x v="2"/>
    <s v="HA-14920"/>
    <x v="66"/>
    <x v="0"/>
    <s v="United States"/>
    <s v="San Francisco"/>
    <x v="1"/>
    <n v="94109"/>
    <x v="1"/>
    <s v="FUR-FU-10003274"/>
    <x v="0"/>
    <x v="5"/>
    <x v="245"/>
    <x v="267"/>
    <n v="3"/>
    <n v="0"/>
    <n v="2.3232000000000004"/>
  </r>
  <r>
    <n v="274"/>
    <s v="CA-2012-155334"/>
    <x v="1"/>
    <x v="117"/>
    <d v="2012-07-31T00:00:00"/>
    <x v="2"/>
    <s v="HA-14920"/>
    <x v="66"/>
    <x v="0"/>
    <s v="United States"/>
    <s v="San Francisco"/>
    <x v="1"/>
    <n v="94109"/>
    <x v="1"/>
    <s v="OFF-BI-10002557"/>
    <x v="1"/>
    <x v="8"/>
    <x v="246"/>
    <x v="268"/>
    <n v="3"/>
    <n v="0.2"/>
    <n v="4.0949999999999989"/>
  </r>
  <r>
    <n v="275"/>
    <s v="CA-2014-118136"/>
    <x v="3"/>
    <x v="118"/>
    <d v="2014-09-18T00:00:00"/>
    <x v="2"/>
    <s v="BB-10990"/>
    <x v="121"/>
    <x v="1"/>
    <s v="United States"/>
    <s v="Inglewood"/>
    <x v="1"/>
    <n v="90301"/>
    <x v="1"/>
    <s v="OFF-PA-10002615"/>
    <x v="1"/>
    <x v="10"/>
    <x v="247"/>
    <x v="138"/>
    <n v="2"/>
    <n v="0"/>
    <n v="4.0571999999999999"/>
  </r>
  <r>
    <n v="276"/>
    <s v="CA-2014-118136"/>
    <x v="3"/>
    <x v="118"/>
    <d v="2014-09-18T00:00:00"/>
    <x v="2"/>
    <s v="BB-10990"/>
    <x v="121"/>
    <x v="1"/>
    <s v="United States"/>
    <s v="Inglewood"/>
    <x v="1"/>
    <n v="90301"/>
    <x v="1"/>
    <s v="OFF-AR-10001427"/>
    <x v="1"/>
    <x v="6"/>
    <x v="248"/>
    <x v="156"/>
    <n v="1"/>
    <n v="0"/>
    <n v="1.5548000000000002"/>
  </r>
  <r>
    <n v="277"/>
    <s v="CA-2014-132976"/>
    <x v="3"/>
    <x v="119"/>
    <d v="2014-10-18T00:00:00"/>
    <x v="1"/>
    <s v="AG-10495"/>
    <x v="122"/>
    <x v="1"/>
    <s v="United States"/>
    <s v="Philadelphia"/>
    <x v="9"/>
    <n v="19140"/>
    <x v="3"/>
    <s v="OFF-PA-10000673"/>
    <x v="1"/>
    <x v="10"/>
    <x v="249"/>
    <x v="25"/>
    <n v="2"/>
    <n v="0.2"/>
    <n v="4.0768000000000004"/>
  </r>
  <r>
    <n v="278"/>
    <s v="CA-2014-132976"/>
    <x v="3"/>
    <x v="119"/>
    <d v="2014-10-18T00:00:00"/>
    <x v="1"/>
    <s v="AG-10495"/>
    <x v="122"/>
    <x v="1"/>
    <s v="United States"/>
    <s v="Philadelphia"/>
    <x v="9"/>
    <n v="19140"/>
    <x v="3"/>
    <s v="OFF-PA-10004470"/>
    <x v="1"/>
    <x v="10"/>
    <x v="250"/>
    <x v="269"/>
    <n v="4"/>
    <n v="0.2"/>
    <n v="5.9071999999999987"/>
  </r>
  <r>
    <n v="279"/>
    <s v="CA-2014-132976"/>
    <x v="3"/>
    <x v="119"/>
    <d v="2014-10-18T00:00:00"/>
    <x v="1"/>
    <s v="AG-10495"/>
    <x v="122"/>
    <x v="1"/>
    <s v="United States"/>
    <s v="Philadelphia"/>
    <x v="9"/>
    <n v="19140"/>
    <x v="3"/>
    <s v="OFF-ST-10000876"/>
    <x v="1"/>
    <x v="4"/>
    <x v="251"/>
    <x v="270"/>
    <n v="6"/>
    <n v="0.2"/>
    <n v="5.9711999999999996"/>
  </r>
  <r>
    <n v="280"/>
    <s v="CA-2014-132976"/>
    <x v="3"/>
    <x v="119"/>
    <d v="2014-10-18T00:00:00"/>
    <x v="1"/>
    <s v="AG-10495"/>
    <x v="122"/>
    <x v="1"/>
    <s v="United States"/>
    <s v="Philadelphia"/>
    <x v="9"/>
    <n v="19140"/>
    <x v="3"/>
    <s v="OFF-LA-10002043"/>
    <x v="1"/>
    <x v="2"/>
    <x v="252"/>
    <x v="271"/>
    <n v="3"/>
    <n v="0.2"/>
    <n v="8.6940000000000008"/>
  </r>
  <r>
    <n v="281"/>
    <s v="US-2012-161991"/>
    <x v="1"/>
    <x v="120"/>
    <d v="2012-09-28T00:00:00"/>
    <x v="0"/>
    <s v="SC-20725"/>
    <x v="56"/>
    <x v="0"/>
    <s v="United States"/>
    <s v="Houston"/>
    <x v="5"/>
    <n v="77070"/>
    <x v="2"/>
    <s v="OFF-BI-10004967"/>
    <x v="1"/>
    <x v="8"/>
    <x v="253"/>
    <x v="272"/>
    <n v="5"/>
    <n v="0.8"/>
    <n v="-3.4320000000000004"/>
  </r>
  <r>
    <n v="282"/>
    <s v="US-2012-161991"/>
    <x v="1"/>
    <x v="120"/>
    <d v="2012-09-28T00:00:00"/>
    <x v="0"/>
    <s v="SC-20725"/>
    <x v="56"/>
    <x v="0"/>
    <s v="United States"/>
    <s v="Houston"/>
    <x v="5"/>
    <n v="77070"/>
    <x v="2"/>
    <s v="TEC-PH-10001760"/>
    <x v="2"/>
    <x v="7"/>
    <x v="254"/>
    <x v="273"/>
    <n v="7"/>
    <n v="0.2"/>
    <n v="376.11"/>
  </r>
  <r>
    <n v="283"/>
    <s v="CA-2012-130890"/>
    <x v="1"/>
    <x v="121"/>
    <d v="2012-11-06T00:00:00"/>
    <x v="1"/>
    <s v="JO-15280"/>
    <x v="123"/>
    <x v="0"/>
    <s v="United States"/>
    <s v="Los Angeles"/>
    <x v="1"/>
    <n v="90004"/>
    <x v="1"/>
    <s v="FUR-TA-10002903"/>
    <x v="0"/>
    <x v="3"/>
    <x v="255"/>
    <x v="274"/>
    <n v="5"/>
    <n v="0.2"/>
    <n v="51.942000000000007"/>
  </r>
  <r>
    <n v="284"/>
    <s v="CA-2012-130883"/>
    <x v="1"/>
    <x v="120"/>
    <d v="2012-10-02T00:00:00"/>
    <x v="1"/>
    <s v="TB-21520"/>
    <x v="14"/>
    <x v="0"/>
    <s v="United States"/>
    <s v="Portland"/>
    <x v="21"/>
    <n v="97206"/>
    <x v="1"/>
    <s v="OFF-PA-10000474"/>
    <x v="1"/>
    <x v="10"/>
    <x v="33"/>
    <x v="275"/>
    <n v="5"/>
    <n v="0.2"/>
    <n v="47.843999999999994"/>
  </r>
  <r>
    <n v="285"/>
    <s v="CA-2012-130883"/>
    <x v="1"/>
    <x v="120"/>
    <d v="2012-10-02T00:00:00"/>
    <x v="1"/>
    <s v="TB-21520"/>
    <x v="14"/>
    <x v="0"/>
    <s v="United States"/>
    <s v="Portland"/>
    <x v="21"/>
    <n v="97206"/>
    <x v="1"/>
    <s v="TEC-AC-10001956"/>
    <x v="2"/>
    <x v="11"/>
    <x v="256"/>
    <x v="276"/>
    <n v="5"/>
    <n v="0.2"/>
    <n v="47.959999999999987"/>
  </r>
  <r>
    <n v="286"/>
    <s v="CA-2012-130883"/>
    <x v="1"/>
    <x v="120"/>
    <d v="2012-10-02T00:00:00"/>
    <x v="1"/>
    <s v="TB-21520"/>
    <x v="14"/>
    <x v="0"/>
    <s v="United States"/>
    <s v="Portland"/>
    <x v="21"/>
    <n v="97206"/>
    <x v="1"/>
    <s v="OFF-PA-10004100"/>
    <x v="1"/>
    <x v="10"/>
    <x v="257"/>
    <x v="277"/>
    <n v="6"/>
    <n v="0.2"/>
    <n v="10.8864"/>
  </r>
  <r>
    <n v="287"/>
    <s v="CA-2013-112697"/>
    <x v="0"/>
    <x v="122"/>
    <d v="2013-12-21T00:00:00"/>
    <x v="0"/>
    <s v="AH-10195"/>
    <x v="124"/>
    <x v="1"/>
    <s v="United States"/>
    <s v="Tamarac"/>
    <x v="2"/>
    <n v="33319"/>
    <x v="0"/>
    <s v="OFF-BI-10000778"/>
    <x v="1"/>
    <x v="8"/>
    <x v="258"/>
    <x v="278"/>
    <n v="7"/>
    <n v="0.7"/>
    <n v="-169.3719999999999"/>
  </r>
  <r>
    <n v="288"/>
    <s v="CA-2013-112697"/>
    <x v="0"/>
    <x v="122"/>
    <d v="2013-12-21T00:00:00"/>
    <x v="0"/>
    <s v="AH-10195"/>
    <x v="124"/>
    <x v="1"/>
    <s v="United States"/>
    <s v="Tamarac"/>
    <x v="2"/>
    <n v="33319"/>
    <x v="0"/>
    <s v="OFF-AP-10002684"/>
    <x v="1"/>
    <x v="9"/>
    <x v="165"/>
    <x v="279"/>
    <n v="2"/>
    <n v="0.2"/>
    <n v="24.315999999999974"/>
  </r>
  <r>
    <n v="289"/>
    <s v="CA-2013-112697"/>
    <x v="0"/>
    <x v="122"/>
    <d v="2013-12-21T00:00:00"/>
    <x v="0"/>
    <s v="AH-10195"/>
    <x v="124"/>
    <x v="1"/>
    <s v="United States"/>
    <s v="Tamarac"/>
    <x v="2"/>
    <n v="33319"/>
    <x v="0"/>
    <s v="OFF-SU-10000646"/>
    <x v="1"/>
    <x v="14"/>
    <x v="259"/>
    <x v="280"/>
    <n v="5"/>
    <n v="0.2"/>
    <n v="-204.31449999999995"/>
  </r>
  <r>
    <n v="290"/>
    <s v="CA-2013-110772"/>
    <x v="0"/>
    <x v="73"/>
    <d v="2013-11-25T00:00:00"/>
    <x v="0"/>
    <s v="NZ-18565"/>
    <x v="125"/>
    <x v="2"/>
    <s v="United States"/>
    <s v="Columbus"/>
    <x v="24"/>
    <n v="43229"/>
    <x v="3"/>
    <s v="OFF-FA-10002983"/>
    <x v="1"/>
    <x v="13"/>
    <x v="260"/>
    <x v="281"/>
    <n v="7"/>
    <n v="0.2"/>
    <n v="6.6835999999999993"/>
  </r>
  <r>
    <n v="291"/>
    <s v="CA-2013-110772"/>
    <x v="0"/>
    <x v="73"/>
    <d v="2013-11-25T00:00:00"/>
    <x v="0"/>
    <s v="NZ-18565"/>
    <x v="125"/>
    <x v="2"/>
    <s v="United States"/>
    <s v="Columbus"/>
    <x v="24"/>
    <n v="43229"/>
    <x v="3"/>
    <s v="OFF-LA-10004689"/>
    <x v="1"/>
    <x v="2"/>
    <x v="261"/>
    <x v="282"/>
    <n v="8"/>
    <n v="0.2"/>
    <n v="6.2423999999999999"/>
  </r>
  <r>
    <n v="292"/>
    <s v="CA-2013-110772"/>
    <x v="0"/>
    <x v="73"/>
    <d v="2013-11-25T00:00:00"/>
    <x v="0"/>
    <s v="NZ-18565"/>
    <x v="125"/>
    <x v="2"/>
    <s v="United States"/>
    <s v="Columbus"/>
    <x v="24"/>
    <n v="43229"/>
    <x v="3"/>
    <s v="TEC-AC-10002001"/>
    <x v="2"/>
    <x v="11"/>
    <x v="262"/>
    <x v="283"/>
    <n v="2"/>
    <n v="0.2"/>
    <n v="54.396600000000007"/>
  </r>
  <r>
    <n v="293"/>
    <s v="CA-2013-110772"/>
    <x v="0"/>
    <x v="73"/>
    <d v="2013-11-25T00:00:00"/>
    <x v="0"/>
    <s v="NZ-18565"/>
    <x v="125"/>
    <x v="2"/>
    <s v="United States"/>
    <s v="Columbus"/>
    <x v="24"/>
    <n v="43229"/>
    <x v="3"/>
    <s v="FUR-BO-10004709"/>
    <x v="0"/>
    <x v="0"/>
    <x v="263"/>
    <x v="284"/>
    <n v="3"/>
    <n v="0.5"/>
    <n v="-48.703199999999995"/>
  </r>
  <r>
    <n v="294"/>
    <s v="CA-2011-111451"/>
    <x v="2"/>
    <x v="58"/>
    <d v="2011-12-28T00:00:00"/>
    <x v="2"/>
    <s v="KL-16555"/>
    <x v="126"/>
    <x v="1"/>
    <s v="United States"/>
    <s v="Colorado Springs"/>
    <x v="22"/>
    <n v="80906"/>
    <x v="1"/>
    <s v="FUR-FU-10004091"/>
    <x v="0"/>
    <x v="5"/>
    <x v="264"/>
    <x v="285"/>
    <n v="8"/>
    <n v="0.2"/>
    <n v="78.859200000000001"/>
  </r>
  <r>
    <n v="295"/>
    <s v="CA-2011-111451"/>
    <x v="2"/>
    <x v="58"/>
    <d v="2011-12-28T00:00:00"/>
    <x v="2"/>
    <s v="KL-16555"/>
    <x v="126"/>
    <x v="1"/>
    <s v="United States"/>
    <s v="Colorado Springs"/>
    <x v="22"/>
    <n v="80906"/>
    <x v="1"/>
    <s v="FUR-CH-10001891"/>
    <x v="0"/>
    <x v="1"/>
    <x v="265"/>
    <x v="286"/>
    <n v="3"/>
    <n v="0.2"/>
    <n v="20.155800000000013"/>
  </r>
  <r>
    <n v="296"/>
    <s v="CA-2011-111451"/>
    <x v="2"/>
    <x v="58"/>
    <d v="2011-12-28T00:00:00"/>
    <x v="2"/>
    <s v="KL-16555"/>
    <x v="126"/>
    <x v="1"/>
    <s v="United States"/>
    <s v="Colorado Springs"/>
    <x v="22"/>
    <n v="80906"/>
    <x v="1"/>
    <s v="FUR-FU-10002918"/>
    <x v="0"/>
    <x v="5"/>
    <x v="266"/>
    <x v="287"/>
    <n v="3"/>
    <n v="0.2"/>
    <n v="-24.564599999999999"/>
  </r>
  <r>
    <n v="297"/>
    <s v="CA-2011-111451"/>
    <x v="2"/>
    <x v="58"/>
    <d v="2011-12-28T00:00:00"/>
    <x v="2"/>
    <s v="KL-16555"/>
    <x v="126"/>
    <x v="1"/>
    <s v="United States"/>
    <s v="Colorado Springs"/>
    <x v="22"/>
    <n v="80906"/>
    <x v="1"/>
    <s v="OFF-BI-10004593"/>
    <x v="1"/>
    <x v="8"/>
    <x v="267"/>
    <x v="288"/>
    <n v="5"/>
    <n v="0.7"/>
    <n v="-62.88000000000001"/>
  </r>
  <r>
    <n v="298"/>
    <s v="CA-2011-111451"/>
    <x v="2"/>
    <x v="58"/>
    <d v="2011-12-28T00:00:00"/>
    <x v="2"/>
    <s v="KL-16555"/>
    <x v="126"/>
    <x v="1"/>
    <s v="United States"/>
    <s v="Colorado Springs"/>
    <x v="22"/>
    <n v="80906"/>
    <x v="1"/>
    <s v="OFF-FA-10004854"/>
    <x v="1"/>
    <x v="13"/>
    <x v="268"/>
    <x v="289"/>
    <n v="3"/>
    <n v="0.2"/>
    <n v="9.2987999999999964"/>
  </r>
  <r>
    <n v="299"/>
    <s v="CA-2013-142545"/>
    <x v="0"/>
    <x v="99"/>
    <d v="2013-11-04T00:00:00"/>
    <x v="1"/>
    <s v="JD-15895"/>
    <x v="63"/>
    <x v="1"/>
    <s v="United States"/>
    <s v="Belleville"/>
    <x v="30"/>
    <n v="7109"/>
    <x v="3"/>
    <s v="OFF-PA-10002105"/>
    <x v="1"/>
    <x v="10"/>
    <x v="269"/>
    <x v="56"/>
    <n v="5"/>
    <n v="0"/>
    <n v="15.552000000000001"/>
  </r>
  <r>
    <n v="300"/>
    <s v="CA-2013-142545"/>
    <x v="0"/>
    <x v="99"/>
    <d v="2013-11-04T00:00:00"/>
    <x v="1"/>
    <s v="JD-15895"/>
    <x v="63"/>
    <x v="1"/>
    <s v="United States"/>
    <s v="Belleville"/>
    <x v="30"/>
    <n v="7109"/>
    <x v="3"/>
    <s v="OFF-ST-10002756"/>
    <x v="1"/>
    <x v="4"/>
    <x v="270"/>
    <x v="290"/>
    <n v="8"/>
    <n v="0"/>
    <n v="10.824800000000096"/>
  </r>
  <r>
    <n v="301"/>
    <s v="CA-2013-142545"/>
    <x v="0"/>
    <x v="99"/>
    <d v="2013-11-04T00:00:00"/>
    <x v="1"/>
    <s v="JD-15895"/>
    <x v="63"/>
    <x v="1"/>
    <s v="United States"/>
    <s v="Belleville"/>
    <x v="30"/>
    <n v="7109"/>
    <x v="3"/>
    <s v="OFF-PA-10004243"/>
    <x v="1"/>
    <x v="10"/>
    <x v="271"/>
    <x v="291"/>
    <n v="3"/>
    <n v="0"/>
    <n v="27.316799999999997"/>
  </r>
  <r>
    <n v="302"/>
    <s v="CA-2013-142545"/>
    <x v="0"/>
    <x v="99"/>
    <d v="2013-11-04T00:00:00"/>
    <x v="1"/>
    <s v="JD-15895"/>
    <x v="63"/>
    <x v="1"/>
    <s v="United States"/>
    <s v="Belleville"/>
    <x v="30"/>
    <n v="7109"/>
    <x v="3"/>
    <s v="FUR-FU-10001861"/>
    <x v="0"/>
    <x v="5"/>
    <x v="272"/>
    <x v="292"/>
    <n v="4"/>
    <n v="0"/>
    <n v="38.023999999999994"/>
  </r>
  <r>
    <n v="303"/>
    <s v="CA-2013-142545"/>
    <x v="0"/>
    <x v="99"/>
    <d v="2013-11-04T00:00:00"/>
    <x v="1"/>
    <s v="JD-15895"/>
    <x v="63"/>
    <x v="1"/>
    <s v="United States"/>
    <s v="Belleville"/>
    <x v="30"/>
    <n v="7109"/>
    <x v="3"/>
    <s v="OFF-BI-10002706"/>
    <x v="1"/>
    <x v="8"/>
    <x v="273"/>
    <x v="293"/>
    <n v="1"/>
    <n v="0"/>
    <n v="6.5687999999999995"/>
  </r>
  <r>
    <n v="304"/>
    <s v="US-2014-152380"/>
    <x v="3"/>
    <x v="123"/>
    <d v="2014-11-24T00:00:00"/>
    <x v="1"/>
    <s v="JH-15910"/>
    <x v="101"/>
    <x v="0"/>
    <s v="United States"/>
    <s v="Chicago"/>
    <x v="10"/>
    <n v="60623"/>
    <x v="2"/>
    <s v="FUR-TA-10002533"/>
    <x v="0"/>
    <x v="3"/>
    <x v="274"/>
    <x v="294"/>
    <n v="3"/>
    <n v="0.5"/>
    <n v="-131.44500000000005"/>
  </r>
  <r>
    <n v="305"/>
    <s v="CA-2012-144253"/>
    <x v="1"/>
    <x v="124"/>
    <d v="2012-05-09T00:00:00"/>
    <x v="0"/>
    <s v="AS-10225"/>
    <x v="127"/>
    <x v="1"/>
    <s v="United States"/>
    <s v="New York City"/>
    <x v="15"/>
    <n v="10024"/>
    <x v="3"/>
    <s v="FUR-FU-10002671"/>
    <x v="0"/>
    <x v="5"/>
    <x v="275"/>
    <x v="295"/>
    <n v="2"/>
    <n v="0"/>
    <n v="12.863999999999999"/>
  </r>
  <r>
    <n v="306"/>
    <s v="CA-2011-130960"/>
    <x v="2"/>
    <x v="125"/>
    <d v="2012-01-04T00:00:00"/>
    <x v="1"/>
    <s v="KB-16600"/>
    <x v="33"/>
    <x v="1"/>
    <s v="United States"/>
    <s v="Taylor"/>
    <x v="12"/>
    <n v="48180"/>
    <x v="2"/>
    <s v="OFF-AR-10003651"/>
    <x v="1"/>
    <x v="6"/>
    <x v="276"/>
    <x v="296"/>
    <n v="3"/>
    <n v="0"/>
    <n v="2.8535999999999988"/>
  </r>
  <r>
    <n v="307"/>
    <s v="CA-2011-111003"/>
    <x v="2"/>
    <x v="106"/>
    <d v="2011-06-06T00:00:00"/>
    <x v="1"/>
    <s v="CR-12625"/>
    <x v="128"/>
    <x v="2"/>
    <s v="United States"/>
    <s v="Lakewood"/>
    <x v="30"/>
    <n v="8701"/>
    <x v="3"/>
    <s v="OFF-BI-10001072"/>
    <x v="1"/>
    <x v="8"/>
    <x v="277"/>
    <x v="297"/>
    <n v="3"/>
    <n v="0"/>
    <n v="20.9208"/>
  </r>
  <r>
    <n v="308"/>
    <s v="CA-2011-111003"/>
    <x v="2"/>
    <x v="106"/>
    <d v="2011-06-06T00:00:00"/>
    <x v="1"/>
    <s v="CR-12625"/>
    <x v="128"/>
    <x v="2"/>
    <s v="United States"/>
    <s v="Lakewood"/>
    <x v="30"/>
    <n v="8701"/>
    <x v="3"/>
    <s v="OFF-AR-10002135"/>
    <x v="1"/>
    <x v="6"/>
    <x v="278"/>
    <x v="298"/>
    <n v="6"/>
    <n v="0"/>
    <n v="83.867999999999967"/>
  </r>
  <r>
    <n v="309"/>
    <s v="CA-2014-126774"/>
    <x v="3"/>
    <x v="4"/>
    <d v="2014-04-18T00:00:00"/>
    <x v="2"/>
    <s v="SH-20395"/>
    <x v="129"/>
    <x v="0"/>
    <s v="United States"/>
    <s v="Arlington"/>
    <x v="17"/>
    <n v="22204"/>
    <x v="0"/>
    <s v="OFF-AR-10002804"/>
    <x v="1"/>
    <x v="6"/>
    <x v="279"/>
    <x v="299"/>
    <n v="1"/>
    <n v="0"/>
    <n v="2.0049000000000001"/>
  </r>
  <r>
    <n v="310"/>
    <s v="CA-2013-142902"/>
    <x v="0"/>
    <x v="126"/>
    <d v="2013-09-15T00:00:00"/>
    <x v="0"/>
    <s v="BP-11185"/>
    <x v="130"/>
    <x v="1"/>
    <s v="United States"/>
    <s v="Arvada"/>
    <x v="22"/>
    <n v="80004"/>
    <x v="1"/>
    <s v="FUR-FU-10001918"/>
    <x v="0"/>
    <x v="5"/>
    <x v="280"/>
    <x v="300"/>
    <n v="4"/>
    <n v="0.2"/>
    <n v="3.5948000000000011"/>
  </r>
  <r>
    <n v="311"/>
    <s v="CA-2013-142902"/>
    <x v="0"/>
    <x v="126"/>
    <d v="2013-09-15T00:00:00"/>
    <x v="0"/>
    <s v="BP-11185"/>
    <x v="130"/>
    <x v="1"/>
    <s v="United States"/>
    <s v="Arvada"/>
    <x v="22"/>
    <n v="80004"/>
    <x v="1"/>
    <s v="FUR-CH-10004086"/>
    <x v="0"/>
    <x v="1"/>
    <x v="281"/>
    <x v="301"/>
    <n v="2"/>
    <n v="0.2"/>
    <n v="52.511399999999981"/>
  </r>
  <r>
    <n v="312"/>
    <s v="CA-2013-142902"/>
    <x v="0"/>
    <x v="126"/>
    <d v="2013-09-15T00:00:00"/>
    <x v="0"/>
    <s v="BP-11185"/>
    <x v="130"/>
    <x v="1"/>
    <s v="United States"/>
    <s v="Arvada"/>
    <x v="22"/>
    <n v="80004"/>
    <x v="1"/>
    <s v="FUR-FU-10001756"/>
    <x v="0"/>
    <x v="5"/>
    <x v="282"/>
    <x v="302"/>
    <n v="1"/>
    <n v="0.2"/>
    <n v="1.7135999999999978"/>
  </r>
  <r>
    <n v="313"/>
    <s v="CA-2013-142902"/>
    <x v="0"/>
    <x v="126"/>
    <d v="2013-09-15T00:00:00"/>
    <x v="0"/>
    <s v="BP-11185"/>
    <x v="130"/>
    <x v="1"/>
    <s v="United States"/>
    <s v="Arvada"/>
    <x v="22"/>
    <n v="80004"/>
    <x v="1"/>
    <s v="OFF-LA-10000634"/>
    <x v="1"/>
    <x v="2"/>
    <x v="283"/>
    <x v="303"/>
    <n v="3"/>
    <n v="0.2"/>
    <n v="2.0358000000000001"/>
  </r>
  <r>
    <n v="314"/>
    <s v="CA-2011-120887"/>
    <x v="2"/>
    <x v="127"/>
    <d v="2011-10-03T00:00:00"/>
    <x v="1"/>
    <s v="TS-21205"/>
    <x v="131"/>
    <x v="1"/>
    <s v="United States"/>
    <s v="Hackensack"/>
    <x v="30"/>
    <n v="7601"/>
    <x v="3"/>
    <s v="FUR-FU-10001588"/>
    <x v="0"/>
    <x v="5"/>
    <x v="284"/>
    <x v="304"/>
    <n v="3"/>
    <n v="0"/>
    <n v="37.642200000000003"/>
  </r>
  <r>
    <n v="315"/>
    <s v="CA-2011-167850"/>
    <x v="2"/>
    <x v="128"/>
    <d v="2011-08-16T00:00:00"/>
    <x v="1"/>
    <s v="AG-10525"/>
    <x v="132"/>
    <x v="1"/>
    <s v="United States"/>
    <s v="Saint Petersburg"/>
    <x v="2"/>
    <n v="33710"/>
    <x v="0"/>
    <s v="TEC-PH-10002398"/>
    <x v="2"/>
    <x v="7"/>
    <x v="285"/>
    <x v="305"/>
    <n v="2"/>
    <n v="0.2"/>
    <n v="22.297999999999973"/>
  </r>
  <r>
    <n v="316"/>
    <s v="CA-2011-167850"/>
    <x v="2"/>
    <x v="128"/>
    <d v="2011-08-16T00:00:00"/>
    <x v="1"/>
    <s v="AG-10525"/>
    <x v="132"/>
    <x v="1"/>
    <s v="United States"/>
    <s v="Saint Petersburg"/>
    <x v="2"/>
    <n v="33710"/>
    <x v="0"/>
    <s v="OFF-PA-10001937"/>
    <x v="1"/>
    <x v="10"/>
    <x v="286"/>
    <x v="12"/>
    <n v="3"/>
    <n v="0.2"/>
    <n v="5.4432"/>
  </r>
  <r>
    <n v="317"/>
    <s v="CA-2011-164259"/>
    <x v="2"/>
    <x v="129"/>
    <d v="2011-12-30T00:00:00"/>
    <x v="2"/>
    <s v="SP-20860"/>
    <x v="133"/>
    <x v="1"/>
    <s v="United States"/>
    <s v="Philadelphia"/>
    <x v="9"/>
    <n v="19143"/>
    <x v="3"/>
    <s v="OFF-AR-10003373"/>
    <x v="1"/>
    <x v="6"/>
    <x v="287"/>
    <x v="306"/>
    <n v="4"/>
    <n v="0.2"/>
    <n v="8.674399999999995"/>
  </r>
  <r>
    <n v="318"/>
    <s v="CA-2011-164973"/>
    <x v="2"/>
    <x v="130"/>
    <d v="2011-11-09T00:00:00"/>
    <x v="1"/>
    <s v="NM-18445"/>
    <x v="134"/>
    <x v="2"/>
    <s v="United States"/>
    <s v="New York City"/>
    <x v="15"/>
    <n v="10024"/>
    <x v="3"/>
    <s v="FUR-CH-10002602"/>
    <x v="0"/>
    <x v="1"/>
    <x v="288"/>
    <x v="307"/>
    <n v="1"/>
    <n v="0.1"/>
    <n v="24.156800000000004"/>
  </r>
  <r>
    <n v="319"/>
    <s v="CA-2011-164973"/>
    <x v="2"/>
    <x v="130"/>
    <d v="2011-11-09T00:00:00"/>
    <x v="1"/>
    <s v="NM-18445"/>
    <x v="134"/>
    <x v="2"/>
    <s v="United States"/>
    <s v="New York City"/>
    <x v="15"/>
    <n v="10024"/>
    <x v="3"/>
    <s v="TEC-MA-10002927"/>
    <x v="2"/>
    <x v="15"/>
    <x v="289"/>
    <x v="308"/>
    <n v="2"/>
    <n v="0"/>
    <n v="1995.99"/>
  </r>
  <r>
    <n v="320"/>
    <s v="CA-2011-164973"/>
    <x v="2"/>
    <x v="130"/>
    <d v="2011-11-09T00:00:00"/>
    <x v="1"/>
    <s v="NM-18445"/>
    <x v="134"/>
    <x v="2"/>
    <s v="United States"/>
    <s v="New York City"/>
    <x v="15"/>
    <n v="10024"/>
    <x v="3"/>
    <s v="TEC-PH-10004093"/>
    <x v="2"/>
    <x v="7"/>
    <x v="40"/>
    <x v="309"/>
    <n v="6"/>
    <n v="0"/>
    <n v="80.022599999999997"/>
  </r>
  <r>
    <n v="321"/>
    <s v="CA-2011-164973"/>
    <x v="2"/>
    <x v="130"/>
    <d v="2011-11-09T00:00:00"/>
    <x v="1"/>
    <s v="NM-18445"/>
    <x v="134"/>
    <x v="2"/>
    <s v="United States"/>
    <s v="New York City"/>
    <x v="15"/>
    <n v="10024"/>
    <x v="3"/>
    <s v="TEC-AC-10000892"/>
    <x v="2"/>
    <x v="11"/>
    <x v="290"/>
    <x v="310"/>
    <n v="4"/>
    <n v="0"/>
    <n v="129.6"/>
  </r>
  <r>
    <n v="322"/>
    <s v="CA-2011-164973"/>
    <x v="2"/>
    <x v="130"/>
    <d v="2011-11-09T00:00:00"/>
    <x v="1"/>
    <s v="NM-18445"/>
    <x v="134"/>
    <x v="2"/>
    <s v="United States"/>
    <s v="New York City"/>
    <x v="15"/>
    <n v="10024"/>
    <x v="3"/>
    <s v="OFF-ST-10002974"/>
    <x v="1"/>
    <x v="4"/>
    <x v="123"/>
    <x v="311"/>
    <n v="1"/>
    <n v="0"/>
    <n v="13.070999999999998"/>
  </r>
  <r>
    <n v="323"/>
    <s v="CA-2011-156601"/>
    <x v="2"/>
    <x v="111"/>
    <d v="2011-09-24T00:00:00"/>
    <x v="1"/>
    <s v="FA-14230"/>
    <x v="135"/>
    <x v="1"/>
    <s v="United States"/>
    <s v="Long Beach"/>
    <x v="1"/>
    <n v="90805"/>
    <x v="1"/>
    <s v="OFF-FA-10000624"/>
    <x v="1"/>
    <x v="13"/>
    <x v="291"/>
    <x v="181"/>
    <n v="2"/>
    <n v="0"/>
    <n v="3.58"/>
  </r>
  <r>
    <n v="324"/>
    <s v="CA-2013-162138"/>
    <x v="0"/>
    <x v="131"/>
    <d v="2013-04-28T00:00:00"/>
    <x v="1"/>
    <s v="GK-14620"/>
    <x v="136"/>
    <x v="1"/>
    <s v="United States"/>
    <s v="Hesperia"/>
    <x v="1"/>
    <n v="92345"/>
    <x v="1"/>
    <s v="OFF-BI-10004593"/>
    <x v="1"/>
    <x v="8"/>
    <x v="267"/>
    <x v="312"/>
    <n v="6"/>
    <n v="0.2"/>
    <n v="81.744"/>
  </r>
  <r>
    <n v="325"/>
    <s v="CA-2013-162138"/>
    <x v="0"/>
    <x v="131"/>
    <d v="2013-04-28T00:00:00"/>
    <x v="1"/>
    <s v="GK-14620"/>
    <x v="136"/>
    <x v="1"/>
    <s v="United States"/>
    <s v="Hesperia"/>
    <x v="1"/>
    <n v="92345"/>
    <x v="1"/>
    <s v="TEC-AC-10001908"/>
    <x v="2"/>
    <x v="11"/>
    <x v="292"/>
    <x v="313"/>
    <n v="1"/>
    <n v="0"/>
    <n v="34.996499999999997"/>
  </r>
  <r>
    <n v="326"/>
    <s v="CA-2014-153339"/>
    <x v="3"/>
    <x v="132"/>
    <d v="2014-11-06T00:00:00"/>
    <x v="0"/>
    <s v="DJ-13510"/>
    <x v="137"/>
    <x v="1"/>
    <s v="United States"/>
    <s v="Murfreesboro"/>
    <x v="18"/>
    <n v="37130"/>
    <x v="0"/>
    <s v="FUR-FU-10001967"/>
    <x v="0"/>
    <x v="5"/>
    <x v="293"/>
    <x v="314"/>
    <n v="1"/>
    <n v="0.2"/>
    <n v="0.99949999999999894"/>
  </r>
  <r>
    <n v="327"/>
    <s v="US-2013-141544"/>
    <x v="0"/>
    <x v="133"/>
    <d v="2013-09-02T00:00:00"/>
    <x v="2"/>
    <s v="PO-18850"/>
    <x v="138"/>
    <x v="0"/>
    <s v="United States"/>
    <s v="Philadelphia"/>
    <x v="9"/>
    <n v="19143"/>
    <x v="3"/>
    <s v="TEC-PH-10003645"/>
    <x v="2"/>
    <x v="7"/>
    <x v="294"/>
    <x v="315"/>
    <n v="3"/>
    <n v="0.4"/>
    <n v="-67.876199999999997"/>
  </r>
  <r>
    <n v="328"/>
    <s v="US-2013-141544"/>
    <x v="0"/>
    <x v="133"/>
    <d v="2013-09-02T00:00:00"/>
    <x v="2"/>
    <s v="PO-18850"/>
    <x v="138"/>
    <x v="0"/>
    <s v="United States"/>
    <s v="Philadelphia"/>
    <x v="9"/>
    <n v="19143"/>
    <x v="3"/>
    <s v="OFF-ST-10000675"/>
    <x v="1"/>
    <x v="4"/>
    <x v="295"/>
    <x v="316"/>
    <n v="2"/>
    <n v="0.2"/>
    <n v="3.3889999999999993"/>
  </r>
  <r>
    <n v="329"/>
    <s v="US-2013-141544"/>
    <x v="0"/>
    <x v="133"/>
    <d v="2013-09-02T00:00:00"/>
    <x v="2"/>
    <s v="PO-18850"/>
    <x v="138"/>
    <x v="0"/>
    <s v="United States"/>
    <s v="Philadelphia"/>
    <x v="9"/>
    <n v="19143"/>
    <x v="3"/>
    <s v="FUR-CH-10003312"/>
    <x v="0"/>
    <x v="1"/>
    <x v="296"/>
    <x v="317"/>
    <n v="4"/>
    <n v="0.3"/>
    <n v="-258.50160000000011"/>
  </r>
  <r>
    <n v="330"/>
    <s v="US-2013-141544"/>
    <x v="0"/>
    <x v="133"/>
    <d v="2013-09-02T00:00:00"/>
    <x v="2"/>
    <s v="PO-18850"/>
    <x v="138"/>
    <x v="0"/>
    <s v="United States"/>
    <s v="Philadelphia"/>
    <x v="9"/>
    <n v="19143"/>
    <x v="3"/>
    <s v="OFF-LA-10001074"/>
    <x v="1"/>
    <x v="2"/>
    <x v="297"/>
    <x v="318"/>
    <n v="10"/>
    <n v="0.2"/>
    <n v="33.830999999999989"/>
  </r>
  <r>
    <n v="331"/>
    <s v="US-2013-141544"/>
    <x v="0"/>
    <x v="133"/>
    <d v="2013-09-02T00:00:00"/>
    <x v="2"/>
    <s v="PO-18850"/>
    <x v="138"/>
    <x v="0"/>
    <s v="United States"/>
    <s v="Philadelphia"/>
    <x v="9"/>
    <n v="19143"/>
    <x v="3"/>
    <s v="OFF-BI-10001524"/>
    <x v="1"/>
    <x v="8"/>
    <x v="298"/>
    <x v="319"/>
    <n v="6"/>
    <n v="0.7"/>
    <n v="-27.693600000000004"/>
  </r>
  <r>
    <n v="332"/>
    <s v="US-2013-150147"/>
    <x v="0"/>
    <x v="134"/>
    <d v="2013-04-30T00:00:00"/>
    <x v="0"/>
    <s v="JL-15850"/>
    <x v="139"/>
    <x v="0"/>
    <s v="United States"/>
    <s v="Philadelphia"/>
    <x v="9"/>
    <n v="19134"/>
    <x v="3"/>
    <s v="TEC-PH-10004614"/>
    <x v="2"/>
    <x v="7"/>
    <x v="299"/>
    <x v="320"/>
    <n v="2"/>
    <n v="0.4"/>
    <n v="-20.700000000000003"/>
  </r>
  <r>
    <n v="333"/>
    <s v="US-2013-150147"/>
    <x v="0"/>
    <x v="134"/>
    <d v="2013-04-30T00:00:00"/>
    <x v="0"/>
    <s v="JL-15850"/>
    <x v="139"/>
    <x v="0"/>
    <s v="United States"/>
    <s v="Philadelphia"/>
    <x v="9"/>
    <n v="19134"/>
    <x v="3"/>
    <s v="OFF-BI-10001153"/>
    <x v="1"/>
    <x v="8"/>
    <x v="300"/>
    <x v="321"/>
    <n v="2"/>
    <n v="0.7"/>
    <n v="-13.815999999999995"/>
  </r>
  <r>
    <n v="334"/>
    <s v="US-2013-150147"/>
    <x v="0"/>
    <x v="134"/>
    <d v="2013-04-30T00:00:00"/>
    <x v="0"/>
    <s v="JL-15850"/>
    <x v="139"/>
    <x v="0"/>
    <s v="United States"/>
    <s v="Philadelphia"/>
    <x v="9"/>
    <n v="19134"/>
    <x v="3"/>
    <s v="OFF-BI-10001982"/>
    <x v="1"/>
    <x v="8"/>
    <x v="301"/>
    <x v="322"/>
    <n v="3"/>
    <n v="0.7"/>
    <n v="-3.4271999999999991"/>
  </r>
  <r>
    <n v="335"/>
    <s v="CA-2012-137946"/>
    <x v="1"/>
    <x v="135"/>
    <d v="2012-09-04T00:00:00"/>
    <x v="0"/>
    <s v="DB-13615"/>
    <x v="140"/>
    <x v="0"/>
    <s v="United States"/>
    <s v="Los Angeles"/>
    <x v="1"/>
    <n v="90045"/>
    <x v="1"/>
    <s v="OFF-BI-10001922"/>
    <x v="1"/>
    <x v="8"/>
    <x v="302"/>
    <x v="323"/>
    <n v="1"/>
    <n v="0.2"/>
    <n v="1.6037999999999997"/>
  </r>
  <r>
    <n v="336"/>
    <s v="CA-2012-137946"/>
    <x v="1"/>
    <x v="135"/>
    <d v="2012-09-04T00:00:00"/>
    <x v="0"/>
    <s v="DB-13615"/>
    <x v="140"/>
    <x v="0"/>
    <s v="United States"/>
    <s v="Los Angeles"/>
    <x v="1"/>
    <n v="90045"/>
    <x v="1"/>
    <s v="TEC-CO-10001449"/>
    <x v="2"/>
    <x v="16"/>
    <x v="303"/>
    <x v="324"/>
    <n v="2"/>
    <n v="0.2"/>
    <n v="335.99440000000004"/>
  </r>
  <r>
    <n v="337"/>
    <s v="CA-2012-137946"/>
    <x v="1"/>
    <x v="135"/>
    <d v="2012-09-04T00:00:00"/>
    <x v="0"/>
    <s v="DB-13615"/>
    <x v="140"/>
    <x v="0"/>
    <s v="United States"/>
    <s v="Los Angeles"/>
    <x v="1"/>
    <n v="90045"/>
    <x v="1"/>
    <s v="OFF-BI-10004140"/>
    <x v="1"/>
    <x v="8"/>
    <x v="304"/>
    <x v="325"/>
    <n v="4"/>
    <n v="0.2"/>
    <n v="4.4899999999999984"/>
  </r>
  <r>
    <n v="338"/>
    <s v="CA-2011-129924"/>
    <x v="2"/>
    <x v="136"/>
    <d v="2011-07-17T00:00:00"/>
    <x v="1"/>
    <s v="AC-10420"/>
    <x v="141"/>
    <x v="1"/>
    <s v="United States"/>
    <s v="San Francisco"/>
    <x v="1"/>
    <n v="94122"/>
    <x v="1"/>
    <s v="OFF-BI-10003314"/>
    <x v="1"/>
    <x v="8"/>
    <x v="305"/>
    <x v="326"/>
    <n v="2"/>
    <n v="0.2"/>
    <n v="2.7956000000000003"/>
  </r>
  <r>
    <n v="339"/>
    <s v="CA-2011-129924"/>
    <x v="2"/>
    <x v="136"/>
    <d v="2011-07-17T00:00:00"/>
    <x v="1"/>
    <s v="AC-10420"/>
    <x v="141"/>
    <x v="1"/>
    <s v="United States"/>
    <s v="San Francisco"/>
    <x v="1"/>
    <n v="94122"/>
    <x v="1"/>
    <s v="FUR-TA-10004575"/>
    <x v="0"/>
    <x v="3"/>
    <x v="306"/>
    <x v="327"/>
    <n v="3"/>
    <n v="0.2"/>
    <n v="-17.458800000000053"/>
  </r>
  <r>
    <n v="340"/>
    <s v="CA-2012-128167"/>
    <x v="1"/>
    <x v="137"/>
    <d v="2012-06-26T00:00:00"/>
    <x v="0"/>
    <s v="KL-16645"/>
    <x v="107"/>
    <x v="0"/>
    <s v="United States"/>
    <s v="Layton"/>
    <x v="7"/>
    <n v="84041"/>
    <x v="1"/>
    <s v="OFF-FA-10000490"/>
    <x v="1"/>
    <x v="13"/>
    <x v="307"/>
    <x v="328"/>
    <n v="4"/>
    <n v="0"/>
    <n v="2.3311999999999999"/>
  </r>
  <r>
    <n v="341"/>
    <s v="CA-2011-122336"/>
    <x v="2"/>
    <x v="138"/>
    <d v="2011-04-17T00:00:00"/>
    <x v="0"/>
    <s v="JD-15895"/>
    <x v="63"/>
    <x v="1"/>
    <s v="United States"/>
    <s v="Philadelphia"/>
    <x v="9"/>
    <n v="19140"/>
    <x v="3"/>
    <s v="OFF-AR-10000122"/>
    <x v="1"/>
    <x v="6"/>
    <x v="308"/>
    <x v="329"/>
    <n v="4"/>
    <n v="0.2"/>
    <n v="1.1159999999999979"/>
  </r>
  <r>
    <n v="342"/>
    <s v="CA-2011-122336"/>
    <x v="2"/>
    <x v="138"/>
    <d v="2011-04-17T00:00:00"/>
    <x v="0"/>
    <s v="JD-15895"/>
    <x v="63"/>
    <x v="1"/>
    <s v="United States"/>
    <s v="Philadelphia"/>
    <x v="9"/>
    <n v="19140"/>
    <x v="3"/>
    <s v="OFF-BI-10003656"/>
    <x v="1"/>
    <x v="8"/>
    <x v="13"/>
    <x v="330"/>
    <n v="10"/>
    <n v="0.7"/>
    <n v="-407.97599999999989"/>
  </r>
  <r>
    <n v="343"/>
    <s v="CA-2011-122336"/>
    <x v="2"/>
    <x v="138"/>
    <d v="2011-04-17T00:00:00"/>
    <x v="0"/>
    <s v="JD-15895"/>
    <x v="63"/>
    <x v="1"/>
    <s v="United States"/>
    <s v="Philadelphia"/>
    <x v="9"/>
    <n v="19140"/>
    <x v="3"/>
    <s v="OFF-FA-10002780"/>
    <x v="1"/>
    <x v="13"/>
    <x v="33"/>
    <x v="331"/>
    <n v="13"/>
    <n v="0.2"/>
    <n v="10.072399999999996"/>
  </r>
  <r>
    <n v="344"/>
    <s v="CA-2011-122336"/>
    <x v="2"/>
    <x v="138"/>
    <d v="2011-04-17T00:00:00"/>
    <x v="0"/>
    <s v="JD-15895"/>
    <x v="63"/>
    <x v="1"/>
    <s v="United States"/>
    <s v="Philadelphia"/>
    <x v="9"/>
    <n v="19140"/>
    <x v="3"/>
    <s v="TEC-PH-10000702"/>
    <x v="2"/>
    <x v="7"/>
    <x v="309"/>
    <x v="332"/>
    <n v="12"/>
    <n v="0.4"/>
    <n v="8.3915999999999897"/>
  </r>
  <r>
    <n v="345"/>
    <s v="US-2012-120712"/>
    <x v="1"/>
    <x v="139"/>
    <d v="2012-12-24T00:00:00"/>
    <x v="1"/>
    <s v="CS-12130"/>
    <x v="79"/>
    <x v="0"/>
    <s v="United States"/>
    <s v="Austin"/>
    <x v="5"/>
    <n v="78745"/>
    <x v="2"/>
    <s v="OFF-ST-10000107"/>
    <x v="1"/>
    <x v="4"/>
    <x v="17"/>
    <x v="333"/>
    <n v="4"/>
    <n v="0.2"/>
    <n v="-2.2200000000000131"/>
  </r>
  <r>
    <n v="346"/>
    <s v="CA-2014-169901"/>
    <x v="3"/>
    <x v="140"/>
    <d v="2014-06-20T00:00:00"/>
    <x v="1"/>
    <s v="CC-12550"/>
    <x v="142"/>
    <x v="0"/>
    <s v="United States"/>
    <s v="San Francisco"/>
    <x v="1"/>
    <n v="94122"/>
    <x v="1"/>
    <s v="TEC-PH-10002293"/>
    <x v="2"/>
    <x v="7"/>
    <x v="126"/>
    <x v="334"/>
    <n v="3"/>
    <n v="0.2"/>
    <n v="4.7976000000000028"/>
  </r>
  <r>
    <n v="347"/>
    <s v="CA-2014-134306"/>
    <x v="3"/>
    <x v="141"/>
    <d v="2014-07-13T00:00:00"/>
    <x v="1"/>
    <s v="TD-20995"/>
    <x v="143"/>
    <x v="0"/>
    <s v="United States"/>
    <s v="Lowell"/>
    <x v="31"/>
    <n v="1852"/>
    <x v="3"/>
    <s v="OFF-AR-10004027"/>
    <x v="1"/>
    <x v="6"/>
    <x v="182"/>
    <x v="262"/>
    <n v="3"/>
    <n v="0"/>
    <n v="3.0996000000000006"/>
  </r>
  <r>
    <n v="348"/>
    <s v="CA-2014-134306"/>
    <x v="3"/>
    <x v="141"/>
    <d v="2014-07-13T00:00:00"/>
    <x v="1"/>
    <s v="TD-20995"/>
    <x v="143"/>
    <x v="0"/>
    <s v="United States"/>
    <s v="Lowell"/>
    <x v="31"/>
    <n v="1852"/>
    <x v="3"/>
    <s v="OFF-PA-10000249"/>
    <x v="1"/>
    <x v="10"/>
    <x v="33"/>
    <x v="335"/>
    <n v="2"/>
    <n v="0"/>
    <n v="11.543199999999999"/>
  </r>
  <r>
    <n v="349"/>
    <s v="CA-2014-134306"/>
    <x v="3"/>
    <x v="141"/>
    <d v="2014-07-13T00:00:00"/>
    <x v="1"/>
    <s v="TD-20995"/>
    <x v="143"/>
    <x v="0"/>
    <s v="United States"/>
    <s v="Lowell"/>
    <x v="31"/>
    <n v="1852"/>
    <x v="3"/>
    <s v="OFF-AR-10001374"/>
    <x v="1"/>
    <x v="6"/>
    <x v="310"/>
    <x v="91"/>
    <n v="2"/>
    <n v="0"/>
    <n v="4.1471999999999998"/>
  </r>
  <r>
    <n v="350"/>
    <s v="CA-2013-129714"/>
    <x v="0"/>
    <x v="142"/>
    <d v="2013-09-04T00:00:00"/>
    <x v="2"/>
    <s v="AB-10060"/>
    <x v="144"/>
    <x v="2"/>
    <s v="United States"/>
    <s v="New York City"/>
    <x v="15"/>
    <n v="10009"/>
    <x v="3"/>
    <s v="TEC-AC-10000290"/>
    <x v="2"/>
    <x v="11"/>
    <x v="232"/>
    <x v="336"/>
    <n v="1"/>
    <n v="0"/>
    <n v="2.3086000000000002"/>
  </r>
  <r>
    <n v="351"/>
    <s v="CA-2013-129714"/>
    <x v="0"/>
    <x v="142"/>
    <d v="2013-09-04T00:00:00"/>
    <x v="2"/>
    <s v="AB-10060"/>
    <x v="144"/>
    <x v="2"/>
    <s v="United States"/>
    <s v="New York City"/>
    <x v="15"/>
    <n v="10009"/>
    <x v="3"/>
    <s v="OFF-PA-10001970"/>
    <x v="1"/>
    <x v="10"/>
    <x v="311"/>
    <x v="335"/>
    <n v="2"/>
    <n v="0"/>
    <n v="11.543199999999999"/>
  </r>
  <r>
    <n v="352"/>
    <s v="CA-2013-129714"/>
    <x v="0"/>
    <x v="142"/>
    <d v="2013-09-04T00:00:00"/>
    <x v="2"/>
    <s v="AB-10060"/>
    <x v="144"/>
    <x v="2"/>
    <s v="United States"/>
    <s v="New York City"/>
    <x v="15"/>
    <n v="10009"/>
    <x v="3"/>
    <s v="OFF-BI-10002160"/>
    <x v="1"/>
    <x v="8"/>
    <x v="312"/>
    <x v="337"/>
    <n v="1"/>
    <n v="0.2"/>
    <n v="1.0668"/>
  </r>
  <r>
    <n v="353"/>
    <s v="CA-2013-129714"/>
    <x v="0"/>
    <x v="142"/>
    <d v="2013-09-04T00:00:00"/>
    <x v="2"/>
    <s v="AB-10060"/>
    <x v="144"/>
    <x v="2"/>
    <s v="United States"/>
    <s v="New York City"/>
    <x v="15"/>
    <n v="10009"/>
    <x v="3"/>
    <s v="OFF-PA-10001970"/>
    <x v="1"/>
    <x v="10"/>
    <x v="311"/>
    <x v="338"/>
    <n v="4"/>
    <n v="0"/>
    <n v="23.086399999999998"/>
  </r>
  <r>
    <n v="354"/>
    <s v="CA-2013-129714"/>
    <x v="0"/>
    <x v="142"/>
    <d v="2013-09-04T00:00:00"/>
    <x v="2"/>
    <s v="AB-10060"/>
    <x v="144"/>
    <x v="2"/>
    <s v="United States"/>
    <s v="New York City"/>
    <x v="15"/>
    <n v="10009"/>
    <x v="3"/>
    <s v="OFF-BI-10004995"/>
    <x v="1"/>
    <x v="8"/>
    <x v="313"/>
    <x v="339"/>
    <n v="4"/>
    <n v="0.2"/>
    <n v="1415.4295999999997"/>
  </r>
  <r>
    <n v="355"/>
    <s v="CA-2013-138520"/>
    <x v="0"/>
    <x v="143"/>
    <d v="2013-04-14T00:00:00"/>
    <x v="1"/>
    <s v="JL-15505"/>
    <x v="145"/>
    <x v="0"/>
    <s v="United States"/>
    <s v="New York City"/>
    <x v="15"/>
    <n v="10035"/>
    <x v="3"/>
    <s v="FUR-BO-10002268"/>
    <x v="0"/>
    <x v="0"/>
    <x v="314"/>
    <x v="340"/>
    <n v="6"/>
    <n v="0.2"/>
    <n v="-4.8588000000000022"/>
  </r>
  <r>
    <n v="356"/>
    <s v="CA-2013-138520"/>
    <x v="0"/>
    <x v="143"/>
    <d v="2013-04-14T00:00:00"/>
    <x v="1"/>
    <s v="JL-15505"/>
    <x v="145"/>
    <x v="0"/>
    <s v="United States"/>
    <s v="New York City"/>
    <x v="15"/>
    <n v="10035"/>
    <x v="3"/>
    <s v="OFF-EN-10001137"/>
    <x v="1"/>
    <x v="12"/>
    <x v="315"/>
    <x v="341"/>
    <n v="2"/>
    <n v="0"/>
    <n v="3.7995999999999999"/>
  </r>
  <r>
    <n v="357"/>
    <s v="CA-2013-138520"/>
    <x v="0"/>
    <x v="143"/>
    <d v="2013-04-14T00:00:00"/>
    <x v="1"/>
    <s v="JL-15505"/>
    <x v="145"/>
    <x v="0"/>
    <s v="United States"/>
    <s v="New York City"/>
    <x v="15"/>
    <n v="10035"/>
    <x v="3"/>
    <s v="OFF-AR-10002399"/>
    <x v="1"/>
    <x v="6"/>
    <x v="316"/>
    <x v="342"/>
    <n v="4"/>
    <n v="0"/>
    <n v="6.9863999999999997"/>
  </r>
  <r>
    <n v="358"/>
    <s v="CA-2013-138520"/>
    <x v="0"/>
    <x v="143"/>
    <d v="2013-04-14T00:00:00"/>
    <x v="1"/>
    <s v="JL-15505"/>
    <x v="145"/>
    <x v="0"/>
    <s v="United States"/>
    <s v="New York City"/>
    <x v="15"/>
    <n v="10035"/>
    <x v="3"/>
    <s v="OFF-PA-10002713"/>
    <x v="1"/>
    <x v="10"/>
    <x v="317"/>
    <x v="343"/>
    <n v="5"/>
    <n v="0"/>
    <n v="15.823999999999998"/>
  </r>
  <r>
    <n v="359"/>
    <s v="CA-2013-130001"/>
    <x v="0"/>
    <x v="131"/>
    <d v="2013-04-29T00:00:00"/>
    <x v="1"/>
    <s v="HK-14890"/>
    <x v="96"/>
    <x v="1"/>
    <s v="United States"/>
    <s v="Charlotte"/>
    <x v="3"/>
    <n v="28205"/>
    <x v="0"/>
    <s v="OFF-PA-10002666"/>
    <x v="1"/>
    <x v="10"/>
    <x v="186"/>
    <x v="344"/>
    <n v="5"/>
    <n v="0.2"/>
    <n v="11.324999999999996"/>
  </r>
  <r>
    <n v="360"/>
    <s v="CA-2014-155698"/>
    <x v="3"/>
    <x v="144"/>
    <d v="2014-03-12T00:00:00"/>
    <x v="2"/>
    <s v="VB-21745"/>
    <x v="146"/>
    <x v="1"/>
    <s v="United States"/>
    <s v="Columbus"/>
    <x v="32"/>
    <n v="31907"/>
    <x v="0"/>
    <s v="OFF-AP-10001124"/>
    <x v="1"/>
    <x v="9"/>
    <x v="318"/>
    <x v="345"/>
    <n v="8"/>
    <n v="0"/>
    <n v="168.4384"/>
  </r>
  <r>
    <n v="361"/>
    <s v="CA-2014-155698"/>
    <x v="3"/>
    <x v="144"/>
    <d v="2014-03-12T00:00:00"/>
    <x v="2"/>
    <s v="VB-21745"/>
    <x v="146"/>
    <x v="1"/>
    <s v="United States"/>
    <s v="Columbus"/>
    <x v="32"/>
    <n v="31907"/>
    <x v="0"/>
    <s v="OFF-LA-10001158"/>
    <x v="1"/>
    <x v="2"/>
    <x v="319"/>
    <x v="346"/>
    <n v="2"/>
    <n v="0"/>
    <n v="9.9359999999999999"/>
  </r>
  <r>
    <n v="362"/>
    <s v="CA-2014-144904"/>
    <x v="3"/>
    <x v="145"/>
    <d v="2014-10-02T00:00:00"/>
    <x v="1"/>
    <s v="KW-16435"/>
    <x v="147"/>
    <x v="0"/>
    <s v="United States"/>
    <s v="New York City"/>
    <x v="15"/>
    <n v="10009"/>
    <x v="3"/>
    <s v="OFF-LA-10001158"/>
    <x v="1"/>
    <x v="2"/>
    <x v="319"/>
    <x v="346"/>
    <n v="2"/>
    <n v="0"/>
    <n v="9.9359999999999999"/>
  </r>
  <r>
    <n v="363"/>
    <s v="CA-2014-144904"/>
    <x v="3"/>
    <x v="145"/>
    <d v="2014-10-02T00:00:00"/>
    <x v="1"/>
    <s v="KW-16435"/>
    <x v="147"/>
    <x v="0"/>
    <s v="United States"/>
    <s v="New York City"/>
    <x v="15"/>
    <n v="10009"/>
    <x v="3"/>
    <s v="FUR-CH-10000785"/>
    <x v="0"/>
    <x v="1"/>
    <x v="320"/>
    <x v="347"/>
    <n v="3"/>
    <n v="0.1"/>
    <n v="86.870400000000004"/>
  </r>
  <r>
    <n v="364"/>
    <s v="CA-2014-144904"/>
    <x v="3"/>
    <x v="145"/>
    <d v="2014-10-02T00:00:00"/>
    <x v="1"/>
    <s v="KW-16435"/>
    <x v="147"/>
    <x v="0"/>
    <s v="United States"/>
    <s v="New York City"/>
    <x v="15"/>
    <n v="10009"/>
    <x v="3"/>
    <s v="OFF-AR-10003732"/>
    <x v="1"/>
    <x v="6"/>
    <x v="321"/>
    <x v="348"/>
    <n v="2"/>
    <n v="0"/>
    <n v="1.4455999999999998"/>
  </r>
  <r>
    <n v="365"/>
    <s v="CA-2014-144904"/>
    <x v="3"/>
    <x v="145"/>
    <d v="2014-10-02T00:00:00"/>
    <x v="1"/>
    <s v="KW-16435"/>
    <x v="147"/>
    <x v="0"/>
    <s v="United States"/>
    <s v="New York City"/>
    <x v="15"/>
    <n v="10009"/>
    <x v="3"/>
    <s v="FUR-FU-10000023"/>
    <x v="0"/>
    <x v="5"/>
    <x v="322"/>
    <x v="349"/>
    <n v="8"/>
    <n v="0"/>
    <n v="20.732800000000001"/>
  </r>
  <r>
    <n v="366"/>
    <s v="CA-2011-123344"/>
    <x v="2"/>
    <x v="146"/>
    <d v="2011-09-29T00:00:00"/>
    <x v="1"/>
    <s v="JD-16060"/>
    <x v="148"/>
    <x v="0"/>
    <s v="United States"/>
    <s v="San Francisco"/>
    <x v="1"/>
    <n v="94109"/>
    <x v="1"/>
    <s v="OFF-ST-10001713"/>
    <x v="1"/>
    <x v="4"/>
    <x v="45"/>
    <x v="46"/>
    <n v="4"/>
    <n v="0"/>
    <n v="8.4783999999999935"/>
  </r>
  <r>
    <n v="367"/>
    <s v="CA-2013-155516"/>
    <x v="0"/>
    <x v="147"/>
    <d v="2013-10-22T00:00:00"/>
    <x v="3"/>
    <s v="MK-17905"/>
    <x v="149"/>
    <x v="1"/>
    <s v="United States"/>
    <s v="Manchester"/>
    <x v="29"/>
    <n v="6040"/>
    <x v="3"/>
    <s v="OFF-BI-10002412"/>
    <x v="1"/>
    <x v="8"/>
    <x v="323"/>
    <x v="350"/>
    <n v="4"/>
    <n v="0"/>
    <n v="10.44"/>
  </r>
  <r>
    <n v="368"/>
    <s v="CA-2013-155516"/>
    <x v="0"/>
    <x v="147"/>
    <d v="2013-10-22T00:00:00"/>
    <x v="3"/>
    <s v="MK-17905"/>
    <x v="149"/>
    <x v="1"/>
    <s v="United States"/>
    <s v="Manchester"/>
    <x v="29"/>
    <n v="6040"/>
    <x v="3"/>
    <s v="OFF-SU-10001225"/>
    <x v="1"/>
    <x v="14"/>
    <x v="33"/>
    <x v="351"/>
    <n v="2"/>
    <n v="0"/>
    <n v="0.14719999999999978"/>
  </r>
  <r>
    <n v="369"/>
    <s v="CA-2013-155516"/>
    <x v="0"/>
    <x v="147"/>
    <d v="2013-10-22T00:00:00"/>
    <x v="3"/>
    <s v="MK-17905"/>
    <x v="149"/>
    <x v="1"/>
    <s v="United States"/>
    <s v="Manchester"/>
    <x v="29"/>
    <n v="6040"/>
    <x v="3"/>
    <s v="OFF-ST-10002406"/>
    <x v="1"/>
    <x v="4"/>
    <x v="324"/>
    <x v="352"/>
    <n v="7"/>
    <n v="0"/>
    <n v="29.341200000000008"/>
  </r>
  <r>
    <n v="370"/>
    <s v="CA-2013-155516"/>
    <x v="0"/>
    <x v="147"/>
    <d v="2013-10-22T00:00:00"/>
    <x v="3"/>
    <s v="MK-17905"/>
    <x v="149"/>
    <x v="1"/>
    <s v="United States"/>
    <s v="Manchester"/>
    <x v="29"/>
    <n v="6040"/>
    <x v="3"/>
    <s v="FUR-BO-10002545"/>
    <x v="0"/>
    <x v="0"/>
    <x v="37"/>
    <x v="353"/>
    <n v="4"/>
    <n v="0"/>
    <n v="271.41920000000005"/>
  </r>
  <r>
    <n v="371"/>
    <s v="CA-2014-104745"/>
    <x v="3"/>
    <x v="148"/>
    <d v="2014-06-05T00:00:00"/>
    <x v="1"/>
    <s v="GT-14755"/>
    <x v="150"/>
    <x v="0"/>
    <s v="United States"/>
    <s v="Harlingen"/>
    <x v="5"/>
    <n v="78550"/>
    <x v="2"/>
    <s v="OFF-PA-10002036"/>
    <x v="1"/>
    <x v="10"/>
    <x v="325"/>
    <x v="233"/>
    <n v="5"/>
    <n v="0.2"/>
    <n v="9.3960000000000008"/>
  </r>
  <r>
    <n v="372"/>
    <s v="CA-2014-104745"/>
    <x v="3"/>
    <x v="148"/>
    <d v="2014-06-05T00:00:00"/>
    <x v="1"/>
    <s v="GT-14755"/>
    <x v="150"/>
    <x v="0"/>
    <s v="United States"/>
    <s v="Harlingen"/>
    <x v="5"/>
    <n v="78550"/>
    <x v="2"/>
    <s v="OFF-ST-10002205"/>
    <x v="1"/>
    <x v="4"/>
    <x v="326"/>
    <x v="354"/>
    <n v="3"/>
    <n v="0.2"/>
    <n v="4.6746000000000016"/>
  </r>
  <r>
    <n v="373"/>
    <s v="US-2011-119137"/>
    <x v="2"/>
    <x v="149"/>
    <d v="2011-07-27T00:00:00"/>
    <x v="1"/>
    <s v="AG-10900"/>
    <x v="151"/>
    <x v="0"/>
    <s v="United States"/>
    <s v="Tucson"/>
    <x v="16"/>
    <n v="85705"/>
    <x v="1"/>
    <s v="OFF-BI-10001982"/>
    <x v="1"/>
    <x v="8"/>
    <x v="301"/>
    <x v="355"/>
    <n v="5"/>
    <n v="0.7"/>
    <n v="-5.7119999999999997"/>
  </r>
  <r>
    <n v="374"/>
    <s v="US-2011-119137"/>
    <x v="2"/>
    <x v="149"/>
    <d v="2011-07-27T00:00:00"/>
    <x v="1"/>
    <s v="AG-10900"/>
    <x v="151"/>
    <x v="0"/>
    <s v="United States"/>
    <s v="Tucson"/>
    <x v="16"/>
    <n v="85705"/>
    <x v="1"/>
    <s v="TEC-AC-10003911"/>
    <x v="2"/>
    <x v="11"/>
    <x v="327"/>
    <x v="356"/>
    <n v="8"/>
    <n v="0.2"/>
    <n v="179.1887999999999"/>
  </r>
  <r>
    <n v="375"/>
    <s v="US-2011-119137"/>
    <x v="2"/>
    <x v="149"/>
    <d v="2011-07-27T00:00:00"/>
    <x v="1"/>
    <s v="AG-10900"/>
    <x v="151"/>
    <x v="0"/>
    <s v="United States"/>
    <s v="Tucson"/>
    <x v="16"/>
    <n v="85705"/>
    <x v="1"/>
    <s v="OFF-AR-10000658"/>
    <x v="1"/>
    <x v="6"/>
    <x v="328"/>
    <x v="357"/>
    <n v="1"/>
    <n v="0.2"/>
    <n v="0.92399999999999993"/>
  </r>
  <r>
    <n v="376"/>
    <s v="US-2011-119137"/>
    <x v="2"/>
    <x v="149"/>
    <d v="2011-07-27T00:00:00"/>
    <x v="1"/>
    <s v="AG-10900"/>
    <x v="151"/>
    <x v="0"/>
    <s v="United States"/>
    <s v="Tucson"/>
    <x v="16"/>
    <n v="85705"/>
    <x v="1"/>
    <s v="TEC-AC-10002076"/>
    <x v="2"/>
    <x v="11"/>
    <x v="329"/>
    <x v="358"/>
    <n v="10"/>
    <n v="0.2"/>
    <n v="-29.940000000000012"/>
  </r>
  <r>
    <n v="377"/>
    <s v="US-2013-134656"/>
    <x v="0"/>
    <x v="150"/>
    <d v="2013-10-02T00:00:00"/>
    <x v="2"/>
    <s v="MM-18280"/>
    <x v="152"/>
    <x v="1"/>
    <s v="United States"/>
    <s v="Quincy"/>
    <x v="10"/>
    <n v="62301"/>
    <x v="2"/>
    <s v="OFF-PA-10003039"/>
    <x v="1"/>
    <x v="10"/>
    <x v="330"/>
    <x v="306"/>
    <n v="4"/>
    <n v="0.2"/>
    <n v="30.979999999999993"/>
  </r>
  <r>
    <n v="378"/>
    <s v="US-2014-134481"/>
    <x v="3"/>
    <x v="151"/>
    <d v="2014-09-02T00:00:00"/>
    <x v="1"/>
    <s v="AR-10405"/>
    <x v="153"/>
    <x v="1"/>
    <s v="United States"/>
    <s v="Franklin"/>
    <x v="31"/>
    <n v="2038"/>
    <x v="3"/>
    <s v="FUR-TA-10004915"/>
    <x v="0"/>
    <x v="3"/>
    <x v="331"/>
    <x v="359"/>
    <n v="7"/>
    <n v="0.3"/>
    <n v="-297.68479999999983"/>
  </r>
  <r>
    <n v="379"/>
    <s v="CA-2012-130792"/>
    <x v="1"/>
    <x v="152"/>
    <d v="2012-05-05T00:00:00"/>
    <x v="1"/>
    <s v="RA-19915"/>
    <x v="154"/>
    <x v="0"/>
    <s v="United States"/>
    <s v="Houston"/>
    <x v="5"/>
    <n v="77095"/>
    <x v="2"/>
    <s v="OFF-AP-10000696"/>
    <x v="1"/>
    <x v="9"/>
    <x v="332"/>
    <x v="360"/>
    <n v="3"/>
    <n v="0.8"/>
    <n v="-20.332200000000007"/>
  </r>
  <r>
    <n v="380"/>
    <s v="CA-2012-130792"/>
    <x v="1"/>
    <x v="152"/>
    <d v="2012-05-05T00:00:00"/>
    <x v="1"/>
    <s v="RA-19915"/>
    <x v="154"/>
    <x v="0"/>
    <s v="United States"/>
    <s v="Houston"/>
    <x v="5"/>
    <n v="77095"/>
    <x v="2"/>
    <s v="OFF-ST-10003327"/>
    <x v="1"/>
    <x v="4"/>
    <x v="333"/>
    <x v="361"/>
    <n v="3"/>
    <n v="0.2"/>
    <n v="2.6810999999999954"/>
  </r>
  <r>
    <n v="381"/>
    <s v="CA-2012-130792"/>
    <x v="1"/>
    <x v="152"/>
    <d v="2012-05-05T00:00:00"/>
    <x v="1"/>
    <s v="RA-19915"/>
    <x v="154"/>
    <x v="0"/>
    <s v="United States"/>
    <s v="Houston"/>
    <x v="5"/>
    <n v="77095"/>
    <x v="2"/>
    <s v="OFF-BI-10000309"/>
    <x v="1"/>
    <x v="8"/>
    <x v="334"/>
    <x v="362"/>
    <n v="4"/>
    <n v="0.8"/>
    <n v="-18.872800000000009"/>
  </r>
  <r>
    <n v="382"/>
    <s v="CA-2013-134775"/>
    <x v="0"/>
    <x v="99"/>
    <d v="2013-10-30T00:00:00"/>
    <x v="2"/>
    <s v="AS-10285"/>
    <x v="155"/>
    <x v="1"/>
    <s v="United States"/>
    <s v="San Francisco"/>
    <x v="1"/>
    <n v="94109"/>
    <x v="1"/>
    <s v="OFF-PA-10004734"/>
    <x v="1"/>
    <x v="10"/>
    <x v="335"/>
    <x v="363"/>
    <n v="7"/>
    <n v="0"/>
    <n v="25.48"/>
  </r>
  <r>
    <n v="383"/>
    <s v="CA-2013-134775"/>
    <x v="0"/>
    <x v="99"/>
    <d v="2013-10-30T00:00:00"/>
    <x v="2"/>
    <s v="AS-10285"/>
    <x v="155"/>
    <x v="1"/>
    <s v="United States"/>
    <s v="San Francisco"/>
    <x v="1"/>
    <n v="94109"/>
    <x v="1"/>
    <s v="OFF-BI-10002225"/>
    <x v="1"/>
    <x v="8"/>
    <x v="336"/>
    <x v="364"/>
    <n v="3"/>
    <n v="0.2"/>
    <n v="17.337599999999998"/>
  </r>
  <r>
    <n v="384"/>
    <s v="CA-2012-125395"/>
    <x v="1"/>
    <x v="153"/>
    <d v="2012-06-29T00:00:00"/>
    <x v="0"/>
    <s v="LA-16780"/>
    <x v="156"/>
    <x v="1"/>
    <s v="United States"/>
    <s v="Taylor"/>
    <x v="12"/>
    <n v="48180"/>
    <x v="2"/>
    <s v="TEC-AC-10004708"/>
    <x v="2"/>
    <x v="11"/>
    <x v="337"/>
    <x v="365"/>
    <n v="2"/>
    <n v="0"/>
    <n v="8.7989999999999995"/>
  </r>
  <r>
    <n v="385"/>
    <s v="US-2012-168935"/>
    <x v="1"/>
    <x v="154"/>
    <d v="2012-12-02T00:00:00"/>
    <x v="1"/>
    <s v="DO-13435"/>
    <x v="157"/>
    <x v="0"/>
    <s v="United States"/>
    <s v="Pembroke Pines"/>
    <x v="2"/>
    <n v="33024"/>
    <x v="0"/>
    <s v="FUR-TA-10000617"/>
    <x v="0"/>
    <x v="3"/>
    <x v="338"/>
    <x v="366"/>
    <n v="3"/>
    <n v="0.45"/>
    <n v="-157.00949999999997"/>
  </r>
  <r>
    <n v="386"/>
    <s v="US-2012-168935"/>
    <x v="1"/>
    <x v="154"/>
    <d v="2012-12-02T00:00:00"/>
    <x v="1"/>
    <s v="DO-13435"/>
    <x v="157"/>
    <x v="0"/>
    <s v="United States"/>
    <s v="Pembroke Pines"/>
    <x v="2"/>
    <n v="33024"/>
    <x v="0"/>
    <s v="TEC-AC-10002335"/>
    <x v="2"/>
    <x v="11"/>
    <x v="339"/>
    <x v="367"/>
    <n v="3"/>
    <n v="0.2"/>
    <n v="-1.049700000000005"/>
  </r>
  <r>
    <n v="387"/>
    <s v="CA-2012-122756"/>
    <x v="1"/>
    <x v="155"/>
    <d v="2012-12-07T00:00:00"/>
    <x v="1"/>
    <s v="DK-13225"/>
    <x v="158"/>
    <x v="1"/>
    <s v="United States"/>
    <s v="Philadelphia"/>
    <x v="9"/>
    <n v="19140"/>
    <x v="3"/>
    <s v="TEC-MA-10001681"/>
    <x v="2"/>
    <x v="15"/>
    <x v="340"/>
    <x v="368"/>
    <n v="4"/>
    <n v="0.7"/>
    <n v="-337.63799999999981"/>
  </r>
  <r>
    <n v="388"/>
    <s v="CA-2012-122756"/>
    <x v="1"/>
    <x v="155"/>
    <d v="2012-12-07T00:00:00"/>
    <x v="1"/>
    <s v="DK-13225"/>
    <x v="158"/>
    <x v="1"/>
    <s v="United States"/>
    <s v="Philadelphia"/>
    <x v="9"/>
    <n v="19140"/>
    <x v="3"/>
    <s v="FUR-FU-10001935"/>
    <x v="0"/>
    <x v="5"/>
    <x v="341"/>
    <x v="369"/>
    <n v="1"/>
    <n v="0.2"/>
    <n v="0.77700000000000025"/>
  </r>
  <r>
    <n v="389"/>
    <s v="CA-2011-115973"/>
    <x v="2"/>
    <x v="156"/>
    <d v="2011-11-26T00:00:00"/>
    <x v="2"/>
    <s v="NG-18430"/>
    <x v="159"/>
    <x v="0"/>
    <s v="United States"/>
    <s v="Cincinnati"/>
    <x v="24"/>
    <n v="45231"/>
    <x v="3"/>
    <s v="OFF-AR-10004757"/>
    <x v="1"/>
    <x v="6"/>
    <x v="342"/>
    <x v="370"/>
    <n v="1"/>
    <n v="0.2"/>
    <n v="0.42639999999999978"/>
  </r>
  <r>
    <n v="390"/>
    <s v="CA-2014-101798"/>
    <x v="3"/>
    <x v="157"/>
    <d v="2014-12-16T00:00:00"/>
    <x v="1"/>
    <s v="MV-18190"/>
    <x v="160"/>
    <x v="0"/>
    <s v="United States"/>
    <s v="New York City"/>
    <x v="15"/>
    <n v="10009"/>
    <x v="3"/>
    <s v="OFF-BI-10000050"/>
    <x v="1"/>
    <x v="8"/>
    <x v="343"/>
    <x v="371"/>
    <n v="4"/>
    <n v="0.2"/>
    <n v="7.8839999999999986"/>
  </r>
  <r>
    <n v="391"/>
    <s v="CA-2014-101798"/>
    <x v="3"/>
    <x v="157"/>
    <d v="2014-12-16T00:00:00"/>
    <x v="1"/>
    <s v="MV-18190"/>
    <x v="160"/>
    <x v="0"/>
    <s v="United States"/>
    <s v="New York City"/>
    <x v="15"/>
    <n v="10009"/>
    <x v="3"/>
    <s v="TEC-AC-10001998"/>
    <x v="2"/>
    <x v="11"/>
    <x v="84"/>
    <x v="372"/>
    <n v="2"/>
    <n v="0"/>
    <n v="13.593199999999996"/>
  </r>
  <r>
    <n v="392"/>
    <s v="US-2011-135972"/>
    <x v="2"/>
    <x v="158"/>
    <d v="2011-09-23T00:00:00"/>
    <x v="0"/>
    <s v="JG-15115"/>
    <x v="161"/>
    <x v="0"/>
    <s v="United States"/>
    <s v="Des Moines"/>
    <x v="4"/>
    <n v="98198"/>
    <x v="1"/>
    <s v="TEC-PH-10003012"/>
    <x v="2"/>
    <x v="7"/>
    <x v="344"/>
    <x v="373"/>
    <n v="2"/>
    <n v="0.2"/>
    <n v="27.718199999999968"/>
  </r>
  <r>
    <n v="393"/>
    <s v="US-2011-135972"/>
    <x v="2"/>
    <x v="158"/>
    <d v="2011-09-23T00:00:00"/>
    <x v="0"/>
    <s v="JG-15115"/>
    <x v="161"/>
    <x v="0"/>
    <s v="United States"/>
    <s v="Des Moines"/>
    <x v="4"/>
    <n v="98198"/>
    <x v="1"/>
    <s v="TEC-CO-10002313"/>
    <x v="2"/>
    <x v="16"/>
    <x v="345"/>
    <x v="374"/>
    <n v="3"/>
    <n v="0"/>
    <n v="701.98829999999998"/>
  </r>
  <r>
    <n v="394"/>
    <s v="US-2011-134971"/>
    <x v="2"/>
    <x v="159"/>
    <d v="2011-06-10T00:00:00"/>
    <x v="0"/>
    <s v="BP-11095"/>
    <x v="162"/>
    <x v="1"/>
    <s v="United States"/>
    <s v="Peoria"/>
    <x v="10"/>
    <n v="61604"/>
    <x v="2"/>
    <s v="OFF-BI-10003982"/>
    <x v="1"/>
    <x v="8"/>
    <x v="346"/>
    <x v="375"/>
    <n v="3"/>
    <n v="0.8"/>
    <n v="-20.5623"/>
  </r>
  <r>
    <n v="395"/>
    <s v="CA-2014-102946"/>
    <x v="3"/>
    <x v="160"/>
    <d v="2014-07-06T00:00:00"/>
    <x v="1"/>
    <s v="VP-21730"/>
    <x v="163"/>
    <x v="2"/>
    <s v="United States"/>
    <s v="Las Vegas"/>
    <x v="33"/>
    <n v="89115"/>
    <x v="1"/>
    <s v="OFF-BI-10004492"/>
    <x v="1"/>
    <x v="8"/>
    <x v="347"/>
    <x v="376"/>
    <n v="3"/>
    <n v="0.2"/>
    <n v="25.579799999999992"/>
  </r>
  <r>
    <n v="396"/>
    <s v="CA-2014-165603"/>
    <x v="3"/>
    <x v="161"/>
    <d v="2014-10-20T00:00:00"/>
    <x v="0"/>
    <s v="SS-20140"/>
    <x v="164"/>
    <x v="1"/>
    <s v="United States"/>
    <s v="Warwick"/>
    <x v="34"/>
    <n v="2886"/>
    <x v="3"/>
    <s v="OFF-ST-10000798"/>
    <x v="1"/>
    <x v="4"/>
    <x v="348"/>
    <x v="377"/>
    <n v="2"/>
    <n v="0"/>
    <n v="9.4923999999999964"/>
  </r>
  <r>
    <n v="397"/>
    <s v="CA-2014-165603"/>
    <x v="3"/>
    <x v="161"/>
    <d v="2014-10-20T00:00:00"/>
    <x v="0"/>
    <s v="SS-20140"/>
    <x v="164"/>
    <x v="1"/>
    <s v="United States"/>
    <s v="Warwick"/>
    <x v="34"/>
    <n v="2886"/>
    <x v="3"/>
    <s v="OFF-PA-10002552"/>
    <x v="1"/>
    <x v="10"/>
    <x v="349"/>
    <x v="91"/>
    <n v="2"/>
    <n v="0"/>
    <n v="6.2208000000000006"/>
  </r>
  <r>
    <n v="398"/>
    <s v="CA-2012-122259"/>
    <x v="1"/>
    <x v="89"/>
    <d v="2012-11-04T00:00:00"/>
    <x v="1"/>
    <s v="HP-14815"/>
    <x v="6"/>
    <x v="2"/>
    <s v="United States"/>
    <s v="Jackson"/>
    <x v="12"/>
    <n v="49201"/>
    <x v="2"/>
    <s v="OFF-SU-10002573"/>
    <x v="1"/>
    <x v="14"/>
    <x v="350"/>
    <x v="378"/>
    <n v="4"/>
    <n v="0"/>
    <n v="21.035999999999994"/>
  </r>
  <r>
    <n v="399"/>
    <s v="CA-2013-108987"/>
    <x v="0"/>
    <x v="162"/>
    <d v="2013-09-11T00:00:00"/>
    <x v="0"/>
    <s v="AG-10675"/>
    <x v="165"/>
    <x v="0"/>
    <s v="United States"/>
    <s v="Houston"/>
    <x v="5"/>
    <n v="77036"/>
    <x v="2"/>
    <s v="OFF-ST-10001580"/>
    <x v="1"/>
    <x v="4"/>
    <x v="351"/>
    <x v="379"/>
    <n v="3"/>
    <n v="0.2"/>
    <n v="3.5951999999999984"/>
  </r>
  <r>
    <n v="400"/>
    <s v="CA-2013-108987"/>
    <x v="0"/>
    <x v="162"/>
    <d v="2013-09-11T00:00:00"/>
    <x v="0"/>
    <s v="AG-10675"/>
    <x v="165"/>
    <x v="0"/>
    <s v="United States"/>
    <s v="Houston"/>
    <x v="5"/>
    <n v="77036"/>
    <x v="2"/>
    <s v="FUR-BO-10004834"/>
    <x v="0"/>
    <x v="0"/>
    <x v="26"/>
    <x v="380"/>
    <n v="4"/>
    <n v="0.32"/>
    <n v="-317.15280000000007"/>
  </r>
  <r>
    <n v="401"/>
    <s v="CA-2013-108987"/>
    <x v="0"/>
    <x v="162"/>
    <d v="2013-09-11T00:00:00"/>
    <x v="0"/>
    <s v="AG-10675"/>
    <x v="165"/>
    <x v="0"/>
    <s v="United States"/>
    <s v="Houston"/>
    <x v="5"/>
    <n v="77036"/>
    <x v="2"/>
    <s v="OFF-ST-10000934"/>
    <x v="1"/>
    <x v="4"/>
    <x v="352"/>
    <x v="381"/>
    <n v="4"/>
    <n v="0.2"/>
    <n v="-32.783999999999999"/>
  </r>
  <r>
    <n v="402"/>
    <s v="CA-2013-108987"/>
    <x v="0"/>
    <x v="162"/>
    <d v="2013-09-11T00:00:00"/>
    <x v="0"/>
    <s v="AG-10675"/>
    <x v="165"/>
    <x v="0"/>
    <s v="United States"/>
    <s v="Houston"/>
    <x v="5"/>
    <n v="77036"/>
    <x v="2"/>
    <s v="TEC-AC-10000158"/>
    <x v="2"/>
    <x v="11"/>
    <x v="353"/>
    <x v="382"/>
    <n v="2"/>
    <n v="0.2"/>
    <n v="0.71979999999999933"/>
  </r>
  <r>
    <n v="403"/>
    <s v="CA-2011-113166"/>
    <x v="2"/>
    <x v="163"/>
    <d v="2011-12-26T00:00:00"/>
    <x v="2"/>
    <s v="LF-17185"/>
    <x v="166"/>
    <x v="0"/>
    <s v="United States"/>
    <s v="Miami"/>
    <x v="2"/>
    <n v="33180"/>
    <x v="0"/>
    <s v="OFF-PA-10001947"/>
    <x v="1"/>
    <x v="10"/>
    <x v="354"/>
    <x v="383"/>
    <n v="2"/>
    <n v="0.2"/>
    <n v="3.4683999999999999"/>
  </r>
  <r>
    <n v="404"/>
    <s v="CA-2011-155208"/>
    <x v="2"/>
    <x v="164"/>
    <d v="2011-04-20T00:00:00"/>
    <x v="1"/>
    <s v="SP-20650"/>
    <x v="70"/>
    <x v="1"/>
    <s v="United States"/>
    <s v="Wilmington"/>
    <x v="3"/>
    <n v="28403"/>
    <x v="0"/>
    <s v="OFF-AR-10003478"/>
    <x v="1"/>
    <x v="6"/>
    <x v="355"/>
    <x v="384"/>
    <n v="6"/>
    <n v="0.2"/>
    <n v="9.7680000000000007"/>
  </r>
  <r>
    <n v="405"/>
    <s v="CA-2014-117933"/>
    <x v="3"/>
    <x v="165"/>
    <d v="2014-12-30T00:00:00"/>
    <x v="1"/>
    <s v="RF-19840"/>
    <x v="167"/>
    <x v="0"/>
    <s v="United States"/>
    <s v="New York City"/>
    <x v="15"/>
    <n v="10024"/>
    <x v="3"/>
    <s v="OFF-AP-10004249"/>
    <x v="1"/>
    <x v="9"/>
    <x v="33"/>
    <x v="385"/>
    <n v="3"/>
    <n v="0"/>
    <n v="9.6956999999999987"/>
  </r>
  <r>
    <n v="406"/>
    <s v="CA-2014-117457"/>
    <x v="3"/>
    <x v="166"/>
    <d v="2014-12-13T00:00:00"/>
    <x v="1"/>
    <s v="KH-16510"/>
    <x v="168"/>
    <x v="0"/>
    <s v="United States"/>
    <s v="San Francisco"/>
    <x v="1"/>
    <n v="94110"/>
    <x v="1"/>
    <s v="TEC-AC-10000158"/>
    <x v="2"/>
    <x v="11"/>
    <x v="353"/>
    <x v="386"/>
    <n v="5"/>
    <n v="0"/>
    <n v="37.789500000000004"/>
  </r>
  <r>
    <n v="407"/>
    <s v="CA-2014-117457"/>
    <x v="3"/>
    <x v="166"/>
    <d v="2014-12-13T00:00:00"/>
    <x v="1"/>
    <s v="KH-16510"/>
    <x v="168"/>
    <x v="0"/>
    <s v="United States"/>
    <s v="San Francisco"/>
    <x v="1"/>
    <n v="94110"/>
    <x v="1"/>
    <s v="TEC-CO-10004115"/>
    <x v="2"/>
    <x v="16"/>
    <x v="356"/>
    <x v="387"/>
    <n v="3"/>
    <n v="0.2"/>
    <n v="434.99130000000002"/>
  </r>
  <r>
    <n v="408"/>
    <s v="CA-2014-117457"/>
    <x v="3"/>
    <x v="166"/>
    <d v="2014-12-13T00:00:00"/>
    <x v="1"/>
    <s v="KH-16510"/>
    <x v="168"/>
    <x v="0"/>
    <s v="United States"/>
    <s v="San Francisco"/>
    <x v="1"/>
    <n v="94110"/>
    <x v="1"/>
    <s v="OFF-PA-10003724"/>
    <x v="1"/>
    <x v="10"/>
    <x v="357"/>
    <x v="388"/>
    <n v="5"/>
    <n v="0"/>
    <n v="13.3035"/>
  </r>
  <r>
    <n v="409"/>
    <s v="CA-2014-117457"/>
    <x v="3"/>
    <x v="166"/>
    <d v="2014-12-13T00:00:00"/>
    <x v="1"/>
    <s v="KH-16510"/>
    <x v="168"/>
    <x v="0"/>
    <s v="United States"/>
    <s v="San Francisco"/>
    <x v="1"/>
    <n v="94110"/>
    <x v="1"/>
    <s v="FUR-TA-10002041"/>
    <x v="0"/>
    <x v="3"/>
    <x v="358"/>
    <x v="389"/>
    <n v="7"/>
    <n v="0.2"/>
    <n v="-112.95269999999994"/>
  </r>
  <r>
    <n v="410"/>
    <s v="CA-2014-117457"/>
    <x v="3"/>
    <x v="166"/>
    <d v="2014-12-13T00:00:00"/>
    <x v="1"/>
    <s v="KH-16510"/>
    <x v="168"/>
    <x v="0"/>
    <s v="United States"/>
    <s v="San Francisco"/>
    <x v="1"/>
    <n v="94110"/>
    <x v="1"/>
    <s v="OFF-PA-10002893"/>
    <x v="1"/>
    <x v="10"/>
    <x v="359"/>
    <x v="390"/>
    <n v="1"/>
    <n v="0"/>
    <n v="4.6463999999999999"/>
  </r>
  <r>
    <n v="411"/>
    <s v="CA-2014-117457"/>
    <x v="3"/>
    <x v="166"/>
    <d v="2014-12-13T00:00:00"/>
    <x v="1"/>
    <s v="KH-16510"/>
    <x v="168"/>
    <x v="0"/>
    <s v="United States"/>
    <s v="San Francisco"/>
    <x v="1"/>
    <n v="94110"/>
    <x v="1"/>
    <s v="OFF-LA-10003766"/>
    <x v="1"/>
    <x v="2"/>
    <x v="360"/>
    <x v="391"/>
    <n v="9"/>
    <n v="0"/>
    <n v="13.608000000000001"/>
  </r>
  <r>
    <n v="412"/>
    <s v="CA-2014-117457"/>
    <x v="3"/>
    <x v="166"/>
    <d v="2014-12-13T00:00:00"/>
    <x v="1"/>
    <s v="KH-16510"/>
    <x v="168"/>
    <x v="0"/>
    <s v="United States"/>
    <s v="San Francisco"/>
    <x v="1"/>
    <n v="94110"/>
    <x v="1"/>
    <s v="OFF-PA-10001970"/>
    <x v="1"/>
    <x v="10"/>
    <x v="361"/>
    <x v="392"/>
    <n v="1"/>
    <n v="0"/>
    <n v="27.430199999999999"/>
  </r>
  <r>
    <n v="413"/>
    <s v="CA-2014-117457"/>
    <x v="3"/>
    <x v="166"/>
    <d v="2014-12-13T00:00:00"/>
    <x v="1"/>
    <s v="KH-16510"/>
    <x v="168"/>
    <x v="0"/>
    <s v="United States"/>
    <s v="San Francisco"/>
    <x v="1"/>
    <n v="94110"/>
    <x v="1"/>
    <s v="FUR-BO-10001972"/>
    <x v="0"/>
    <x v="0"/>
    <x v="362"/>
    <x v="393"/>
    <n v="13"/>
    <n v="0.15"/>
    <n v="31.454799999999949"/>
  </r>
  <r>
    <n v="414"/>
    <s v="CA-2014-117457"/>
    <x v="3"/>
    <x v="166"/>
    <d v="2014-12-13T00:00:00"/>
    <x v="1"/>
    <s v="KH-16510"/>
    <x v="168"/>
    <x v="0"/>
    <s v="United States"/>
    <s v="San Francisco"/>
    <x v="1"/>
    <n v="94110"/>
    <x v="1"/>
    <s v="FUR-CH-10003956"/>
    <x v="0"/>
    <x v="1"/>
    <x v="363"/>
    <x v="394"/>
    <n v="2"/>
    <n v="0.2"/>
    <n v="-18.454800000000013"/>
  </r>
  <r>
    <n v="415"/>
    <s v="CA-2014-142636"/>
    <x v="3"/>
    <x v="132"/>
    <d v="2014-11-08T00:00:00"/>
    <x v="1"/>
    <s v="KC-16675"/>
    <x v="169"/>
    <x v="1"/>
    <s v="United States"/>
    <s v="Seattle"/>
    <x v="4"/>
    <n v="98105"/>
    <x v="1"/>
    <s v="OFF-PA-10000157"/>
    <x v="1"/>
    <x v="10"/>
    <x v="364"/>
    <x v="395"/>
    <n v="7"/>
    <n v="0"/>
    <n v="65.734199999999987"/>
  </r>
  <r>
    <n v="416"/>
    <s v="CA-2014-142636"/>
    <x v="3"/>
    <x v="132"/>
    <d v="2014-11-08T00:00:00"/>
    <x v="1"/>
    <s v="KC-16675"/>
    <x v="169"/>
    <x v="1"/>
    <s v="United States"/>
    <s v="Seattle"/>
    <x v="4"/>
    <n v="98105"/>
    <x v="1"/>
    <s v="FUR-CH-10001891"/>
    <x v="0"/>
    <x v="1"/>
    <x v="265"/>
    <x v="396"/>
    <n v="4"/>
    <n v="0.2"/>
    <n v="26.874400000000023"/>
  </r>
  <r>
    <n v="417"/>
    <s v="CA-2014-122105"/>
    <x v="3"/>
    <x v="92"/>
    <d v="2014-06-29T00:00:00"/>
    <x v="1"/>
    <s v="CJ-12010"/>
    <x v="170"/>
    <x v="0"/>
    <s v="United States"/>
    <s v="Huntington Beach"/>
    <x v="1"/>
    <n v="92646"/>
    <x v="1"/>
    <s v="OFF-AR-10004344"/>
    <x v="1"/>
    <x v="6"/>
    <x v="365"/>
    <x v="397"/>
    <n v="8"/>
    <n v="0"/>
    <n v="25.898399999999995"/>
  </r>
  <r>
    <n v="418"/>
    <s v="CA-2013-148796"/>
    <x v="0"/>
    <x v="167"/>
    <d v="2013-04-19T00:00:00"/>
    <x v="1"/>
    <s v="PB-19150"/>
    <x v="171"/>
    <x v="0"/>
    <s v="United States"/>
    <s v="Los Angeles"/>
    <x v="1"/>
    <n v="90004"/>
    <x v="1"/>
    <s v="FUR-CH-10004886"/>
    <x v="0"/>
    <x v="1"/>
    <x v="366"/>
    <x v="398"/>
    <n v="5"/>
    <n v="0.2"/>
    <n v="38.379999999999981"/>
  </r>
  <r>
    <n v="419"/>
    <s v="CA-2014-154816"/>
    <x v="3"/>
    <x v="44"/>
    <d v="2014-11-11T00:00:00"/>
    <x v="1"/>
    <s v="VB-21745"/>
    <x v="146"/>
    <x v="1"/>
    <s v="United States"/>
    <s v="Richmond"/>
    <x v="0"/>
    <n v="40475"/>
    <x v="0"/>
    <s v="OFF-PA-10003845"/>
    <x v="1"/>
    <x v="10"/>
    <x v="367"/>
    <x v="399"/>
    <n v="1"/>
    <n v="0"/>
    <n v="2.8322000000000003"/>
  </r>
  <r>
    <n v="420"/>
    <s v="CA-2014-110478"/>
    <x v="3"/>
    <x v="168"/>
    <d v="2014-03-10T00:00:00"/>
    <x v="1"/>
    <s v="SP-20860"/>
    <x v="133"/>
    <x v="1"/>
    <s v="United States"/>
    <s v="Los Angeles"/>
    <x v="1"/>
    <n v="90045"/>
    <x v="1"/>
    <s v="OFF-AR-10001573"/>
    <x v="1"/>
    <x v="6"/>
    <x v="368"/>
    <x v="400"/>
    <n v="4"/>
    <n v="0"/>
    <n v="2.702799999999999"/>
  </r>
  <r>
    <n v="421"/>
    <s v="CA-2014-110478"/>
    <x v="3"/>
    <x v="168"/>
    <d v="2014-03-10T00:00:00"/>
    <x v="1"/>
    <s v="SP-20860"/>
    <x v="133"/>
    <x v="1"/>
    <s v="United States"/>
    <s v="Los Angeles"/>
    <x v="1"/>
    <n v="90045"/>
    <x v="1"/>
    <s v="OFF-EN-10000483"/>
    <x v="1"/>
    <x v="12"/>
    <x v="369"/>
    <x v="401"/>
    <n v="1"/>
    <n v="0"/>
    <n v="7.0149999999999988"/>
  </r>
  <r>
    <n v="422"/>
    <s v="CA-2011-142048"/>
    <x v="2"/>
    <x v="169"/>
    <d v="2011-06-25T00:00:00"/>
    <x v="2"/>
    <s v="JE-15745"/>
    <x v="32"/>
    <x v="0"/>
    <s v="United States"/>
    <s v="Louisville"/>
    <x v="22"/>
    <n v="80027"/>
    <x v="1"/>
    <s v="TEC-AC-10004114"/>
    <x v="2"/>
    <x v="11"/>
    <x v="370"/>
    <x v="402"/>
    <n v="6"/>
    <n v="0.2"/>
    <n v="56.566200000000009"/>
  </r>
  <r>
    <n v="423"/>
    <s v="CA-2014-125388"/>
    <x v="3"/>
    <x v="15"/>
    <d v="2014-10-24T00:00:00"/>
    <x v="1"/>
    <s v="MP-17965"/>
    <x v="172"/>
    <x v="1"/>
    <s v="United States"/>
    <s v="Lawrence"/>
    <x v="31"/>
    <n v="1841"/>
    <x v="3"/>
    <s v="FUR-FU-10004712"/>
    <x v="0"/>
    <x v="5"/>
    <x v="371"/>
    <x v="403"/>
    <n v="4"/>
    <n v="0"/>
    <n v="14.705600000000004"/>
  </r>
  <r>
    <n v="424"/>
    <s v="CA-2014-125388"/>
    <x v="3"/>
    <x v="15"/>
    <d v="2014-10-24T00:00:00"/>
    <x v="1"/>
    <s v="MP-17965"/>
    <x v="172"/>
    <x v="1"/>
    <s v="United States"/>
    <s v="Lawrence"/>
    <x v="31"/>
    <n v="1841"/>
    <x v="3"/>
    <s v="OFF-ST-10000918"/>
    <x v="1"/>
    <x v="4"/>
    <x v="372"/>
    <x v="404"/>
    <n v="3"/>
    <n v="0"/>
    <n v="8.5019999999999989"/>
  </r>
  <r>
    <n v="425"/>
    <s v="CA-2014-155705"/>
    <x v="3"/>
    <x v="170"/>
    <d v="2014-08-24T00:00:00"/>
    <x v="0"/>
    <s v="NF-18385"/>
    <x v="173"/>
    <x v="0"/>
    <s v="United States"/>
    <s v="Jackson"/>
    <x v="35"/>
    <n v="39212"/>
    <x v="0"/>
    <s v="FUR-CH-10000015"/>
    <x v="0"/>
    <x v="1"/>
    <x v="373"/>
    <x v="405"/>
    <n v="4"/>
    <n v="0"/>
    <n v="225.26400000000001"/>
  </r>
  <r>
    <n v="426"/>
    <s v="CA-2014-149160"/>
    <x v="3"/>
    <x v="51"/>
    <d v="2014-11-27T00:00:00"/>
    <x v="0"/>
    <s v="JM-15265"/>
    <x v="25"/>
    <x v="1"/>
    <s v="United States"/>
    <s v="Canton"/>
    <x v="12"/>
    <n v="48187"/>
    <x v="2"/>
    <s v="FUR-FU-10003347"/>
    <x v="0"/>
    <x v="5"/>
    <x v="374"/>
    <x v="158"/>
    <n v="2"/>
    <n v="0"/>
    <n v="11.076000000000001"/>
  </r>
  <r>
    <n v="427"/>
    <s v="CA-2014-149160"/>
    <x v="3"/>
    <x v="51"/>
    <d v="2014-11-27T00:00:00"/>
    <x v="0"/>
    <s v="JM-15265"/>
    <x v="25"/>
    <x v="1"/>
    <s v="United States"/>
    <s v="Canton"/>
    <x v="12"/>
    <n v="48187"/>
    <x v="2"/>
    <s v="OFF-BI-10001543"/>
    <x v="1"/>
    <x v="8"/>
    <x v="375"/>
    <x v="406"/>
    <n v="8"/>
    <n v="0"/>
    <n v="138.20160000000001"/>
  </r>
  <r>
    <n v="428"/>
    <s v="CA-2011-101476"/>
    <x v="2"/>
    <x v="171"/>
    <d v="2011-09-13T00:00:00"/>
    <x v="2"/>
    <s v="SD-20485"/>
    <x v="174"/>
    <x v="2"/>
    <s v="United States"/>
    <s v="New Rochelle"/>
    <x v="15"/>
    <n v="10801"/>
    <x v="3"/>
    <s v="TEC-MA-10000029"/>
    <x v="2"/>
    <x v="15"/>
    <x v="376"/>
    <x v="407"/>
    <n v="1"/>
    <n v="0"/>
    <n v="30.095700000000001"/>
  </r>
  <r>
    <n v="429"/>
    <s v="CA-2014-152275"/>
    <x v="3"/>
    <x v="172"/>
    <d v="2014-10-09T00:00:00"/>
    <x v="1"/>
    <s v="KH-16630"/>
    <x v="175"/>
    <x v="1"/>
    <s v="United States"/>
    <s v="San Antonio"/>
    <x v="5"/>
    <n v="78207"/>
    <x v="2"/>
    <s v="OFF-AR-10000369"/>
    <x v="1"/>
    <x v="6"/>
    <x v="377"/>
    <x v="408"/>
    <n v="6"/>
    <n v="0.2"/>
    <n v="0.50039999999999996"/>
  </r>
  <r>
    <n v="430"/>
    <s v="US-2013-123750"/>
    <x v="0"/>
    <x v="173"/>
    <d v="2013-04-22T00:00:00"/>
    <x v="1"/>
    <s v="RB-19795"/>
    <x v="176"/>
    <x v="2"/>
    <s v="United States"/>
    <s v="Gastonia"/>
    <x v="3"/>
    <n v="28052"/>
    <x v="0"/>
    <s v="OFF-BI-10004584"/>
    <x v="1"/>
    <x v="8"/>
    <x v="378"/>
    <x v="409"/>
    <n v="2"/>
    <n v="0.7"/>
    <n v="-145.35079999999999"/>
  </r>
  <r>
    <n v="431"/>
    <s v="US-2013-123750"/>
    <x v="0"/>
    <x v="173"/>
    <d v="2013-04-22T00:00:00"/>
    <x v="1"/>
    <s v="RB-19795"/>
    <x v="176"/>
    <x v="2"/>
    <s v="United States"/>
    <s v="Gastonia"/>
    <x v="3"/>
    <n v="28052"/>
    <x v="0"/>
    <s v="TEC-AC-10004659"/>
    <x v="2"/>
    <x v="11"/>
    <x v="170"/>
    <x v="177"/>
    <n v="7"/>
    <n v="0.2"/>
    <n v="76.639499999999984"/>
  </r>
  <r>
    <n v="432"/>
    <s v="US-2013-123750"/>
    <x v="0"/>
    <x v="173"/>
    <d v="2013-04-22T00:00:00"/>
    <x v="1"/>
    <s v="RB-19795"/>
    <x v="176"/>
    <x v="2"/>
    <s v="United States"/>
    <s v="Gastonia"/>
    <x v="3"/>
    <n v="28052"/>
    <x v="0"/>
    <s v="TEC-AC-10004659"/>
    <x v="2"/>
    <x v="11"/>
    <x v="170"/>
    <x v="410"/>
    <n v="5"/>
    <n v="0.2"/>
    <n v="54.742499999999978"/>
  </r>
  <r>
    <n v="433"/>
    <s v="US-2013-123750"/>
    <x v="0"/>
    <x v="173"/>
    <d v="2013-04-22T00:00:00"/>
    <x v="1"/>
    <s v="RB-19795"/>
    <x v="176"/>
    <x v="2"/>
    <s v="United States"/>
    <s v="Gastonia"/>
    <x v="3"/>
    <n v="28052"/>
    <x v="0"/>
    <s v="OFF-ST-10000617"/>
    <x v="1"/>
    <x v="4"/>
    <x v="379"/>
    <x v="411"/>
    <n v="2"/>
    <n v="0.2"/>
    <n v="-0.7748000000000006"/>
  </r>
  <r>
    <n v="434"/>
    <s v="CA-2013-127369"/>
    <x v="0"/>
    <x v="112"/>
    <d v="2013-06-08T00:00:00"/>
    <x v="2"/>
    <s v="DB-13060"/>
    <x v="72"/>
    <x v="0"/>
    <s v="United States"/>
    <s v="Lowell"/>
    <x v="31"/>
    <n v="1852"/>
    <x v="3"/>
    <s v="OFF-ST-10003306"/>
    <x v="1"/>
    <x v="4"/>
    <x v="380"/>
    <x v="412"/>
    <n v="5"/>
    <n v="0"/>
    <n v="207.14699999999993"/>
  </r>
  <r>
    <n v="435"/>
    <s v="US-2011-150574"/>
    <x v="2"/>
    <x v="174"/>
    <d v="2011-12-25T00:00:00"/>
    <x v="1"/>
    <s v="MK-18160"/>
    <x v="177"/>
    <x v="0"/>
    <s v="United States"/>
    <s v="Jacksonville"/>
    <x v="2"/>
    <n v="32216"/>
    <x v="0"/>
    <s v="OFF-BI-10000773"/>
    <x v="1"/>
    <x v="8"/>
    <x v="381"/>
    <x v="413"/>
    <n v="2"/>
    <n v="0.7"/>
    <n v="-3.6891999999999996"/>
  </r>
  <r>
    <n v="436"/>
    <s v="US-2011-150574"/>
    <x v="2"/>
    <x v="174"/>
    <d v="2011-12-25T00:00:00"/>
    <x v="1"/>
    <s v="MK-18160"/>
    <x v="177"/>
    <x v="0"/>
    <s v="United States"/>
    <s v="Jacksonville"/>
    <x v="2"/>
    <n v="32216"/>
    <x v="0"/>
    <s v="TEC-AC-10002600"/>
    <x v="2"/>
    <x v="11"/>
    <x v="382"/>
    <x v="414"/>
    <n v="5"/>
    <n v="0.2"/>
    <n v="-18.584999999999994"/>
  </r>
  <r>
    <n v="437"/>
    <s v="CA-2013-147375"/>
    <x v="0"/>
    <x v="1"/>
    <d v="2013-06-15T00:00:00"/>
    <x v="0"/>
    <s v="PO-19180"/>
    <x v="178"/>
    <x v="2"/>
    <s v="United States"/>
    <s v="Chicago"/>
    <x v="10"/>
    <n v="60623"/>
    <x v="2"/>
    <s v="TEC-MA-10002937"/>
    <x v="2"/>
    <x v="15"/>
    <x v="383"/>
    <x v="415"/>
    <n v="3"/>
    <n v="0.3"/>
    <n v="43.199100000000044"/>
  </r>
  <r>
    <n v="438"/>
    <s v="CA-2013-147375"/>
    <x v="0"/>
    <x v="1"/>
    <d v="2013-06-15T00:00:00"/>
    <x v="0"/>
    <s v="PO-19180"/>
    <x v="178"/>
    <x v="2"/>
    <s v="United States"/>
    <s v="Chicago"/>
    <x v="10"/>
    <n v="60623"/>
    <x v="2"/>
    <s v="OFF-PA-10001970"/>
    <x v="1"/>
    <x v="10"/>
    <x v="361"/>
    <x v="416"/>
    <n v="7"/>
    <n v="0.2"/>
    <n v="113.63939999999998"/>
  </r>
  <r>
    <n v="439"/>
    <s v="CA-2014-130043"/>
    <x v="3"/>
    <x v="175"/>
    <d v="2014-09-20T00:00:00"/>
    <x v="1"/>
    <s v="BB-11545"/>
    <x v="179"/>
    <x v="1"/>
    <s v="United States"/>
    <s v="Houston"/>
    <x v="5"/>
    <n v="77070"/>
    <x v="2"/>
    <s v="OFF-PA-10002230"/>
    <x v="1"/>
    <x v="10"/>
    <x v="384"/>
    <x v="417"/>
    <n v="8"/>
    <n v="0.2"/>
    <n v="11.553600000000003"/>
  </r>
  <r>
    <n v="440"/>
    <s v="CA-2014-157252"/>
    <x v="3"/>
    <x v="176"/>
    <d v="2014-01-24T00:00:00"/>
    <x v="0"/>
    <s v="CV-12805"/>
    <x v="51"/>
    <x v="1"/>
    <s v="United States"/>
    <s v="New York City"/>
    <x v="15"/>
    <n v="10024"/>
    <x v="3"/>
    <s v="FUR-CH-10003396"/>
    <x v="0"/>
    <x v="1"/>
    <x v="385"/>
    <x v="418"/>
    <n v="3"/>
    <n v="0.1"/>
    <n v="2.3093999999999895"/>
  </r>
  <r>
    <n v="441"/>
    <s v="CA-2013-115756"/>
    <x v="0"/>
    <x v="64"/>
    <d v="2013-09-08T00:00:00"/>
    <x v="0"/>
    <s v="PK-19075"/>
    <x v="7"/>
    <x v="0"/>
    <s v="United States"/>
    <s v="Detroit"/>
    <x v="12"/>
    <n v="48227"/>
    <x v="2"/>
    <s v="FUR-FU-10000246"/>
    <x v="0"/>
    <x v="5"/>
    <x v="386"/>
    <x v="419"/>
    <n v="1"/>
    <n v="0"/>
    <n v="3.6659999999999986"/>
  </r>
  <r>
    <n v="442"/>
    <s v="CA-2013-115756"/>
    <x v="0"/>
    <x v="64"/>
    <d v="2013-09-08T00:00:00"/>
    <x v="0"/>
    <s v="PK-19075"/>
    <x v="7"/>
    <x v="0"/>
    <s v="United States"/>
    <s v="Detroit"/>
    <x v="12"/>
    <n v="48227"/>
    <x v="2"/>
    <s v="OFF-ST-10000060"/>
    <x v="1"/>
    <x v="4"/>
    <x v="387"/>
    <x v="420"/>
    <n v="3"/>
    <n v="0"/>
    <n v="23.392800000000008"/>
  </r>
  <r>
    <n v="443"/>
    <s v="CA-2013-115756"/>
    <x v="0"/>
    <x v="64"/>
    <d v="2013-09-08T00:00:00"/>
    <x v="0"/>
    <s v="PK-19075"/>
    <x v="7"/>
    <x v="0"/>
    <s v="United States"/>
    <s v="Detroit"/>
    <x v="12"/>
    <n v="48227"/>
    <x v="2"/>
    <s v="OFF-ST-10003058"/>
    <x v="1"/>
    <x v="4"/>
    <x v="388"/>
    <x v="421"/>
    <n v="3"/>
    <n v="0"/>
    <n v="20.575499999999998"/>
  </r>
  <r>
    <n v="444"/>
    <s v="CA-2013-115756"/>
    <x v="0"/>
    <x v="64"/>
    <d v="2013-09-08T00:00:00"/>
    <x v="0"/>
    <s v="PK-19075"/>
    <x v="7"/>
    <x v="0"/>
    <s v="United States"/>
    <s v="Detroit"/>
    <x v="12"/>
    <n v="48227"/>
    <x v="2"/>
    <s v="OFF-PA-10002222"/>
    <x v="1"/>
    <x v="10"/>
    <x v="389"/>
    <x v="422"/>
    <n v="4"/>
    <n v="0"/>
    <n v="42.025599999999997"/>
  </r>
  <r>
    <n v="445"/>
    <s v="CA-2013-115756"/>
    <x v="0"/>
    <x v="64"/>
    <d v="2013-09-08T00:00:00"/>
    <x v="0"/>
    <s v="PK-19075"/>
    <x v="7"/>
    <x v="0"/>
    <s v="United States"/>
    <s v="Detroit"/>
    <x v="12"/>
    <n v="48227"/>
    <x v="2"/>
    <s v="FUR-CH-10002372"/>
    <x v="0"/>
    <x v="1"/>
    <x v="390"/>
    <x v="423"/>
    <n v="3"/>
    <n v="0"/>
    <n v="29.152800000000013"/>
  </r>
  <r>
    <n v="446"/>
    <s v="CA-2013-115756"/>
    <x v="0"/>
    <x v="64"/>
    <d v="2013-09-08T00:00:00"/>
    <x v="0"/>
    <s v="PK-19075"/>
    <x v="7"/>
    <x v="0"/>
    <s v="United States"/>
    <s v="Detroit"/>
    <x v="12"/>
    <n v="48227"/>
    <x v="2"/>
    <s v="OFF-LA-10001317"/>
    <x v="1"/>
    <x v="2"/>
    <x v="391"/>
    <x v="424"/>
    <n v="7"/>
    <n v="0"/>
    <n v="10.584"/>
  </r>
  <r>
    <n v="447"/>
    <s v="CA-2014-154214"/>
    <x v="3"/>
    <x v="177"/>
    <d v="2014-03-26T00:00:00"/>
    <x v="0"/>
    <s v="TB-21595"/>
    <x v="180"/>
    <x v="0"/>
    <s v="United States"/>
    <s v="Columbus"/>
    <x v="14"/>
    <n v="47201"/>
    <x v="2"/>
    <s v="FUR-FU-10000206"/>
    <x v="0"/>
    <x v="5"/>
    <x v="392"/>
    <x v="425"/>
    <n v="1"/>
    <n v="0"/>
    <n v="1.3676999999999999"/>
  </r>
  <r>
    <n v="448"/>
    <s v="CA-2013-166674"/>
    <x v="0"/>
    <x v="178"/>
    <d v="2013-04-04T00:00:00"/>
    <x v="0"/>
    <s v="RB-19360"/>
    <x v="181"/>
    <x v="0"/>
    <s v="United States"/>
    <s v="Auburn"/>
    <x v="15"/>
    <n v="13021"/>
    <x v="3"/>
    <s v="OFF-AR-10000588"/>
    <x v="1"/>
    <x v="6"/>
    <x v="393"/>
    <x v="426"/>
    <n v="3"/>
    <n v="0"/>
    <n v="15.475200000000001"/>
  </r>
  <r>
    <n v="449"/>
    <s v="CA-2013-166674"/>
    <x v="0"/>
    <x v="178"/>
    <d v="2013-04-04T00:00:00"/>
    <x v="0"/>
    <s v="RB-19360"/>
    <x v="181"/>
    <x v="0"/>
    <s v="United States"/>
    <s v="Auburn"/>
    <x v="15"/>
    <n v="13021"/>
    <x v="3"/>
    <s v="OFF-ST-10001469"/>
    <x v="1"/>
    <x v="4"/>
    <x v="394"/>
    <x v="427"/>
    <n v="3"/>
    <n v="0"/>
    <n v="9.716399999999993"/>
  </r>
  <r>
    <n v="450"/>
    <s v="CA-2013-166674"/>
    <x v="0"/>
    <x v="178"/>
    <d v="2013-04-04T00:00:00"/>
    <x v="0"/>
    <s v="RB-19360"/>
    <x v="181"/>
    <x v="0"/>
    <s v="United States"/>
    <s v="Auburn"/>
    <x v="15"/>
    <n v="13021"/>
    <x v="3"/>
    <s v="OFF-AR-10001953"/>
    <x v="1"/>
    <x v="6"/>
    <x v="395"/>
    <x v="428"/>
    <n v="6"/>
    <n v="0"/>
    <n v="71.247600000000006"/>
  </r>
  <r>
    <n v="451"/>
    <s v="CA-2013-166674"/>
    <x v="0"/>
    <x v="178"/>
    <d v="2013-04-04T00:00:00"/>
    <x v="0"/>
    <s v="RB-19360"/>
    <x v="181"/>
    <x v="0"/>
    <s v="United States"/>
    <s v="Auburn"/>
    <x v="15"/>
    <n v="13021"/>
    <x v="3"/>
    <s v="OFF-AR-10003156"/>
    <x v="1"/>
    <x v="6"/>
    <x v="396"/>
    <x v="429"/>
    <n v="3"/>
    <n v="0"/>
    <n v="7.9248000000000012"/>
  </r>
  <r>
    <n v="452"/>
    <s v="CA-2013-166674"/>
    <x v="0"/>
    <x v="178"/>
    <d v="2013-04-04T00:00:00"/>
    <x v="0"/>
    <s v="RB-19360"/>
    <x v="181"/>
    <x v="0"/>
    <s v="United States"/>
    <s v="Auburn"/>
    <x v="15"/>
    <n v="13021"/>
    <x v="3"/>
    <s v="OFF-AR-10004974"/>
    <x v="1"/>
    <x v="6"/>
    <x v="397"/>
    <x v="296"/>
    <n v="3"/>
    <n v="0"/>
    <n v="2.8535999999999988"/>
  </r>
  <r>
    <n v="453"/>
    <s v="CA-2013-166674"/>
    <x v="0"/>
    <x v="178"/>
    <d v="2013-04-04T00:00:00"/>
    <x v="0"/>
    <s v="RB-19360"/>
    <x v="181"/>
    <x v="0"/>
    <s v="United States"/>
    <s v="Auburn"/>
    <x v="15"/>
    <n v="13021"/>
    <x v="3"/>
    <s v="TEC-PH-10002365"/>
    <x v="2"/>
    <x v="7"/>
    <x v="398"/>
    <x v="430"/>
    <n v="4"/>
    <n v="0"/>
    <n v="9.1311999999999998"/>
  </r>
  <r>
    <n v="454"/>
    <s v="CA-2014-147277"/>
    <x v="3"/>
    <x v="179"/>
    <d v="2014-10-25T00:00:00"/>
    <x v="1"/>
    <s v="EB-13705"/>
    <x v="182"/>
    <x v="1"/>
    <s v="United States"/>
    <s v="Akron"/>
    <x v="24"/>
    <n v="44312"/>
    <x v="3"/>
    <s v="FUR-TA-10001539"/>
    <x v="0"/>
    <x v="3"/>
    <x v="10"/>
    <x v="431"/>
    <n v="2"/>
    <n v="0.4"/>
    <n v="-75.830400000000054"/>
  </r>
  <r>
    <n v="455"/>
    <s v="CA-2014-147277"/>
    <x v="3"/>
    <x v="179"/>
    <d v="2014-10-25T00:00:00"/>
    <x v="1"/>
    <s v="EB-13705"/>
    <x v="182"/>
    <x v="1"/>
    <s v="United States"/>
    <s v="Akron"/>
    <x v="24"/>
    <n v="44312"/>
    <x v="3"/>
    <s v="OFF-ST-10000142"/>
    <x v="1"/>
    <x v="4"/>
    <x v="399"/>
    <x v="432"/>
    <n v="2"/>
    <n v="0.2"/>
    <n v="66.540799999999962"/>
  </r>
  <r>
    <n v="456"/>
    <s v="CA-2013-100153"/>
    <x v="0"/>
    <x v="180"/>
    <d v="2013-12-18T00:00:00"/>
    <x v="1"/>
    <s v="KH-16630"/>
    <x v="175"/>
    <x v="1"/>
    <s v="United States"/>
    <s v="Norman"/>
    <x v="26"/>
    <n v="73071"/>
    <x v="2"/>
    <s v="TEC-AC-10001772"/>
    <x v="2"/>
    <x v="11"/>
    <x v="400"/>
    <x v="433"/>
    <n v="4"/>
    <n v="0"/>
    <n v="24.913200000000003"/>
  </r>
  <r>
    <n v="457"/>
    <s v="US-2011-110674"/>
    <x v="2"/>
    <x v="181"/>
    <d v="2011-02-19T00:00:00"/>
    <x v="1"/>
    <s v="SC-20095"/>
    <x v="183"/>
    <x v="0"/>
    <s v="United States"/>
    <s v="Concord"/>
    <x v="1"/>
    <n v="94521"/>
    <x v="1"/>
    <s v="FUR-CH-10000225"/>
    <x v="0"/>
    <x v="1"/>
    <x v="401"/>
    <x v="434"/>
    <n v="2"/>
    <n v="0.2"/>
    <n v="-24.294000000000018"/>
  </r>
  <r>
    <n v="458"/>
    <s v="US-2013-157945"/>
    <x v="0"/>
    <x v="182"/>
    <d v="2013-10-02T00:00:00"/>
    <x v="1"/>
    <s v="NF-18385"/>
    <x v="173"/>
    <x v="0"/>
    <s v="United States"/>
    <s v="Decatur"/>
    <x v="10"/>
    <n v="62521"/>
    <x v="2"/>
    <s v="FUR-CH-10002331"/>
    <x v="0"/>
    <x v="1"/>
    <x v="402"/>
    <x v="435"/>
    <n v="3"/>
    <n v="0.3"/>
    <n v="-96.11460000000011"/>
  </r>
  <r>
    <n v="459"/>
    <s v="US-2013-157945"/>
    <x v="0"/>
    <x v="182"/>
    <d v="2013-10-02T00:00:00"/>
    <x v="1"/>
    <s v="NF-18385"/>
    <x v="173"/>
    <x v="0"/>
    <s v="United States"/>
    <s v="Decatur"/>
    <x v="10"/>
    <n v="62521"/>
    <x v="2"/>
    <s v="OFF-EN-10001415"/>
    <x v="1"/>
    <x v="12"/>
    <x v="33"/>
    <x v="436"/>
    <n v="2"/>
    <n v="0.2"/>
    <n v="3.3479999999999999"/>
  </r>
  <r>
    <n v="460"/>
    <s v="CA-2012-109638"/>
    <x v="1"/>
    <x v="83"/>
    <d v="2012-12-22T00:00:00"/>
    <x v="1"/>
    <s v="JH-15985"/>
    <x v="98"/>
    <x v="0"/>
    <s v="United States"/>
    <s v="Seattle"/>
    <x v="4"/>
    <n v="98115"/>
    <x v="1"/>
    <s v="OFF-AP-10002472"/>
    <x v="1"/>
    <x v="9"/>
    <x v="403"/>
    <x v="437"/>
    <n v="4"/>
    <n v="0"/>
    <n v="36.372"/>
  </r>
  <r>
    <n v="461"/>
    <s v="CA-2012-109638"/>
    <x v="1"/>
    <x v="83"/>
    <d v="2012-12-22T00:00:00"/>
    <x v="1"/>
    <s v="JH-15985"/>
    <x v="98"/>
    <x v="0"/>
    <s v="United States"/>
    <s v="Seattle"/>
    <x v="4"/>
    <n v="98115"/>
    <x v="1"/>
    <s v="TEC-AC-10004571"/>
    <x v="2"/>
    <x v="11"/>
    <x v="404"/>
    <x v="438"/>
    <n v="9"/>
    <n v="0"/>
    <n v="377.96220000000005"/>
  </r>
  <r>
    <n v="462"/>
    <s v="CA-2012-109638"/>
    <x v="1"/>
    <x v="83"/>
    <d v="2012-12-22T00:00:00"/>
    <x v="1"/>
    <s v="JH-15985"/>
    <x v="98"/>
    <x v="0"/>
    <s v="United States"/>
    <s v="Seattle"/>
    <x v="4"/>
    <n v="98115"/>
    <x v="1"/>
    <s v="OFF-BI-10001098"/>
    <x v="1"/>
    <x v="8"/>
    <x v="405"/>
    <x v="96"/>
    <n v="3"/>
    <n v="0.2"/>
    <n v="18.600599999999996"/>
  </r>
  <r>
    <n v="463"/>
    <s v="CA-2013-109869"/>
    <x v="0"/>
    <x v="183"/>
    <d v="2013-04-30T00:00:00"/>
    <x v="1"/>
    <s v="TN-21040"/>
    <x v="184"/>
    <x v="2"/>
    <s v="United States"/>
    <s v="Phoenix"/>
    <x v="16"/>
    <n v="85023"/>
    <x v="1"/>
    <s v="FUR-FU-10000023"/>
    <x v="0"/>
    <x v="5"/>
    <x v="322"/>
    <x v="439"/>
    <n v="5"/>
    <n v="0.2"/>
    <n v="7.0680000000000005"/>
  </r>
  <r>
    <n v="464"/>
    <s v="CA-2013-109869"/>
    <x v="0"/>
    <x v="183"/>
    <d v="2013-04-30T00:00:00"/>
    <x v="1"/>
    <s v="TN-21040"/>
    <x v="184"/>
    <x v="2"/>
    <s v="United States"/>
    <s v="Phoenix"/>
    <x v="16"/>
    <n v="85023"/>
    <x v="1"/>
    <s v="FUR-TA-10001889"/>
    <x v="0"/>
    <x v="3"/>
    <x v="406"/>
    <x v="440"/>
    <n v="6"/>
    <n v="0.5"/>
    <n v="-814.4831999999999"/>
  </r>
  <r>
    <n v="465"/>
    <s v="CA-2013-109869"/>
    <x v="0"/>
    <x v="183"/>
    <d v="2013-04-30T00:00:00"/>
    <x v="1"/>
    <s v="TN-21040"/>
    <x v="184"/>
    <x v="2"/>
    <s v="United States"/>
    <s v="Phoenix"/>
    <x v="16"/>
    <n v="85023"/>
    <x v="1"/>
    <s v="OFF-BI-10000315"/>
    <x v="1"/>
    <x v="8"/>
    <x v="407"/>
    <x v="441"/>
    <n v="5"/>
    <n v="0.7"/>
    <n v="-20.888999999999989"/>
  </r>
  <r>
    <n v="466"/>
    <s v="CA-2013-109869"/>
    <x v="0"/>
    <x v="183"/>
    <d v="2013-04-30T00:00:00"/>
    <x v="1"/>
    <s v="TN-21040"/>
    <x v="184"/>
    <x v="2"/>
    <s v="United States"/>
    <s v="Phoenix"/>
    <x v="16"/>
    <n v="85023"/>
    <x v="1"/>
    <s v="OFF-SU-10003505"/>
    <x v="1"/>
    <x v="14"/>
    <x v="408"/>
    <x v="442"/>
    <n v="2"/>
    <n v="0.2"/>
    <n v="-34.758000000000017"/>
  </r>
  <r>
    <n v="467"/>
    <s v="CA-2013-109869"/>
    <x v="0"/>
    <x v="183"/>
    <d v="2013-04-30T00:00:00"/>
    <x v="1"/>
    <s v="TN-21040"/>
    <x v="184"/>
    <x v="2"/>
    <s v="United States"/>
    <s v="Phoenix"/>
    <x v="16"/>
    <n v="85023"/>
    <x v="1"/>
    <s v="OFF-AP-10002578"/>
    <x v="1"/>
    <x v="9"/>
    <x v="409"/>
    <x v="443"/>
    <n v="2"/>
    <n v="0.2"/>
    <n v="5.8704000000000001"/>
  </r>
  <r>
    <n v="468"/>
    <s v="US-2012-101399"/>
    <x v="1"/>
    <x v="184"/>
    <d v="2012-01-24T00:00:00"/>
    <x v="1"/>
    <s v="JS-15940"/>
    <x v="185"/>
    <x v="2"/>
    <s v="United States"/>
    <s v="Park Ridge"/>
    <x v="10"/>
    <n v="60068"/>
    <x v="2"/>
    <s v="FUR-FU-10002918"/>
    <x v="0"/>
    <x v="5"/>
    <x v="266"/>
    <x v="444"/>
    <n v="7"/>
    <n v="0.6"/>
    <n v="-312.06139999999994"/>
  </r>
  <r>
    <n v="469"/>
    <s v="CA-2014-154907"/>
    <x v="3"/>
    <x v="185"/>
    <d v="2014-04-05T00:00:00"/>
    <x v="1"/>
    <s v="DS-13180"/>
    <x v="103"/>
    <x v="1"/>
    <s v="United States"/>
    <s v="Amarillo"/>
    <x v="5"/>
    <n v="79109"/>
    <x v="2"/>
    <s v="FUR-BO-10002824"/>
    <x v="0"/>
    <x v="0"/>
    <x v="410"/>
    <x v="445"/>
    <n v="2"/>
    <n v="0.32"/>
    <n v="-36.235200000000006"/>
  </r>
  <r>
    <n v="470"/>
    <s v="US-2013-100419"/>
    <x v="0"/>
    <x v="186"/>
    <d v="2013-12-21T00:00:00"/>
    <x v="0"/>
    <s v="CC-12670"/>
    <x v="113"/>
    <x v="0"/>
    <s v="United States"/>
    <s v="Chicago"/>
    <x v="10"/>
    <n v="60610"/>
    <x v="2"/>
    <s v="OFF-BI-10002194"/>
    <x v="1"/>
    <x v="8"/>
    <x v="411"/>
    <x v="446"/>
    <n v="3"/>
    <n v="0.8"/>
    <n v="-7.9001999999999999"/>
  </r>
  <r>
    <n v="471"/>
    <s v="CA-2012-154144"/>
    <x v="1"/>
    <x v="139"/>
    <d v="2012-12-24T00:00:00"/>
    <x v="1"/>
    <s v="MH-17785"/>
    <x v="186"/>
    <x v="1"/>
    <s v="United States"/>
    <s v="Lindenhurst"/>
    <x v="15"/>
    <n v="11757"/>
    <x v="3"/>
    <s v="OFF-PA-10004071"/>
    <x v="1"/>
    <x v="10"/>
    <x v="412"/>
    <x v="447"/>
    <n v="1"/>
    <n v="0"/>
    <n v="26.630399999999998"/>
  </r>
  <r>
    <n v="472"/>
    <s v="CA-2011-144666"/>
    <x v="2"/>
    <x v="187"/>
    <d v="2011-11-11T00:00:00"/>
    <x v="0"/>
    <s v="JP-15520"/>
    <x v="187"/>
    <x v="0"/>
    <s v="United States"/>
    <s v="San Francisco"/>
    <x v="1"/>
    <n v="94110"/>
    <x v="1"/>
    <s v="OFF-ST-10002743"/>
    <x v="1"/>
    <x v="4"/>
    <x v="413"/>
    <x v="448"/>
    <n v="3"/>
    <n v="0"/>
    <n v="3.4091999999999842"/>
  </r>
  <r>
    <n v="473"/>
    <s v="CA-2011-144666"/>
    <x v="2"/>
    <x v="187"/>
    <d v="2011-11-11T00:00:00"/>
    <x v="0"/>
    <s v="JP-15520"/>
    <x v="187"/>
    <x v="0"/>
    <s v="United States"/>
    <s v="San Francisco"/>
    <x v="1"/>
    <n v="94110"/>
    <x v="1"/>
    <s v="FUR-BO-10001601"/>
    <x v="0"/>
    <x v="0"/>
    <x v="414"/>
    <x v="449"/>
    <n v="2"/>
    <n v="0.15"/>
    <n v="10.478399999999979"/>
  </r>
  <r>
    <n v="474"/>
    <s v="CA-2011-144666"/>
    <x v="2"/>
    <x v="187"/>
    <d v="2011-11-11T00:00:00"/>
    <x v="0"/>
    <s v="JP-15520"/>
    <x v="187"/>
    <x v="0"/>
    <s v="United States"/>
    <s v="San Francisco"/>
    <x v="1"/>
    <n v="94110"/>
    <x v="1"/>
    <s v="TEC-PH-10002680"/>
    <x v="2"/>
    <x v="7"/>
    <x v="415"/>
    <x v="450"/>
    <n v="4"/>
    <n v="0.2"/>
    <n v="87.995999999999924"/>
  </r>
  <r>
    <n v="475"/>
    <s v="CA-2011-144666"/>
    <x v="2"/>
    <x v="187"/>
    <d v="2011-11-11T00:00:00"/>
    <x v="0"/>
    <s v="JP-15520"/>
    <x v="187"/>
    <x v="0"/>
    <s v="United States"/>
    <s v="San Francisco"/>
    <x v="1"/>
    <n v="94110"/>
    <x v="1"/>
    <s v="OFF-ST-10001321"/>
    <x v="1"/>
    <x v="4"/>
    <x v="416"/>
    <x v="451"/>
    <n v="6"/>
    <n v="0"/>
    <n v="24.980400000000007"/>
  </r>
  <r>
    <n v="476"/>
    <s v="CA-2011-144666"/>
    <x v="2"/>
    <x v="187"/>
    <d v="2011-11-11T00:00:00"/>
    <x v="0"/>
    <s v="JP-15520"/>
    <x v="187"/>
    <x v="0"/>
    <s v="United States"/>
    <s v="San Francisco"/>
    <x v="1"/>
    <n v="94110"/>
    <x v="1"/>
    <s v="OFF-PA-10001509"/>
    <x v="1"/>
    <x v="10"/>
    <x v="417"/>
    <x v="452"/>
    <n v="7"/>
    <n v="0"/>
    <n v="28.818999999999996"/>
  </r>
  <r>
    <n v="477"/>
    <s v="CA-2011-144666"/>
    <x v="2"/>
    <x v="187"/>
    <d v="2011-11-11T00:00:00"/>
    <x v="0"/>
    <s v="JP-15520"/>
    <x v="187"/>
    <x v="0"/>
    <s v="United States"/>
    <s v="San Francisco"/>
    <x v="1"/>
    <n v="94110"/>
    <x v="1"/>
    <s v="OFF-PA-10003465"/>
    <x v="1"/>
    <x v="10"/>
    <x v="418"/>
    <x v="453"/>
    <n v="5"/>
    <n v="0"/>
    <n v="45.527999999999992"/>
  </r>
  <r>
    <n v="478"/>
    <s v="CA-2013-103891"/>
    <x v="0"/>
    <x v="188"/>
    <d v="2013-07-20T00:00:00"/>
    <x v="1"/>
    <s v="KH-16690"/>
    <x v="120"/>
    <x v="1"/>
    <s v="United States"/>
    <s v="Los Angeles"/>
    <x v="1"/>
    <n v="90008"/>
    <x v="1"/>
    <s v="TEC-PH-10000149"/>
    <x v="2"/>
    <x v="7"/>
    <x v="419"/>
    <x v="454"/>
    <n v="6"/>
    <n v="0.2"/>
    <n v="7.1819999999999951"/>
  </r>
  <r>
    <n v="479"/>
    <s v="CA-2013-152632"/>
    <x v="0"/>
    <x v="189"/>
    <d v="2013-11-03T00:00:00"/>
    <x v="1"/>
    <s v="JE-15475"/>
    <x v="188"/>
    <x v="0"/>
    <s v="United States"/>
    <s v="Troy"/>
    <x v="15"/>
    <n v="12180"/>
    <x v="3"/>
    <s v="FUR-FU-10002671"/>
    <x v="0"/>
    <x v="5"/>
    <x v="275"/>
    <x v="455"/>
    <n v="3"/>
    <n v="0"/>
    <n v="19.295999999999999"/>
  </r>
  <r>
    <n v="480"/>
    <s v="CA-2013-100790"/>
    <x v="0"/>
    <x v="190"/>
    <d v="2013-07-03T00:00:00"/>
    <x v="1"/>
    <s v="JG-15805"/>
    <x v="189"/>
    <x v="1"/>
    <s v="United States"/>
    <s v="New York City"/>
    <x v="15"/>
    <n v="10024"/>
    <x v="3"/>
    <s v="OFF-AR-10003045"/>
    <x v="1"/>
    <x v="6"/>
    <x v="420"/>
    <x v="456"/>
    <n v="5"/>
    <n v="0"/>
    <n v="6.6150000000000002"/>
  </r>
  <r>
    <n v="481"/>
    <s v="CA-2013-100790"/>
    <x v="0"/>
    <x v="190"/>
    <d v="2013-07-03T00:00:00"/>
    <x v="1"/>
    <s v="JG-15805"/>
    <x v="189"/>
    <x v="1"/>
    <s v="United States"/>
    <s v="New York City"/>
    <x v="15"/>
    <n v="10024"/>
    <x v="3"/>
    <s v="OFF-ST-10000689"/>
    <x v="1"/>
    <x v="4"/>
    <x v="421"/>
    <x v="457"/>
    <n v="5"/>
    <n v="0"/>
    <n v="84.51"/>
  </r>
  <r>
    <n v="482"/>
    <s v="CA-2011-134677"/>
    <x v="2"/>
    <x v="191"/>
    <d v="2011-10-10T00:00:00"/>
    <x v="1"/>
    <s v="XP-21865"/>
    <x v="190"/>
    <x v="0"/>
    <s v="United States"/>
    <s v="San Diego"/>
    <x v="1"/>
    <n v="92024"/>
    <x v="1"/>
    <s v="TEC-AC-10001445"/>
    <x v="2"/>
    <x v="11"/>
    <x v="422"/>
    <x v="458"/>
    <n v="3"/>
    <n v="0"/>
    <n v="1.9088999999999996"/>
  </r>
  <r>
    <n v="483"/>
    <s v="CA-2011-127691"/>
    <x v="2"/>
    <x v="192"/>
    <d v="2011-07-27T00:00:00"/>
    <x v="1"/>
    <s v="EM-14065"/>
    <x v="191"/>
    <x v="0"/>
    <s v="United States"/>
    <s v="New York City"/>
    <x v="15"/>
    <n v="10024"/>
    <x v="3"/>
    <s v="OFF-AR-10002053"/>
    <x v="1"/>
    <x v="6"/>
    <x v="79"/>
    <x v="459"/>
    <n v="2"/>
    <n v="0"/>
    <n v="1.6688000000000001"/>
  </r>
  <r>
    <n v="484"/>
    <s v="CA-2011-127691"/>
    <x v="2"/>
    <x v="192"/>
    <d v="2011-07-27T00:00:00"/>
    <x v="1"/>
    <s v="EM-14065"/>
    <x v="191"/>
    <x v="0"/>
    <s v="United States"/>
    <s v="New York City"/>
    <x v="15"/>
    <n v="10024"/>
    <x v="3"/>
    <s v="TEC-AC-10002567"/>
    <x v="2"/>
    <x v="11"/>
    <x v="423"/>
    <x v="460"/>
    <n v="2"/>
    <n v="0"/>
    <n v="57.592799999999997"/>
  </r>
  <r>
    <n v="485"/>
    <s v="CA-2014-140963"/>
    <x v="3"/>
    <x v="193"/>
    <d v="2014-06-14T00:00:00"/>
    <x v="2"/>
    <s v="MT-18070"/>
    <x v="192"/>
    <x v="2"/>
    <s v="United States"/>
    <s v="Los Angeles"/>
    <x v="1"/>
    <n v="90045"/>
    <x v="1"/>
    <s v="OFF-LA-10003923"/>
    <x v="1"/>
    <x v="2"/>
    <x v="424"/>
    <x v="461"/>
    <n v="2"/>
    <n v="0"/>
    <n v="14.8"/>
  </r>
  <r>
    <n v="486"/>
    <s v="CA-2014-140963"/>
    <x v="3"/>
    <x v="193"/>
    <d v="2014-06-14T00:00:00"/>
    <x v="2"/>
    <s v="MT-18070"/>
    <x v="192"/>
    <x v="2"/>
    <s v="United States"/>
    <s v="Los Angeles"/>
    <x v="1"/>
    <n v="90045"/>
    <x v="1"/>
    <s v="FUR-BO-10001337"/>
    <x v="0"/>
    <x v="0"/>
    <x v="425"/>
    <x v="462"/>
    <n v="5"/>
    <n v="0.15"/>
    <n v="-30.24499999999999"/>
  </r>
  <r>
    <n v="487"/>
    <s v="CA-2014-140963"/>
    <x v="3"/>
    <x v="193"/>
    <d v="2014-06-14T00:00:00"/>
    <x v="2"/>
    <s v="MT-18070"/>
    <x v="192"/>
    <x v="2"/>
    <s v="United States"/>
    <s v="Los Angeles"/>
    <x v="1"/>
    <n v="90045"/>
    <x v="1"/>
    <s v="TEC-PH-10001924"/>
    <x v="2"/>
    <x v="7"/>
    <x v="426"/>
    <x v="463"/>
    <n v="5"/>
    <n v="0.2"/>
    <n v="17.497500000000016"/>
  </r>
  <r>
    <n v="488"/>
    <s v="CA-2011-154627"/>
    <x v="2"/>
    <x v="194"/>
    <d v="2011-10-31T00:00:00"/>
    <x v="2"/>
    <s v="SA-20830"/>
    <x v="193"/>
    <x v="0"/>
    <s v="United States"/>
    <s v="Chicago"/>
    <x v="10"/>
    <n v="60610"/>
    <x v="2"/>
    <s v="TEC-PH-10001363"/>
    <x v="2"/>
    <x v="7"/>
    <x v="427"/>
    <x v="464"/>
    <n v="6"/>
    <n v="0.2"/>
    <n v="341.99399999999969"/>
  </r>
  <r>
    <n v="489"/>
    <s v="CA-2011-133753"/>
    <x v="2"/>
    <x v="3"/>
    <d v="2011-06-13T00:00:00"/>
    <x v="0"/>
    <s v="CW-11905"/>
    <x v="194"/>
    <x v="2"/>
    <s v="United States"/>
    <s v="Huntsville"/>
    <x v="5"/>
    <n v="77340"/>
    <x v="2"/>
    <s v="TEC-PH-10000376"/>
    <x v="2"/>
    <x v="7"/>
    <x v="428"/>
    <x v="465"/>
    <n v="1"/>
    <n v="0.2"/>
    <n v="0.59940000000000015"/>
  </r>
  <r>
    <n v="490"/>
    <s v="CA-2011-133753"/>
    <x v="2"/>
    <x v="3"/>
    <d v="2011-06-13T00:00:00"/>
    <x v="0"/>
    <s v="CW-11905"/>
    <x v="194"/>
    <x v="2"/>
    <s v="United States"/>
    <s v="Huntsville"/>
    <x v="5"/>
    <n v="77340"/>
    <x v="2"/>
    <s v="TEC-AC-10000303"/>
    <x v="2"/>
    <x v="11"/>
    <x v="429"/>
    <x v="466"/>
    <n v="2"/>
    <n v="0.2"/>
    <n v="10.397399999999998"/>
  </r>
  <r>
    <n v="491"/>
    <s v="CA-2011-133753"/>
    <x v="2"/>
    <x v="3"/>
    <d v="2011-06-13T00:00:00"/>
    <x v="0"/>
    <s v="CW-11905"/>
    <x v="194"/>
    <x v="2"/>
    <s v="United States"/>
    <s v="Huntsville"/>
    <x v="5"/>
    <n v="77340"/>
    <x v="2"/>
    <s v="OFF-AR-10001953"/>
    <x v="1"/>
    <x v="6"/>
    <x v="395"/>
    <x v="467"/>
    <n v="2"/>
    <n v="0.2"/>
    <n v="6.1572000000000031"/>
  </r>
  <r>
    <n v="492"/>
    <s v="CA-2011-113362"/>
    <x v="2"/>
    <x v="80"/>
    <d v="2011-09-19T00:00:00"/>
    <x v="1"/>
    <s v="AJ-10960"/>
    <x v="195"/>
    <x v="0"/>
    <s v="United States"/>
    <s v="Rochester"/>
    <x v="15"/>
    <n v="14609"/>
    <x v="3"/>
    <s v="OFF-ST-10001809"/>
    <x v="1"/>
    <x v="4"/>
    <x v="430"/>
    <x v="468"/>
    <n v="5"/>
    <n v="0"/>
    <n v="8.9829999999999899"/>
  </r>
  <r>
    <n v="493"/>
    <s v="CA-2011-113362"/>
    <x v="2"/>
    <x v="80"/>
    <d v="2011-09-19T00:00:00"/>
    <x v="1"/>
    <s v="AJ-10960"/>
    <x v="195"/>
    <x v="0"/>
    <s v="United States"/>
    <s v="Rochester"/>
    <x v="15"/>
    <n v="14609"/>
    <x v="3"/>
    <s v="OFF-EN-10003845"/>
    <x v="1"/>
    <x v="12"/>
    <x v="431"/>
    <x v="469"/>
    <n v="3"/>
    <n v="0"/>
    <n v="5.0921999999999992"/>
  </r>
  <r>
    <n v="494"/>
    <s v="CA-2013-169166"/>
    <x v="0"/>
    <x v="195"/>
    <d v="2013-05-15T00:00:00"/>
    <x v="1"/>
    <s v="SS-20590"/>
    <x v="196"/>
    <x v="0"/>
    <s v="United States"/>
    <s v="Seattle"/>
    <x v="4"/>
    <n v="98115"/>
    <x v="1"/>
    <s v="TEC-AC-10000991"/>
    <x v="2"/>
    <x v="11"/>
    <x v="432"/>
    <x v="470"/>
    <n v="2"/>
    <n v="0"/>
    <n v="13.157200000000003"/>
  </r>
  <r>
    <n v="495"/>
    <s v="US-2013-120929"/>
    <x v="0"/>
    <x v="196"/>
    <d v="2013-03-22T00:00:00"/>
    <x v="0"/>
    <s v="RO-19780"/>
    <x v="197"/>
    <x v="0"/>
    <s v="United States"/>
    <s v="Memphis"/>
    <x v="18"/>
    <n v="38109"/>
    <x v="0"/>
    <s v="FUR-TA-10001857"/>
    <x v="0"/>
    <x v="3"/>
    <x v="433"/>
    <x v="471"/>
    <n v="3"/>
    <n v="0.4"/>
    <n v="-94.941000000000017"/>
  </r>
  <r>
    <n v="496"/>
    <s v="CA-2012-134782"/>
    <x v="1"/>
    <x v="17"/>
    <d v="2012-12-31T00:00:00"/>
    <x v="1"/>
    <s v="MD-17350"/>
    <x v="198"/>
    <x v="0"/>
    <s v="United States"/>
    <s v="Fayetteville"/>
    <x v="36"/>
    <n v="72701"/>
    <x v="0"/>
    <s v="OFF-EN-10001434"/>
    <x v="1"/>
    <x v="12"/>
    <x v="434"/>
    <x v="472"/>
    <n v="2"/>
    <n v="0"/>
    <n v="51.655799999999999"/>
  </r>
  <r>
    <n v="497"/>
    <s v="CA-2013-126158"/>
    <x v="0"/>
    <x v="197"/>
    <d v="2013-08-01T00:00:00"/>
    <x v="1"/>
    <s v="SC-20095"/>
    <x v="183"/>
    <x v="0"/>
    <s v="United States"/>
    <s v="Costa Mesa"/>
    <x v="1"/>
    <n v="92627"/>
    <x v="1"/>
    <s v="OFF-BI-10002498"/>
    <x v="1"/>
    <x v="8"/>
    <x v="435"/>
    <x v="473"/>
    <n v="8"/>
    <n v="0.2"/>
    <n v="40.370399999999997"/>
  </r>
  <r>
    <n v="498"/>
    <s v="CA-2013-126158"/>
    <x v="0"/>
    <x v="197"/>
    <d v="2013-08-01T00:00:00"/>
    <x v="1"/>
    <s v="SC-20095"/>
    <x v="183"/>
    <x v="0"/>
    <s v="United States"/>
    <s v="Costa Mesa"/>
    <x v="1"/>
    <n v="92627"/>
    <x v="1"/>
    <s v="FUR-FU-10004864"/>
    <x v="0"/>
    <x v="5"/>
    <x v="436"/>
    <x v="474"/>
    <n v="4"/>
    <n v="0"/>
    <n v="81.843199999999996"/>
  </r>
  <r>
    <n v="499"/>
    <s v="CA-2013-126158"/>
    <x v="0"/>
    <x v="197"/>
    <d v="2013-08-01T00:00:00"/>
    <x v="1"/>
    <s v="SC-20095"/>
    <x v="183"/>
    <x v="0"/>
    <s v="United States"/>
    <s v="Costa Mesa"/>
    <x v="1"/>
    <n v="92627"/>
    <x v="1"/>
    <s v="FUR-CH-10002602"/>
    <x v="0"/>
    <x v="1"/>
    <x v="288"/>
    <x v="475"/>
    <n v="2"/>
    <n v="0.2"/>
    <n v="18.11760000000001"/>
  </r>
  <r>
    <n v="500"/>
    <s v="CA-2013-126158"/>
    <x v="0"/>
    <x v="197"/>
    <d v="2013-08-01T00:00:00"/>
    <x v="1"/>
    <s v="SC-20095"/>
    <x v="183"/>
    <x v="0"/>
    <s v="United States"/>
    <s v="Costa Mesa"/>
    <x v="1"/>
    <n v="92627"/>
    <x v="1"/>
    <s v="FUR-FU-10000073"/>
    <x v="0"/>
    <x v="5"/>
    <x v="437"/>
    <x v="476"/>
    <n v="9"/>
    <n v="0"/>
    <n v="22.868999999999996"/>
  </r>
  <r>
    <n v="501"/>
    <s v="US-2013-105578"/>
    <x v="0"/>
    <x v="198"/>
    <d v="2013-06-05T00:00:00"/>
    <x v="1"/>
    <s v="MY-17380"/>
    <x v="199"/>
    <x v="1"/>
    <s v="United States"/>
    <s v="Parker"/>
    <x v="22"/>
    <n v="80134"/>
    <x v="1"/>
    <s v="OFF-BI-10001670"/>
    <x v="1"/>
    <x v="8"/>
    <x v="438"/>
    <x v="477"/>
    <n v="2"/>
    <n v="0.7"/>
    <n v="-15.079999999999998"/>
  </r>
  <r>
    <n v="502"/>
    <s v="US-2013-105578"/>
    <x v="0"/>
    <x v="198"/>
    <d v="2013-06-05T00:00:00"/>
    <x v="1"/>
    <s v="MY-17380"/>
    <x v="199"/>
    <x v="1"/>
    <s v="United States"/>
    <s v="Parker"/>
    <x v="22"/>
    <n v="80134"/>
    <x v="1"/>
    <s v="OFF-BI-10001658"/>
    <x v="1"/>
    <x v="8"/>
    <x v="439"/>
    <x v="478"/>
    <n v="2"/>
    <n v="0.7"/>
    <n v="-11.961599999999997"/>
  </r>
  <r>
    <n v="503"/>
    <s v="US-2013-105578"/>
    <x v="0"/>
    <x v="198"/>
    <d v="2013-06-05T00:00:00"/>
    <x v="1"/>
    <s v="MY-17380"/>
    <x v="199"/>
    <x v="1"/>
    <s v="United States"/>
    <s v="Parker"/>
    <x v="22"/>
    <n v="80134"/>
    <x v="1"/>
    <s v="FUR-CH-10001215"/>
    <x v="0"/>
    <x v="1"/>
    <x v="440"/>
    <x v="479"/>
    <n v="2"/>
    <n v="0.2"/>
    <n v="50.097999999999985"/>
  </r>
  <r>
    <n v="504"/>
    <s v="US-2013-105578"/>
    <x v="0"/>
    <x v="198"/>
    <d v="2013-06-05T00:00:00"/>
    <x v="1"/>
    <s v="MY-17380"/>
    <x v="199"/>
    <x v="1"/>
    <s v="United States"/>
    <s v="Parker"/>
    <x v="22"/>
    <n v="80134"/>
    <x v="1"/>
    <s v="OFF-BI-10000831"/>
    <x v="1"/>
    <x v="8"/>
    <x v="441"/>
    <x v="480"/>
    <n v="3"/>
    <n v="0.7"/>
    <n v="-1.9007999999999998"/>
  </r>
  <r>
    <n v="505"/>
    <s v="US-2013-105578"/>
    <x v="0"/>
    <x v="198"/>
    <d v="2013-06-05T00:00:00"/>
    <x v="1"/>
    <s v="MY-17380"/>
    <x v="199"/>
    <x v="1"/>
    <s v="United States"/>
    <s v="Parker"/>
    <x v="22"/>
    <n v="80134"/>
    <x v="1"/>
    <s v="OFF-PA-10000357"/>
    <x v="1"/>
    <x v="10"/>
    <x v="442"/>
    <x v="481"/>
    <n v="1"/>
    <n v="0.2"/>
    <n v="11.8871"/>
  </r>
  <r>
    <n v="506"/>
    <s v="CA-2014-134978"/>
    <x v="3"/>
    <x v="105"/>
    <d v="2014-11-16T00:00:00"/>
    <x v="0"/>
    <s v="EB-13705"/>
    <x v="182"/>
    <x v="1"/>
    <s v="United States"/>
    <s v="New York City"/>
    <x v="15"/>
    <n v="10024"/>
    <x v="3"/>
    <s v="OFF-BI-10003274"/>
    <x v="1"/>
    <x v="8"/>
    <x v="122"/>
    <x v="482"/>
    <n v="5"/>
    <n v="0.2"/>
    <n v="5.3729999999999993"/>
  </r>
  <r>
    <n v="507"/>
    <s v="CA-2012-145352"/>
    <x v="1"/>
    <x v="199"/>
    <d v="2012-03-22T00:00:00"/>
    <x v="1"/>
    <s v="CM-12385"/>
    <x v="200"/>
    <x v="0"/>
    <s v="United States"/>
    <s v="Atlanta"/>
    <x v="32"/>
    <n v="30318"/>
    <x v="0"/>
    <s v="OFF-AR-10001662"/>
    <x v="1"/>
    <x v="6"/>
    <x v="443"/>
    <x v="483"/>
    <n v="1"/>
    <n v="0"/>
    <n v="0.73980000000000024"/>
  </r>
  <r>
    <n v="508"/>
    <s v="CA-2012-145352"/>
    <x v="1"/>
    <x v="199"/>
    <d v="2012-03-22T00:00:00"/>
    <x v="1"/>
    <s v="CM-12385"/>
    <x v="200"/>
    <x v="0"/>
    <s v="United States"/>
    <s v="Atlanta"/>
    <x v="32"/>
    <n v="30318"/>
    <x v="0"/>
    <s v="OFF-AR-10003856"/>
    <x v="1"/>
    <x v="6"/>
    <x v="444"/>
    <x v="484"/>
    <n v="3"/>
    <n v="0"/>
    <n v="2.1683999999999997"/>
  </r>
  <r>
    <n v="509"/>
    <s v="CA-2012-145352"/>
    <x v="1"/>
    <x v="199"/>
    <d v="2012-03-22T00:00:00"/>
    <x v="1"/>
    <s v="CM-12385"/>
    <x v="200"/>
    <x v="0"/>
    <s v="United States"/>
    <s v="Atlanta"/>
    <x v="32"/>
    <n v="30318"/>
    <x v="0"/>
    <s v="OFF-ST-10001228"/>
    <x v="1"/>
    <x v="4"/>
    <x v="445"/>
    <x v="485"/>
    <n v="3"/>
    <n v="0"/>
    <n v="11.684999999999999"/>
  </r>
  <r>
    <n v="510"/>
    <s v="CA-2012-145352"/>
    <x v="1"/>
    <x v="199"/>
    <d v="2012-03-22T00:00:00"/>
    <x v="1"/>
    <s v="CM-12385"/>
    <x v="200"/>
    <x v="0"/>
    <s v="United States"/>
    <s v="Atlanta"/>
    <x v="32"/>
    <n v="30318"/>
    <x v="0"/>
    <s v="OFF-BI-10003527"/>
    <x v="1"/>
    <x v="8"/>
    <x v="446"/>
    <x v="486"/>
    <n v="5"/>
    <n v="0"/>
    <n v="3177.4749999999999"/>
  </r>
  <r>
    <n v="511"/>
    <s v="CA-2014-135307"/>
    <x v="3"/>
    <x v="200"/>
    <d v="2014-11-28T00:00:00"/>
    <x v="2"/>
    <s v="LS-17245"/>
    <x v="201"/>
    <x v="0"/>
    <s v="United States"/>
    <s v="Gladstone"/>
    <x v="25"/>
    <n v="64118"/>
    <x v="2"/>
    <s v="FUR-FU-10001290"/>
    <x v="0"/>
    <x v="5"/>
    <x v="447"/>
    <x v="487"/>
    <n v="3"/>
    <n v="0"/>
    <n v="40.415999999999997"/>
  </r>
  <r>
    <n v="512"/>
    <s v="CA-2014-135307"/>
    <x v="3"/>
    <x v="200"/>
    <d v="2014-11-28T00:00:00"/>
    <x v="2"/>
    <s v="LS-17245"/>
    <x v="201"/>
    <x v="0"/>
    <s v="United States"/>
    <s v="Gladstone"/>
    <x v="25"/>
    <n v="64118"/>
    <x v="2"/>
    <s v="TEC-AC-10002399"/>
    <x v="2"/>
    <x v="11"/>
    <x v="448"/>
    <x v="488"/>
    <n v="2"/>
    <n v="0"/>
    <n v="12.172799999999999"/>
  </r>
  <r>
    <n v="513"/>
    <s v="CA-2013-106341"/>
    <x v="0"/>
    <x v="201"/>
    <d v="2013-10-24T00:00:00"/>
    <x v="2"/>
    <s v="LF-17185"/>
    <x v="166"/>
    <x v="0"/>
    <s v="United States"/>
    <s v="Newark"/>
    <x v="24"/>
    <n v="43055"/>
    <x v="3"/>
    <s v="OFF-AR-10002053"/>
    <x v="1"/>
    <x v="6"/>
    <x v="79"/>
    <x v="489"/>
    <n v="3"/>
    <n v="0.2"/>
    <n v="0.71520000000000028"/>
  </r>
  <r>
    <n v="514"/>
    <s v="CA-2014-163405"/>
    <x v="3"/>
    <x v="202"/>
    <d v="2014-12-26T00:00:00"/>
    <x v="1"/>
    <s v="BN-11515"/>
    <x v="202"/>
    <x v="0"/>
    <s v="United States"/>
    <s v="Los Angeles"/>
    <x v="1"/>
    <n v="90049"/>
    <x v="1"/>
    <s v="OFF-AR-10003811"/>
    <x v="1"/>
    <x v="6"/>
    <x v="449"/>
    <x v="153"/>
    <n v="3"/>
    <n v="0"/>
    <n v="1.7901"/>
  </r>
  <r>
    <n v="515"/>
    <s v="CA-2014-163405"/>
    <x v="3"/>
    <x v="202"/>
    <d v="2014-12-26T00:00:00"/>
    <x v="1"/>
    <s v="BN-11515"/>
    <x v="202"/>
    <x v="0"/>
    <s v="United States"/>
    <s v="Los Angeles"/>
    <x v="1"/>
    <n v="90049"/>
    <x v="1"/>
    <s v="OFF-AR-10001246"/>
    <x v="1"/>
    <x v="6"/>
    <x v="450"/>
    <x v="490"/>
    <n v="2"/>
    <n v="0"/>
    <n v="1.7051999999999996"/>
  </r>
  <r>
    <n v="516"/>
    <s v="CA-2014-127432"/>
    <x v="3"/>
    <x v="203"/>
    <d v="2014-01-28T00:00:00"/>
    <x v="1"/>
    <s v="AD-10180"/>
    <x v="57"/>
    <x v="2"/>
    <s v="United States"/>
    <s v="Great Falls"/>
    <x v="37"/>
    <n v="59405"/>
    <x v="1"/>
    <s v="TEC-CO-10003236"/>
    <x v="2"/>
    <x v="16"/>
    <x v="451"/>
    <x v="491"/>
    <n v="5"/>
    <n v="0"/>
    <n v="1379.9769999999999"/>
  </r>
  <r>
    <n v="517"/>
    <s v="CA-2014-127432"/>
    <x v="3"/>
    <x v="203"/>
    <d v="2014-01-28T00:00:00"/>
    <x v="1"/>
    <s v="AD-10180"/>
    <x v="57"/>
    <x v="2"/>
    <s v="United States"/>
    <s v="Great Falls"/>
    <x v="37"/>
    <n v="59405"/>
    <x v="1"/>
    <s v="OFF-ST-10004507"/>
    <x v="1"/>
    <x v="4"/>
    <x v="452"/>
    <x v="492"/>
    <n v="3"/>
    <n v="0"/>
    <n v="13.891499999999999"/>
  </r>
  <r>
    <n v="518"/>
    <s v="CA-2014-127432"/>
    <x v="3"/>
    <x v="203"/>
    <d v="2014-01-28T00:00:00"/>
    <x v="1"/>
    <s v="AD-10180"/>
    <x v="57"/>
    <x v="2"/>
    <s v="United States"/>
    <s v="Great Falls"/>
    <x v="37"/>
    <n v="59405"/>
    <x v="1"/>
    <s v="OFF-PA-10001667"/>
    <x v="1"/>
    <x v="10"/>
    <x v="453"/>
    <x v="493"/>
    <n v="2"/>
    <n v="0"/>
    <n v="5.3819999999999997"/>
  </r>
  <r>
    <n v="519"/>
    <s v="CA-2014-127432"/>
    <x v="3"/>
    <x v="203"/>
    <d v="2014-01-28T00:00:00"/>
    <x v="1"/>
    <s v="AD-10180"/>
    <x v="57"/>
    <x v="2"/>
    <s v="United States"/>
    <s v="Great Falls"/>
    <x v="37"/>
    <n v="59405"/>
    <x v="1"/>
    <s v="OFF-ST-10004459"/>
    <x v="1"/>
    <x v="4"/>
    <x v="454"/>
    <x v="494"/>
    <n v="3"/>
    <n v="0"/>
    <n v="56.300999999999988"/>
  </r>
  <r>
    <n v="520"/>
    <s v="CA-2012-157812"/>
    <x v="1"/>
    <x v="204"/>
    <d v="2012-03-26T00:00:00"/>
    <x v="1"/>
    <s v="DB-13210"/>
    <x v="203"/>
    <x v="0"/>
    <s v="United States"/>
    <s v="Houston"/>
    <x v="5"/>
    <n v="77041"/>
    <x v="2"/>
    <s v="TEC-AC-10000171"/>
    <x v="2"/>
    <x v="11"/>
    <x v="43"/>
    <x v="495"/>
    <n v="1"/>
    <n v="0.2"/>
    <n v="5.2877000000000001"/>
  </r>
  <r>
    <n v="521"/>
    <s v="CA-2012-157812"/>
    <x v="1"/>
    <x v="204"/>
    <d v="2012-03-26T00:00:00"/>
    <x v="1"/>
    <s v="DB-13210"/>
    <x v="203"/>
    <x v="0"/>
    <s v="United States"/>
    <s v="Houston"/>
    <x v="5"/>
    <n v="77041"/>
    <x v="2"/>
    <s v="OFF-ST-10000736"/>
    <x v="1"/>
    <x v="4"/>
    <x v="455"/>
    <x v="434"/>
    <n v="2"/>
    <n v="0.2"/>
    <n v="-25.91360000000001"/>
  </r>
  <r>
    <n v="522"/>
    <s v="CA-2012-157812"/>
    <x v="1"/>
    <x v="204"/>
    <d v="2012-03-26T00:00:00"/>
    <x v="1"/>
    <s v="DB-13210"/>
    <x v="203"/>
    <x v="0"/>
    <s v="United States"/>
    <s v="Houston"/>
    <x v="5"/>
    <n v="77041"/>
    <x v="2"/>
    <s v="OFF-BI-10000285"/>
    <x v="1"/>
    <x v="8"/>
    <x v="456"/>
    <x v="496"/>
    <n v="9"/>
    <n v="0.8"/>
    <n v="-21.167999999999999"/>
  </r>
  <r>
    <n v="523"/>
    <s v="CA-2014-145142"/>
    <x v="3"/>
    <x v="205"/>
    <d v="2014-01-26T00:00:00"/>
    <x v="2"/>
    <s v="MC-17605"/>
    <x v="204"/>
    <x v="1"/>
    <s v="United States"/>
    <s v="Detroit"/>
    <x v="12"/>
    <n v="48234"/>
    <x v="2"/>
    <s v="FUR-TA-10001857"/>
    <x v="0"/>
    <x v="3"/>
    <x v="433"/>
    <x v="497"/>
    <n v="2"/>
    <n v="0"/>
    <n v="21.097999999999985"/>
  </r>
  <r>
    <n v="524"/>
    <s v="US-2013-139486"/>
    <x v="0"/>
    <x v="206"/>
    <d v="2013-05-24T00:00:00"/>
    <x v="2"/>
    <s v="LH-17155"/>
    <x v="109"/>
    <x v="0"/>
    <s v="United States"/>
    <s v="Los Angeles"/>
    <x v="1"/>
    <n v="90032"/>
    <x v="1"/>
    <s v="TEC-PH-10003555"/>
    <x v="2"/>
    <x v="7"/>
    <x v="457"/>
    <x v="498"/>
    <n v="3"/>
    <n v="0.2"/>
    <n v="-12.414599999999997"/>
  </r>
  <r>
    <n v="525"/>
    <s v="US-2013-139486"/>
    <x v="0"/>
    <x v="206"/>
    <d v="2013-05-24T00:00:00"/>
    <x v="2"/>
    <s v="LH-17155"/>
    <x v="109"/>
    <x v="0"/>
    <s v="United States"/>
    <s v="Los Angeles"/>
    <x v="1"/>
    <n v="90032"/>
    <x v="1"/>
    <s v="TEC-AC-10003832"/>
    <x v="2"/>
    <x v="11"/>
    <x v="458"/>
    <x v="499"/>
    <n v="2"/>
    <n v="0"/>
    <n v="27.166600000000003"/>
  </r>
  <r>
    <n v="526"/>
    <s v="CA-2012-158792"/>
    <x v="1"/>
    <x v="207"/>
    <d v="2013-01-02T00:00:00"/>
    <x v="1"/>
    <s v="BD-11605"/>
    <x v="205"/>
    <x v="0"/>
    <s v="United States"/>
    <s v="Lawrence"/>
    <x v="31"/>
    <n v="1841"/>
    <x v="3"/>
    <s v="OFF-FA-10002815"/>
    <x v="1"/>
    <x v="13"/>
    <x v="33"/>
    <x v="500"/>
    <n v="5"/>
    <n v="0"/>
    <n v="10.434000000000001"/>
  </r>
  <r>
    <n v="527"/>
    <s v="CA-2014-113558"/>
    <x v="3"/>
    <x v="208"/>
    <d v="2014-10-27T00:00:00"/>
    <x v="1"/>
    <s v="PH-18790"/>
    <x v="206"/>
    <x v="2"/>
    <s v="United States"/>
    <s v="Lakeland"/>
    <x v="2"/>
    <n v="33801"/>
    <x v="0"/>
    <s v="FUR-CH-10003379"/>
    <x v="0"/>
    <x v="1"/>
    <x v="459"/>
    <x v="501"/>
    <n v="3"/>
    <n v="0.2"/>
    <n v="42.746999999999986"/>
  </r>
  <r>
    <n v="528"/>
    <s v="CA-2014-113558"/>
    <x v="3"/>
    <x v="208"/>
    <d v="2014-10-27T00:00:00"/>
    <x v="1"/>
    <s v="PH-18790"/>
    <x v="206"/>
    <x v="2"/>
    <s v="United States"/>
    <s v="Lakeland"/>
    <x v="2"/>
    <n v="33801"/>
    <x v="0"/>
    <s v="FUR-FU-10001756"/>
    <x v="0"/>
    <x v="5"/>
    <x v="282"/>
    <x v="502"/>
    <n v="3"/>
    <n v="0.2"/>
    <n v="5.1407999999999916"/>
  </r>
  <r>
    <n v="529"/>
    <s v="US-2012-138303"/>
    <x v="1"/>
    <x v="37"/>
    <d v="2012-09-07T00:00:00"/>
    <x v="1"/>
    <s v="MG-18145"/>
    <x v="207"/>
    <x v="0"/>
    <s v="United States"/>
    <s v="Philadelphia"/>
    <x v="9"/>
    <n v="19134"/>
    <x v="3"/>
    <s v="OFF-ST-10004963"/>
    <x v="1"/>
    <x v="4"/>
    <x v="460"/>
    <x v="503"/>
    <n v="3"/>
    <n v="0.2"/>
    <n v="-7.2672000000000043"/>
  </r>
  <r>
    <n v="530"/>
    <s v="US-2012-138303"/>
    <x v="1"/>
    <x v="37"/>
    <d v="2012-09-07T00:00:00"/>
    <x v="1"/>
    <s v="MG-18145"/>
    <x v="207"/>
    <x v="0"/>
    <s v="United States"/>
    <s v="Philadelphia"/>
    <x v="9"/>
    <n v="19134"/>
    <x v="3"/>
    <s v="OFF-SU-10002881"/>
    <x v="1"/>
    <x v="14"/>
    <x v="461"/>
    <x v="504"/>
    <n v="1"/>
    <n v="0.2"/>
    <n v="-149.9058"/>
  </r>
  <r>
    <n v="531"/>
    <s v="US-2012-138303"/>
    <x v="1"/>
    <x v="37"/>
    <d v="2012-09-07T00:00:00"/>
    <x v="1"/>
    <s v="MG-18145"/>
    <x v="207"/>
    <x v="0"/>
    <s v="United States"/>
    <s v="Philadelphia"/>
    <x v="9"/>
    <n v="19134"/>
    <x v="3"/>
    <s v="OFF-EN-10001335"/>
    <x v="1"/>
    <x v="12"/>
    <x v="462"/>
    <x v="505"/>
    <n v="6"/>
    <n v="0.2"/>
    <n v="19.692"/>
  </r>
  <r>
    <n v="532"/>
    <s v="CA-2012-102848"/>
    <x v="1"/>
    <x v="209"/>
    <d v="2012-11-09T00:00:00"/>
    <x v="0"/>
    <s v="KB-16240"/>
    <x v="208"/>
    <x v="1"/>
    <s v="United States"/>
    <s v="Los Angeles"/>
    <x v="1"/>
    <n v="90036"/>
    <x v="1"/>
    <s v="FUR-CH-10000595"/>
    <x v="0"/>
    <x v="1"/>
    <x v="463"/>
    <x v="506"/>
    <n v="1"/>
    <n v="0.2"/>
    <n v="11.919999999999987"/>
  </r>
  <r>
    <n v="533"/>
    <s v="US-2014-129441"/>
    <x v="3"/>
    <x v="210"/>
    <d v="2014-09-12T00:00:00"/>
    <x v="1"/>
    <s v="JC-15340"/>
    <x v="209"/>
    <x v="0"/>
    <s v="United States"/>
    <s v="Los Angeles"/>
    <x v="1"/>
    <n v="90032"/>
    <x v="1"/>
    <s v="FUR-FU-10000448"/>
    <x v="0"/>
    <x v="5"/>
    <x v="464"/>
    <x v="507"/>
    <n v="3"/>
    <n v="0"/>
    <n v="2.3969999999999985"/>
  </r>
  <r>
    <n v="534"/>
    <s v="CA-2013-168753"/>
    <x v="0"/>
    <x v="211"/>
    <d v="2013-06-02T00:00:00"/>
    <x v="0"/>
    <s v="RL-19615"/>
    <x v="210"/>
    <x v="0"/>
    <s v="United States"/>
    <s v="Montgomery"/>
    <x v="19"/>
    <n v="36116"/>
    <x v="0"/>
    <s v="TEC-PH-10000984"/>
    <x v="2"/>
    <x v="7"/>
    <x v="465"/>
    <x v="508"/>
    <n v="5"/>
    <n v="0"/>
    <n v="274.38600000000008"/>
  </r>
  <r>
    <n v="535"/>
    <s v="CA-2013-168753"/>
    <x v="0"/>
    <x v="211"/>
    <d v="2013-06-02T00:00:00"/>
    <x v="0"/>
    <s v="RL-19615"/>
    <x v="210"/>
    <x v="0"/>
    <s v="United States"/>
    <s v="Montgomery"/>
    <x v="19"/>
    <n v="36116"/>
    <x v="0"/>
    <s v="OFF-BI-10002557"/>
    <x v="1"/>
    <x v="8"/>
    <x v="246"/>
    <x v="509"/>
    <n v="5"/>
    <n v="0"/>
    <n v="11.375"/>
  </r>
  <r>
    <n v="536"/>
    <s v="CA-2013-126613"/>
    <x v="0"/>
    <x v="212"/>
    <d v="2013-07-17T00:00:00"/>
    <x v="1"/>
    <s v="AA-10375"/>
    <x v="211"/>
    <x v="0"/>
    <s v="United States"/>
    <s v="Mesa"/>
    <x v="16"/>
    <n v="85204"/>
    <x v="1"/>
    <s v="OFF-ST-10001325"/>
    <x v="1"/>
    <x v="4"/>
    <x v="466"/>
    <x v="510"/>
    <n v="2"/>
    <n v="0.2"/>
    <n v="1.4672000000000001"/>
  </r>
  <r>
    <n v="537"/>
    <s v="US-2014-122637"/>
    <x v="3"/>
    <x v="213"/>
    <d v="2014-09-09T00:00:00"/>
    <x v="0"/>
    <s v="EP-13915"/>
    <x v="212"/>
    <x v="0"/>
    <s v="United States"/>
    <s v="Chicago"/>
    <x v="10"/>
    <n v="60653"/>
    <x v="2"/>
    <s v="OFF-BI-10002429"/>
    <x v="1"/>
    <x v="8"/>
    <x v="467"/>
    <x v="511"/>
    <n v="7"/>
    <n v="0.8"/>
    <n v="-68.185600000000022"/>
  </r>
  <r>
    <n v="538"/>
    <s v="CA-2012-147851"/>
    <x v="1"/>
    <x v="155"/>
    <d v="2012-12-08T00:00:00"/>
    <x v="1"/>
    <s v="MP-17470"/>
    <x v="88"/>
    <x v="2"/>
    <s v="United States"/>
    <s v="New York City"/>
    <x v="15"/>
    <n v="10009"/>
    <x v="3"/>
    <s v="OFF-BI-10004528"/>
    <x v="1"/>
    <x v="8"/>
    <x v="468"/>
    <x v="512"/>
    <n v="4"/>
    <n v="0.2"/>
    <n v="3.359999999999999"/>
  </r>
  <r>
    <n v="539"/>
    <s v="CA-2012-134894"/>
    <x v="1"/>
    <x v="214"/>
    <d v="2012-12-11T00:00:00"/>
    <x v="1"/>
    <s v="DK-12985"/>
    <x v="213"/>
    <x v="0"/>
    <s v="United States"/>
    <s v="Henderson"/>
    <x v="0"/>
    <n v="42420"/>
    <x v="0"/>
    <s v="OFF-AP-10001271"/>
    <x v="1"/>
    <x v="9"/>
    <x v="469"/>
    <x v="513"/>
    <n v="3"/>
    <n v="0"/>
    <n v="41.293800000000005"/>
  </r>
  <r>
    <n v="540"/>
    <s v="CA-2012-134894"/>
    <x v="1"/>
    <x v="214"/>
    <d v="2012-12-11T00:00:00"/>
    <x v="1"/>
    <s v="DK-12985"/>
    <x v="213"/>
    <x v="0"/>
    <s v="United States"/>
    <s v="Henderson"/>
    <x v="0"/>
    <n v="42420"/>
    <x v="0"/>
    <s v="FUR-CH-10002647"/>
    <x v="0"/>
    <x v="1"/>
    <x v="470"/>
    <x v="514"/>
    <n v="4"/>
    <n v="0"/>
    <n v="70.980000000000018"/>
  </r>
  <r>
    <n v="541"/>
    <s v="CA-2011-140795"/>
    <x v="2"/>
    <x v="215"/>
    <d v="2011-02-04T00:00:00"/>
    <x v="2"/>
    <s v="BD-11500"/>
    <x v="214"/>
    <x v="0"/>
    <s v="United States"/>
    <s v="Green Bay"/>
    <x v="6"/>
    <n v="54302"/>
    <x v="2"/>
    <s v="TEC-AC-10001432"/>
    <x v="2"/>
    <x v="11"/>
    <x v="471"/>
    <x v="515"/>
    <n v="6"/>
    <n v="0"/>
    <n v="206.31600000000006"/>
  </r>
  <r>
    <n v="542"/>
    <s v="CA-2013-136924"/>
    <x v="0"/>
    <x v="216"/>
    <d v="2013-07-18T00:00:00"/>
    <x v="2"/>
    <s v="ES-14080"/>
    <x v="20"/>
    <x v="1"/>
    <s v="United States"/>
    <s v="Tucson"/>
    <x v="16"/>
    <n v="85705"/>
    <x v="1"/>
    <s v="TEC-PH-10002262"/>
    <x v="2"/>
    <x v="7"/>
    <x v="472"/>
    <x v="516"/>
    <n v="8"/>
    <n v="0.2"/>
    <n v="38.086400000000026"/>
  </r>
  <r>
    <n v="543"/>
    <s v="US-2012-120131"/>
    <x v="1"/>
    <x v="217"/>
    <d v="2012-12-23T00:00:00"/>
    <x v="1"/>
    <s v="LM-17065"/>
    <x v="215"/>
    <x v="0"/>
    <s v="United States"/>
    <s v="Springfield"/>
    <x v="24"/>
    <n v="45503"/>
    <x v="3"/>
    <s v="OFF-ST-10001809"/>
    <x v="1"/>
    <x v="4"/>
    <x v="430"/>
    <x v="517"/>
    <n v="9"/>
    <n v="0.2"/>
    <n v="-145.52460000000002"/>
  </r>
  <r>
    <n v="544"/>
    <s v="CA-2011-103849"/>
    <x v="2"/>
    <x v="218"/>
    <d v="2011-05-16T00:00:00"/>
    <x v="1"/>
    <s v="PG-18895"/>
    <x v="38"/>
    <x v="0"/>
    <s v="United States"/>
    <s v="Fort Worth"/>
    <x v="5"/>
    <n v="76106"/>
    <x v="2"/>
    <s v="TEC-AC-10001465"/>
    <x v="2"/>
    <x v="11"/>
    <x v="473"/>
    <x v="518"/>
    <n v="2"/>
    <n v="0.2"/>
    <n v="7.263999999999994"/>
  </r>
  <r>
    <n v="545"/>
    <s v="CA-2011-103849"/>
    <x v="2"/>
    <x v="218"/>
    <d v="2011-05-16T00:00:00"/>
    <x v="1"/>
    <s v="PG-18895"/>
    <x v="38"/>
    <x v="0"/>
    <s v="United States"/>
    <s v="Fort Worth"/>
    <x v="5"/>
    <n v="76106"/>
    <x v="2"/>
    <s v="TEC-PH-10002597"/>
    <x v="2"/>
    <x v="7"/>
    <x v="474"/>
    <x v="519"/>
    <n v="1"/>
    <n v="0.2"/>
    <n v="6.2995000000000019"/>
  </r>
  <r>
    <n v="546"/>
    <s v="CA-2011-103849"/>
    <x v="2"/>
    <x v="218"/>
    <d v="2011-05-16T00:00:00"/>
    <x v="1"/>
    <s v="PG-18895"/>
    <x v="38"/>
    <x v="0"/>
    <s v="United States"/>
    <s v="Fort Worth"/>
    <x v="5"/>
    <n v="76106"/>
    <x v="2"/>
    <s v="FUR-FU-10000723"/>
    <x v="0"/>
    <x v="5"/>
    <x v="475"/>
    <x v="520"/>
    <n v="4"/>
    <n v="0.6"/>
    <n v="-84.292799999999986"/>
  </r>
  <r>
    <n v="547"/>
    <s v="CA-2014-162929"/>
    <x v="3"/>
    <x v="123"/>
    <d v="2014-11-23T00:00:00"/>
    <x v="2"/>
    <s v="AS-10135"/>
    <x v="216"/>
    <x v="2"/>
    <s v="United States"/>
    <s v="New York City"/>
    <x v="15"/>
    <n v="10035"/>
    <x v="3"/>
    <s v="OFF-BI-10000404"/>
    <x v="1"/>
    <x v="8"/>
    <x v="476"/>
    <x v="521"/>
    <n v="6"/>
    <n v="0.2"/>
    <n v="13.931999999999999"/>
  </r>
  <r>
    <n v="548"/>
    <s v="CA-2014-162929"/>
    <x v="3"/>
    <x v="123"/>
    <d v="2014-11-23T00:00:00"/>
    <x v="2"/>
    <s v="AS-10135"/>
    <x v="216"/>
    <x v="2"/>
    <s v="United States"/>
    <s v="New York City"/>
    <x v="15"/>
    <n v="10035"/>
    <x v="3"/>
    <s v="OFF-PA-10002986"/>
    <x v="1"/>
    <x v="10"/>
    <x v="477"/>
    <x v="522"/>
    <n v="2"/>
    <n v="0"/>
    <n v="6.4127999999999998"/>
  </r>
  <r>
    <n v="549"/>
    <s v="CA-2012-113173"/>
    <x v="1"/>
    <x v="219"/>
    <d v="2012-11-17T00:00:00"/>
    <x v="0"/>
    <s v="DK-13225"/>
    <x v="158"/>
    <x v="1"/>
    <s v="United States"/>
    <s v="Chicago"/>
    <x v="10"/>
    <n v="60653"/>
    <x v="2"/>
    <s v="OFF-ST-10000604"/>
    <x v="1"/>
    <x v="4"/>
    <x v="54"/>
    <x v="523"/>
    <n v="9"/>
    <n v="0.2"/>
    <n v="15.641999999999982"/>
  </r>
  <r>
    <n v="550"/>
    <s v="CA-2012-113173"/>
    <x v="1"/>
    <x v="219"/>
    <d v="2012-11-17T00:00:00"/>
    <x v="0"/>
    <s v="DK-13225"/>
    <x v="158"/>
    <x v="1"/>
    <s v="United States"/>
    <s v="Chicago"/>
    <x v="10"/>
    <n v="60653"/>
    <x v="2"/>
    <s v="OFF-BI-10004738"/>
    <x v="1"/>
    <x v="8"/>
    <x v="92"/>
    <x v="524"/>
    <n v="3"/>
    <n v="0.8"/>
    <n v="-17.045999999999999"/>
  </r>
  <r>
    <n v="551"/>
    <s v="CA-2012-113173"/>
    <x v="1"/>
    <x v="219"/>
    <d v="2012-11-17T00:00:00"/>
    <x v="0"/>
    <s v="DK-13225"/>
    <x v="158"/>
    <x v="1"/>
    <s v="United States"/>
    <s v="Chicago"/>
    <x v="10"/>
    <n v="60653"/>
    <x v="2"/>
    <s v="OFF-SU-10001935"/>
    <x v="1"/>
    <x v="14"/>
    <x v="33"/>
    <x v="525"/>
    <n v="5"/>
    <n v="0.2"/>
    <n v="-1.7440000000000015"/>
  </r>
  <r>
    <n v="552"/>
    <s v="CA-2013-136406"/>
    <x v="0"/>
    <x v="173"/>
    <d v="2013-04-18T00:00:00"/>
    <x v="0"/>
    <s v="BD-11320"/>
    <x v="217"/>
    <x v="0"/>
    <s v="United States"/>
    <s v="San Francisco"/>
    <x v="1"/>
    <n v="94110"/>
    <x v="1"/>
    <s v="FUR-CH-10002024"/>
    <x v="0"/>
    <x v="1"/>
    <x v="478"/>
    <x v="526"/>
    <n v="2"/>
    <n v="0.2"/>
    <n v="0"/>
  </r>
  <r>
    <n v="553"/>
    <s v="CA-2014-112774"/>
    <x v="3"/>
    <x v="220"/>
    <d v="2014-09-13T00:00:00"/>
    <x v="2"/>
    <s v="RC-19960"/>
    <x v="53"/>
    <x v="0"/>
    <s v="United States"/>
    <s v="Jacksonville"/>
    <x v="2"/>
    <n v="32216"/>
    <x v="0"/>
    <s v="FUR-FU-10003039"/>
    <x v="0"/>
    <x v="5"/>
    <x v="479"/>
    <x v="527"/>
    <n v="1"/>
    <n v="0.2"/>
    <n v="6.0381999999999998"/>
  </r>
  <r>
    <n v="554"/>
    <s v="CA-2014-101945"/>
    <x v="3"/>
    <x v="221"/>
    <d v="2014-11-29T00:00:00"/>
    <x v="1"/>
    <s v="GT-14710"/>
    <x v="218"/>
    <x v="0"/>
    <s v="United States"/>
    <s v="Houston"/>
    <x v="5"/>
    <n v="77070"/>
    <x v="2"/>
    <s v="OFF-FA-10004248"/>
    <x v="1"/>
    <x v="13"/>
    <x v="480"/>
    <x v="528"/>
    <n v="3"/>
    <n v="0.2"/>
    <n v="2.5707"/>
  </r>
  <r>
    <n v="555"/>
    <s v="CA-2014-100650"/>
    <x v="3"/>
    <x v="222"/>
    <d v="2014-07-04T00:00:00"/>
    <x v="0"/>
    <s v="DK-13225"/>
    <x v="158"/>
    <x v="1"/>
    <s v="United States"/>
    <s v="Anaheim"/>
    <x v="1"/>
    <n v="92804"/>
    <x v="1"/>
    <s v="OFF-ST-10001780"/>
    <x v="1"/>
    <x v="4"/>
    <x v="481"/>
    <x v="529"/>
    <n v="2"/>
    <n v="0"/>
    <n v="310.98720000000003"/>
  </r>
  <r>
    <n v="556"/>
    <s v="CA-2011-155852"/>
    <x v="2"/>
    <x v="223"/>
    <d v="2011-03-07T00:00:00"/>
    <x v="0"/>
    <s v="AJ-10945"/>
    <x v="219"/>
    <x v="0"/>
    <s v="United States"/>
    <s v="Wilmington"/>
    <x v="3"/>
    <n v="28403"/>
    <x v="0"/>
    <s v="OFF-AR-10003560"/>
    <x v="1"/>
    <x v="6"/>
    <x v="482"/>
    <x v="530"/>
    <n v="4"/>
    <n v="0.2"/>
    <n v="3.4047999999999981"/>
  </r>
  <r>
    <n v="557"/>
    <s v="CA-2013-113243"/>
    <x v="0"/>
    <x v="224"/>
    <d v="2013-06-16T00:00:00"/>
    <x v="1"/>
    <s v="OT-18730"/>
    <x v="220"/>
    <x v="0"/>
    <s v="United States"/>
    <s v="Los Angeles"/>
    <x v="1"/>
    <n v="90045"/>
    <x v="1"/>
    <s v="OFF-LA-10001297"/>
    <x v="1"/>
    <x v="2"/>
    <x v="483"/>
    <x v="346"/>
    <n v="2"/>
    <n v="0"/>
    <n v="9.9359999999999999"/>
  </r>
  <r>
    <n v="558"/>
    <s v="CA-2013-113243"/>
    <x v="0"/>
    <x v="224"/>
    <d v="2013-06-16T00:00:00"/>
    <x v="1"/>
    <s v="OT-18730"/>
    <x v="220"/>
    <x v="0"/>
    <s v="United States"/>
    <s v="Los Angeles"/>
    <x v="1"/>
    <n v="90045"/>
    <x v="1"/>
    <s v="FUR-TA-10004256"/>
    <x v="0"/>
    <x v="3"/>
    <x v="484"/>
    <x v="531"/>
    <n v="4"/>
    <n v="0.2"/>
    <n v="-217.04800000000017"/>
  </r>
  <r>
    <n v="559"/>
    <s v="CA-2013-113243"/>
    <x v="0"/>
    <x v="224"/>
    <d v="2013-06-16T00:00:00"/>
    <x v="1"/>
    <s v="OT-18730"/>
    <x v="220"/>
    <x v="0"/>
    <s v="United States"/>
    <s v="Los Angeles"/>
    <x v="1"/>
    <n v="90045"/>
    <x v="1"/>
    <s v="OFF-PA-10003441"/>
    <x v="1"/>
    <x v="10"/>
    <x v="485"/>
    <x v="56"/>
    <n v="5"/>
    <n v="0"/>
    <n v="15.552000000000001"/>
  </r>
  <r>
    <n v="560"/>
    <s v="CA-2014-118731"/>
    <x v="3"/>
    <x v="225"/>
    <d v="2014-11-23T00:00:00"/>
    <x v="0"/>
    <s v="LP-17080"/>
    <x v="221"/>
    <x v="0"/>
    <s v="United States"/>
    <s v="San Francisco"/>
    <x v="1"/>
    <n v="94110"/>
    <x v="1"/>
    <s v="FUR-FU-10003347"/>
    <x v="0"/>
    <x v="5"/>
    <x v="374"/>
    <x v="532"/>
    <n v="3"/>
    <n v="0"/>
    <n v="16.614000000000001"/>
  </r>
  <r>
    <n v="561"/>
    <s v="CA-2014-118731"/>
    <x v="3"/>
    <x v="225"/>
    <d v="2014-11-23T00:00:00"/>
    <x v="0"/>
    <s v="LP-17080"/>
    <x v="221"/>
    <x v="0"/>
    <s v="United States"/>
    <s v="San Francisco"/>
    <x v="1"/>
    <n v="94110"/>
    <x v="1"/>
    <s v="OFF-BI-10000069"/>
    <x v="1"/>
    <x v="8"/>
    <x v="486"/>
    <x v="533"/>
    <n v="7"/>
    <n v="0.2"/>
    <n v="27.318199999999983"/>
  </r>
  <r>
    <n v="562"/>
    <s v="CA-2011-145576"/>
    <x v="2"/>
    <x v="80"/>
    <d v="2011-09-18T00:00:00"/>
    <x v="0"/>
    <s v="CA-12775"/>
    <x v="222"/>
    <x v="0"/>
    <s v="United States"/>
    <s v="Tampa"/>
    <x v="2"/>
    <n v="33614"/>
    <x v="0"/>
    <s v="OFF-AP-10003914"/>
    <x v="1"/>
    <x v="9"/>
    <x v="487"/>
    <x v="534"/>
    <n v="5"/>
    <n v="0.2"/>
    <n v="1.3000000000000007"/>
  </r>
  <r>
    <n v="563"/>
    <s v="CA-2011-145576"/>
    <x v="2"/>
    <x v="80"/>
    <d v="2011-09-18T00:00:00"/>
    <x v="0"/>
    <s v="CA-12775"/>
    <x v="222"/>
    <x v="0"/>
    <s v="United States"/>
    <s v="Tampa"/>
    <x v="2"/>
    <n v="33614"/>
    <x v="0"/>
    <s v="FUR-FU-10004020"/>
    <x v="0"/>
    <x v="5"/>
    <x v="488"/>
    <x v="535"/>
    <n v="3"/>
    <n v="0.2"/>
    <n v="3.7743000000000002"/>
  </r>
  <r>
    <n v="564"/>
    <s v="CA-2012-130736"/>
    <x v="1"/>
    <x v="214"/>
    <d v="2012-12-09T00:00:00"/>
    <x v="2"/>
    <s v="JF-15490"/>
    <x v="223"/>
    <x v="0"/>
    <s v="United States"/>
    <s v="Seattle"/>
    <x v="4"/>
    <n v="98105"/>
    <x v="1"/>
    <s v="OFF-FA-10003467"/>
    <x v="1"/>
    <x v="13"/>
    <x v="489"/>
    <x v="536"/>
    <n v="2"/>
    <n v="0"/>
    <n v="0"/>
  </r>
  <r>
    <n v="565"/>
    <s v="CA-2012-130736"/>
    <x v="1"/>
    <x v="214"/>
    <d v="2012-12-09T00:00:00"/>
    <x v="2"/>
    <s v="JF-15490"/>
    <x v="223"/>
    <x v="0"/>
    <s v="United States"/>
    <s v="Seattle"/>
    <x v="4"/>
    <n v="98105"/>
    <x v="1"/>
    <s v="OFF-LA-10000634"/>
    <x v="1"/>
    <x v="2"/>
    <x v="283"/>
    <x v="537"/>
    <n v="1"/>
    <n v="0"/>
    <n v="1.2005999999999999"/>
  </r>
  <r>
    <n v="566"/>
    <s v="CA-2014-137099"/>
    <x v="3"/>
    <x v="226"/>
    <d v="2014-12-11T00:00:00"/>
    <x v="2"/>
    <s v="FP-14320"/>
    <x v="224"/>
    <x v="0"/>
    <s v="United States"/>
    <s v="Los Angeles"/>
    <x v="1"/>
    <n v="90008"/>
    <x v="1"/>
    <s v="TEC-PH-10002496"/>
    <x v="2"/>
    <x v="7"/>
    <x v="490"/>
    <x v="538"/>
    <n v="3"/>
    <n v="0.2"/>
    <n v="46.796999999999983"/>
  </r>
  <r>
    <n v="567"/>
    <s v="CA-2014-156951"/>
    <x v="3"/>
    <x v="172"/>
    <d v="2014-10-09T00:00:00"/>
    <x v="1"/>
    <s v="EB-13840"/>
    <x v="225"/>
    <x v="1"/>
    <s v="United States"/>
    <s v="Seattle"/>
    <x v="4"/>
    <n v="98105"/>
    <x v="1"/>
    <s v="OFF-PA-10004530"/>
    <x v="1"/>
    <x v="10"/>
    <x v="491"/>
    <x v="539"/>
    <n v="8"/>
    <n v="0"/>
    <n v="45.001600000000003"/>
  </r>
  <r>
    <n v="568"/>
    <s v="CA-2014-156951"/>
    <x v="3"/>
    <x v="172"/>
    <d v="2014-10-09T00:00:00"/>
    <x v="1"/>
    <s v="EB-13840"/>
    <x v="225"/>
    <x v="1"/>
    <s v="United States"/>
    <s v="Seattle"/>
    <x v="4"/>
    <n v="98105"/>
    <x v="1"/>
    <s v="OFF-BI-10001107"/>
    <x v="1"/>
    <x v="8"/>
    <x v="492"/>
    <x v="540"/>
    <n v="7"/>
    <n v="0.2"/>
    <n v="27.3672"/>
  </r>
  <r>
    <n v="569"/>
    <s v="CA-2014-156951"/>
    <x v="3"/>
    <x v="172"/>
    <d v="2014-10-09T00:00:00"/>
    <x v="1"/>
    <s v="EB-13840"/>
    <x v="225"/>
    <x v="1"/>
    <s v="United States"/>
    <s v="Seattle"/>
    <x v="4"/>
    <n v="98105"/>
    <x v="1"/>
    <s v="OFF-PA-10004451"/>
    <x v="1"/>
    <x v="10"/>
    <x v="493"/>
    <x v="541"/>
    <n v="3"/>
    <n v="0"/>
    <n v="9.3312000000000008"/>
  </r>
  <r>
    <n v="570"/>
    <s v="CA-2014-156951"/>
    <x v="3"/>
    <x v="172"/>
    <d v="2014-10-09T00:00:00"/>
    <x v="1"/>
    <s v="EB-13840"/>
    <x v="225"/>
    <x v="1"/>
    <s v="United States"/>
    <s v="Seattle"/>
    <x v="4"/>
    <n v="98105"/>
    <x v="1"/>
    <s v="FUR-CH-10004997"/>
    <x v="0"/>
    <x v="1"/>
    <x v="494"/>
    <x v="542"/>
    <n v="3"/>
    <n v="0.2"/>
    <n v="0"/>
  </r>
  <r>
    <n v="571"/>
    <s v="CA-2014-164826"/>
    <x v="3"/>
    <x v="116"/>
    <d v="2015-01-05T00:00:00"/>
    <x v="1"/>
    <s v="JF-15415"/>
    <x v="226"/>
    <x v="0"/>
    <s v="United States"/>
    <s v="New York City"/>
    <x v="15"/>
    <n v="10024"/>
    <x v="3"/>
    <s v="OFF-LA-10001297"/>
    <x v="1"/>
    <x v="2"/>
    <x v="483"/>
    <x v="543"/>
    <n v="7"/>
    <n v="0"/>
    <n v="34.775999999999996"/>
  </r>
  <r>
    <n v="572"/>
    <s v="CA-2014-164826"/>
    <x v="3"/>
    <x v="116"/>
    <d v="2015-01-05T00:00:00"/>
    <x v="1"/>
    <s v="JF-15415"/>
    <x v="226"/>
    <x v="0"/>
    <s v="United States"/>
    <s v="New York City"/>
    <x v="15"/>
    <n v="10024"/>
    <x v="3"/>
    <s v="OFF-FA-10000585"/>
    <x v="1"/>
    <x v="13"/>
    <x v="202"/>
    <x v="544"/>
    <n v="4"/>
    <n v="0"/>
    <n v="6.4215999999999998"/>
  </r>
  <r>
    <n v="573"/>
    <s v="CA-2014-164826"/>
    <x v="3"/>
    <x v="116"/>
    <d v="2015-01-05T00:00:00"/>
    <x v="1"/>
    <s v="JF-15415"/>
    <x v="226"/>
    <x v="0"/>
    <s v="United States"/>
    <s v="New York City"/>
    <x v="15"/>
    <n v="10024"/>
    <x v="3"/>
    <s v="OFF-BI-10001922"/>
    <x v="1"/>
    <x v="8"/>
    <x v="302"/>
    <x v="545"/>
    <n v="7"/>
    <n v="0.2"/>
    <n v="11.226599999999999"/>
  </r>
  <r>
    <n v="574"/>
    <s v="CA-2014-164826"/>
    <x v="3"/>
    <x v="116"/>
    <d v="2015-01-05T00:00:00"/>
    <x v="1"/>
    <s v="JF-15415"/>
    <x v="226"/>
    <x v="0"/>
    <s v="United States"/>
    <s v="New York City"/>
    <x v="15"/>
    <n v="10024"/>
    <x v="3"/>
    <s v="TEC-PH-10000347"/>
    <x v="2"/>
    <x v="7"/>
    <x v="495"/>
    <x v="546"/>
    <n v="3"/>
    <n v="0"/>
    <n v="4.0095000000000001"/>
  </r>
  <r>
    <n v="575"/>
    <s v="CA-2013-127250"/>
    <x v="0"/>
    <x v="54"/>
    <d v="2013-11-08T00:00:00"/>
    <x v="1"/>
    <s v="SF-20200"/>
    <x v="227"/>
    <x v="0"/>
    <s v="United States"/>
    <s v="Marysville"/>
    <x v="4"/>
    <n v="98270"/>
    <x v="1"/>
    <s v="OFF-AR-10003394"/>
    <x v="1"/>
    <x v="6"/>
    <x v="496"/>
    <x v="138"/>
    <n v="3"/>
    <n v="0"/>
    <n v="2.3814000000000002"/>
  </r>
  <r>
    <n v="576"/>
    <s v="CA-2012-149713"/>
    <x v="1"/>
    <x v="227"/>
    <d v="2012-09-22T00:00:00"/>
    <x v="0"/>
    <s v="TG-21640"/>
    <x v="228"/>
    <x v="0"/>
    <s v="United States"/>
    <s v="Long Beach"/>
    <x v="1"/>
    <n v="90805"/>
    <x v="1"/>
    <s v="OFF-PA-10004530"/>
    <x v="1"/>
    <x v="10"/>
    <x v="491"/>
    <x v="547"/>
    <n v="14"/>
    <n v="0"/>
    <n v="78.752800000000008"/>
  </r>
  <r>
    <n v="577"/>
    <s v="CA-2012-149713"/>
    <x v="1"/>
    <x v="227"/>
    <d v="2012-09-22T00:00:00"/>
    <x v="0"/>
    <s v="TG-21640"/>
    <x v="228"/>
    <x v="0"/>
    <s v="United States"/>
    <s v="Long Beach"/>
    <x v="1"/>
    <n v="90805"/>
    <x v="1"/>
    <s v="OFF-PA-10001450"/>
    <x v="1"/>
    <x v="10"/>
    <x v="497"/>
    <x v="548"/>
    <n v="4"/>
    <n v="0"/>
    <n v="9.7608000000000015"/>
  </r>
  <r>
    <n v="578"/>
    <s v="CA-2012-149713"/>
    <x v="1"/>
    <x v="227"/>
    <d v="2012-09-22T00:00:00"/>
    <x v="0"/>
    <s v="TG-21640"/>
    <x v="228"/>
    <x v="0"/>
    <s v="United States"/>
    <s v="Long Beach"/>
    <x v="1"/>
    <n v="90805"/>
    <x v="1"/>
    <s v="OFF-SU-10001574"/>
    <x v="1"/>
    <x v="14"/>
    <x v="498"/>
    <x v="549"/>
    <n v="2"/>
    <n v="0"/>
    <n v="2.1899999999999995"/>
  </r>
  <r>
    <n v="579"/>
    <s v="CA-2014-118640"/>
    <x v="3"/>
    <x v="228"/>
    <d v="2014-07-27T00:00:00"/>
    <x v="1"/>
    <s v="CS-11950"/>
    <x v="229"/>
    <x v="0"/>
    <s v="United States"/>
    <s v="Chicago"/>
    <x v="10"/>
    <n v="60610"/>
    <x v="2"/>
    <s v="OFF-ST-10002974"/>
    <x v="1"/>
    <x v="4"/>
    <x v="123"/>
    <x v="550"/>
    <n v="2"/>
    <n v="0.2"/>
    <n v="8.7139999999999951"/>
  </r>
  <r>
    <n v="580"/>
    <s v="CA-2014-118640"/>
    <x v="3"/>
    <x v="228"/>
    <d v="2014-07-27T00:00:00"/>
    <x v="1"/>
    <s v="CS-11950"/>
    <x v="229"/>
    <x v="0"/>
    <s v="United States"/>
    <s v="Chicago"/>
    <x v="10"/>
    <n v="60610"/>
    <x v="2"/>
    <s v="FUR-FU-10001475"/>
    <x v="0"/>
    <x v="5"/>
    <x v="499"/>
    <x v="551"/>
    <n v="1"/>
    <n v="0.6"/>
    <n v="-5.7148000000000003"/>
  </r>
  <r>
    <n v="581"/>
    <s v="CA-2012-132906"/>
    <x v="1"/>
    <x v="229"/>
    <d v="2012-09-14T00:00:00"/>
    <x v="1"/>
    <s v="CC-12145"/>
    <x v="230"/>
    <x v="0"/>
    <s v="United States"/>
    <s v="Los Angeles"/>
    <x v="1"/>
    <n v="90004"/>
    <x v="1"/>
    <s v="OFF-SU-10004498"/>
    <x v="1"/>
    <x v="14"/>
    <x v="500"/>
    <x v="552"/>
    <n v="4"/>
    <n v="0"/>
    <n v="1.5456000000000003"/>
  </r>
  <r>
    <n v="582"/>
    <s v="CA-2014-145233"/>
    <x v="3"/>
    <x v="96"/>
    <d v="2014-12-06T00:00:00"/>
    <x v="1"/>
    <s v="DV-13465"/>
    <x v="231"/>
    <x v="0"/>
    <s v="United States"/>
    <s v="Denver"/>
    <x v="22"/>
    <n v="80219"/>
    <x v="1"/>
    <s v="TEC-PH-10004977"/>
    <x v="2"/>
    <x v="7"/>
    <x v="34"/>
    <x v="553"/>
    <n v="3"/>
    <n v="0.2"/>
    <n v="52.917299999999955"/>
  </r>
  <r>
    <n v="583"/>
    <s v="CA-2014-145233"/>
    <x v="3"/>
    <x v="96"/>
    <d v="2014-12-06T00:00:00"/>
    <x v="1"/>
    <s v="DV-13465"/>
    <x v="231"/>
    <x v="0"/>
    <s v="United States"/>
    <s v="Denver"/>
    <x v="22"/>
    <n v="80219"/>
    <x v="1"/>
    <s v="TEC-PH-10000586"/>
    <x v="2"/>
    <x v="7"/>
    <x v="501"/>
    <x v="554"/>
    <n v="2"/>
    <n v="0.2"/>
    <n v="9.2386000000000053"/>
  </r>
  <r>
    <n v="584"/>
    <s v="CA-2014-145233"/>
    <x v="3"/>
    <x v="96"/>
    <d v="2014-12-06T00:00:00"/>
    <x v="1"/>
    <s v="DV-13465"/>
    <x v="231"/>
    <x v="0"/>
    <s v="United States"/>
    <s v="Denver"/>
    <x v="22"/>
    <n v="80219"/>
    <x v="1"/>
    <s v="OFF-AP-10000358"/>
    <x v="1"/>
    <x v="9"/>
    <x v="95"/>
    <x v="555"/>
    <n v="3"/>
    <n v="0.2"/>
    <n v="3.5045999999999964"/>
  </r>
  <r>
    <n v="585"/>
    <s v="CA-2014-145233"/>
    <x v="3"/>
    <x v="96"/>
    <d v="2014-12-06T00:00:00"/>
    <x v="1"/>
    <s v="DV-13465"/>
    <x v="231"/>
    <x v="0"/>
    <s v="United States"/>
    <s v="Denver"/>
    <x v="22"/>
    <n v="80219"/>
    <x v="1"/>
    <s v="OFF-BI-10002764"/>
    <x v="1"/>
    <x v="8"/>
    <x v="502"/>
    <x v="556"/>
    <n v="7"/>
    <n v="0.7"/>
    <n v="-4.7480999999999973"/>
  </r>
  <r>
    <n v="586"/>
    <s v="CA-2014-145233"/>
    <x v="3"/>
    <x v="96"/>
    <d v="2014-12-06T00:00:00"/>
    <x v="1"/>
    <s v="DV-13465"/>
    <x v="231"/>
    <x v="0"/>
    <s v="United States"/>
    <s v="Denver"/>
    <x v="22"/>
    <n v="80219"/>
    <x v="1"/>
    <s v="TEC-PH-10001254"/>
    <x v="2"/>
    <x v="7"/>
    <x v="143"/>
    <x v="557"/>
    <n v="4"/>
    <n v="0.2"/>
    <n v="30.477599999999981"/>
  </r>
  <r>
    <n v="587"/>
    <s v="CA-2012-128139"/>
    <x v="1"/>
    <x v="230"/>
    <d v="2012-07-09T00:00:00"/>
    <x v="1"/>
    <s v="BD-11725"/>
    <x v="232"/>
    <x v="0"/>
    <s v="United States"/>
    <s v="Richmond"/>
    <x v="0"/>
    <n v="40475"/>
    <x v="0"/>
    <s v="FUR-CH-10003956"/>
    <x v="0"/>
    <x v="1"/>
    <x v="363"/>
    <x v="558"/>
    <n v="1"/>
    <n v="0"/>
    <n v="4.968599999999995"/>
  </r>
  <r>
    <n v="588"/>
    <s v="CA-2012-128139"/>
    <x v="1"/>
    <x v="230"/>
    <d v="2012-07-09T00:00:00"/>
    <x v="1"/>
    <s v="BD-11725"/>
    <x v="232"/>
    <x v="0"/>
    <s v="United States"/>
    <s v="Richmond"/>
    <x v="0"/>
    <n v="40475"/>
    <x v="0"/>
    <s v="OFF-LA-10003930"/>
    <x v="1"/>
    <x v="2"/>
    <x v="503"/>
    <x v="559"/>
    <n v="3"/>
    <n v="0"/>
    <n v="144.51570000000001"/>
  </r>
  <r>
    <n v="589"/>
    <s v="US-2013-156986"/>
    <x v="0"/>
    <x v="231"/>
    <d v="2013-03-25T00:00:00"/>
    <x v="1"/>
    <s v="ZC-21910"/>
    <x v="233"/>
    <x v="0"/>
    <s v="United States"/>
    <s v="Salem"/>
    <x v="21"/>
    <n v="97301"/>
    <x v="1"/>
    <s v="TEC-PH-10003800"/>
    <x v="2"/>
    <x v="7"/>
    <x v="504"/>
    <x v="560"/>
    <n v="2"/>
    <n v="0.2"/>
    <n v="-20.136200000000006"/>
  </r>
  <r>
    <n v="590"/>
    <s v="US-2013-156986"/>
    <x v="0"/>
    <x v="231"/>
    <d v="2013-03-25T00:00:00"/>
    <x v="1"/>
    <s v="ZC-21910"/>
    <x v="233"/>
    <x v="0"/>
    <s v="United States"/>
    <s v="Salem"/>
    <x v="21"/>
    <n v="97301"/>
    <x v="1"/>
    <s v="OFF-PA-10002005"/>
    <x v="1"/>
    <x v="10"/>
    <x v="505"/>
    <x v="561"/>
    <n v="4"/>
    <n v="0.2"/>
    <n v="7.2576000000000001"/>
  </r>
  <r>
    <n v="591"/>
    <s v="US-2013-156986"/>
    <x v="0"/>
    <x v="231"/>
    <d v="2013-03-25T00:00:00"/>
    <x v="1"/>
    <s v="ZC-21910"/>
    <x v="233"/>
    <x v="0"/>
    <s v="United States"/>
    <s v="Salem"/>
    <x v="21"/>
    <n v="97301"/>
    <x v="1"/>
    <s v="OFF-BI-10002498"/>
    <x v="1"/>
    <x v="8"/>
    <x v="435"/>
    <x v="562"/>
    <n v="3"/>
    <n v="0.7"/>
    <n v="-12.896100000000004"/>
  </r>
  <r>
    <n v="592"/>
    <s v="US-2013-156986"/>
    <x v="0"/>
    <x v="231"/>
    <d v="2013-03-25T00:00:00"/>
    <x v="1"/>
    <s v="ZC-21910"/>
    <x v="233"/>
    <x v="0"/>
    <s v="United States"/>
    <s v="Salem"/>
    <x v="21"/>
    <n v="97301"/>
    <x v="1"/>
    <s v="OFF-PA-10004101"/>
    <x v="1"/>
    <x v="10"/>
    <x v="506"/>
    <x v="563"/>
    <n v="2"/>
    <n v="0.2"/>
    <n v="3.6288"/>
  </r>
  <r>
    <n v="593"/>
    <s v="CA-2011-135405"/>
    <x v="2"/>
    <x v="232"/>
    <d v="2011-01-14T00:00:00"/>
    <x v="1"/>
    <s v="MS-17830"/>
    <x v="234"/>
    <x v="0"/>
    <s v="United States"/>
    <s v="Laredo"/>
    <x v="5"/>
    <n v="78041"/>
    <x v="2"/>
    <s v="OFF-AR-10004078"/>
    <x v="1"/>
    <x v="6"/>
    <x v="507"/>
    <x v="564"/>
    <n v="2"/>
    <n v="0.2"/>
    <n v="1.1679999999999997"/>
  </r>
  <r>
    <n v="594"/>
    <s v="CA-2011-135405"/>
    <x v="2"/>
    <x v="232"/>
    <d v="2011-01-14T00:00:00"/>
    <x v="1"/>
    <s v="MS-17830"/>
    <x v="234"/>
    <x v="0"/>
    <s v="United States"/>
    <s v="Laredo"/>
    <x v="5"/>
    <n v="78041"/>
    <x v="2"/>
    <s v="TEC-AC-10001266"/>
    <x v="2"/>
    <x v="11"/>
    <x v="196"/>
    <x v="565"/>
    <n v="3"/>
    <n v="0.2"/>
    <n v="9.7499999999999964"/>
  </r>
  <r>
    <n v="595"/>
    <s v="CA-2011-131450"/>
    <x v="2"/>
    <x v="233"/>
    <d v="2011-08-15T00:00:00"/>
    <x v="1"/>
    <s v="LR-16915"/>
    <x v="235"/>
    <x v="0"/>
    <s v="United States"/>
    <s v="San Diego"/>
    <x v="1"/>
    <n v="92024"/>
    <x v="1"/>
    <s v="OFF-AP-10004708"/>
    <x v="1"/>
    <x v="9"/>
    <x v="508"/>
    <x v="566"/>
    <n v="2"/>
    <n v="0"/>
    <n v="22.074799999999996"/>
  </r>
  <r>
    <n v="596"/>
    <s v="CA-2011-131450"/>
    <x v="2"/>
    <x v="233"/>
    <d v="2011-08-15T00:00:00"/>
    <x v="1"/>
    <s v="LR-16915"/>
    <x v="235"/>
    <x v="0"/>
    <s v="United States"/>
    <s v="San Diego"/>
    <x v="1"/>
    <n v="92024"/>
    <x v="1"/>
    <s v="TEC-CO-10004115"/>
    <x v="2"/>
    <x v="16"/>
    <x v="356"/>
    <x v="387"/>
    <n v="3"/>
    <n v="0.2"/>
    <n v="434.99130000000002"/>
  </r>
  <r>
    <n v="597"/>
    <s v="CA-2011-131450"/>
    <x v="2"/>
    <x v="233"/>
    <d v="2011-08-15T00:00:00"/>
    <x v="1"/>
    <s v="LR-16915"/>
    <x v="235"/>
    <x v="0"/>
    <s v="United States"/>
    <s v="San Diego"/>
    <x v="1"/>
    <n v="92024"/>
    <x v="1"/>
    <s v="TEC-PH-10002398"/>
    <x v="2"/>
    <x v="7"/>
    <x v="285"/>
    <x v="567"/>
    <n v="5"/>
    <n v="0.2"/>
    <n v="55.744999999999948"/>
  </r>
  <r>
    <n v="598"/>
    <s v="CA-2011-131450"/>
    <x v="2"/>
    <x v="233"/>
    <d v="2011-08-15T00:00:00"/>
    <x v="1"/>
    <s v="LR-16915"/>
    <x v="235"/>
    <x v="0"/>
    <s v="United States"/>
    <s v="San Diego"/>
    <x v="1"/>
    <n v="92024"/>
    <x v="1"/>
    <s v="FUR-FU-10001979"/>
    <x v="0"/>
    <x v="5"/>
    <x v="509"/>
    <x v="568"/>
    <n v="8"/>
    <n v="0"/>
    <n v="91.772800000000018"/>
  </r>
  <r>
    <n v="599"/>
    <s v="CA-2013-120180"/>
    <x v="0"/>
    <x v="216"/>
    <d v="2013-07-17T00:00:00"/>
    <x v="2"/>
    <s v="TP-21130"/>
    <x v="236"/>
    <x v="0"/>
    <s v="United States"/>
    <s v="Philadelphia"/>
    <x v="9"/>
    <n v="19134"/>
    <x v="3"/>
    <s v="OFF-SU-10004115"/>
    <x v="1"/>
    <x v="14"/>
    <x v="510"/>
    <x v="569"/>
    <n v="2"/>
    <n v="0.2"/>
    <n v="1.0178000000000007"/>
  </r>
  <r>
    <n v="600"/>
    <s v="US-2013-100720"/>
    <x v="0"/>
    <x v="87"/>
    <d v="2013-07-22T00:00:00"/>
    <x v="1"/>
    <s v="CK-12205"/>
    <x v="237"/>
    <x v="0"/>
    <s v="United States"/>
    <s v="Philadelphia"/>
    <x v="9"/>
    <n v="19120"/>
    <x v="3"/>
    <s v="TEC-PH-10001425"/>
    <x v="2"/>
    <x v="7"/>
    <x v="511"/>
    <x v="570"/>
    <n v="3"/>
    <n v="0.4"/>
    <n v="-28.796400000000006"/>
  </r>
  <r>
    <n v="601"/>
    <s v="US-2013-100720"/>
    <x v="0"/>
    <x v="87"/>
    <d v="2013-07-22T00:00:00"/>
    <x v="1"/>
    <s v="CK-12205"/>
    <x v="237"/>
    <x v="0"/>
    <s v="United States"/>
    <s v="Philadelphia"/>
    <x v="9"/>
    <n v="19120"/>
    <x v="3"/>
    <s v="TEC-PH-10003963"/>
    <x v="2"/>
    <x v="7"/>
    <x v="512"/>
    <x v="571"/>
    <n v="4"/>
    <n v="0.4"/>
    <n v="-115.35440000000006"/>
  </r>
  <r>
    <n v="602"/>
    <s v="US-2013-100720"/>
    <x v="0"/>
    <x v="87"/>
    <d v="2013-07-22T00:00:00"/>
    <x v="1"/>
    <s v="CK-12205"/>
    <x v="237"/>
    <x v="0"/>
    <s v="United States"/>
    <s v="Philadelphia"/>
    <x v="9"/>
    <n v="19120"/>
    <x v="3"/>
    <s v="OFF-SU-10001574"/>
    <x v="1"/>
    <x v="14"/>
    <x v="498"/>
    <x v="572"/>
    <n v="2"/>
    <n v="0.2"/>
    <n v="0.72999999999999954"/>
  </r>
  <r>
    <n v="603"/>
    <s v="CA-2011-149958"/>
    <x v="2"/>
    <x v="234"/>
    <d v="2011-03-19T00:00:00"/>
    <x v="1"/>
    <s v="AS-10240"/>
    <x v="238"/>
    <x v="0"/>
    <s v="United States"/>
    <s v="Tampa"/>
    <x v="2"/>
    <n v="33614"/>
    <x v="0"/>
    <s v="OFF-ST-10001490"/>
    <x v="1"/>
    <x v="4"/>
    <x v="513"/>
    <x v="573"/>
    <n v="1"/>
    <n v="0.2"/>
    <n v="17.84699999999998"/>
  </r>
  <r>
    <n v="604"/>
    <s v="CA-2011-149958"/>
    <x v="2"/>
    <x v="234"/>
    <d v="2011-03-19T00:00:00"/>
    <x v="1"/>
    <s v="AS-10240"/>
    <x v="238"/>
    <x v="0"/>
    <s v="United States"/>
    <s v="Tampa"/>
    <x v="2"/>
    <n v="33614"/>
    <x v="0"/>
    <s v="FUR-FU-10001756"/>
    <x v="0"/>
    <x v="5"/>
    <x v="282"/>
    <x v="502"/>
    <n v="3"/>
    <n v="0.2"/>
    <n v="5.1407999999999916"/>
  </r>
  <r>
    <n v="605"/>
    <s v="CA-2011-149958"/>
    <x v="2"/>
    <x v="234"/>
    <d v="2011-03-19T00:00:00"/>
    <x v="1"/>
    <s v="AS-10240"/>
    <x v="238"/>
    <x v="0"/>
    <s v="United States"/>
    <s v="Tampa"/>
    <x v="2"/>
    <n v="33614"/>
    <x v="0"/>
    <s v="OFF-BI-10000773"/>
    <x v="1"/>
    <x v="8"/>
    <x v="381"/>
    <x v="574"/>
    <n v="3"/>
    <n v="0.7"/>
    <n v="-5.5338000000000012"/>
  </r>
  <r>
    <n v="606"/>
    <s v="CA-2011-149958"/>
    <x v="2"/>
    <x v="234"/>
    <d v="2011-03-19T00:00:00"/>
    <x v="1"/>
    <s v="AS-10240"/>
    <x v="238"/>
    <x v="0"/>
    <s v="United States"/>
    <s v="Tampa"/>
    <x v="2"/>
    <n v="33614"/>
    <x v="0"/>
    <s v="OFF-BI-10001543"/>
    <x v="1"/>
    <x v="8"/>
    <x v="375"/>
    <x v="575"/>
    <n v="4"/>
    <n v="0.7"/>
    <n v="-31.671199999999999"/>
  </r>
  <r>
    <n v="607"/>
    <s v="CA-2011-149958"/>
    <x v="2"/>
    <x v="234"/>
    <d v="2011-03-19T00:00:00"/>
    <x v="1"/>
    <s v="AS-10240"/>
    <x v="238"/>
    <x v="0"/>
    <s v="United States"/>
    <s v="Tampa"/>
    <x v="2"/>
    <n v="33614"/>
    <x v="0"/>
    <s v="OFF-PA-10002120"/>
    <x v="1"/>
    <x v="10"/>
    <x v="514"/>
    <x v="576"/>
    <n v="3"/>
    <n v="0.2"/>
    <n v="47.815200000000004"/>
  </r>
  <r>
    <n v="608"/>
    <s v="US-2011-105767"/>
    <x v="2"/>
    <x v="235"/>
    <d v="2011-05-27T00:00:00"/>
    <x v="1"/>
    <s v="AR-10510"/>
    <x v="239"/>
    <x v="0"/>
    <s v="United States"/>
    <s v="Philadelphia"/>
    <x v="9"/>
    <n v="19134"/>
    <x v="3"/>
    <s v="OFF-BI-10000848"/>
    <x v="1"/>
    <x v="8"/>
    <x v="515"/>
    <x v="577"/>
    <n v="2"/>
    <n v="0.7"/>
    <n v="-2.6256000000000004"/>
  </r>
  <r>
    <n v="609"/>
    <s v="US-2011-105767"/>
    <x v="2"/>
    <x v="235"/>
    <d v="2011-05-27T00:00:00"/>
    <x v="1"/>
    <s v="AR-10510"/>
    <x v="239"/>
    <x v="0"/>
    <s v="United States"/>
    <s v="Philadelphia"/>
    <x v="9"/>
    <n v="19134"/>
    <x v="3"/>
    <s v="OFF-AR-10001246"/>
    <x v="1"/>
    <x v="6"/>
    <x v="450"/>
    <x v="578"/>
    <n v="9"/>
    <n v="0.2"/>
    <n v="2.3813999999999984"/>
  </r>
  <r>
    <n v="610"/>
    <s v="US-2011-105767"/>
    <x v="2"/>
    <x v="235"/>
    <d v="2011-05-27T00:00:00"/>
    <x v="1"/>
    <s v="AR-10510"/>
    <x v="239"/>
    <x v="0"/>
    <s v="United States"/>
    <s v="Philadelphia"/>
    <x v="9"/>
    <n v="19134"/>
    <x v="3"/>
    <s v="TEC-PH-10003092"/>
    <x v="2"/>
    <x v="7"/>
    <x v="516"/>
    <x v="579"/>
    <n v="2"/>
    <n v="0.4"/>
    <n v="-10.117800000000003"/>
  </r>
  <r>
    <n v="611"/>
    <s v="CA-2013-161816"/>
    <x v="0"/>
    <x v="236"/>
    <d v="2013-05-02T00:00:00"/>
    <x v="2"/>
    <s v="NB-18655"/>
    <x v="240"/>
    <x v="1"/>
    <s v="United States"/>
    <s v="Dallas"/>
    <x v="5"/>
    <n v="75217"/>
    <x v="2"/>
    <s v="TEC-PH-10003012"/>
    <x v="2"/>
    <x v="7"/>
    <x v="344"/>
    <x v="580"/>
    <n v="3"/>
    <n v="0.2"/>
    <n v="41.577299999999951"/>
  </r>
  <r>
    <n v="612"/>
    <s v="CA-2013-161816"/>
    <x v="0"/>
    <x v="236"/>
    <d v="2013-05-02T00:00:00"/>
    <x v="2"/>
    <s v="NB-18655"/>
    <x v="240"/>
    <x v="1"/>
    <s v="United States"/>
    <s v="Dallas"/>
    <x v="5"/>
    <n v="75217"/>
    <x v="2"/>
    <s v="OFF-LA-10004345"/>
    <x v="1"/>
    <x v="2"/>
    <x v="517"/>
    <x v="581"/>
    <n v="4"/>
    <n v="0.2"/>
    <n v="5.6955999999999989"/>
  </r>
  <r>
    <n v="613"/>
    <s v="CA-2013-121223"/>
    <x v="0"/>
    <x v="108"/>
    <d v="2013-09-14T00:00:00"/>
    <x v="0"/>
    <s v="GD-14590"/>
    <x v="241"/>
    <x v="1"/>
    <s v="United States"/>
    <s v="Philadelphia"/>
    <x v="9"/>
    <n v="19143"/>
    <x v="3"/>
    <s v="OFF-PA-10001204"/>
    <x v="1"/>
    <x v="10"/>
    <x v="518"/>
    <x v="582"/>
    <n v="2"/>
    <n v="0.2"/>
    <n v="2.6399999999999997"/>
  </r>
  <r>
    <n v="614"/>
    <s v="CA-2013-121223"/>
    <x v="0"/>
    <x v="108"/>
    <d v="2013-09-14T00:00:00"/>
    <x v="0"/>
    <s v="GD-14590"/>
    <x v="241"/>
    <x v="1"/>
    <s v="United States"/>
    <s v="Philadelphia"/>
    <x v="9"/>
    <n v="19143"/>
    <x v="3"/>
    <s v="TEC-PH-10004667"/>
    <x v="2"/>
    <x v="7"/>
    <x v="519"/>
    <x v="583"/>
    <n v="9"/>
    <n v="0.4"/>
    <n v="-157.93830000000008"/>
  </r>
  <r>
    <n v="615"/>
    <s v="CA-2014-138611"/>
    <x v="3"/>
    <x v="237"/>
    <d v="2014-11-18T00:00:00"/>
    <x v="0"/>
    <s v="CK-12595"/>
    <x v="242"/>
    <x v="0"/>
    <s v="United States"/>
    <s v="Grove City"/>
    <x v="24"/>
    <n v="43123"/>
    <x v="3"/>
    <s v="TEC-PH-10000011"/>
    <x v="2"/>
    <x v="7"/>
    <x v="220"/>
    <x v="584"/>
    <n v="10"/>
    <n v="0.4"/>
    <n v="15.99199999999999"/>
  </r>
  <r>
    <n v="616"/>
    <s v="CA-2014-138611"/>
    <x v="3"/>
    <x v="237"/>
    <d v="2014-11-18T00:00:00"/>
    <x v="0"/>
    <s v="CK-12595"/>
    <x v="242"/>
    <x v="0"/>
    <s v="United States"/>
    <s v="Grove City"/>
    <x v="24"/>
    <n v="43123"/>
    <x v="3"/>
    <s v="OFF-BI-10002949"/>
    <x v="1"/>
    <x v="8"/>
    <x v="520"/>
    <x v="585"/>
    <n v="2"/>
    <n v="0.7"/>
    <n v="-2.7967999999999993"/>
  </r>
  <r>
    <n v="617"/>
    <s v="CA-2014-117947"/>
    <x v="3"/>
    <x v="238"/>
    <d v="2014-08-24T00:00:00"/>
    <x v="0"/>
    <s v="NG-18355"/>
    <x v="243"/>
    <x v="1"/>
    <s v="United States"/>
    <s v="New York City"/>
    <x v="15"/>
    <n v="10011"/>
    <x v="3"/>
    <s v="FUR-FU-10003849"/>
    <x v="0"/>
    <x v="5"/>
    <x v="521"/>
    <x v="586"/>
    <n v="2"/>
    <n v="0"/>
    <n v="15.787199999999999"/>
  </r>
  <r>
    <n v="618"/>
    <s v="CA-2014-117947"/>
    <x v="3"/>
    <x v="238"/>
    <d v="2014-08-24T00:00:00"/>
    <x v="0"/>
    <s v="NG-18355"/>
    <x v="243"/>
    <x v="1"/>
    <s v="United States"/>
    <s v="New York City"/>
    <x v="15"/>
    <n v="10011"/>
    <x v="3"/>
    <s v="FUR-FU-10000010"/>
    <x v="0"/>
    <x v="5"/>
    <x v="522"/>
    <x v="587"/>
    <n v="2"/>
    <n v="0"/>
    <n v="3.0813999999999995"/>
  </r>
  <r>
    <n v="619"/>
    <s v="CA-2014-117947"/>
    <x v="3"/>
    <x v="238"/>
    <d v="2014-08-24T00:00:00"/>
    <x v="0"/>
    <s v="NG-18355"/>
    <x v="243"/>
    <x v="1"/>
    <s v="United States"/>
    <s v="New York City"/>
    <x v="15"/>
    <n v="10011"/>
    <x v="3"/>
    <s v="OFF-BI-10002824"/>
    <x v="1"/>
    <x v="8"/>
    <x v="523"/>
    <x v="588"/>
    <n v="9"/>
    <n v="0.2"/>
    <n v="33.569999999999986"/>
  </r>
  <r>
    <n v="620"/>
    <s v="CA-2014-117947"/>
    <x v="3"/>
    <x v="238"/>
    <d v="2014-08-24T00:00:00"/>
    <x v="0"/>
    <s v="NG-18355"/>
    <x v="243"/>
    <x v="1"/>
    <s v="United States"/>
    <s v="New York City"/>
    <x v="15"/>
    <n v="10011"/>
    <x v="3"/>
    <s v="TEC-PH-10002538"/>
    <x v="2"/>
    <x v="7"/>
    <x v="524"/>
    <x v="589"/>
    <n v="1"/>
    <n v="0"/>
    <n v="10.993899999999996"/>
  </r>
  <r>
    <n v="621"/>
    <s v="CA-2014-117947"/>
    <x v="3"/>
    <x v="238"/>
    <d v="2014-08-24T00:00:00"/>
    <x v="0"/>
    <s v="NG-18355"/>
    <x v="243"/>
    <x v="1"/>
    <s v="United States"/>
    <s v="New York City"/>
    <x v="15"/>
    <n v="10011"/>
    <x v="3"/>
    <s v="FUR-FU-10000521"/>
    <x v="0"/>
    <x v="5"/>
    <x v="138"/>
    <x v="590"/>
    <n v="3"/>
    <n v="0"/>
    <n v="27.286199999999994"/>
  </r>
  <r>
    <n v="622"/>
    <s v="US-2011-111171"/>
    <x v="2"/>
    <x v="58"/>
    <d v="2011-12-31T00:00:00"/>
    <x v="1"/>
    <s v="CA-12265"/>
    <x v="244"/>
    <x v="0"/>
    <s v="United States"/>
    <s v="Chicago"/>
    <x v="10"/>
    <n v="60610"/>
    <x v="2"/>
    <s v="OFF-BI-10002103"/>
    <x v="1"/>
    <x v="8"/>
    <x v="525"/>
    <x v="591"/>
    <n v="5"/>
    <n v="0.8"/>
    <n v="-14.773"/>
  </r>
  <r>
    <n v="623"/>
    <s v="CA-2012-138009"/>
    <x v="1"/>
    <x v="239"/>
    <d v="2012-12-03T00:00:00"/>
    <x v="1"/>
    <s v="SF-20965"/>
    <x v="245"/>
    <x v="1"/>
    <s v="United States"/>
    <s v="Dearborn"/>
    <x v="12"/>
    <n v="48126"/>
    <x v="2"/>
    <s v="FUR-CH-10004853"/>
    <x v="0"/>
    <x v="1"/>
    <x v="526"/>
    <x v="85"/>
    <n v="2"/>
    <n v="0"/>
    <n v="87.568399999999968"/>
  </r>
  <r>
    <n v="624"/>
    <s v="CA-2012-138009"/>
    <x v="1"/>
    <x v="239"/>
    <d v="2012-12-03T00:00:00"/>
    <x v="1"/>
    <s v="SF-20965"/>
    <x v="245"/>
    <x v="1"/>
    <s v="United States"/>
    <s v="Dearborn"/>
    <x v="12"/>
    <n v="48126"/>
    <x v="2"/>
    <s v="OFF-AP-10000179"/>
    <x v="1"/>
    <x v="9"/>
    <x v="527"/>
    <x v="592"/>
    <n v="5"/>
    <n v="0.1"/>
    <n v="178.90100000000001"/>
  </r>
  <r>
    <n v="625"/>
    <s v="CA-2012-138009"/>
    <x v="1"/>
    <x v="239"/>
    <d v="2012-12-03T00:00:00"/>
    <x v="1"/>
    <s v="SF-20965"/>
    <x v="245"/>
    <x v="1"/>
    <s v="United States"/>
    <s v="Dearborn"/>
    <x v="12"/>
    <n v="48126"/>
    <x v="2"/>
    <s v="OFF-ST-10001272"/>
    <x v="1"/>
    <x v="4"/>
    <x v="528"/>
    <x v="593"/>
    <n v="4"/>
    <n v="0"/>
    <n v="130.87"/>
  </r>
  <r>
    <n v="626"/>
    <s v="CA-2012-138009"/>
    <x v="1"/>
    <x v="239"/>
    <d v="2012-12-03T00:00:00"/>
    <x v="1"/>
    <s v="SF-20965"/>
    <x v="245"/>
    <x v="1"/>
    <s v="United States"/>
    <s v="Dearborn"/>
    <x v="12"/>
    <n v="48126"/>
    <x v="2"/>
    <s v="OFF-AR-10004042"/>
    <x v="1"/>
    <x v="6"/>
    <x v="30"/>
    <x v="594"/>
    <n v="9"/>
    <n v="0"/>
    <n v="46.927799999999984"/>
  </r>
  <r>
    <n v="627"/>
    <s v="CA-2014-163020"/>
    <x v="3"/>
    <x v="175"/>
    <d v="2014-09-20T00:00:00"/>
    <x v="1"/>
    <s v="MO-17800"/>
    <x v="246"/>
    <x v="2"/>
    <s v="United States"/>
    <s v="New York City"/>
    <x v="15"/>
    <n v="10009"/>
    <x v="3"/>
    <s v="FUR-FU-10000221"/>
    <x v="0"/>
    <x v="5"/>
    <x v="529"/>
    <x v="595"/>
    <n v="7"/>
    <n v="0"/>
    <n v="12.090399999999999"/>
  </r>
  <r>
    <n v="628"/>
    <s v="CA-2014-153787"/>
    <x v="3"/>
    <x v="240"/>
    <d v="2014-05-24T00:00:00"/>
    <x v="1"/>
    <s v="AT-10735"/>
    <x v="247"/>
    <x v="0"/>
    <s v="United States"/>
    <s v="Seattle"/>
    <x v="4"/>
    <n v="98115"/>
    <x v="1"/>
    <s v="OFF-AP-10001563"/>
    <x v="1"/>
    <x v="9"/>
    <x v="530"/>
    <x v="596"/>
    <n v="2"/>
    <n v="0"/>
    <n v="28.176399999999987"/>
  </r>
  <r>
    <n v="629"/>
    <s v="CA-2014-133431"/>
    <x v="3"/>
    <x v="94"/>
    <d v="2014-12-22T00:00:00"/>
    <x v="1"/>
    <s v="LC-17140"/>
    <x v="95"/>
    <x v="0"/>
    <s v="United States"/>
    <s v="San Francisco"/>
    <x v="1"/>
    <n v="94122"/>
    <x v="1"/>
    <s v="OFF-BI-10000605"/>
    <x v="1"/>
    <x v="8"/>
    <x v="531"/>
    <x v="597"/>
    <n v="5"/>
    <n v="0.2"/>
    <n v="5.1434999999999977"/>
  </r>
  <r>
    <n v="630"/>
    <s v="CA-2014-133431"/>
    <x v="3"/>
    <x v="94"/>
    <d v="2014-12-22T00:00:00"/>
    <x v="1"/>
    <s v="LC-17140"/>
    <x v="95"/>
    <x v="0"/>
    <s v="United States"/>
    <s v="San Francisco"/>
    <x v="1"/>
    <n v="94122"/>
    <x v="1"/>
    <s v="OFF-PA-10002615"/>
    <x v="1"/>
    <x v="10"/>
    <x v="247"/>
    <x v="598"/>
    <n v="3"/>
    <n v="0"/>
    <n v="6.0857999999999999"/>
  </r>
  <r>
    <n v="631"/>
    <s v="US-2013-135720"/>
    <x v="0"/>
    <x v="25"/>
    <d v="2013-12-14T00:00:00"/>
    <x v="0"/>
    <s v="FM-14380"/>
    <x v="248"/>
    <x v="0"/>
    <s v="United States"/>
    <s v="Aurora"/>
    <x v="22"/>
    <n v="80013"/>
    <x v="1"/>
    <s v="OFF-ST-10001963"/>
    <x v="1"/>
    <x v="4"/>
    <x v="532"/>
    <x v="599"/>
    <n v="3"/>
    <n v="0.2"/>
    <n v="-51.719100000000012"/>
  </r>
  <r>
    <n v="632"/>
    <s v="US-2013-135720"/>
    <x v="0"/>
    <x v="25"/>
    <d v="2013-12-14T00:00:00"/>
    <x v="0"/>
    <s v="FM-14380"/>
    <x v="248"/>
    <x v="0"/>
    <s v="United States"/>
    <s v="Aurora"/>
    <x v="22"/>
    <n v="80013"/>
    <x v="1"/>
    <s v="TEC-AC-10001267"/>
    <x v="2"/>
    <x v="11"/>
    <x v="533"/>
    <x v="600"/>
    <n v="5"/>
    <n v="0.2"/>
    <n v="29.950000000000003"/>
  </r>
  <r>
    <n v="633"/>
    <s v="US-2013-135720"/>
    <x v="0"/>
    <x v="25"/>
    <d v="2013-12-14T00:00:00"/>
    <x v="0"/>
    <s v="FM-14380"/>
    <x v="248"/>
    <x v="0"/>
    <s v="United States"/>
    <s v="Aurora"/>
    <x v="22"/>
    <n v="80013"/>
    <x v="1"/>
    <s v="TEC-PH-10002103"/>
    <x v="2"/>
    <x v="7"/>
    <x v="534"/>
    <x v="601"/>
    <n v="4"/>
    <n v="0.2"/>
    <n v="30.076800000000006"/>
  </r>
  <r>
    <n v="634"/>
    <s v="CA-2014-144694"/>
    <x v="3"/>
    <x v="241"/>
    <d v="2014-09-27T00:00:00"/>
    <x v="0"/>
    <s v="BD-11605"/>
    <x v="205"/>
    <x v="0"/>
    <s v="United States"/>
    <s v="Miami"/>
    <x v="2"/>
    <n v="33180"/>
    <x v="0"/>
    <s v="TEC-AC-10002857"/>
    <x v="2"/>
    <x v="11"/>
    <x v="535"/>
    <x v="602"/>
    <n v="3"/>
    <n v="0.2"/>
    <n v="2.458499999999999"/>
  </r>
  <r>
    <n v="635"/>
    <s v="CA-2014-144694"/>
    <x v="3"/>
    <x v="241"/>
    <d v="2014-09-27T00:00:00"/>
    <x v="0"/>
    <s v="BD-11605"/>
    <x v="205"/>
    <x v="0"/>
    <s v="United States"/>
    <s v="Miami"/>
    <x v="2"/>
    <n v="33180"/>
    <x v="0"/>
    <s v="OFF-LA-10003930"/>
    <x v="1"/>
    <x v="2"/>
    <x v="503"/>
    <x v="603"/>
    <n v="3"/>
    <n v="0.2"/>
    <n v="85.529700000000005"/>
  </r>
  <r>
    <n v="636"/>
    <s v="CA-2012-168004"/>
    <x v="1"/>
    <x v="242"/>
    <d v="2012-10-09T00:00:00"/>
    <x v="0"/>
    <s v="DJ-13420"/>
    <x v="249"/>
    <x v="1"/>
    <s v="United States"/>
    <s v="Warner Robins"/>
    <x v="32"/>
    <n v="31088"/>
    <x v="0"/>
    <s v="FUR-CH-10001482"/>
    <x v="0"/>
    <x v="1"/>
    <x v="536"/>
    <x v="604"/>
    <n v="3"/>
    <n v="0"/>
    <n v="43.223399999999984"/>
  </r>
  <r>
    <n v="637"/>
    <s v="US-2013-123470"/>
    <x v="0"/>
    <x v="243"/>
    <d v="2013-08-22T00:00:00"/>
    <x v="1"/>
    <s v="ME-17725"/>
    <x v="250"/>
    <x v="0"/>
    <s v="United States"/>
    <s v="Aurora"/>
    <x v="22"/>
    <n v="80013"/>
    <x v="1"/>
    <s v="OFF-BI-10001989"/>
    <x v="1"/>
    <x v="8"/>
    <x v="537"/>
    <x v="605"/>
    <n v="3"/>
    <n v="0.7"/>
    <n v="-13.846800000000002"/>
  </r>
  <r>
    <n v="638"/>
    <s v="US-2013-123470"/>
    <x v="0"/>
    <x v="243"/>
    <d v="2013-08-22T00:00:00"/>
    <x v="1"/>
    <s v="ME-17725"/>
    <x v="250"/>
    <x v="0"/>
    <s v="United States"/>
    <s v="Aurora"/>
    <x v="22"/>
    <n v="80013"/>
    <x v="1"/>
    <s v="OFF-AP-10003287"/>
    <x v="1"/>
    <x v="9"/>
    <x v="538"/>
    <x v="606"/>
    <n v="3"/>
    <n v="0.2"/>
    <n v="12.232799999999997"/>
  </r>
  <r>
    <n v="639"/>
    <s v="CA-2013-115917"/>
    <x v="0"/>
    <x v="244"/>
    <d v="2013-05-26T00:00:00"/>
    <x v="1"/>
    <s v="RB-19465"/>
    <x v="46"/>
    <x v="2"/>
    <s v="United States"/>
    <s v="Vallejo"/>
    <x v="1"/>
    <n v="94591"/>
    <x v="1"/>
    <s v="FUR-FU-10000576"/>
    <x v="0"/>
    <x v="5"/>
    <x v="219"/>
    <x v="607"/>
    <n v="5"/>
    <n v="0"/>
    <n v="272.79200000000003"/>
  </r>
  <r>
    <n v="640"/>
    <s v="CA-2013-115917"/>
    <x v="0"/>
    <x v="244"/>
    <d v="2013-05-26T00:00:00"/>
    <x v="1"/>
    <s v="RB-19465"/>
    <x v="46"/>
    <x v="2"/>
    <s v="United States"/>
    <s v="Vallejo"/>
    <x v="1"/>
    <n v="94591"/>
    <x v="1"/>
    <s v="OFF-BI-10004728"/>
    <x v="1"/>
    <x v="8"/>
    <x v="539"/>
    <x v="608"/>
    <n v="4"/>
    <n v="0.2"/>
    <n v="5.0128000000000004"/>
  </r>
  <r>
    <n v="641"/>
    <s v="CA-2013-147067"/>
    <x v="0"/>
    <x v="122"/>
    <d v="2013-12-23T00:00:00"/>
    <x v="1"/>
    <s v="JD-16150"/>
    <x v="251"/>
    <x v="1"/>
    <s v="United States"/>
    <s v="Minneapolis"/>
    <x v="11"/>
    <n v="55407"/>
    <x v="2"/>
    <s v="FUR-FU-10000732"/>
    <x v="0"/>
    <x v="5"/>
    <x v="540"/>
    <x v="609"/>
    <n v="3"/>
    <n v="0"/>
    <n v="6.0287999999999995"/>
  </r>
  <r>
    <n v="642"/>
    <s v="CA-2014-167913"/>
    <x v="3"/>
    <x v="245"/>
    <d v="2014-08-04T00:00:00"/>
    <x v="0"/>
    <s v="JL-15835"/>
    <x v="252"/>
    <x v="0"/>
    <s v="United States"/>
    <s v="Mission Viejo"/>
    <x v="1"/>
    <n v="92691"/>
    <x v="1"/>
    <s v="OFF-ST-10000585"/>
    <x v="1"/>
    <x v="4"/>
    <x v="541"/>
    <x v="610"/>
    <n v="2"/>
    <n v="0"/>
    <n v="85.903999999999996"/>
  </r>
  <r>
    <n v="643"/>
    <s v="CA-2014-167913"/>
    <x v="3"/>
    <x v="245"/>
    <d v="2014-08-04T00:00:00"/>
    <x v="0"/>
    <s v="JL-15835"/>
    <x v="252"/>
    <x v="0"/>
    <s v="United States"/>
    <s v="Mission Viejo"/>
    <x v="1"/>
    <n v="92691"/>
    <x v="1"/>
    <s v="OFF-LA-10002787"/>
    <x v="1"/>
    <x v="2"/>
    <x v="542"/>
    <x v="611"/>
    <n v="7"/>
    <n v="0"/>
    <n v="12.599999999999998"/>
  </r>
  <r>
    <n v="644"/>
    <s v="CA-2014-106103"/>
    <x v="3"/>
    <x v="193"/>
    <d v="2014-06-16T00:00:00"/>
    <x v="1"/>
    <s v="SC-20305"/>
    <x v="253"/>
    <x v="0"/>
    <s v="United States"/>
    <s v="Rochester Hills"/>
    <x v="12"/>
    <n v="48307"/>
    <x v="2"/>
    <s v="TEC-AC-10003832"/>
    <x v="2"/>
    <x v="11"/>
    <x v="458"/>
    <x v="612"/>
    <n v="4"/>
    <n v="0"/>
    <n v="54.333200000000005"/>
  </r>
  <r>
    <n v="645"/>
    <s v="US-2014-127719"/>
    <x v="3"/>
    <x v="246"/>
    <d v="2014-07-26T00:00:00"/>
    <x v="1"/>
    <s v="TW-21025"/>
    <x v="69"/>
    <x v="2"/>
    <s v="United States"/>
    <s v="Plainfield"/>
    <x v="30"/>
    <n v="7060"/>
    <x v="3"/>
    <s v="OFF-PA-10001934"/>
    <x v="1"/>
    <x v="10"/>
    <x v="543"/>
    <x v="90"/>
    <n v="1"/>
    <n v="0"/>
    <n v="3.1752000000000002"/>
  </r>
  <r>
    <n v="646"/>
    <s v="CA-2014-126221"/>
    <x v="3"/>
    <x v="247"/>
    <d v="2015-01-06T00:00:00"/>
    <x v="1"/>
    <s v="CC-12430"/>
    <x v="254"/>
    <x v="2"/>
    <s v="United States"/>
    <s v="Columbus"/>
    <x v="14"/>
    <n v="47201"/>
    <x v="2"/>
    <s v="OFF-AP-10002457"/>
    <x v="1"/>
    <x v="9"/>
    <x v="544"/>
    <x v="613"/>
    <n v="2"/>
    <n v="0"/>
    <n v="56.510999999999996"/>
  </r>
  <r>
    <n v="647"/>
    <s v="CA-2013-103947"/>
    <x v="0"/>
    <x v="178"/>
    <d v="2013-04-09T00:00:00"/>
    <x v="1"/>
    <s v="BB-10990"/>
    <x v="121"/>
    <x v="1"/>
    <s v="United States"/>
    <s v="Sierra Vista"/>
    <x v="16"/>
    <n v="85635"/>
    <x v="1"/>
    <s v="OFF-FA-10003112"/>
    <x v="1"/>
    <x v="13"/>
    <x v="33"/>
    <x v="614"/>
    <n v="5"/>
    <n v="0.2"/>
    <n v="9.8624999999999972"/>
  </r>
  <r>
    <n v="648"/>
    <s v="CA-2013-103947"/>
    <x v="0"/>
    <x v="178"/>
    <d v="2013-04-09T00:00:00"/>
    <x v="1"/>
    <s v="BB-10990"/>
    <x v="121"/>
    <x v="1"/>
    <s v="United States"/>
    <s v="Sierra Vista"/>
    <x v="16"/>
    <n v="85635"/>
    <x v="1"/>
    <s v="OFF-AP-10002350"/>
    <x v="1"/>
    <x v="9"/>
    <x v="545"/>
    <x v="615"/>
    <n v="2"/>
    <n v="0.2"/>
    <n v="3.0143999999999993"/>
  </r>
  <r>
    <n v="649"/>
    <s v="CA-2013-160745"/>
    <x v="0"/>
    <x v="25"/>
    <d v="2013-12-17T00:00:00"/>
    <x v="0"/>
    <s v="AR-10825"/>
    <x v="255"/>
    <x v="1"/>
    <s v="United States"/>
    <s v="Vancouver"/>
    <x v="4"/>
    <n v="98661"/>
    <x v="1"/>
    <s v="FUR-FU-10001935"/>
    <x v="0"/>
    <x v="5"/>
    <x v="341"/>
    <x v="616"/>
    <n v="4"/>
    <n v="0"/>
    <n v="6.0680000000000014"/>
  </r>
  <r>
    <n v="650"/>
    <s v="CA-2013-160745"/>
    <x v="0"/>
    <x v="25"/>
    <d v="2013-12-17T00:00:00"/>
    <x v="0"/>
    <s v="AR-10825"/>
    <x v="255"/>
    <x v="1"/>
    <s v="United States"/>
    <s v="Vancouver"/>
    <x v="4"/>
    <n v="98661"/>
    <x v="1"/>
    <s v="TEC-PH-10003273"/>
    <x v="2"/>
    <x v="7"/>
    <x v="171"/>
    <x v="214"/>
    <n v="3"/>
    <n v="0.2"/>
    <n v="22.678200000000018"/>
  </r>
  <r>
    <n v="651"/>
    <s v="CA-2013-160745"/>
    <x v="0"/>
    <x v="25"/>
    <d v="2013-12-17T00:00:00"/>
    <x v="0"/>
    <s v="AR-10825"/>
    <x v="255"/>
    <x v="1"/>
    <s v="United States"/>
    <s v="Vancouver"/>
    <x v="4"/>
    <n v="98661"/>
    <x v="1"/>
    <s v="TEC-AC-10001142"/>
    <x v="2"/>
    <x v="11"/>
    <x v="546"/>
    <x v="617"/>
    <n v="4"/>
    <n v="0"/>
    <n v="31.599999999999966"/>
  </r>
  <r>
    <n v="652"/>
    <s v="CA-2013-132661"/>
    <x v="0"/>
    <x v="248"/>
    <d v="2013-10-30T00:00:00"/>
    <x v="1"/>
    <s v="SR-20740"/>
    <x v="256"/>
    <x v="2"/>
    <s v="United States"/>
    <s v="New York City"/>
    <x v="15"/>
    <n v="10024"/>
    <x v="3"/>
    <s v="OFF-PA-10000482"/>
    <x v="1"/>
    <x v="10"/>
    <x v="67"/>
    <x v="618"/>
    <n v="10"/>
    <n v="0"/>
    <n v="178.31799999999998"/>
  </r>
  <r>
    <n v="653"/>
    <s v="CA-2014-140844"/>
    <x v="3"/>
    <x v="249"/>
    <d v="2014-06-24T00:00:00"/>
    <x v="1"/>
    <s v="AR-10405"/>
    <x v="153"/>
    <x v="1"/>
    <s v="United States"/>
    <s v="New York City"/>
    <x v="15"/>
    <n v="10035"/>
    <x v="3"/>
    <s v="OFF-PA-10003892"/>
    <x v="1"/>
    <x v="10"/>
    <x v="62"/>
    <x v="619"/>
    <n v="2"/>
    <n v="0"/>
    <n v="45.975399999999993"/>
  </r>
  <r>
    <n v="654"/>
    <s v="CA-2014-140844"/>
    <x v="3"/>
    <x v="249"/>
    <d v="2014-06-24T00:00:00"/>
    <x v="1"/>
    <s v="AR-10405"/>
    <x v="153"/>
    <x v="1"/>
    <s v="United States"/>
    <s v="New York City"/>
    <x v="15"/>
    <n v="10035"/>
    <x v="3"/>
    <s v="TEC-AC-10001101"/>
    <x v="2"/>
    <x v="11"/>
    <x v="547"/>
    <x v="620"/>
    <n v="8"/>
    <n v="0"/>
    <n v="10.311999999999998"/>
  </r>
  <r>
    <n v="655"/>
    <s v="CA-2013-137239"/>
    <x v="0"/>
    <x v="250"/>
    <d v="2013-08-29T00:00:00"/>
    <x v="1"/>
    <s v="CR-12730"/>
    <x v="257"/>
    <x v="0"/>
    <s v="United States"/>
    <s v="Columbus"/>
    <x v="24"/>
    <n v="43229"/>
    <x v="3"/>
    <s v="OFF-AP-10002439"/>
    <x v="1"/>
    <x v="9"/>
    <x v="548"/>
    <x v="621"/>
    <n v="2"/>
    <n v="0.2"/>
    <n v="8.5163999999999938"/>
  </r>
  <r>
    <n v="656"/>
    <s v="CA-2013-137239"/>
    <x v="0"/>
    <x v="250"/>
    <d v="2013-08-29T00:00:00"/>
    <x v="1"/>
    <s v="CR-12730"/>
    <x v="257"/>
    <x v="0"/>
    <s v="United States"/>
    <s v="Columbus"/>
    <x v="24"/>
    <n v="43229"/>
    <x v="3"/>
    <s v="OFF-BI-10002827"/>
    <x v="1"/>
    <x v="8"/>
    <x v="549"/>
    <x v="622"/>
    <n v="2"/>
    <n v="0.7"/>
    <n v="-2.6543999999999999"/>
  </r>
  <r>
    <n v="657"/>
    <s v="CA-2013-137239"/>
    <x v="0"/>
    <x v="250"/>
    <d v="2013-08-29T00:00:00"/>
    <x v="1"/>
    <s v="CR-12730"/>
    <x v="257"/>
    <x v="0"/>
    <s v="United States"/>
    <s v="Columbus"/>
    <x v="24"/>
    <n v="43229"/>
    <x v="3"/>
    <s v="OFF-EN-10002230"/>
    <x v="1"/>
    <x v="12"/>
    <x v="550"/>
    <x v="623"/>
    <n v="2"/>
    <n v="0.2"/>
    <n v="45.322199999999995"/>
  </r>
  <r>
    <n v="658"/>
    <s v="US-2013-156097"/>
    <x v="0"/>
    <x v="251"/>
    <d v="2013-09-20T00:00:00"/>
    <x v="3"/>
    <s v="EH-14125"/>
    <x v="258"/>
    <x v="2"/>
    <s v="United States"/>
    <s v="Aurora"/>
    <x v="10"/>
    <n v="60505"/>
    <x v="2"/>
    <s v="FUR-CH-10001215"/>
    <x v="0"/>
    <x v="1"/>
    <x v="440"/>
    <x v="624"/>
    <n v="2"/>
    <n v="0.3"/>
    <n v="-50.098000000000013"/>
  </r>
  <r>
    <n v="659"/>
    <s v="US-2013-156097"/>
    <x v="0"/>
    <x v="251"/>
    <d v="2013-09-20T00:00:00"/>
    <x v="3"/>
    <s v="EH-14125"/>
    <x v="258"/>
    <x v="2"/>
    <s v="United States"/>
    <s v="Aurora"/>
    <x v="10"/>
    <n v="60505"/>
    <x v="2"/>
    <s v="OFF-BI-10004654"/>
    <x v="1"/>
    <x v="8"/>
    <x v="68"/>
    <x v="625"/>
    <n v="2"/>
    <n v="0.8"/>
    <n v="-3.4619999999999997"/>
  </r>
  <r>
    <n v="660"/>
    <s v="CA-2012-146563"/>
    <x v="1"/>
    <x v="252"/>
    <d v="2012-08-28T00:00:00"/>
    <x v="1"/>
    <s v="CB-12025"/>
    <x v="90"/>
    <x v="0"/>
    <s v="United States"/>
    <s v="Arlington"/>
    <x v="5"/>
    <n v="76017"/>
    <x v="2"/>
    <s v="OFF-ST-10001490"/>
    <x v="1"/>
    <x v="4"/>
    <x v="513"/>
    <x v="626"/>
    <n v="7"/>
    <n v="0.2"/>
    <n v="124.92899999999986"/>
  </r>
  <r>
    <n v="661"/>
    <s v="CA-2012-146563"/>
    <x v="1"/>
    <x v="252"/>
    <d v="2012-08-28T00:00:00"/>
    <x v="1"/>
    <s v="CB-12025"/>
    <x v="90"/>
    <x v="0"/>
    <s v="United States"/>
    <s v="Arlington"/>
    <x v="5"/>
    <n v="76017"/>
    <x v="2"/>
    <s v="OFF-ST-10001511"/>
    <x v="1"/>
    <x v="4"/>
    <x v="551"/>
    <x v="627"/>
    <n v="14"/>
    <n v="0.2"/>
    <n v="-135.7650000000001"/>
  </r>
  <r>
    <n v="662"/>
    <s v="CA-2012-146563"/>
    <x v="1"/>
    <x v="252"/>
    <d v="2012-08-28T00:00:00"/>
    <x v="1"/>
    <s v="CB-12025"/>
    <x v="90"/>
    <x v="0"/>
    <s v="United States"/>
    <s v="Arlington"/>
    <x v="5"/>
    <n v="76017"/>
    <x v="2"/>
    <s v="FUR-TA-10001768"/>
    <x v="0"/>
    <x v="3"/>
    <x v="114"/>
    <x v="628"/>
    <n v="5"/>
    <n v="0.3"/>
    <n v="-118.12950000000006"/>
  </r>
  <r>
    <n v="663"/>
    <s v="CA-2012-146563"/>
    <x v="1"/>
    <x v="252"/>
    <d v="2012-08-28T00:00:00"/>
    <x v="1"/>
    <s v="CB-12025"/>
    <x v="90"/>
    <x v="0"/>
    <s v="United States"/>
    <s v="Arlington"/>
    <x v="5"/>
    <n v="76017"/>
    <x v="2"/>
    <s v="OFF-BI-10003981"/>
    <x v="1"/>
    <x v="8"/>
    <x v="109"/>
    <x v="629"/>
    <n v="3"/>
    <n v="0.8"/>
    <n v="-4.2222000000000008"/>
  </r>
  <r>
    <n v="664"/>
    <s v="CA-2013-123666"/>
    <x v="0"/>
    <x v="253"/>
    <d v="2013-03-31T00:00:00"/>
    <x v="1"/>
    <s v="SP-20545"/>
    <x v="259"/>
    <x v="1"/>
    <s v="United States"/>
    <s v="New York City"/>
    <x v="15"/>
    <n v="10011"/>
    <x v="3"/>
    <s v="OFF-ST-10001522"/>
    <x v="1"/>
    <x v="4"/>
    <x v="195"/>
    <x v="630"/>
    <n v="5"/>
    <n v="0"/>
    <n v="18.397999999999968"/>
  </r>
  <r>
    <n v="665"/>
    <s v="CA-2013-143308"/>
    <x v="0"/>
    <x v="254"/>
    <d v="2013-11-05T00:00:00"/>
    <x v="3"/>
    <s v="RC-19825"/>
    <x v="116"/>
    <x v="0"/>
    <s v="United States"/>
    <s v="Louisville"/>
    <x v="0"/>
    <n v="40214"/>
    <x v="0"/>
    <s v="OFF-FA-10000621"/>
    <x v="1"/>
    <x v="13"/>
    <x v="110"/>
    <x v="631"/>
    <n v="3"/>
    <n v="0"/>
    <n v="5.2625999999999999"/>
  </r>
  <r>
    <n v="666"/>
    <s v="CA-2014-132682"/>
    <x v="3"/>
    <x v="110"/>
    <d v="2014-06-11T00:00:00"/>
    <x v="0"/>
    <s v="TH-21235"/>
    <x v="260"/>
    <x v="1"/>
    <s v="United States"/>
    <s v="Dallas"/>
    <x v="5"/>
    <n v="75081"/>
    <x v="2"/>
    <s v="OFF-SU-10004231"/>
    <x v="1"/>
    <x v="14"/>
    <x v="552"/>
    <x v="632"/>
    <n v="3"/>
    <n v="0.2"/>
    <n v="2.0789999999999997"/>
  </r>
  <r>
    <n v="667"/>
    <s v="CA-2014-132682"/>
    <x v="3"/>
    <x v="110"/>
    <d v="2014-06-11T00:00:00"/>
    <x v="0"/>
    <s v="TH-21235"/>
    <x v="260"/>
    <x v="1"/>
    <s v="United States"/>
    <s v="Dallas"/>
    <x v="5"/>
    <n v="75081"/>
    <x v="2"/>
    <s v="OFF-PA-10000474"/>
    <x v="1"/>
    <x v="10"/>
    <x v="33"/>
    <x v="633"/>
    <n v="3"/>
    <n v="0.2"/>
    <n v="28.706399999999991"/>
  </r>
  <r>
    <n v="668"/>
    <s v="CA-2014-132682"/>
    <x v="3"/>
    <x v="110"/>
    <d v="2014-06-11T00:00:00"/>
    <x v="0"/>
    <s v="TH-21235"/>
    <x v="260"/>
    <x v="1"/>
    <s v="United States"/>
    <s v="Dallas"/>
    <x v="5"/>
    <n v="75081"/>
    <x v="2"/>
    <s v="TEC-PH-10004042"/>
    <x v="2"/>
    <x v="7"/>
    <x v="553"/>
    <x v="634"/>
    <n v="3"/>
    <n v="0.2"/>
    <n v="28.618200000000002"/>
  </r>
  <r>
    <n v="669"/>
    <s v="CA-2011-156314"/>
    <x v="2"/>
    <x v="163"/>
    <d v="2011-12-26T00:00:00"/>
    <x v="2"/>
    <s v="RP-19390"/>
    <x v="261"/>
    <x v="0"/>
    <s v="United States"/>
    <s v="Cleveland"/>
    <x v="24"/>
    <n v="44105"/>
    <x v="3"/>
    <s v="FUR-FU-10003096"/>
    <x v="0"/>
    <x v="5"/>
    <x v="554"/>
    <x v="635"/>
    <n v="5"/>
    <n v="0.2"/>
    <n v="8.7285000000000004"/>
  </r>
  <r>
    <n v="670"/>
    <s v="US-2014-106663"/>
    <x v="3"/>
    <x v="255"/>
    <d v="2014-06-14T00:00:00"/>
    <x v="1"/>
    <s v="MO-17800"/>
    <x v="246"/>
    <x v="2"/>
    <s v="United States"/>
    <s v="Chicago"/>
    <x v="10"/>
    <n v="60653"/>
    <x v="2"/>
    <s v="FUR-FU-10002759"/>
    <x v="0"/>
    <x v="5"/>
    <x v="555"/>
    <x v="112"/>
    <n v="3"/>
    <n v="0.6"/>
    <n v="-14.385599999999997"/>
  </r>
  <r>
    <n v="671"/>
    <s v="US-2014-106663"/>
    <x v="3"/>
    <x v="255"/>
    <d v="2014-06-14T00:00:00"/>
    <x v="1"/>
    <s v="MO-17800"/>
    <x v="246"/>
    <x v="2"/>
    <s v="United States"/>
    <s v="Chicago"/>
    <x v="10"/>
    <n v="60653"/>
    <x v="2"/>
    <s v="FUR-TA-10000688"/>
    <x v="0"/>
    <x v="3"/>
    <x v="556"/>
    <x v="636"/>
    <n v="1"/>
    <n v="0.5"/>
    <n v="-71.890500000000017"/>
  </r>
  <r>
    <n v="672"/>
    <s v="US-2014-106663"/>
    <x v="3"/>
    <x v="255"/>
    <d v="2014-06-14T00:00:00"/>
    <x v="1"/>
    <s v="MO-17800"/>
    <x v="246"/>
    <x v="2"/>
    <s v="United States"/>
    <s v="Chicago"/>
    <x v="10"/>
    <n v="60653"/>
    <x v="2"/>
    <s v="OFF-PA-10002377"/>
    <x v="1"/>
    <x v="10"/>
    <x v="557"/>
    <x v="637"/>
    <n v="8"/>
    <n v="0.2"/>
    <n v="11.359999999999998"/>
  </r>
  <r>
    <n v="673"/>
    <s v="CA-2014-111178"/>
    <x v="3"/>
    <x v="140"/>
    <d v="2014-06-23T00:00:00"/>
    <x v="1"/>
    <s v="TD-20995"/>
    <x v="143"/>
    <x v="0"/>
    <s v="United States"/>
    <s v="Quincy"/>
    <x v="10"/>
    <n v="62301"/>
    <x v="2"/>
    <s v="OFF-AR-10001954"/>
    <x v="1"/>
    <x v="6"/>
    <x v="558"/>
    <x v="638"/>
    <n v="5"/>
    <n v="0.2"/>
    <n v="1.7115"/>
  </r>
  <r>
    <n v="674"/>
    <s v="CA-2014-130351"/>
    <x v="3"/>
    <x v="256"/>
    <d v="2014-12-09T00:00:00"/>
    <x v="2"/>
    <s v="RB-19570"/>
    <x v="262"/>
    <x v="0"/>
    <s v="United States"/>
    <s v="Columbus"/>
    <x v="14"/>
    <n v="47201"/>
    <x v="2"/>
    <s v="OFF-AP-10004532"/>
    <x v="1"/>
    <x v="9"/>
    <x v="559"/>
    <x v="639"/>
    <n v="3"/>
    <n v="0"/>
    <n v="16.588799999999999"/>
  </r>
  <r>
    <n v="675"/>
    <s v="CA-2014-130351"/>
    <x v="3"/>
    <x v="256"/>
    <d v="2014-12-09T00:00:00"/>
    <x v="2"/>
    <s v="RB-19570"/>
    <x v="262"/>
    <x v="0"/>
    <s v="United States"/>
    <s v="Columbus"/>
    <x v="14"/>
    <n v="47201"/>
    <x v="2"/>
    <s v="OFF-PA-10002137"/>
    <x v="1"/>
    <x v="10"/>
    <x v="560"/>
    <x v="640"/>
    <n v="5"/>
    <n v="0"/>
    <n v="17.504999999999995"/>
  </r>
  <r>
    <n v="676"/>
    <s v="CA-2014-130351"/>
    <x v="3"/>
    <x v="256"/>
    <d v="2014-12-09T00:00:00"/>
    <x v="2"/>
    <s v="RB-19570"/>
    <x v="262"/>
    <x v="0"/>
    <s v="United States"/>
    <s v="Columbus"/>
    <x v="14"/>
    <n v="47201"/>
    <x v="2"/>
    <s v="TEC-AC-10003832"/>
    <x v="2"/>
    <x v="11"/>
    <x v="458"/>
    <x v="641"/>
    <n v="3"/>
    <n v="0"/>
    <n v="40.749900000000004"/>
  </r>
  <r>
    <n v="677"/>
    <s v="US-2014-119438"/>
    <x v="3"/>
    <x v="257"/>
    <d v="2014-03-24T00:00:00"/>
    <x v="1"/>
    <s v="CD-11980"/>
    <x v="263"/>
    <x v="0"/>
    <s v="United States"/>
    <s v="Tyler"/>
    <x v="5"/>
    <n v="75701"/>
    <x v="2"/>
    <s v="OFF-AP-10000804"/>
    <x v="1"/>
    <x v="9"/>
    <x v="561"/>
    <x v="642"/>
    <n v="3"/>
    <n v="0.8"/>
    <n v="-7.3920000000000021"/>
  </r>
  <r>
    <n v="678"/>
    <s v="US-2014-119438"/>
    <x v="3"/>
    <x v="257"/>
    <d v="2014-03-24T00:00:00"/>
    <x v="1"/>
    <s v="CD-11980"/>
    <x v="263"/>
    <x v="0"/>
    <s v="United States"/>
    <s v="Tyler"/>
    <x v="5"/>
    <n v="75701"/>
    <x v="2"/>
    <s v="TEC-AC-10003614"/>
    <x v="2"/>
    <x v="11"/>
    <x v="562"/>
    <x v="643"/>
    <n v="3"/>
    <n v="0.2"/>
    <n v="4.5200999999999958"/>
  </r>
  <r>
    <n v="679"/>
    <s v="US-2014-119438"/>
    <x v="3"/>
    <x v="257"/>
    <d v="2014-03-24T00:00:00"/>
    <x v="1"/>
    <s v="CD-11980"/>
    <x v="263"/>
    <x v="0"/>
    <s v="United States"/>
    <s v="Tyler"/>
    <x v="5"/>
    <n v="75701"/>
    <x v="2"/>
    <s v="FUR-FU-10003553"/>
    <x v="0"/>
    <x v="5"/>
    <x v="563"/>
    <x v="644"/>
    <n v="3"/>
    <n v="0.6"/>
    <n v="-41.261999999999972"/>
  </r>
  <r>
    <n v="680"/>
    <s v="US-2014-119438"/>
    <x v="3"/>
    <x v="257"/>
    <d v="2014-03-24T00:00:00"/>
    <x v="1"/>
    <s v="CD-11980"/>
    <x v="263"/>
    <x v="0"/>
    <s v="United States"/>
    <s v="Tyler"/>
    <x v="5"/>
    <n v="75701"/>
    <x v="2"/>
    <s v="OFF-BI-10004632"/>
    <x v="1"/>
    <x v="8"/>
    <x v="564"/>
    <x v="645"/>
    <n v="3"/>
    <n v="0.8"/>
    <n v="-320.23950000000013"/>
  </r>
  <r>
    <n v="681"/>
    <s v="CA-2013-164511"/>
    <x v="0"/>
    <x v="258"/>
    <d v="2013-11-25T00:00:00"/>
    <x v="1"/>
    <s v="DJ-13630"/>
    <x v="264"/>
    <x v="0"/>
    <s v="United States"/>
    <s v="New York City"/>
    <x v="15"/>
    <n v="10024"/>
    <x v="3"/>
    <s v="OFF-BI-10003305"/>
    <x v="1"/>
    <x v="8"/>
    <x v="565"/>
    <x v="646"/>
    <n v="3"/>
    <n v="0.2"/>
    <n v="4.6643999999999988"/>
  </r>
  <r>
    <n v="682"/>
    <s v="CA-2013-164511"/>
    <x v="0"/>
    <x v="258"/>
    <d v="2013-11-25T00:00:00"/>
    <x v="1"/>
    <s v="DJ-13630"/>
    <x v="264"/>
    <x v="0"/>
    <s v="United States"/>
    <s v="New York City"/>
    <x v="15"/>
    <n v="10024"/>
    <x v="3"/>
    <s v="OFF-ST-10002583"/>
    <x v="1"/>
    <x v="4"/>
    <x v="566"/>
    <x v="647"/>
    <n v="2"/>
    <n v="0"/>
    <n v="2.598399999999998"/>
  </r>
  <r>
    <n v="683"/>
    <s v="CA-2013-164511"/>
    <x v="0"/>
    <x v="258"/>
    <d v="2013-11-25T00:00:00"/>
    <x v="1"/>
    <s v="DJ-13630"/>
    <x v="264"/>
    <x v="0"/>
    <s v="United States"/>
    <s v="New York City"/>
    <x v="15"/>
    <n v="10024"/>
    <x v="3"/>
    <s v="OFF-ST-10004507"/>
    <x v="1"/>
    <x v="4"/>
    <x v="452"/>
    <x v="648"/>
    <n v="4"/>
    <n v="0"/>
    <n v="18.521999999999998"/>
  </r>
  <r>
    <n v="684"/>
    <s v="US-2014-168116"/>
    <x v="3"/>
    <x v="259"/>
    <d v="2014-11-05T00:00:00"/>
    <x v="3"/>
    <s v="GT-14635"/>
    <x v="265"/>
    <x v="1"/>
    <s v="United States"/>
    <s v="Burlington"/>
    <x v="3"/>
    <n v="27217"/>
    <x v="0"/>
    <s v="TEC-MA-10004125"/>
    <x v="2"/>
    <x v="15"/>
    <x v="567"/>
    <x v="649"/>
    <n v="4"/>
    <n v="0.5"/>
    <n v="-3839.9903999999988"/>
  </r>
  <r>
    <n v="685"/>
    <s v="US-2014-168116"/>
    <x v="3"/>
    <x v="259"/>
    <d v="2014-11-05T00:00:00"/>
    <x v="3"/>
    <s v="GT-14635"/>
    <x v="265"/>
    <x v="1"/>
    <s v="United States"/>
    <s v="Burlington"/>
    <x v="3"/>
    <n v="27217"/>
    <x v="0"/>
    <s v="OFF-AP-10002457"/>
    <x v="1"/>
    <x v="9"/>
    <x v="544"/>
    <x v="650"/>
    <n v="2"/>
    <n v="0.2"/>
    <n v="14.650999999999989"/>
  </r>
  <r>
    <n v="686"/>
    <s v="CA-2011-157784"/>
    <x v="2"/>
    <x v="260"/>
    <d v="2011-07-08T00:00:00"/>
    <x v="2"/>
    <s v="MC-17845"/>
    <x v="266"/>
    <x v="0"/>
    <s v="United States"/>
    <s v="Jackson"/>
    <x v="35"/>
    <n v="39212"/>
    <x v="0"/>
    <s v="TEC-AC-10003911"/>
    <x v="2"/>
    <x v="11"/>
    <x v="327"/>
    <x v="651"/>
    <n v="3"/>
    <n v="0"/>
    <n v="163.18979999999999"/>
  </r>
  <r>
    <n v="687"/>
    <s v="CA-2011-157784"/>
    <x v="2"/>
    <x v="260"/>
    <d v="2011-07-08T00:00:00"/>
    <x v="2"/>
    <s v="MC-17845"/>
    <x v="266"/>
    <x v="0"/>
    <s v="United States"/>
    <s v="Jackson"/>
    <x v="35"/>
    <n v="39212"/>
    <x v="0"/>
    <s v="OFF-LA-10001934"/>
    <x v="1"/>
    <x v="2"/>
    <x v="568"/>
    <x v="2"/>
    <n v="2"/>
    <n v="0"/>
    <n v="6.8713999999999995"/>
  </r>
  <r>
    <n v="688"/>
    <s v="CA-2011-157784"/>
    <x v="2"/>
    <x v="260"/>
    <d v="2011-07-08T00:00:00"/>
    <x v="2"/>
    <s v="MC-17845"/>
    <x v="266"/>
    <x v="0"/>
    <s v="United States"/>
    <s v="Jackson"/>
    <x v="35"/>
    <n v="39212"/>
    <x v="0"/>
    <s v="OFF-PA-10000304"/>
    <x v="1"/>
    <x v="10"/>
    <x v="88"/>
    <x v="541"/>
    <n v="3"/>
    <n v="0"/>
    <n v="9.3312000000000008"/>
  </r>
  <r>
    <n v="689"/>
    <s v="CA-2014-161480"/>
    <x v="3"/>
    <x v="53"/>
    <d v="2014-12-30T00:00:00"/>
    <x v="1"/>
    <s v="RA-19285"/>
    <x v="267"/>
    <x v="0"/>
    <s v="United States"/>
    <s v="New York City"/>
    <x v="15"/>
    <n v="10035"/>
    <x v="3"/>
    <s v="FUR-BO-10004015"/>
    <x v="0"/>
    <x v="0"/>
    <x v="569"/>
    <x v="652"/>
    <n v="2"/>
    <n v="0.2"/>
    <n v="4.7995999999999768"/>
  </r>
  <r>
    <n v="690"/>
    <s v="US-2011-117135"/>
    <x v="2"/>
    <x v="261"/>
    <d v="2011-06-23T00:00:00"/>
    <x v="0"/>
    <s v="NP-18325"/>
    <x v="268"/>
    <x v="0"/>
    <s v="United States"/>
    <s v="Waynesboro"/>
    <x v="17"/>
    <n v="22980"/>
    <x v="0"/>
    <s v="FUR-FU-10004071"/>
    <x v="0"/>
    <x v="5"/>
    <x v="570"/>
    <x v="653"/>
    <n v="1"/>
    <n v="0"/>
    <n v="14.561400000000006"/>
  </r>
  <r>
    <n v="691"/>
    <s v="US-2011-117135"/>
    <x v="2"/>
    <x v="261"/>
    <d v="2011-06-23T00:00:00"/>
    <x v="0"/>
    <s v="NP-18325"/>
    <x v="268"/>
    <x v="0"/>
    <s v="United States"/>
    <s v="Waynesboro"/>
    <x v="17"/>
    <n v="22980"/>
    <x v="0"/>
    <s v="TEC-PH-10002033"/>
    <x v="2"/>
    <x v="7"/>
    <x v="11"/>
    <x v="654"/>
    <n v="1"/>
    <n v="0"/>
    <n v="74.053200000000004"/>
  </r>
  <r>
    <n v="692"/>
    <s v="US-2011-117135"/>
    <x v="2"/>
    <x v="261"/>
    <d v="2011-06-23T00:00:00"/>
    <x v="0"/>
    <s v="NP-18325"/>
    <x v="268"/>
    <x v="0"/>
    <s v="United States"/>
    <s v="Waynesboro"/>
    <x v="17"/>
    <n v="22980"/>
    <x v="0"/>
    <s v="OFF-ST-10002444"/>
    <x v="1"/>
    <x v="4"/>
    <x v="571"/>
    <x v="655"/>
    <n v="3"/>
    <n v="0"/>
    <n v="10.315199999999999"/>
  </r>
  <r>
    <n v="693"/>
    <s v="CA-2012-131534"/>
    <x v="1"/>
    <x v="262"/>
    <d v="2012-04-02T00:00:00"/>
    <x v="1"/>
    <s v="AB-10165"/>
    <x v="269"/>
    <x v="0"/>
    <s v="United States"/>
    <s v="Los Angeles"/>
    <x v="1"/>
    <n v="90036"/>
    <x v="1"/>
    <s v="TEC-AC-10002253"/>
    <x v="2"/>
    <x v="11"/>
    <x v="572"/>
    <x v="656"/>
    <n v="1"/>
    <n v="0"/>
    <n v="24.936000000000007"/>
  </r>
  <r>
    <n v="694"/>
    <s v="CA-2012-131534"/>
    <x v="1"/>
    <x v="262"/>
    <d v="2012-04-02T00:00:00"/>
    <x v="1"/>
    <s v="AB-10165"/>
    <x v="269"/>
    <x v="0"/>
    <s v="United States"/>
    <s v="Los Angeles"/>
    <x v="1"/>
    <n v="90036"/>
    <x v="1"/>
    <s v="OFF-PA-10000743"/>
    <x v="1"/>
    <x v="10"/>
    <x v="573"/>
    <x v="657"/>
    <n v="5"/>
    <n v="0"/>
    <n v="16.032"/>
  </r>
  <r>
    <n v="695"/>
    <s v="CA-2012-119291"/>
    <x v="1"/>
    <x v="263"/>
    <d v="2012-05-17T00:00:00"/>
    <x v="2"/>
    <s v="JO-15550"/>
    <x v="270"/>
    <x v="2"/>
    <s v="United States"/>
    <s v="Chester"/>
    <x v="9"/>
    <n v="19013"/>
    <x v="3"/>
    <s v="OFF-AR-10003373"/>
    <x v="1"/>
    <x v="6"/>
    <x v="287"/>
    <x v="658"/>
    <n v="8"/>
    <n v="0.2"/>
    <n v="17.34879999999999"/>
  </r>
  <r>
    <n v="696"/>
    <s v="CA-2012-119291"/>
    <x v="1"/>
    <x v="263"/>
    <d v="2012-05-17T00:00:00"/>
    <x v="2"/>
    <s v="JO-15550"/>
    <x v="270"/>
    <x v="2"/>
    <s v="United States"/>
    <s v="Chester"/>
    <x v="9"/>
    <n v="19013"/>
    <x v="3"/>
    <s v="OFF-LA-10002312"/>
    <x v="1"/>
    <x v="2"/>
    <x v="574"/>
    <x v="659"/>
    <n v="4"/>
    <n v="0.2"/>
    <n v="17.759999999999998"/>
  </r>
  <r>
    <n v="697"/>
    <s v="CA-2012-119291"/>
    <x v="1"/>
    <x v="263"/>
    <d v="2012-05-17T00:00:00"/>
    <x v="2"/>
    <s v="JO-15550"/>
    <x v="270"/>
    <x v="2"/>
    <s v="United States"/>
    <s v="Chester"/>
    <x v="9"/>
    <n v="19013"/>
    <x v="3"/>
    <s v="OFF-EN-10000927"/>
    <x v="1"/>
    <x v="12"/>
    <x v="81"/>
    <x v="83"/>
    <n v="7"/>
    <n v="0.2"/>
    <n v="62.807499999999976"/>
  </r>
  <r>
    <n v="698"/>
    <s v="CA-2012-119291"/>
    <x v="1"/>
    <x v="263"/>
    <d v="2012-05-17T00:00:00"/>
    <x v="2"/>
    <s v="JO-15550"/>
    <x v="270"/>
    <x v="2"/>
    <s v="United States"/>
    <s v="Chester"/>
    <x v="9"/>
    <n v="19013"/>
    <x v="3"/>
    <s v="OFF-LA-10003510"/>
    <x v="1"/>
    <x v="2"/>
    <x v="575"/>
    <x v="660"/>
    <n v="4"/>
    <n v="0.2"/>
    <n v="31.751200000000001"/>
  </r>
  <r>
    <n v="699"/>
    <s v="CA-2012-119291"/>
    <x v="1"/>
    <x v="263"/>
    <d v="2012-05-17T00:00:00"/>
    <x v="2"/>
    <s v="JO-15550"/>
    <x v="270"/>
    <x v="2"/>
    <s v="United States"/>
    <s v="Chester"/>
    <x v="9"/>
    <n v="19013"/>
    <x v="3"/>
    <s v="OFF-AR-10001118"/>
    <x v="1"/>
    <x v="6"/>
    <x v="576"/>
    <x v="661"/>
    <n v="1"/>
    <n v="0.2"/>
    <n v="0.8088000000000003"/>
  </r>
  <r>
    <n v="700"/>
    <s v="CA-2012-119291"/>
    <x v="1"/>
    <x v="263"/>
    <d v="2012-05-17T00:00:00"/>
    <x v="2"/>
    <s v="JO-15550"/>
    <x v="270"/>
    <x v="2"/>
    <s v="United States"/>
    <s v="Chester"/>
    <x v="9"/>
    <n v="19013"/>
    <x v="3"/>
    <s v="OFF-BI-10001575"/>
    <x v="1"/>
    <x v="8"/>
    <x v="577"/>
    <x v="662"/>
    <n v="2"/>
    <n v="0.7"/>
    <n v="-13.6312"/>
  </r>
  <r>
    <n v="701"/>
    <s v="CA-2012-119291"/>
    <x v="1"/>
    <x v="263"/>
    <d v="2012-05-17T00:00:00"/>
    <x v="2"/>
    <s v="JO-15550"/>
    <x v="270"/>
    <x v="2"/>
    <s v="United States"/>
    <s v="Chester"/>
    <x v="9"/>
    <n v="19013"/>
    <x v="3"/>
    <s v="OFF-BI-10001982"/>
    <x v="1"/>
    <x v="8"/>
    <x v="301"/>
    <x v="322"/>
    <n v="3"/>
    <n v="0.7"/>
    <n v="-3.4271999999999991"/>
  </r>
  <r>
    <n v="702"/>
    <s v="CA-2014-114552"/>
    <x v="3"/>
    <x v="264"/>
    <d v="2014-09-09T00:00:00"/>
    <x v="1"/>
    <s v="Dl-13600"/>
    <x v="114"/>
    <x v="1"/>
    <s v="United States"/>
    <s v="Cleveland"/>
    <x v="24"/>
    <n v="44105"/>
    <x v="3"/>
    <s v="FUR-FU-10002960"/>
    <x v="0"/>
    <x v="5"/>
    <x v="190"/>
    <x v="663"/>
    <n v="3"/>
    <n v="0.2"/>
    <n v="4.1448"/>
  </r>
  <r>
    <n v="703"/>
    <s v="CA-2013-163755"/>
    <x v="0"/>
    <x v="254"/>
    <d v="2013-11-09T00:00:00"/>
    <x v="0"/>
    <s v="AS-10285"/>
    <x v="155"/>
    <x v="1"/>
    <s v="United States"/>
    <s v="Seattle"/>
    <x v="4"/>
    <n v="98103"/>
    <x v="1"/>
    <s v="FUR-FU-10003394"/>
    <x v="0"/>
    <x v="5"/>
    <x v="578"/>
    <x v="664"/>
    <n v="3"/>
    <n v="0"/>
    <n v="35.679599999999979"/>
  </r>
  <r>
    <n v="704"/>
    <s v="CA-2012-142027"/>
    <x v="1"/>
    <x v="265"/>
    <d v="2012-04-14T00:00:00"/>
    <x v="1"/>
    <s v="JK-15370"/>
    <x v="271"/>
    <x v="0"/>
    <s v="United States"/>
    <s v="Long Beach"/>
    <x v="1"/>
    <n v="90805"/>
    <x v="1"/>
    <s v="FUR-TA-10002774"/>
    <x v="0"/>
    <x v="3"/>
    <x v="579"/>
    <x v="665"/>
    <n v="3"/>
    <n v="0.2"/>
    <n v="-13.871700000000047"/>
  </r>
  <r>
    <n v="705"/>
    <s v="CA-2011-138527"/>
    <x v="2"/>
    <x v="171"/>
    <d v="2011-09-17T00:00:00"/>
    <x v="1"/>
    <s v="BN-11470"/>
    <x v="272"/>
    <x v="1"/>
    <s v="United States"/>
    <s v="Cary"/>
    <x v="3"/>
    <n v="27511"/>
    <x v="0"/>
    <s v="OFF-PA-10001800"/>
    <x v="1"/>
    <x v="10"/>
    <x v="580"/>
    <x v="563"/>
    <n v="2"/>
    <n v="0.2"/>
    <n v="3.6288"/>
  </r>
  <r>
    <n v="706"/>
    <s v="CA-2011-138527"/>
    <x v="2"/>
    <x v="171"/>
    <d v="2011-09-17T00:00:00"/>
    <x v="1"/>
    <s v="BN-11470"/>
    <x v="272"/>
    <x v="1"/>
    <s v="United States"/>
    <s v="Cary"/>
    <x v="3"/>
    <n v="27511"/>
    <x v="0"/>
    <s v="OFF-AP-10001469"/>
    <x v="1"/>
    <x v="9"/>
    <x v="581"/>
    <x v="666"/>
    <n v="5"/>
    <n v="0.2"/>
    <n v="18.769499999999987"/>
  </r>
  <r>
    <n v="707"/>
    <s v="CA-2011-138527"/>
    <x v="2"/>
    <x v="171"/>
    <d v="2011-09-17T00:00:00"/>
    <x v="1"/>
    <s v="BN-11470"/>
    <x v="272"/>
    <x v="1"/>
    <s v="United States"/>
    <s v="Cary"/>
    <x v="3"/>
    <n v="27511"/>
    <x v="0"/>
    <s v="TEC-AC-10002399"/>
    <x v="2"/>
    <x v="11"/>
    <x v="448"/>
    <x v="667"/>
    <n v="1"/>
    <n v="0.2"/>
    <n v="2.2823999999999991"/>
  </r>
  <r>
    <n v="708"/>
    <s v="CA-2011-112158"/>
    <x v="2"/>
    <x v="266"/>
    <d v="2011-12-04T00:00:00"/>
    <x v="2"/>
    <s v="DP-13165"/>
    <x v="273"/>
    <x v="0"/>
    <s v="United States"/>
    <s v="New York City"/>
    <x v="15"/>
    <n v="10035"/>
    <x v="3"/>
    <s v="TEC-AC-10003628"/>
    <x v="2"/>
    <x v="11"/>
    <x v="244"/>
    <x v="668"/>
    <n v="4"/>
    <n v="0"/>
    <n v="52.78240000000001"/>
  </r>
  <r>
    <n v="709"/>
    <s v="CA-2011-112158"/>
    <x v="2"/>
    <x v="266"/>
    <d v="2011-12-04T00:00:00"/>
    <x v="2"/>
    <s v="DP-13165"/>
    <x v="273"/>
    <x v="0"/>
    <s v="United States"/>
    <s v="New York City"/>
    <x v="15"/>
    <n v="10035"/>
    <x v="3"/>
    <s v="FUR-BO-10003272"/>
    <x v="0"/>
    <x v="0"/>
    <x v="582"/>
    <x v="669"/>
    <n v="5"/>
    <n v="0.2"/>
    <n v="-110.49000000000007"/>
  </r>
  <r>
    <n v="710"/>
    <s v="CA-2011-112158"/>
    <x v="2"/>
    <x v="266"/>
    <d v="2011-12-04T00:00:00"/>
    <x v="2"/>
    <s v="DP-13165"/>
    <x v="273"/>
    <x v="0"/>
    <s v="United States"/>
    <s v="New York City"/>
    <x v="15"/>
    <n v="10035"/>
    <x v="3"/>
    <s v="OFF-BI-10000050"/>
    <x v="1"/>
    <x v="8"/>
    <x v="343"/>
    <x v="670"/>
    <n v="8"/>
    <n v="0.2"/>
    <n v="15.767999999999997"/>
  </r>
  <r>
    <n v="711"/>
    <s v="CA-2011-113887"/>
    <x v="2"/>
    <x v="267"/>
    <d v="2011-04-07T00:00:00"/>
    <x v="2"/>
    <s v="TH-21550"/>
    <x v="274"/>
    <x v="2"/>
    <s v="United States"/>
    <s v="New York City"/>
    <x v="15"/>
    <n v="10035"/>
    <x v="3"/>
    <s v="OFF-PA-10004071"/>
    <x v="1"/>
    <x v="10"/>
    <x v="412"/>
    <x v="447"/>
    <n v="1"/>
    <n v="0"/>
    <n v="26.630399999999998"/>
  </r>
  <r>
    <n v="712"/>
    <s v="CA-2014-146136"/>
    <x v="3"/>
    <x v="213"/>
    <d v="2014-09-08T00:00:00"/>
    <x v="1"/>
    <s v="AP-10915"/>
    <x v="275"/>
    <x v="0"/>
    <s v="United States"/>
    <s v="Palm Coast"/>
    <x v="2"/>
    <n v="32137"/>
    <x v="0"/>
    <s v="OFF-EN-10001219"/>
    <x v="1"/>
    <x v="12"/>
    <x v="583"/>
    <x v="671"/>
    <n v="4"/>
    <n v="0.2"/>
    <n v="8.8623999999999992"/>
  </r>
  <r>
    <n v="713"/>
    <s v="US-2014-100048"/>
    <x v="3"/>
    <x v="240"/>
    <d v="2014-05-25T00:00:00"/>
    <x v="1"/>
    <s v="RS-19765"/>
    <x v="276"/>
    <x v="1"/>
    <s v="United States"/>
    <s v="Mount Vernon"/>
    <x v="15"/>
    <n v="10550"/>
    <x v="3"/>
    <s v="OFF-AP-10001154"/>
    <x v="1"/>
    <x v="9"/>
    <x v="584"/>
    <x v="672"/>
    <n v="6"/>
    <n v="0"/>
    <n v="109.72260000000001"/>
  </r>
  <r>
    <n v="714"/>
    <s v="US-2014-100048"/>
    <x v="3"/>
    <x v="240"/>
    <d v="2014-05-25T00:00:00"/>
    <x v="1"/>
    <s v="RS-19765"/>
    <x v="276"/>
    <x v="1"/>
    <s v="United States"/>
    <s v="Mount Vernon"/>
    <x v="15"/>
    <n v="10550"/>
    <x v="3"/>
    <s v="TEC-PH-10003012"/>
    <x v="2"/>
    <x v="7"/>
    <x v="344"/>
    <x v="673"/>
    <n v="2"/>
    <n v="0"/>
    <n v="89.314199999999971"/>
  </r>
  <r>
    <n v="715"/>
    <s v="US-2014-100048"/>
    <x v="3"/>
    <x v="240"/>
    <d v="2014-05-25T00:00:00"/>
    <x v="1"/>
    <s v="RS-19765"/>
    <x v="276"/>
    <x v="1"/>
    <s v="United States"/>
    <s v="Mount Vernon"/>
    <x v="15"/>
    <n v="10550"/>
    <x v="3"/>
    <s v="TEC-AC-10001606"/>
    <x v="2"/>
    <x v="11"/>
    <x v="585"/>
    <x v="674"/>
    <n v="3"/>
    <n v="0"/>
    <n v="113.98860000000001"/>
  </r>
  <r>
    <n v="716"/>
    <s v="CA-2011-153150"/>
    <x v="2"/>
    <x v="268"/>
    <d v="2011-07-06T00:00:00"/>
    <x v="0"/>
    <s v="Dl-13600"/>
    <x v="114"/>
    <x v="1"/>
    <s v="United States"/>
    <s v="Seattle"/>
    <x v="4"/>
    <n v="98105"/>
    <x v="1"/>
    <s v="OFF-BI-10003355"/>
    <x v="1"/>
    <x v="8"/>
    <x v="586"/>
    <x v="548"/>
    <n v="5"/>
    <n v="0.2"/>
    <n v="6.9719999999999995"/>
  </r>
  <r>
    <n v="717"/>
    <s v="CA-2011-130092"/>
    <x v="2"/>
    <x v="269"/>
    <d v="2011-01-15T00:00:00"/>
    <x v="2"/>
    <s v="SV-20365"/>
    <x v="277"/>
    <x v="0"/>
    <s v="United States"/>
    <s v="Dover"/>
    <x v="13"/>
    <n v="19901"/>
    <x v="3"/>
    <s v="FUR-FU-10000010"/>
    <x v="0"/>
    <x v="5"/>
    <x v="522"/>
    <x v="587"/>
    <n v="2"/>
    <n v="0"/>
    <n v="3.0813999999999995"/>
  </r>
  <r>
    <n v="718"/>
    <s v="CA-2014-108910"/>
    <x v="3"/>
    <x v="241"/>
    <d v="2014-09-30T00:00:00"/>
    <x v="1"/>
    <s v="KC-16540"/>
    <x v="110"/>
    <x v="0"/>
    <s v="United States"/>
    <s v="Newark"/>
    <x v="24"/>
    <n v="43055"/>
    <x v="3"/>
    <s v="FUR-FU-10002253"/>
    <x v="0"/>
    <x v="5"/>
    <x v="587"/>
    <x v="675"/>
    <n v="3"/>
    <n v="0.2"/>
    <n v="24.475800000000007"/>
  </r>
  <r>
    <n v="719"/>
    <s v="CA-2011-104472"/>
    <x v="2"/>
    <x v="270"/>
    <d v="2011-06-07T00:00:00"/>
    <x v="1"/>
    <s v="CK-12325"/>
    <x v="278"/>
    <x v="2"/>
    <s v="United States"/>
    <s v="Orem"/>
    <x v="7"/>
    <n v="84057"/>
    <x v="1"/>
    <s v="OFF-BI-10001658"/>
    <x v="1"/>
    <x v="8"/>
    <x v="439"/>
    <x v="676"/>
    <n v="3"/>
    <n v="0.2"/>
    <n v="19.4376"/>
  </r>
  <r>
    <n v="720"/>
    <s v="CA-2011-104472"/>
    <x v="2"/>
    <x v="270"/>
    <d v="2011-06-07T00:00:00"/>
    <x v="1"/>
    <s v="CK-12325"/>
    <x v="278"/>
    <x v="2"/>
    <s v="United States"/>
    <s v="Orem"/>
    <x v="7"/>
    <n v="84057"/>
    <x v="1"/>
    <s v="FUR-FU-10000246"/>
    <x v="0"/>
    <x v="5"/>
    <x v="386"/>
    <x v="677"/>
    <n v="6"/>
    <n v="0"/>
    <n v="21.995999999999992"/>
  </r>
  <r>
    <n v="721"/>
    <s v="CA-2013-112942"/>
    <x v="0"/>
    <x v="271"/>
    <d v="2013-02-18T00:00:00"/>
    <x v="1"/>
    <s v="RD-19810"/>
    <x v="279"/>
    <x v="2"/>
    <s v="United States"/>
    <s v="Los Angeles"/>
    <x v="1"/>
    <n v="90045"/>
    <x v="1"/>
    <s v="OFF-PA-10004092"/>
    <x v="1"/>
    <x v="10"/>
    <x v="588"/>
    <x v="678"/>
    <n v="3"/>
    <n v="0"/>
    <n v="73.41"/>
  </r>
  <r>
    <n v="722"/>
    <s v="CA-2013-142335"/>
    <x v="0"/>
    <x v="272"/>
    <d v="2013-12-20T00:00:00"/>
    <x v="1"/>
    <s v="MP-17965"/>
    <x v="172"/>
    <x v="1"/>
    <s v="United States"/>
    <s v="Detroit"/>
    <x v="12"/>
    <n v="48205"/>
    <x v="2"/>
    <s v="FUR-TA-10000198"/>
    <x v="0"/>
    <x v="3"/>
    <x v="589"/>
    <x v="679"/>
    <n v="3"/>
    <n v="0"/>
    <n v="231.41160000000002"/>
  </r>
  <r>
    <n v="723"/>
    <s v="CA-2013-142335"/>
    <x v="0"/>
    <x v="272"/>
    <d v="2013-12-20T00:00:00"/>
    <x v="1"/>
    <s v="MP-17965"/>
    <x v="172"/>
    <x v="1"/>
    <s v="United States"/>
    <s v="Detroit"/>
    <x v="12"/>
    <n v="48205"/>
    <x v="2"/>
    <s v="OFF-ST-10000036"/>
    <x v="1"/>
    <x v="4"/>
    <x v="590"/>
    <x v="680"/>
    <n v="3"/>
    <n v="0"/>
    <n v="80.019899999999993"/>
  </r>
  <r>
    <n v="724"/>
    <s v="CA-2011-117429"/>
    <x v="2"/>
    <x v="273"/>
    <d v="2011-10-13T00:00:00"/>
    <x v="1"/>
    <s v="MR-17545"/>
    <x v="280"/>
    <x v="2"/>
    <s v="United States"/>
    <s v="Philadelphia"/>
    <x v="9"/>
    <n v="19140"/>
    <x v="3"/>
    <s v="FUR-FU-10000222"/>
    <x v="0"/>
    <x v="5"/>
    <x v="591"/>
    <x v="681"/>
    <n v="5"/>
    <n v="0.2"/>
    <n v="21.112000000000002"/>
  </r>
  <r>
    <n v="725"/>
    <s v="CA-2013-114713"/>
    <x v="0"/>
    <x v="274"/>
    <d v="2013-07-13T00:00:00"/>
    <x v="1"/>
    <s v="SC-20695"/>
    <x v="281"/>
    <x v="1"/>
    <s v="United States"/>
    <s v="Hialeah"/>
    <x v="2"/>
    <n v="33012"/>
    <x v="0"/>
    <s v="OFF-SU-10004664"/>
    <x v="1"/>
    <x v="14"/>
    <x v="592"/>
    <x v="682"/>
    <n v="7"/>
    <n v="0.2"/>
    <n v="5.1281999999999996"/>
  </r>
  <r>
    <n v="726"/>
    <s v="CA-2014-144113"/>
    <x v="3"/>
    <x v="118"/>
    <d v="2014-09-21T00:00:00"/>
    <x v="1"/>
    <s v="JF-15355"/>
    <x v="282"/>
    <x v="0"/>
    <s v="United States"/>
    <s v="Austin"/>
    <x v="5"/>
    <n v="78745"/>
    <x v="2"/>
    <s v="OFF-EN-10001141"/>
    <x v="1"/>
    <x v="12"/>
    <x v="593"/>
    <x v="683"/>
    <n v="2"/>
    <n v="0.2"/>
    <n v="6.3684000000000003"/>
  </r>
  <r>
    <n v="727"/>
    <s v="CA-2014-144113"/>
    <x v="3"/>
    <x v="118"/>
    <d v="2014-09-21T00:00:00"/>
    <x v="1"/>
    <s v="JF-15355"/>
    <x v="282"/>
    <x v="0"/>
    <s v="United States"/>
    <s v="Austin"/>
    <x v="5"/>
    <n v="78745"/>
    <x v="2"/>
    <s v="TEC-PH-10002170"/>
    <x v="2"/>
    <x v="7"/>
    <x v="594"/>
    <x v="684"/>
    <n v="1"/>
    <n v="0.2"/>
    <n v="5.5992000000000015"/>
  </r>
  <r>
    <n v="728"/>
    <s v="US-2013-150861"/>
    <x v="0"/>
    <x v="275"/>
    <d v="2013-12-07T00:00:00"/>
    <x v="2"/>
    <s v="EG-13900"/>
    <x v="283"/>
    <x v="0"/>
    <s v="United States"/>
    <s v="Oceanside"/>
    <x v="15"/>
    <n v="11572"/>
    <x v="3"/>
    <s v="OFF-PA-10001954"/>
    <x v="1"/>
    <x v="10"/>
    <x v="595"/>
    <x v="685"/>
    <n v="8"/>
    <n v="0"/>
    <n v="84.051199999999994"/>
  </r>
  <r>
    <n v="729"/>
    <s v="US-2013-150861"/>
    <x v="0"/>
    <x v="275"/>
    <d v="2013-12-07T00:00:00"/>
    <x v="2"/>
    <s v="EG-13900"/>
    <x v="283"/>
    <x v="0"/>
    <s v="United States"/>
    <s v="Oceanside"/>
    <x v="15"/>
    <n v="11572"/>
    <x v="3"/>
    <s v="FUR-TA-10002228"/>
    <x v="0"/>
    <x v="3"/>
    <x v="596"/>
    <x v="686"/>
    <n v="2"/>
    <n v="0.4"/>
    <n v="-153.34560000000005"/>
  </r>
  <r>
    <n v="730"/>
    <s v="US-2013-150861"/>
    <x v="0"/>
    <x v="275"/>
    <d v="2013-12-07T00:00:00"/>
    <x v="2"/>
    <s v="EG-13900"/>
    <x v="283"/>
    <x v="0"/>
    <s v="United States"/>
    <s v="Oceanside"/>
    <x v="15"/>
    <n v="11572"/>
    <x v="3"/>
    <s v="OFF-ST-10004634"/>
    <x v="1"/>
    <x v="4"/>
    <x v="597"/>
    <x v="687"/>
    <n v="3"/>
    <n v="0"/>
    <n v="10.088999999999999"/>
  </r>
  <r>
    <n v="731"/>
    <s v="US-2013-150861"/>
    <x v="0"/>
    <x v="275"/>
    <d v="2013-12-07T00:00:00"/>
    <x v="2"/>
    <s v="EG-13900"/>
    <x v="283"/>
    <x v="0"/>
    <s v="United States"/>
    <s v="Oceanside"/>
    <x v="15"/>
    <n v="11572"/>
    <x v="3"/>
    <s v="FUR-CH-10002965"/>
    <x v="0"/>
    <x v="1"/>
    <x v="226"/>
    <x v="688"/>
    <n v="3"/>
    <n v="0.1"/>
    <n v="102.49980000000001"/>
  </r>
  <r>
    <n v="732"/>
    <s v="US-2013-150861"/>
    <x v="0"/>
    <x v="275"/>
    <d v="2013-12-07T00:00:00"/>
    <x v="2"/>
    <s v="EG-13900"/>
    <x v="283"/>
    <x v="0"/>
    <s v="United States"/>
    <s v="Oceanside"/>
    <x v="15"/>
    <n v="11572"/>
    <x v="3"/>
    <s v="OFF-LA-10001317"/>
    <x v="1"/>
    <x v="2"/>
    <x v="391"/>
    <x v="689"/>
    <n v="2"/>
    <n v="0"/>
    <n v="3.024"/>
  </r>
  <r>
    <n v="733"/>
    <s v="CA-2014-131954"/>
    <x v="3"/>
    <x v="276"/>
    <d v="2014-01-26T00:00:00"/>
    <x v="1"/>
    <s v="DS-13030"/>
    <x v="284"/>
    <x v="2"/>
    <s v="United States"/>
    <s v="Seattle"/>
    <x v="4"/>
    <n v="98115"/>
    <x v="1"/>
    <s v="OFF-ST-10000736"/>
    <x v="1"/>
    <x v="4"/>
    <x v="455"/>
    <x v="423"/>
    <n v="3"/>
    <n v="0"/>
    <n v="9.7175999999999902"/>
  </r>
  <r>
    <n v="734"/>
    <s v="CA-2014-131954"/>
    <x v="3"/>
    <x v="276"/>
    <d v="2014-01-26T00:00:00"/>
    <x v="1"/>
    <s v="DS-13030"/>
    <x v="284"/>
    <x v="2"/>
    <s v="United States"/>
    <s v="Seattle"/>
    <x v="4"/>
    <n v="98115"/>
    <x v="1"/>
    <s v="TEC-AC-10003610"/>
    <x v="2"/>
    <x v="11"/>
    <x v="598"/>
    <x v="690"/>
    <n v="3"/>
    <n v="0"/>
    <n v="86.385600000000011"/>
  </r>
  <r>
    <n v="735"/>
    <s v="CA-2014-131954"/>
    <x v="3"/>
    <x v="276"/>
    <d v="2014-01-26T00:00:00"/>
    <x v="1"/>
    <s v="DS-13030"/>
    <x v="284"/>
    <x v="2"/>
    <s v="United States"/>
    <s v="Seattle"/>
    <x v="4"/>
    <n v="98115"/>
    <x v="1"/>
    <s v="OFF-BI-10003982"/>
    <x v="1"/>
    <x v="8"/>
    <x v="346"/>
    <x v="691"/>
    <n v="6"/>
    <n v="0.2"/>
    <n v="33.647399999999998"/>
  </r>
  <r>
    <n v="736"/>
    <s v="CA-2014-131954"/>
    <x v="3"/>
    <x v="276"/>
    <d v="2014-01-26T00:00:00"/>
    <x v="1"/>
    <s v="DS-13030"/>
    <x v="284"/>
    <x v="2"/>
    <s v="United States"/>
    <s v="Seattle"/>
    <x v="4"/>
    <n v="98115"/>
    <x v="1"/>
    <s v="OFF-BI-10003291"/>
    <x v="1"/>
    <x v="8"/>
    <x v="44"/>
    <x v="692"/>
    <n v="4"/>
    <n v="0.2"/>
    <n v="9.4283999999999963"/>
  </r>
  <r>
    <n v="737"/>
    <s v="CA-2014-131954"/>
    <x v="3"/>
    <x v="276"/>
    <d v="2014-01-26T00:00:00"/>
    <x v="1"/>
    <s v="DS-13030"/>
    <x v="284"/>
    <x v="2"/>
    <s v="United States"/>
    <s v="Seattle"/>
    <x v="4"/>
    <n v="98115"/>
    <x v="1"/>
    <s v="FUR-BO-10001619"/>
    <x v="0"/>
    <x v="0"/>
    <x v="599"/>
    <x v="693"/>
    <n v="1"/>
    <n v="0"/>
    <n v="18.695599999999999"/>
  </r>
  <r>
    <n v="738"/>
    <s v="CA-2014-131954"/>
    <x v="3"/>
    <x v="276"/>
    <d v="2014-01-26T00:00:00"/>
    <x v="1"/>
    <s v="DS-13030"/>
    <x v="284"/>
    <x v="2"/>
    <s v="United States"/>
    <s v="Seattle"/>
    <x v="4"/>
    <n v="98115"/>
    <x v="1"/>
    <s v="OFF-BI-10000138"/>
    <x v="1"/>
    <x v="8"/>
    <x v="600"/>
    <x v="694"/>
    <n v="5"/>
    <n v="0.2"/>
    <n v="6.5519999999999996"/>
  </r>
  <r>
    <n v="739"/>
    <s v="CA-2011-132500"/>
    <x v="2"/>
    <x v="78"/>
    <d v="2011-09-12T00:00:00"/>
    <x v="1"/>
    <s v="GZ-14470"/>
    <x v="47"/>
    <x v="0"/>
    <s v="United States"/>
    <s v="San Francisco"/>
    <x v="1"/>
    <n v="94110"/>
    <x v="1"/>
    <s v="TEC-AC-10001383"/>
    <x v="2"/>
    <x v="11"/>
    <x v="601"/>
    <x v="695"/>
    <n v="2"/>
    <n v="0"/>
    <n v="8.4965999999999937"/>
  </r>
  <r>
    <n v="740"/>
    <s v="CA-2011-112326"/>
    <x v="2"/>
    <x v="277"/>
    <d v="2011-01-09T00:00:00"/>
    <x v="1"/>
    <s v="PO-19195"/>
    <x v="285"/>
    <x v="2"/>
    <s v="United States"/>
    <s v="Naperville"/>
    <x v="10"/>
    <n v="60540"/>
    <x v="2"/>
    <s v="OFF-LA-10003223"/>
    <x v="1"/>
    <x v="2"/>
    <x v="602"/>
    <x v="696"/>
    <n v="3"/>
    <n v="0.2"/>
    <n v="4.2716999999999992"/>
  </r>
  <r>
    <n v="741"/>
    <s v="CA-2011-112326"/>
    <x v="2"/>
    <x v="277"/>
    <d v="2011-01-09T00:00:00"/>
    <x v="1"/>
    <s v="PO-19195"/>
    <x v="285"/>
    <x v="2"/>
    <s v="United States"/>
    <s v="Naperville"/>
    <x v="10"/>
    <n v="60540"/>
    <x v="2"/>
    <s v="OFF-ST-10002743"/>
    <x v="1"/>
    <x v="4"/>
    <x v="413"/>
    <x v="697"/>
    <n v="3"/>
    <n v="0.2"/>
    <n v="-64.774800000000013"/>
  </r>
  <r>
    <n v="742"/>
    <s v="CA-2011-112326"/>
    <x v="2"/>
    <x v="277"/>
    <d v="2011-01-09T00:00:00"/>
    <x v="1"/>
    <s v="PO-19195"/>
    <x v="285"/>
    <x v="2"/>
    <s v="United States"/>
    <s v="Naperville"/>
    <x v="10"/>
    <n v="60540"/>
    <x v="2"/>
    <s v="OFF-BI-10004094"/>
    <x v="1"/>
    <x v="8"/>
    <x v="603"/>
    <x v="698"/>
    <n v="2"/>
    <n v="0.8"/>
    <n v="-5.4870000000000001"/>
  </r>
  <r>
    <n v="743"/>
    <s v="US-2013-146710"/>
    <x v="0"/>
    <x v="278"/>
    <d v="2013-09-02T00:00:00"/>
    <x v="1"/>
    <s v="SS-20875"/>
    <x v="286"/>
    <x v="0"/>
    <s v="United States"/>
    <s v="Dallas"/>
    <x v="5"/>
    <n v="75220"/>
    <x v="2"/>
    <s v="OFF-SU-10004498"/>
    <x v="1"/>
    <x v="14"/>
    <x v="500"/>
    <x v="699"/>
    <n v="5"/>
    <n v="0.2"/>
    <n v="-10.948000000000002"/>
  </r>
  <r>
    <n v="744"/>
    <s v="US-2013-146710"/>
    <x v="0"/>
    <x v="278"/>
    <d v="2013-09-02T00:00:00"/>
    <x v="1"/>
    <s v="SS-20875"/>
    <x v="286"/>
    <x v="0"/>
    <s v="United States"/>
    <s v="Dallas"/>
    <x v="5"/>
    <n v="75220"/>
    <x v="2"/>
    <s v="OFF-PA-10002615"/>
    <x v="1"/>
    <x v="10"/>
    <x v="247"/>
    <x v="700"/>
    <n v="1"/>
    <n v="0.2"/>
    <n v="1.1465999999999998"/>
  </r>
  <r>
    <n v="745"/>
    <s v="US-2013-146710"/>
    <x v="0"/>
    <x v="278"/>
    <d v="2013-09-02T00:00:00"/>
    <x v="1"/>
    <s v="SS-20875"/>
    <x v="286"/>
    <x v="0"/>
    <s v="United States"/>
    <s v="Dallas"/>
    <x v="5"/>
    <n v="75220"/>
    <x v="2"/>
    <s v="OFF-PA-10004971"/>
    <x v="1"/>
    <x v="10"/>
    <x v="604"/>
    <x v="701"/>
    <n v="1"/>
    <n v="0.2"/>
    <n v="1.6762000000000001"/>
  </r>
  <r>
    <n v="746"/>
    <s v="US-2013-146710"/>
    <x v="0"/>
    <x v="278"/>
    <d v="2013-09-02T00:00:00"/>
    <x v="1"/>
    <s v="SS-20875"/>
    <x v="286"/>
    <x v="0"/>
    <s v="United States"/>
    <s v="Dallas"/>
    <x v="5"/>
    <n v="75220"/>
    <x v="2"/>
    <s v="OFF-SU-10004261"/>
    <x v="1"/>
    <x v="14"/>
    <x v="605"/>
    <x v="702"/>
    <n v="4"/>
    <n v="0.2"/>
    <n v="6.2063999999999897"/>
  </r>
  <r>
    <n v="747"/>
    <s v="CA-2011-124429"/>
    <x v="2"/>
    <x v="279"/>
    <d v="2011-05-27T00:00:00"/>
    <x v="3"/>
    <s v="MH-17785"/>
    <x v="186"/>
    <x v="1"/>
    <s v="United States"/>
    <s v="San Diego"/>
    <x v="1"/>
    <n v="92105"/>
    <x v="1"/>
    <s v="FUR-TA-10002607"/>
    <x v="0"/>
    <x v="3"/>
    <x v="221"/>
    <x v="703"/>
    <n v="10"/>
    <n v="0.2"/>
    <n v="-28.355999999999952"/>
  </r>
  <r>
    <n v="748"/>
    <s v="CA-2011-124429"/>
    <x v="2"/>
    <x v="279"/>
    <d v="2011-05-27T00:00:00"/>
    <x v="3"/>
    <s v="MH-17785"/>
    <x v="186"/>
    <x v="1"/>
    <s v="United States"/>
    <s v="San Diego"/>
    <x v="1"/>
    <n v="92105"/>
    <x v="1"/>
    <s v="OFF-ST-10001809"/>
    <x v="1"/>
    <x v="4"/>
    <x v="430"/>
    <x v="704"/>
    <n v="4"/>
    <n v="0"/>
    <n v="7.1863999999999919"/>
  </r>
  <r>
    <n v="749"/>
    <s v="CA-2013-150889"/>
    <x v="0"/>
    <x v="231"/>
    <d v="2013-03-23T00:00:00"/>
    <x v="0"/>
    <s v="PB-19105"/>
    <x v="287"/>
    <x v="0"/>
    <s v="United States"/>
    <s v="Evanston"/>
    <x v="10"/>
    <n v="60201"/>
    <x v="2"/>
    <s v="TEC-PH-10000004"/>
    <x v="2"/>
    <x v="7"/>
    <x v="606"/>
    <x v="705"/>
    <n v="1"/>
    <n v="0.2"/>
    <n v="0.89939999999999909"/>
  </r>
  <r>
    <n v="750"/>
    <s v="CA-2014-126074"/>
    <x v="3"/>
    <x v="280"/>
    <d v="2014-10-07T00:00:00"/>
    <x v="1"/>
    <s v="RF-19735"/>
    <x v="288"/>
    <x v="0"/>
    <s v="United States"/>
    <s v="Trenton"/>
    <x v="12"/>
    <n v="48183"/>
    <x v="2"/>
    <s v="OFF-BI-10003638"/>
    <x v="1"/>
    <x v="8"/>
    <x v="607"/>
    <x v="706"/>
    <n v="3"/>
    <n v="0"/>
    <n v="26.702999999999999"/>
  </r>
  <r>
    <n v="751"/>
    <s v="CA-2014-126074"/>
    <x v="3"/>
    <x v="280"/>
    <d v="2014-10-07T00:00:00"/>
    <x v="1"/>
    <s v="RF-19735"/>
    <x v="288"/>
    <x v="0"/>
    <s v="United States"/>
    <s v="Trenton"/>
    <x v="12"/>
    <n v="48183"/>
    <x v="2"/>
    <s v="FUR-FU-10003577"/>
    <x v="0"/>
    <x v="5"/>
    <x v="608"/>
    <x v="707"/>
    <n v="11"/>
    <n v="0"/>
    <n v="56.7864"/>
  </r>
  <r>
    <n v="752"/>
    <s v="CA-2014-126074"/>
    <x v="3"/>
    <x v="280"/>
    <d v="2014-10-07T00:00:00"/>
    <x v="1"/>
    <s v="RF-19735"/>
    <x v="288"/>
    <x v="0"/>
    <s v="United States"/>
    <s v="Trenton"/>
    <x v="12"/>
    <n v="48183"/>
    <x v="2"/>
    <s v="OFF-AR-10003478"/>
    <x v="1"/>
    <x v="6"/>
    <x v="355"/>
    <x v="708"/>
    <n v="7"/>
    <n v="0"/>
    <n v="22.792000000000002"/>
  </r>
  <r>
    <n v="753"/>
    <s v="CA-2014-126074"/>
    <x v="3"/>
    <x v="280"/>
    <d v="2014-10-07T00:00:00"/>
    <x v="1"/>
    <s v="RF-19735"/>
    <x v="288"/>
    <x v="0"/>
    <s v="United States"/>
    <s v="Trenton"/>
    <x v="12"/>
    <n v="48183"/>
    <x v="2"/>
    <s v="OFF-BI-10000546"/>
    <x v="1"/>
    <x v="8"/>
    <x v="609"/>
    <x v="709"/>
    <n v="1"/>
    <n v="0"/>
    <n v="1.4112"/>
  </r>
  <r>
    <n v="754"/>
    <s v="CA-2013-110499"/>
    <x v="0"/>
    <x v="281"/>
    <d v="2013-04-10T00:00:00"/>
    <x v="2"/>
    <s v="YC-21895"/>
    <x v="289"/>
    <x v="1"/>
    <s v="United States"/>
    <s v="San Francisco"/>
    <x v="1"/>
    <n v="94110"/>
    <x v="1"/>
    <s v="TEC-CO-10002095"/>
    <x v="2"/>
    <x v="16"/>
    <x v="610"/>
    <x v="387"/>
    <n v="3"/>
    <n v="0.2"/>
    <n v="374.99249999999995"/>
  </r>
  <r>
    <n v="755"/>
    <s v="CA-2012-135272"/>
    <x v="1"/>
    <x v="214"/>
    <d v="2012-12-12T00:00:00"/>
    <x v="1"/>
    <s v="MS-17830"/>
    <x v="234"/>
    <x v="0"/>
    <s v="United States"/>
    <s v="Los Angeles"/>
    <x v="1"/>
    <n v="90036"/>
    <x v="1"/>
    <s v="FUR-FU-10002759"/>
    <x v="0"/>
    <x v="5"/>
    <x v="555"/>
    <x v="710"/>
    <n v="4"/>
    <n v="0"/>
    <n v="28.7712"/>
  </r>
  <r>
    <n v="756"/>
    <s v="CA-2013-140928"/>
    <x v="0"/>
    <x v="31"/>
    <d v="2013-09-23T00:00:00"/>
    <x v="1"/>
    <s v="NB-18655"/>
    <x v="240"/>
    <x v="1"/>
    <s v="United States"/>
    <s v="Jacksonville"/>
    <x v="2"/>
    <n v="32216"/>
    <x v="0"/>
    <s v="FUR-TA-10001095"/>
    <x v="0"/>
    <x v="3"/>
    <x v="611"/>
    <x v="711"/>
    <n v="4"/>
    <n v="0.45"/>
    <n v="-167.3184"/>
  </r>
  <r>
    <n v="757"/>
    <s v="CA-2011-106803"/>
    <x v="2"/>
    <x v="282"/>
    <d v="2012-01-02T00:00:00"/>
    <x v="1"/>
    <s v="DC-13285"/>
    <x v="290"/>
    <x v="0"/>
    <s v="United States"/>
    <s v="Cottage Grove"/>
    <x v="11"/>
    <n v="55016"/>
    <x v="2"/>
    <s v="OFF-ST-10002444"/>
    <x v="1"/>
    <x v="4"/>
    <x v="571"/>
    <x v="335"/>
    <n v="2"/>
    <n v="0"/>
    <n v="6.8767999999999994"/>
  </r>
  <r>
    <n v="758"/>
    <s v="CA-2011-106803"/>
    <x v="2"/>
    <x v="282"/>
    <d v="2012-01-02T00:00:00"/>
    <x v="1"/>
    <s v="DC-13285"/>
    <x v="290"/>
    <x v="0"/>
    <s v="United States"/>
    <s v="Cottage Grove"/>
    <x v="11"/>
    <n v="55016"/>
    <x v="2"/>
    <s v="TEC-AC-10001267"/>
    <x v="2"/>
    <x v="11"/>
    <x v="533"/>
    <x v="712"/>
    <n v="4"/>
    <n v="0"/>
    <n v="47.92"/>
  </r>
  <r>
    <n v="759"/>
    <s v="CA-2014-117240"/>
    <x v="3"/>
    <x v="283"/>
    <d v="2014-07-29T00:00:00"/>
    <x v="1"/>
    <s v="CP-12340"/>
    <x v="291"/>
    <x v="1"/>
    <s v="United States"/>
    <s v="New York City"/>
    <x v="15"/>
    <n v="10009"/>
    <x v="3"/>
    <s v="OFF-BI-10000848"/>
    <x v="1"/>
    <x v="8"/>
    <x v="515"/>
    <x v="535"/>
    <n v="3"/>
    <n v="0.2"/>
    <n v="4.2665999999999986"/>
  </r>
  <r>
    <n v="760"/>
    <s v="CA-2014-133333"/>
    <x v="3"/>
    <x v="65"/>
    <d v="2014-09-23T00:00:00"/>
    <x v="1"/>
    <s v="BF-11020"/>
    <x v="292"/>
    <x v="1"/>
    <s v="United States"/>
    <s v="Green Bay"/>
    <x v="6"/>
    <n v="54302"/>
    <x v="2"/>
    <s v="OFF-PA-10002377"/>
    <x v="1"/>
    <x v="10"/>
    <x v="557"/>
    <x v="20"/>
    <n v="4"/>
    <n v="0"/>
    <n v="10.223999999999998"/>
  </r>
  <r>
    <n v="761"/>
    <s v="CA-2012-112319"/>
    <x v="1"/>
    <x v="284"/>
    <d v="2012-09-05T00:00:00"/>
    <x v="1"/>
    <s v="AR-10510"/>
    <x v="239"/>
    <x v="0"/>
    <s v="United States"/>
    <s v="Los Angeles"/>
    <x v="1"/>
    <n v="90004"/>
    <x v="1"/>
    <s v="OFF-PA-10003441"/>
    <x v="1"/>
    <x v="10"/>
    <x v="485"/>
    <x v="713"/>
    <n v="9"/>
    <n v="0"/>
    <n v="27.993600000000001"/>
  </r>
  <r>
    <n v="762"/>
    <s v="CA-2014-126046"/>
    <x v="3"/>
    <x v="132"/>
    <d v="2014-11-08T00:00:00"/>
    <x v="1"/>
    <s v="JC-16105"/>
    <x v="36"/>
    <x v="1"/>
    <s v="United States"/>
    <s v="Atlanta"/>
    <x v="32"/>
    <n v="30318"/>
    <x v="0"/>
    <s v="OFF-LA-10004484"/>
    <x v="1"/>
    <x v="2"/>
    <x v="612"/>
    <x v="714"/>
    <n v="3"/>
    <n v="0"/>
    <n v="5.6993999999999998"/>
  </r>
  <r>
    <n v="763"/>
    <s v="CA-2012-114923"/>
    <x v="1"/>
    <x v="285"/>
    <d v="2012-02-13T00:00:00"/>
    <x v="1"/>
    <s v="LH-17020"/>
    <x v="293"/>
    <x v="0"/>
    <s v="United States"/>
    <s v="Columbus"/>
    <x v="24"/>
    <n v="43229"/>
    <x v="3"/>
    <s v="TEC-PH-10003931"/>
    <x v="2"/>
    <x v="7"/>
    <x v="159"/>
    <x v="715"/>
    <n v="3"/>
    <n v="0.4"/>
    <n v="-26.995499999999993"/>
  </r>
  <r>
    <n v="764"/>
    <s v="CA-2011-162775"/>
    <x v="2"/>
    <x v="286"/>
    <d v="2011-01-16T00:00:00"/>
    <x v="0"/>
    <s v="CS-12250"/>
    <x v="294"/>
    <x v="1"/>
    <s v="United States"/>
    <s v="Bossier City"/>
    <x v="28"/>
    <n v="71111"/>
    <x v="0"/>
    <s v="OFF-EN-10001990"/>
    <x v="1"/>
    <x v="12"/>
    <x v="33"/>
    <x v="716"/>
    <n v="2"/>
    <n v="0"/>
    <n v="5.3391999999999991"/>
  </r>
  <r>
    <n v="765"/>
    <s v="CA-2011-162775"/>
    <x v="2"/>
    <x v="286"/>
    <d v="2011-01-16T00:00:00"/>
    <x v="0"/>
    <s v="CS-12250"/>
    <x v="294"/>
    <x v="1"/>
    <s v="United States"/>
    <s v="Bossier City"/>
    <x v="28"/>
    <n v="71111"/>
    <x v="0"/>
    <s v="OFF-EN-10001532"/>
    <x v="1"/>
    <x v="12"/>
    <x v="613"/>
    <x v="717"/>
    <n v="3"/>
    <n v="0"/>
    <n v="25.47"/>
  </r>
  <r>
    <n v="766"/>
    <s v="CA-2011-162775"/>
    <x v="2"/>
    <x v="286"/>
    <d v="2011-01-16T00:00:00"/>
    <x v="0"/>
    <s v="CS-12250"/>
    <x v="294"/>
    <x v="1"/>
    <s v="United States"/>
    <s v="Bossier City"/>
    <x v="28"/>
    <n v="71111"/>
    <x v="0"/>
    <s v="TEC-AC-10003174"/>
    <x v="2"/>
    <x v="11"/>
    <x v="614"/>
    <x v="718"/>
    <n v="6"/>
    <n v="0"/>
    <n v="258.69600000000003"/>
  </r>
  <r>
    <n v="767"/>
    <s v="CA-2011-162775"/>
    <x v="2"/>
    <x v="286"/>
    <d v="2011-01-16T00:00:00"/>
    <x v="0"/>
    <s v="CS-12250"/>
    <x v="294"/>
    <x v="1"/>
    <s v="United States"/>
    <s v="Bossier City"/>
    <x v="28"/>
    <n v="71111"/>
    <x v="0"/>
    <s v="OFF-BI-10004187"/>
    <x v="1"/>
    <x v="8"/>
    <x v="33"/>
    <x v="719"/>
    <n v="3"/>
    <n v="0"/>
    <n v="2.7071999999999994"/>
  </r>
  <r>
    <n v="768"/>
    <s v="CA-2011-162775"/>
    <x v="2"/>
    <x v="286"/>
    <d v="2011-01-16T00:00:00"/>
    <x v="0"/>
    <s v="CS-12250"/>
    <x v="294"/>
    <x v="1"/>
    <s v="United States"/>
    <s v="Bossier City"/>
    <x v="28"/>
    <n v="71111"/>
    <x v="0"/>
    <s v="OFF-ST-10000025"/>
    <x v="1"/>
    <x v="4"/>
    <x v="615"/>
    <x v="720"/>
    <n v="6"/>
    <n v="0"/>
    <n v="34.354799999999955"/>
  </r>
  <r>
    <n v="769"/>
    <s v="CA-2011-106810"/>
    <x v="2"/>
    <x v="287"/>
    <d v="2011-05-20T00:00:00"/>
    <x v="1"/>
    <s v="AJ-10795"/>
    <x v="295"/>
    <x v="1"/>
    <s v="United States"/>
    <s v="Saint Petersburg"/>
    <x v="2"/>
    <n v="33710"/>
    <x v="0"/>
    <s v="FUR-FU-10004306"/>
    <x v="0"/>
    <x v="5"/>
    <x v="616"/>
    <x v="721"/>
    <n v="2"/>
    <n v="0.2"/>
    <n v="23.315999999999988"/>
  </r>
  <r>
    <n v="770"/>
    <s v="CA-2013-157245"/>
    <x v="0"/>
    <x v="288"/>
    <d v="2013-05-25T00:00:00"/>
    <x v="1"/>
    <s v="LE-16810"/>
    <x v="97"/>
    <x v="0"/>
    <s v="United States"/>
    <s v="Arlington"/>
    <x v="17"/>
    <n v="22204"/>
    <x v="0"/>
    <s v="FUR-CH-10003746"/>
    <x v="0"/>
    <x v="1"/>
    <x v="617"/>
    <x v="722"/>
    <n v="2"/>
    <n v="0"/>
    <n v="179.74880000000002"/>
  </r>
  <r>
    <n v="771"/>
    <s v="CA-2014-104220"/>
    <x v="3"/>
    <x v="289"/>
    <d v="2014-02-06T00:00:00"/>
    <x v="1"/>
    <s v="BV-11245"/>
    <x v="296"/>
    <x v="1"/>
    <s v="United States"/>
    <s v="Des Moines"/>
    <x v="23"/>
    <n v="50315"/>
    <x v="2"/>
    <s v="OFF-BI-10001036"/>
    <x v="1"/>
    <x v="8"/>
    <x v="618"/>
    <x v="723"/>
    <n v="2"/>
    <n v="0"/>
    <n v="9.14"/>
  </r>
  <r>
    <n v="772"/>
    <s v="CA-2014-104220"/>
    <x v="3"/>
    <x v="289"/>
    <d v="2014-02-06T00:00:00"/>
    <x v="1"/>
    <s v="BV-11245"/>
    <x v="296"/>
    <x v="1"/>
    <s v="United States"/>
    <s v="Des Moines"/>
    <x v="23"/>
    <n v="50315"/>
    <x v="2"/>
    <s v="TEC-PH-10004614"/>
    <x v="2"/>
    <x v="7"/>
    <x v="299"/>
    <x v="724"/>
    <n v="3"/>
    <n v="0"/>
    <n v="51.75"/>
  </r>
  <r>
    <n v="773"/>
    <s v="CA-2014-104220"/>
    <x v="3"/>
    <x v="289"/>
    <d v="2014-02-06T00:00:00"/>
    <x v="1"/>
    <s v="BV-11245"/>
    <x v="296"/>
    <x v="1"/>
    <s v="United States"/>
    <s v="Des Moines"/>
    <x v="23"/>
    <n v="50315"/>
    <x v="2"/>
    <s v="OFF-BI-10000301"/>
    <x v="1"/>
    <x v="8"/>
    <x v="619"/>
    <x v="725"/>
    <n v="5"/>
    <n v="0"/>
    <n v="16.175000000000001"/>
  </r>
  <r>
    <n v="774"/>
    <s v="CA-2014-104220"/>
    <x v="3"/>
    <x v="289"/>
    <d v="2014-02-06T00:00:00"/>
    <x v="1"/>
    <s v="BV-11245"/>
    <x v="296"/>
    <x v="1"/>
    <s v="United States"/>
    <s v="Des Moines"/>
    <x v="23"/>
    <n v="50315"/>
    <x v="2"/>
    <s v="OFF-BI-10003910"/>
    <x v="1"/>
    <x v="8"/>
    <x v="8"/>
    <x v="726"/>
    <n v="1"/>
    <n v="0"/>
    <n v="3.4695"/>
  </r>
  <r>
    <n v="775"/>
    <s v="CA-2014-104220"/>
    <x v="3"/>
    <x v="289"/>
    <d v="2014-02-06T00:00:00"/>
    <x v="1"/>
    <s v="BV-11245"/>
    <x v="296"/>
    <x v="1"/>
    <s v="United States"/>
    <s v="Des Moines"/>
    <x v="23"/>
    <n v="50315"/>
    <x v="2"/>
    <s v="OFF-AR-10004648"/>
    <x v="1"/>
    <x v="6"/>
    <x v="620"/>
    <x v="727"/>
    <n v="2"/>
    <n v="0"/>
    <n v="10.881"/>
  </r>
  <r>
    <n v="776"/>
    <s v="CA-2014-104220"/>
    <x v="3"/>
    <x v="289"/>
    <d v="2014-02-06T00:00:00"/>
    <x v="1"/>
    <s v="BV-11245"/>
    <x v="296"/>
    <x v="1"/>
    <s v="United States"/>
    <s v="Des Moines"/>
    <x v="23"/>
    <n v="50315"/>
    <x v="2"/>
    <s v="FUR-FU-10002597"/>
    <x v="0"/>
    <x v="5"/>
    <x v="621"/>
    <x v="728"/>
    <n v="7"/>
    <n v="0"/>
    <n v="14.523600000000002"/>
  </r>
  <r>
    <n v="777"/>
    <s v="CA-2011-165974"/>
    <x v="2"/>
    <x v="290"/>
    <d v="2011-07-06T00:00:00"/>
    <x v="1"/>
    <s v="DL-12865"/>
    <x v="297"/>
    <x v="0"/>
    <s v="United States"/>
    <s v="Cincinnati"/>
    <x v="24"/>
    <n v="45231"/>
    <x v="3"/>
    <s v="OFF-AR-10003405"/>
    <x v="1"/>
    <x v="6"/>
    <x v="622"/>
    <x v="729"/>
    <n v="7"/>
    <n v="0.2"/>
    <n v="3.6854999999999958"/>
  </r>
  <r>
    <n v="778"/>
    <s v="CA-2012-144267"/>
    <x v="1"/>
    <x v="291"/>
    <d v="2012-08-23T00:00:00"/>
    <x v="2"/>
    <s v="NZ-18565"/>
    <x v="125"/>
    <x v="2"/>
    <s v="United States"/>
    <s v="San Francisco"/>
    <x v="1"/>
    <n v="94110"/>
    <x v="1"/>
    <s v="FUR-CH-10002335"/>
    <x v="0"/>
    <x v="1"/>
    <x v="623"/>
    <x v="730"/>
    <n v="3"/>
    <n v="0.2"/>
    <n v="40.800600000000003"/>
  </r>
  <r>
    <n v="779"/>
    <s v="CA-2012-144267"/>
    <x v="1"/>
    <x v="291"/>
    <d v="2012-08-23T00:00:00"/>
    <x v="2"/>
    <s v="NZ-18565"/>
    <x v="125"/>
    <x v="2"/>
    <s v="United States"/>
    <s v="San Francisco"/>
    <x v="1"/>
    <n v="94110"/>
    <x v="1"/>
    <s v="OFF-PA-10000157"/>
    <x v="1"/>
    <x v="10"/>
    <x v="364"/>
    <x v="731"/>
    <n v="3"/>
    <n v="0"/>
    <n v="28.171799999999998"/>
  </r>
  <r>
    <n v="780"/>
    <s v="CA-2012-144267"/>
    <x v="1"/>
    <x v="291"/>
    <d v="2012-08-23T00:00:00"/>
    <x v="2"/>
    <s v="NZ-18565"/>
    <x v="125"/>
    <x v="2"/>
    <s v="United States"/>
    <s v="San Francisco"/>
    <x v="1"/>
    <n v="94110"/>
    <x v="1"/>
    <s v="OFF-PA-10001947"/>
    <x v="1"/>
    <x v="10"/>
    <x v="354"/>
    <x v="100"/>
    <n v="4"/>
    <n v="0"/>
    <n v="11.720800000000001"/>
  </r>
  <r>
    <n v="781"/>
    <s v="CA-2012-144267"/>
    <x v="1"/>
    <x v="291"/>
    <d v="2012-08-23T00:00:00"/>
    <x v="2"/>
    <s v="NZ-18565"/>
    <x v="125"/>
    <x v="2"/>
    <s v="United States"/>
    <s v="San Francisco"/>
    <x v="1"/>
    <n v="94110"/>
    <x v="1"/>
    <s v="OFF-PA-10003657"/>
    <x v="1"/>
    <x v="10"/>
    <x v="624"/>
    <x v="732"/>
    <n v="1"/>
    <n v="0"/>
    <n v="1.9259999999999997"/>
  </r>
  <r>
    <n v="782"/>
    <s v="US-2012-157014"/>
    <x v="1"/>
    <x v="292"/>
    <d v="2012-10-06T00:00:00"/>
    <x v="0"/>
    <s v="BM-11785"/>
    <x v="298"/>
    <x v="0"/>
    <s v="United States"/>
    <s v="Columbus"/>
    <x v="24"/>
    <n v="43229"/>
    <x v="3"/>
    <s v="OFF-BI-10001098"/>
    <x v="1"/>
    <x v="8"/>
    <x v="405"/>
    <x v="733"/>
    <n v="5"/>
    <n v="0.7"/>
    <n v="-22.448999999999991"/>
  </r>
  <r>
    <n v="783"/>
    <s v="US-2012-157014"/>
    <x v="1"/>
    <x v="292"/>
    <d v="2012-10-06T00:00:00"/>
    <x v="0"/>
    <s v="BM-11785"/>
    <x v="298"/>
    <x v="0"/>
    <s v="United States"/>
    <s v="Columbus"/>
    <x v="24"/>
    <n v="43229"/>
    <x v="3"/>
    <s v="TEC-AC-10002167"/>
    <x v="2"/>
    <x v="11"/>
    <x v="46"/>
    <x v="734"/>
    <n v="2"/>
    <n v="0.2"/>
    <n v="-2.6999999999999993"/>
  </r>
  <r>
    <n v="784"/>
    <s v="US-2012-157014"/>
    <x v="1"/>
    <x v="292"/>
    <d v="2012-10-06T00:00:00"/>
    <x v="0"/>
    <s v="BM-11785"/>
    <x v="298"/>
    <x v="0"/>
    <s v="United States"/>
    <s v="Columbus"/>
    <x v="24"/>
    <n v="43229"/>
    <x v="3"/>
    <s v="FUR-BO-10004409"/>
    <x v="0"/>
    <x v="0"/>
    <x v="625"/>
    <x v="735"/>
    <n v="1"/>
    <n v="0.5"/>
    <n v="-15.615600000000001"/>
  </r>
  <r>
    <n v="785"/>
    <s v="US-2012-157014"/>
    <x v="1"/>
    <x v="292"/>
    <d v="2012-10-06T00:00:00"/>
    <x v="0"/>
    <s v="BM-11785"/>
    <x v="298"/>
    <x v="0"/>
    <s v="United States"/>
    <s v="Columbus"/>
    <x v="24"/>
    <n v="43229"/>
    <x v="3"/>
    <s v="TEC-AC-10000057"/>
    <x v="2"/>
    <x v="11"/>
    <x v="626"/>
    <x v="736"/>
    <n v="2"/>
    <n v="0.2"/>
    <n v="0.59979999999999656"/>
  </r>
  <r>
    <n v="786"/>
    <s v="CA-2012-154921"/>
    <x v="1"/>
    <x v="293"/>
    <d v="2012-05-28T00:00:00"/>
    <x v="1"/>
    <s v="EA-14035"/>
    <x v="105"/>
    <x v="1"/>
    <s v="United States"/>
    <s v="Columbia"/>
    <x v="20"/>
    <n v="29203"/>
    <x v="0"/>
    <s v="OFF-EN-10000056"/>
    <x v="1"/>
    <x v="12"/>
    <x v="627"/>
    <x v="737"/>
    <n v="3"/>
    <n v="0"/>
    <n v="87.744299999999981"/>
  </r>
  <r>
    <n v="787"/>
    <s v="CA-2014-129567"/>
    <x v="3"/>
    <x v="294"/>
    <d v="2014-03-22T00:00:00"/>
    <x v="0"/>
    <s v="CL-12565"/>
    <x v="52"/>
    <x v="0"/>
    <s v="United States"/>
    <s v="Lancaster"/>
    <x v="1"/>
    <n v="93534"/>
    <x v="1"/>
    <s v="OFF-BI-10000014"/>
    <x v="1"/>
    <x v="8"/>
    <x v="628"/>
    <x v="738"/>
    <n v="2"/>
    <n v="0.2"/>
    <n v="5.8914"/>
  </r>
  <r>
    <n v="788"/>
    <s v="CA-2012-154620"/>
    <x v="1"/>
    <x v="295"/>
    <d v="2012-12-16T00:00:00"/>
    <x v="1"/>
    <s v="LT-17110"/>
    <x v="299"/>
    <x v="0"/>
    <s v="United States"/>
    <s v="Lancaster"/>
    <x v="1"/>
    <n v="93534"/>
    <x v="1"/>
    <s v="FUR-CH-10004675"/>
    <x v="0"/>
    <x v="1"/>
    <x v="629"/>
    <x v="739"/>
    <n v="2"/>
    <n v="0.2"/>
    <n v="34.89279999999998"/>
  </r>
  <r>
    <n v="789"/>
    <s v="CA-2012-115938"/>
    <x v="1"/>
    <x v="153"/>
    <d v="2012-06-30T00:00:00"/>
    <x v="1"/>
    <s v="SA-20830"/>
    <x v="193"/>
    <x v="0"/>
    <s v="United States"/>
    <s v="Richmond"/>
    <x v="17"/>
    <n v="23223"/>
    <x v="0"/>
    <s v="OFF-BI-10001543"/>
    <x v="1"/>
    <x v="8"/>
    <x v="375"/>
    <x v="740"/>
    <n v="4"/>
    <n v="0"/>
    <n v="69.100800000000007"/>
  </r>
  <r>
    <n v="790"/>
    <s v="CA-2012-115938"/>
    <x v="1"/>
    <x v="153"/>
    <d v="2012-06-30T00:00:00"/>
    <x v="1"/>
    <s v="SA-20830"/>
    <x v="193"/>
    <x v="0"/>
    <s v="United States"/>
    <s v="Richmond"/>
    <x v="17"/>
    <n v="23223"/>
    <x v="0"/>
    <s v="OFF-ST-10001321"/>
    <x v="1"/>
    <x v="4"/>
    <x v="416"/>
    <x v="741"/>
    <n v="1"/>
    <n v="0"/>
    <n v="4.1634000000000011"/>
  </r>
  <r>
    <n v="791"/>
    <s v="CA-2012-115938"/>
    <x v="1"/>
    <x v="153"/>
    <d v="2012-06-30T00:00:00"/>
    <x v="1"/>
    <s v="SA-20830"/>
    <x v="193"/>
    <x v="0"/>
    <s v="United States"/>
    <s v="Richmond"/>
    <x v="17"/>
    <n v="23223"/>
    <x v="0"/>
    <s v="OFF-BI-10001132"/>
    <x v="1"/>
    <x v="8"/>
    <x v="630"/>
    <x v="742"/>
    <n v="8"/>
    <n v="0"/>
    <n v="21.089600000000001"/>
  </r>
  <r>
    <n v="792"/>
    <s v="CA-2012-115938"/>
    <x v="1"/>
    <x v="153"/>
    <d v="2012-06-30T00:00:00"/>
    <x v="1"/>
    <s v="SA-20830"/>
    <x v="193"/>
    <x v="0"/>
    <s v="United States"/>
    <s v="Richmond"/>
    <x v="17"/>
    <n v="23223"/>
    <x v="0"/>
    <s v="FUR-CH-10003199"/>
    <x v="0"/>
    <x v="1"/>
    <x v="631"/>
    <x v="743"/>
    <n v="3"/>
    <n v="0"/>
    <n v="79.905599999999993"/>
  </r>
  <r>
    <n v="793"/>
    <s v="CA-2013-105256"/>
    <x v="0"/>
    <x v="244"/>
    <d v="2013-05-21T00:00:00"/>
    <x v="3"/>
    <s v="JK-15730"/>
    <x v="300"/>
    <x v="0"/>
    <s v="United States"/>
    <s v="Asheville"/>
    <x v="3"/>
    <n v="28806"/>
    <x v="0"/>
    <s v="TEC-PH-10001530"/>
    <x v="2"/>
    <x v="7"/>
    <x v="632"/>
    <x v="744"/>
    <n v="5"/>
    <n v="0.2"/>
    <n v="85.247500000000002"/>
  </r>
  <r>
    <n v="794"/>
    <s v="CA-2011-156433"/>
    <x v="2"/>
    <x v="59"/>
    <d v="2011-09-26T00:00:00"/>
    <x v="1"/>
    <s v="ES-14020"/>
    <x v="301"/>
    <x v="0"/>
    <s v="United States"/>
    <s v="San Francisco"/>
    <x v="1"/>
    <n v="94110"/>
    <x v="1"/>
    <s v="OFF-LA-10001569"/>
    <x v="1"/>
    <x v="2"/>
    <x v="633"/>
    <x v="745"/>
    <n v="2"/>
    <n v="0"/>
    <n v="4.5815999999999999"/>
  </r>
  <r>
    <n v="795"/>
    <s v="CA-2011-156433"/>
    <x v="2"/>
    <x v="59"/>
    <d v="2011-09-26T00:00:00"/>
    <x v="1"/>
    <s v="ES-14020"/>
    <x v="301"/>
    <x v="0"/>
    <s v="United States"/>
    <s v="San Francisco"/>
    <x v="1"/>
    <n v="94110"/>
    <x v="1"/>
    <s v="OFF-PA-10003724"/>
    <x v="1"/>
    <x v="10"/>
    <x v="357"/>
    <x v="746"/>
    <n v="4"/>
    <n v="0"/>
    <n v="10.642799999999999"/>
  </r>
  <r>
    <n v="796"/>
    <s v="CA-2014-151428"/>
    <x v="3"/>
    <x v="296"/>
    <d v="2014-09-27T00:00:00"/>
    <x v="1"/>
    <s v="RH-19495"/>
    <x v="302"/>
    <x v="0"/>
    <s v="United States"/>
    <s v="Rochester"/>
    <x v="11"/>
    <n v="55901"/>
    <x v="2"/>
    <s v="OFF-BI-10000546"/>
    <x v="1"/>
    <x v="8"/>
    <x v="609"/>
    <x v="171"/>
    <n v="7"/>
    <n v="0"/>
    <n v="9.8783999999999992"/>
  </r>
  <r>
    <n v="797"/>
    <s v="CA-2012-124653"/>
    <x v="1"/>
    <x v="100"/>
    <d v="2012-12-26T00:00:00"/>
    <x v="2"/>
    <s v="DB-13120"/>
    <x v="106"/>
    <x v="1"/>
    <s v="United States"/>
    <s v="Rochester"/>
    <x v="15"/>
    <n v="14609"/>
    <x v="3"/>
    <s v="OFF-PA-10000176"/>
    <x v="1"/>
    <x v="10"/>
    <x v="634"/>
    <x v="747"/>
    <n v="7"/>
    <n v="0"/>
    <n v="63.739199999999997"/>
  </r>
  <r>
    <n v="798"/>
    <s v="CA-2012-124653"/>
    <x v="1"/>
    <x v="100"/>
    <d v="2012-12-26T00:00:00"/>
    <x v="2"/>
    <s v="DB-13120"/>
    <x v="106"/>
    <x v="1"/>
    <s v="United States"/>
    <s v="Rochester"/>
    <x v="15"/>
    <n v="14609"/>
    <x v="3"/>
    <s v="OFF-PA-10002365"/>
    <x v="1"/>
    <x v="10"/>
    <x v="12"/>
    <x v="91"/>
    <n v="2"/>
    <n v="0"/>
    <n v="6.2208000000000006"/>
  </r>
  <r>
    <n v="799"/>
    <s v="CA-2012-124653"/>
    <x v="1"/>
    <x v="100"/>
    <d v="2012-12-26T00:00:00"/>
    <x v="2"/>
    <s v="DB-13120"/>
    <x v="106"/>
    <x v="1"/>
    <s v="United States"/>
    <s v="Rochester"/>
    <x v="15"/>
    <n v="14609"/>
    <x v="3"/>
    <s v="OFF-LA-10002271"/>
    <x v="1"/>
    <x v="2"/>
    <x v="635"/>
    <x v="748"/>
    <n v="7"/>
    <n v="0"/>
    <n v="10.348799999999999"/>
  </r>
  <r>
    <n v="800"/>
    <s v="CA-2012-101910"/>
    <x v="1"/>
    <x v="154"/>
    <d v="2012-12-03T00:00:00"/>
    <x v="1"/>
    <s v="CD-11920"/>
    <x v="303"/>
    <x v="0"/>
    <s v="United States"/>
    <s v="Lake Elsinore"/>
    <x v="1"/>
    <n v="92530"/>
    <x v="1"/>
    <s v="FUR-CH-10002647"/>
    <x v="0"/>
    <x v="1"/>
    <x v="470"/>
    <x v="514"/>
    <n v="5"/>
    <n v="0.2"/>
    <n v="17.745000000000019"/>
  </r>
  <r>
    <n v="801"/>
    <s v="CA-2014-105809"/>
    <x v="3"/>
    <x v="297"/>
    <d v="2014-02-24T00:00:00"/>
    <x v="2"/>
    <s v="HW-14935"/>
    <x v="304"/>
    <x v="1"/>
    <s v="United States"/>
    <s v="San Diego"/>
    <x v="1"/>
    <n v="92105"/>
    <x v="1"/>
    <s v="FUR-FU-10004090"/>
    <x v="0"/>
    <x v="5"/>
    <x v="636"/>
    <x v="749"/>
    <n v="1"/>
    <n v="0"/>
    <n v="7.3358999999999988"/>
  </r>
  <r>
    <n v="802"/>
    <s v="CA-2014-105809"/>
    <x v="3"/>
    <x v="297"/>
    <d v="2014-02-24T00:00:00"/>
    <x v="2"/>
    <s v="HW-14935"/>
    <x v="304"/>
    <x v="1"/>
    <s v="United States"/>
    <s v="San Diego"/>
    <x v="1"/>
    <n v="92105"/>
    <x v="1"/>
    <s v="TEC-PH-10001580"/>
    <x v="2"/>
    <x v="7"/>
    <x v="231"/>
    <x v="750"/>
    <n v="2"/>
    <n v="0.2"/>
    <n v="18.897199999999991"/>
  </r>
  <r>
    <n v="803"/>
    <s v="CA-2013-136133"/>
    <x v="0"/>
    <x v="298"/>
    <d v="2013-08-24T00:00:00"/>
    <x v="0"/>
    <s v="HW-14935"/>
    <x v="304"/>
    <x v="1"/>
    <s v="United States"/>
    <s v="New York City"/>
    <x v="15"/>
    <n v="10024"/>
    <x v="3"/>
    <s v="OFF-AP-10000576"/>
    <x v="1"/>
    <x v="9"/>
    <x v="637"/>
    <x v="751"/>
    <n v="9"/>
    <n v="0"/>
    <n v="99.48960000000001"/>
  </r>
  <r>
    <n v="804"/>
    <s v="CA-2013-115504"/>
    <x v="0"/>
    <x v="299"/>
    <d v="2013-03-18T00:00:00"/>
    <x v="1"/>
    <s v="MC-18130"/>
    <x v="305"/>
    <x v="1"/>
    <s v="United States"/>
    <s v="Monroe"/>
    <x v="28"/>
    <n v="71203"/>
    <x v="0"/>
    <s v="OFF-PA-10003953"/>
    <x v="1"/>
    <x v="10"/>
    <x v="638"/>
    <x v="91"/>
    <n v="2"/>
    <n v="0"/>
    <n v="6.2208000000000006"/>
  </r>
  <r>
    <n v="805"/>
    <s v="CA-2014-135783"/>
    <x v="3"/>
    <x v="300"/>
    <d v="2014-04-25T00:00:00"/>
    <x v="2"/>
    <s v="GM-14440"/>
    <x v="306"/>
    <x v="0"/>
    <s v="United States"/>
    <s v="San Francisco"/>
    <x v="1"/>
    <n v="94122"/>
    <x v="1"/>
    <s v="FUR-FU-10000794"/>
    <x v="0"/>
    <x v="5"/>
    <x v="639"/>
    <x v="723"/>
    <n v="2"/>
    <n v="0"/>
    <n v="6.2151999999999994"/>
  </r>
  <r>
    <n v="806"/>
    <s v="CA-2011-134313"/>
    <x v="2"/>
    <x v="301"/>
    <d v="2011-11-07T00:00:00"/>
    <x v="1"/>
    <s v="RA-19915"/>
    <x v="154"/>
    <x v="0"/>
    <s v="United States"/>
    <s v="Denver"/>
    <x v="22"/>
    <n v="80219"/>
    <x v="1"/>
    <s v="OFF-AR-10001897"/>
    <x v="1"/>
    <x v="6"/>
    <x v="640"/>
    <x v="752"/>
    <n v="3"/>
    <n v="0.2"/>
    <n v="4.3176000000000005"/>
  </r>
  <r>
    <n v="807"/>
    <s v="CA-2011-134313"/>
    <x v="2"/>
    <x v="301"/>
    <d v="2011-11-07T00:00:00"/>
    <x v="1"/>
    <s v="RA-19915"/>
    <x v="154"/>
    <x v="0"/>
    <s v="United States"/>
    <s v="Denver"/>
    <x v="22"/>
    <n v="80219"/>
    <x v="1"/>
    <s v="TEC-PH-10001795"/>
    <x v="2"/>
    <x v="7"/>
    <x v="641"/>
    <x v="753"/>
    <n v="4"/>
    <n v="0.2"/>
    <n v="247.99599999999981"/>
  </r>
  <r>
    <n v="808"/>
    <s v="CA-2012-140921"/>
    <x v="1"/>
    <x v="302"/>
    <d v="2012-02-05T00:00:00"/>
    <x v="2"/>
    <s v="AA-10375"/>
    <x v="211"/>
    <x v="0"/>
    <s v="United States"/>
    <s v="Omaha"/>
    <x v="8"/>
    <n v="68104"/>
    <x v="2"/>
    <s v="FUR-FU-10003347"/>
    <x v="0"/>
    <x v="5"/>
    <x v="374"/>
    <x v="158"/>
    <n v="2"/>
    <n v="0"/>
    <n v="11.076000000000001"/>
  </r>
  <r>
    <n v="809"/>
    <s v="CA-2012-140921"/>
    <x v="1"/>
    <x v="302"/>
    <d v="2012-02-05T00:00:00"/>
    <x v="2"/>
    <s v="AA-10375"/>
    <x v="211"/>
    <x v="0"/>
    <s v="United States"/>
    <s v="Omaha"/>
    <x v="8"/>
    <n v="68104"/>
    <x v="2"/>
    <s v="TEC-AC-10004901"/>
    <x v="2"/>
    <x v="11"/>
    <x v="642"/>
    <x v="145"/>
    <n v="3"/>
    <n v="0"/>
    <n v="50.989800000000002"/>
  </r>
  <r>
    <n v="810"/>
    <s v="CA-2011-151995"/>
    <x v="2"/>
    <x v="303"/>
    <d v="2011-10-15T00:00:00"/>
    <x v="2"/>
    <s v="ZC-21910"/>
    <x v="233"/>
    <x v="0"/>
    <s v="United States"/>
    <s v="Edmonds"/>
    <x v="4"/>
    <n v="98026"/>
    <x v="1"/>
    <s v="OFF-AR-10003190"/>
    <x v="1"/>
    <x v="6"/>
    <x v="643"/>
    <x v="132"/>
    <n v="4"/>
    <n v="0"/>
    <n v="3.2256"/>
  </r>
  <r>
    <n v="811"/>
    <s v="CA-2011-151995"/>
    <x v="2"/>
    <x v="303"/>
    <d v="2011-10-15T00:00:00"/>
    <x v="2"/>
    <s v="ZC-21910"/>
    <x v="233"/>
    <x v="0"/>
    <s v="United States"/>
    <s v="Edmonds"/>
    <x v="4"/>
    <n v="98026"/>
    <x v="1"/>
    <s v="FUR-TA-10002903"/>
    <x v="0"/>
    <x v="3"/>
    <x v="255"/>
    <x v="754"/>
    <n v="5"/>
    <n v="0"/>
    <n v="311.65199999999999"/>
  </r>
  <r>
    <n v="812"/>
    <s v="CA-2011-151995"/>
    <x v="2"/>
    <x v="303"/>
    <d v="2011-10-15T00:00:00"/>
    <x v="2"/>
    <s v="ZC-21910"/>
    <x v="233"/>
    <x v="0"/>
    <s v="United States"/>
    <s v="Edmonds"/>
    <x v="4"/>
    <n v="98026"/>
    <x v="1"/>
    <s v="OFF-AP-10000240"/>
    <x v="1"/>
    <x v="9"/>
    <x v="644"/>
    <x v="755"/>
    <n v="4"/>
    <n v="0"/>
    <n v="62.036799999999971"/>
  </r>
  <r>
    <n v="813"/>
    <s v="CA-2011-151995"/>
    <x v="2"/>
    <x v="303"/>
    <d v="2011-10-15T00:00:00"/>
    <x v="2"/>
    <s v="ZC-21910"/>
    <x v="233"/>
    <x v="0"/>
    <s v="United States"/>
    <s v="Edmonds"/>
    <x v="4"/>
    <n v="98026"/>
    <x v="1"/>
    <s v="TEC-AC-10001101"/>
    <x v="2"/>
    <x v="11"/>
    <x v="547"/>
    <x v="756"/>
    <n v="2"/>
    <n v="0"/>
    <n v="2.5779999999999994"/>
  </r>
  <r>
    <n v="814"/>
    <s v="CA-2014-143686"/>
    <x v="3"/>
    <x v="304"/>
    <d v="2014-05-15T00:00:00"/>
    <x v="3"/>
    <s v="PJ-19015"/>
    <x v="307"/>
    <x v="0"/>
    <s v="United States"/>
    <s v="Santa Ana"/>
    <x v="1"/>
    <n v="92704"/>
    <x v="1"/>
    <s v="FUR-FU-10000794"/>
    <x v="0"/>
    <x v="5"/>
    <x v="639"/>
    <x v="723"/>
    <n v="2"/>
    <n v="0"/>
    <n v="6.2151999999999994"/>
  </r>
  <r>
    <n v="815"/>
    <s v="CA-2014-143686"/>
    <x v="3"/>
    <x v="304"/>
    <d v="2014-05-15T00:00:00"/>
    <x v="3"/>
    <s v="PJ-19015"/>
    <x v="307"/>
    <x v="0"/>
    <s v="United States"/>
    <s v="Santa Ana"/>
    <x v="1"/>
    <n v="92704"/>
    <x v="1"/>
    <s v="TEC-AC-10001838"/>
    <x v="2"/>
    <x v="11"/>
    <x v="645"/>
    <x v="757"/>
    <n v="7"/>
    <n v="0"/>
    <n v="601.96990000000005"/>
  </r>
  <r>
    <n v="816"/>
    <s v="CA-2012-106565"/>
    <x v="1"/>
    <x v="305"/>
    <d v="2012-03-23T00:00:00"/>
    <x v="2"/>
    <s v="BW-11110"/>
    <x v="308"/>
    <x v="1"/>
    <s v="United States"/>
    <s v="Milwaukee"/>
    <x v="6"/>
    <n v="53209"/>
    <x v="2"/>
    <s v="OFF-PA-10000061"/>
    <x v="1"/>
    <x v="10"/>
    <x v="179"/>
    <x v="187"/>
    <n v="8"/>
    <n v="0"/>
    <n v="24.883200000000002"/>
  </r>
  <r>
    <n v="817"/>
    <s v="CA-2013-149370"/>
    <x v="0"/>
    <x v="306"/>
    <d v="2013-09-20T00:00:00"/>
    <x v="1"/>
    <s v="DB-13210"/>
    <x v="203"/>
    <x v="0"/>
    <s v="United States"/>
    <s v="Philadelphia"/>
    <x v="9"/>
    <n v="19140"/>
    <x v="3"/>
    <s v="OFF-PA-10003651"/>
    <x v="1"/>
    <x v="10"/>
    <x v="646"/>
    <x v="758"/>
    <n v="1"/>
    <n v="0.2"/>
    <n v="1.8703999999999998"/>
  </r>
  <r>
    <n v="818"/>
    <s v="CA-2011-140858"/>
    <x v="2"/>
    <x v="307"/>
    <d v="2011-07-02T00:00:00"/>
    <x v="1"/>
    <s v="CA-12775"/>
    <x v="222"/>
    <x v="0"/>
    <s v="United States"/>
    <s v="Philadelphia"/>
    <x v="9"/>
    <n v="19140"/>
    <x v="3"/>
    <s v="OFF-PA-10000304"/>
    <x v="1"/>
    <x v="10"/>
    <x v="88"/>
    <x v="759"/>
    <n v="8"/>
    <n v="0.2"/>
    <n v="14.5152"/>
  </r>
  <r>
    <n v="819"/>
    <s v="CA-2011-140858"/>
    <x v="2"/>
    <x v="307"/>
    <d v="2011-07-02T00:00:00"/>
    <x v="1"/>
    <s v="CA-12775"/>
    <x v="222"/>
    <x v="0"/>
    <s v="United States"/>
    <s v="Philadelphia"/>
    <x v="9"/>
    <n v="19140"/>
    <x v="3"/>
    <s v="OFF-BI-10003094"/>
    <x v="1"/>
    <x v="8"/>
    <x v="647"/>
    <x v="760"/>
    <n v="3"/>
    <n v="0.7"/>
    <n v="-2.4287999999999998"/>
  </r>
  <r>
    <n v="820"/>
    <s v="CA-2011-140858"/>
    <x v="2"/>
    <x v="307"/>
    <d v="2011-07-02T00:00:00"/>
    <x v="1"/>
    <s v="CA-12775"/>
    <x v="222"/>
    <x v="0"/>
    <s v="United States"/>
    <s v="Philadelphia"/>
    <x v="9"/>
    <n v="19140"/>
    <x v="3"/>
    <s v="FUR-CH-10001394"/>
    <x v="0"/>
    <x v="1"/>
    <x v="648"/>
    <x v="761"/>
    <n v="5"/>
    <n v="0.3"/>
    <n v="0"/>
  </r>
  <r>
    <n v="821"/>
    <s v="CA-2011-140858"/>
    <x v="2"/>
    <x v="307"/>
    <d v="2011-07-02T00:00:00"/>
    <x v="1"/>
    <s v="CA-12775"/>
    <x v="222"/>
    <x v="0"/>
    <s v="United States"/>
    <s v="Philadelphia"/>
    <x v="9"/>
    <n v="19140"/>
    <x v="3"/>
    <s v="OFF-BI-10004230"/>
    <x v="1"/>
    <x v="8"/>
    <x v="649"/>
    <x v="762"/>
    <n v="3"/>
    <n v="0.7"/>
    <n v="-22.796399999999991"/>
  </r>
  <r>
    <n v="822"/>
    <s v="CA-2011-140858"/>
    <x v="2"/>
    <x v="307"/>
    <d v="2011-07-02T00:00:00"/>
    <x v="1"/>
    <s v="CA-12775"/>
    <x v="222"/>
    <x v="0"/>
    <s v="United States"/>
    <s v="Philadelphia"/>
    <x v="9"/>
    <n v="19140"/>
    <x v="3"/>
    <s v="OFF-PA-10003395"/>
    <x v="1"/>
    <x v="10"/>
    <x v="650"/>
    <x v="763"/>
    <n v="4"/>
    <n v="0.2"/>
    <n v="117.43199999999999"/>
  </r>
  <r>
    <n v="823"/>
    <s v="CA-2014-101434"/>
    <x v="3"/>
    <x v="308"/>
    <d v="2014-06-28T00:00:00"/>
    <x v="1"/>
    <s v="TR-21325"/>
    <x v="309"/>
    <x v="0"/>
    <s v="United States"/>
    <s v="Belleville"/>
    <x v="30"/>
    <n v="7109"/>
    <x v="3"/>
    <s v="TEC-AC-10002402"/>
    <x v="2"/>
    <x v="11"/>
    <x v="651"/>
    <x v="764"/>
    <n v="3"/>
    <n v="0"/>
    <n v="71.990999999999985"/>
  </r>
  <r>
    <n v="824"/>
    <s v="CA-2014-101434"/>
    <x v="3"/>
    <x v="308"/>
    <d v="2014-06-28T00:00:00"/>
    <x v="1"/>
    <s v="TR-21325"/>
    <x v="309"/>
    <x v="0"/>
    <s v="United States"/>
    <s v="Belleville"/>
    <x v="30"/>
    <n v="7109"/>
    <x v="3"/>
    <s v="OFF-LA-10003223"/>
    <x v="1"/>
    <x v="2"/>
    <x v="602"/>
    <x v="765"/>
    <n v="2"/>
    <n v="0"/>
    <n v="4.8117999999999999"/>
  </r>
  <r>
    <n v="825"/>
    <s v="US-2011-102071"/>
    <x v="2"/>
    <x v="309"/>
    <d v="2011-05-15T00:00:00"/>
    <x v="1"/>
    <s v="PG-18820"/>
    <x v="310"/>
    <x v="0"/>
    <s v="United States"/>
    <s v="San Francisco"/>
    <x v="1"/>
    <n v="94110"/>
    <x v="1"/>
    <s v="TEC-AC-10003441"/>
    <x v="2"/>
    <x v="11"/>
    <x v="652"/>
    <x v="766"/>
    <n v="4"/>
    <n v="0"/>
    <n v="4.0679999999999978"/>
  </r>
  <r>
    <n v="826"/>
    <s v="US-2011-102071"/>
    <x v="2"/>
    <x v="309"/>
    <d v="2011-05-15T00:00:00"/>
    <x v="1"/>
    <s v="PG-18820"/>
    <x v="310"/>
    <x v="0"/>
    <s v="United States"/>
    <s v="San Francisco"/>
    <x v="1"/>
    <n v="94110"/>
    <x v="1"/>
    <s v="TEC-AC-10000109"/>
    <x v="2"/>
    <x v="11"/>
    <x v="200"/>
    <x v="767"/>
    <n v="3"/>
    <n v="0"/>
    <n v="40.31280000000001"/>
  </r>
  <r>
    <n v="827"/>
    <s v="CA-2014-126956"/>
    <x v="3"/>
    <x v="170"/>
    <d v="2014-08-29T00:00:00"/>
    <x v="1"/>
    <s v="GT-14710"/>
    <x v="218"/>
    <x v="0"/>
    <s v="United States"/>
    <s v="Lakeville"/>
    <x v="11"/>
    <n v="55044"/>
    <x v="2"/>
    <s v="OFF-FA-10002280"/>
    <x v="1"/>
    <x v="13"/>
    <x v="653"/>
    <x v="768"/>
    <n v="7"/>
    <n v="0"/>
    <n v="16.8"/>
  </r>
  <r>
    <n v="828"/>
    <s v="CA-2014-126956"/>
    <x v="3"/>
    <x v="170"/>
    <d v="2014-08-29T00:00:00"/>
    <x v="1"/>
    <s v="GT-14710"/>
    <x v="218"/>
    <x v="0"/>
    <s v="United States"/>
    <s v="Lakeville"/>
    <x v="11"/>
    <n v="55044"/>
    <x v="2"/>
    <s v="OFF-SU-10000381"/>
    <x v="1"/>
    <x v="14"/>
    <x v="654"/>
    <x v="769"/>
    <n v="4"/>
    <n v="0"/>
    <n v="10.799599999999998"/>
  </r>
  <r>
    <n v="829"/>
    <s v="CA-2014-126956"/>
    <x v="3"/>
    <x v="170"/>
    <d v="2014-08-29T00:00:00"/>
    <x v="1"/>
    <s v="GT-14710"/>
    <x v="218"/>
    <x v="0"/>
    <s v="United States"/>
    <s v="Lakeville"/>
    <x v="11"/>
    <n v="55044"/>
    <x v="2"/>
    <s v="OFF-EN-10004459"/>
    <x v="1"/>
    <x v="12"/>
    <x v="655"/>
    <x v="770"/>
    <n v="2"/>
    <n v="0"/>
    <n v="7.4871999999999996"/>
  </r>
  <r>
    <n v="830"/>
    <s v="CA-2014-129462"/>
    <x v="3"/>
    <x v="114"/>
    <d v="2014-06-22T00:00:00"/>
    <x v="0"/>
    <s v="JE-15745"/>
    <x v="32"/>
    <x v="0"/>
    <s v="United States"/>
    <s v="Florence"/>
    <x v="0"/>
    <n v="41042"/>
    <x v="0"/>
    <s v="FUR-CH-10000665"/>
    <x v="0"/>
    <x v="1"/>
    <x v="656"/>
    <x v="85"/>
    <n v="2"/>
    <n v="0"/>
    <n v="90.587999999999965"/>
  </r>
  <r>
    <n v="831"/>
    <s v="CA-2014-129462"/>
    <x v="3"/>
    <x v="114"/>
    <d v="2014-06-22T00:00:00"/>
    <x v="0"/>
    <s v="JE-15745"/>
    <x v="32"/>
    <x v="0"/>
    <s v="United States"/>
    <s v="Florence"/>
    <x v="0"/>
    <n v="41042"/>
    <x v="0"/>
    <s v="OFF-AP-10003884"/>
    <x v="1"/>
    <x v="9"/>
    <x v="657"/>
    <x v="771"/>
    <n v="3"/>
    <n v="0"/>
    <n v="50.584800000000008"/>
  </r>
  <r>
    <n v="832"/>
    <s v="CA-2014-129462"/>
    <x v="3"/>
    <x v="114"/>
    <d v="2014-06-22T00:00:00"/>
    <x v="0"/>
    <s v="JE-15745"/>
    <x v="32"/>
    <x v="0"/>
    <s v="United States"/>
    <s v="Florence"/>
    <x v="0"/>
    <n v="41042"/>
    <x v="0"/>
    <s v="TEC-PH-10001557"/>
    <x v="2"/>
    <x v="7"/>
    <x v="658"/>
    <x v="772"/>
    <n v="2"/>
    <n v="0"/>
    <n v="51.834599999999995"/>
  </r>
  <r>
    <n v="833"/>
    <s v="CA-2014-129462"/>
    <x v="3"/>
    <x v="114"/>
    <d v="2014-06-22T00:00:00"/>
    <x v="0"/>
    <s v="JE-15745"/>
    <x v="32"/>
    <x v="0"/>
    <s v="United States"/>
    <s v="Florence"/>
    <x v="0"/>
    <n v="41042"/>
    <x v="0"/>
    <s v="TEC-PH-10002085"/>
    <x v="2"/>
    <x v="7"/>
    <x v="659"/>
    <x v="773"/>
    <n v="1"/>
    <n v="0"/>
    <n v="17.157400000000003"/>
  </r>
  <r>
    <n v="834"/>
    <s v="CA-2013-165316"/>
    <x v="0"/>
    <x v="310"/>
    <d v="2013-07-28T00:00:00"/>
    <x v="1"/>
    <s v="JB-15400"/>
    <x v="80"/>
    <x v="1"/>
    <s v="United States"/>
    <s v="Tampa"/>
    <x v="2"/>
    <n v="33614"/>
    <x v="0"/>
    <s v="OFF-AR-10002956"/>
    <x v="1"/>
    <x v="6"/>
    <x v="660"/>
    <x v="774"/>
    <n v="2"/>
    <n v="0.2"/>
    <n v="2.6411999999999995"/>
  </r>
  <r>
    <n v="835"/>
    <s v="CA-2013-165316"/>
    <x v="0"/>
    <x v="310"/>
    <d v="2013-07-28T00:00:00"/>
    <x v="1"/>
    <s v="JB-15400"/>
    <x v="80"/>
    <x v="1"/>
    <s v="United States"/>
    <s v="Tampa"/>
    <x v="2"/>
    <n v="33614"/>
    <x v="0"/>
    <s v="OFF-AP-10003266"/>
    <x v="1"/>
    <x v="9"/>
    <x v="661"/>
    <x v="775"/>
    <n v="2"/>
    <n v="0.2"/>
    <n v="6.5164"/>
  </r>
  <r>
    <n v="836"/>
    <s v="CA-2013-165316"/>
    <x v="0"/>
    <x v="310"/>
    <d v="2013-07-28T00:00:00"/>
    <x v="1"/>
    <s v="JB-15400"/>
    <x v="80"/>
    <x v="1"/>
    <s v="United States"/>
    <s v="Tampa"/>
    <x v="2"/>
    <n v="33614"/>
    <x v="0"/>
    <s v="TEC-MA-10004002"/>
    <x v="2"/>
    <x v="15"/>
    <x v="662"/>
    <x v="776"/>
    <n v="1"/>
    <n v="0.5"/>
    <n v="-111.49950000000007"/>
  </r>
  <r>
    <n v="837"/>
    <s v="US-2011-115987"/>
    <x v="2"/>
    <x v="78"/>
    <d v="2011-09-13T00:00:00"/>
    <x v="0"/>
    <s v="LH-17020"/>
    <x v="293"/>
    <x v="0"/>
    <s v="United States"/>
    <s v="Tyler"/>
    <x v="5"/>
    <n v="75701"/>
    <x v="2"/>
    <s v="OFF-BI-10001071"/>
    <x v="1"/>
    <x v="8"/>
    <x v="663"/>
    <x v="777"/>
    <n v="4"/>
    <n v="0.8"/>
    <n v="-79.335199999999986"/>
  </r>
  <r>
    <n v="838"/>
    <s v="US-2014-156083"/>
    <x v="3"/>
    <x v="259"/>
    <d v="2014-11-12T00:00:00"/>
    <x v="1"/>
    <s v="JL-15175"/>
    <x v="311"/>
    <x v="2"/>
    <s v="United States"/>
    <s v="Columbia"/>
    <x v="18"/>
    <n v="38401"/>
    <x v="0"/>
    <s v="OFF-PA-10001560"/>
    <x v="1"/>
    <x v="10"/>
    <x v="664"/>
    <x v="778"/>
    <n v="2"/>
    <n v="0.2"/>
    <n v="3.2615999999999996"/>
  </r>
  <r>
    <n v="839"/>
    <s v="US-2013-137547"/>
    <x v="0"/>
    <x v="311"/>
    <d v="2013-03-13T00:00:00"/>
    <x v="1"/>
    <s v="EB-13705"/>
    <x v="182"/>
    <x v="1"/>
    <s v="United States"/>
    <s v="Fort Worth"/>
    <x v="5"/>
    <n v="76106"/>
    <x v="2"/>
    <s v="TEC-PH-10002365"/>
    <x v="2"/>
    <x v="7"/>
    <x v="398"/>
    <x v="779"/>
    <n v="3"/>
    <n v="0.2"/>
    <n v="1.5804"/>
  </r>
  <r>
    <n v="840"/>
    <s v="CA-2012-100454"/>
    <x v="1"/>
    <x v="312"/>
    <d v="2012-11-25T00:00:00"/>
    <x v="1"/>
    <s v="BM-11650"/>
    <x v="312"/>
    <x v="1"/>
    <s v="United States"/>
    <s v="New York City"/>
    <x v="15"/>
    <n v="10035"/>
    <x v="3"/>
    <s v="OFF-AR-10004648"/>
    <x v="1"/>
    <x v="6"/>
    <x v="620"/>
    <x v="780"/>
    <n v="3"/>
    <n v="0"/>
    <n v="16.3215"/>
  </r>
  <r>
    <n v="841"/>
    <s v="CA-2012-100454"/>
    <x v="1"/>
    <x v="312"/>
    <d v="2012-11-25T00:00:00"/>
    <x v="1"/>
    <s v="BM-11650"/>
    <x v="312"/>
    <x v="1"/>
    <s v="United States"/>
    <s v="New York City"/>
    <x v="15"/>
    <n v="10035"/>
    <x v="3"/>
    <s v="OFF-AR-10002578"/>
    <x v="1"/>
    <x v="6"/>
    <x v="665"/>
    <x v="132"/>
    <n v="4"/>
    <n v="0"/>
    <n v="3.3407999999999998"/>
  </r>
  <r>
    <n v="842"/>
    <s v="CA-2012-100454"/>
    <x v="1"/>
    <x v="312"/>
    <d v="2012-11-25T00:00:00"/>
    <x v="1"/>
    <s v="BM-11650"/>
    <x v="312"/>
    <x v="1"/>
    <s v="United States"/>
    <s v="New York City"/>
    <x v="15"/>
    <n v="10035"/>
    <x v="3"/>
    <s v="FUR-BO-10001519"/>
    <x v="0"/>
    <x v="0"/>
    <x v="666"/>
    <x v="781"/>
    <n v="4"/>
    <n v="0.2"/>
    <n v="9.3024000000000058"/>
  </r>
  <r>
    <n v="843"/>
    <s v="CA-2013-161669"/>
    <x v="0"/>
    <x v="77"/>
    <d v="2013-11-10T00:00:00"/>
    <x v="2"/>
    <s v="EM-14095"/>
    <x v="313"/>
    <x v="1"/>
    <s v="United States"/>
    <s v="Los Angeles"/>
    <x v="1"/>
    <n v="90036"/>
    <x v="1"/>
    <s v="OFF-BI-10001294"/>
    <x v="1"/>
    <x v="8"/>
    <x v="667"/>
    <x v="782"/>
    <n v="4"/>
    <n v="0.2"/>
    <n v="11.699999999999996"/>
  </r>
  <r>
    <n v="844"/>
    <s v="CA-2013-161669"/>
    <x v="0"/>
    <x v="77"/>
    <d v="2013-11-10T00:00:00"/>
    <x v="2"/>
    <s v="EM-14095"/>
    <x v="313"/>
    <x v="1"/>
    <s v="United States"/>
    <s v="Los Angeles"/>
    <x v="1"/>
    <n v="90036"/>
    <x v="1"/>
    <s v="OFF-BI-10001636"/>
    <x v="1"/>
    <x v="8"/>
    <x v="668"/>
    <x v="783"/>
    <n v="4"/>
    <n v="0.2"/>
    <n v="8.767199999999999"/>
  </r>
  <r>
    <n v="845"/>
    <s v="CA-2013-161669"/>
    <x v="0"/>
    <x v="77"/>
    <d v="2013-11-10T00:00:00"/>
    <x v="2"/>
    <s v="EM-14095"/>
    <x v="313"/>
    <x v="1"/>
    <s v="United States"/>
    <s v="Los Angeles"/>
    <x v="1"/>
    <n v="90036"/>
    <x v="1"/>
    <s v="OFF-SU-10002503"/>
    <x v="1"/>
    <x v="14"/>
    <x v="669"/>
    <x v="716"/>
    <n v="2"/>
    <n v="0"/>
    <n v="3.2943999999999996"/>
  </r>
  <r>
    <n v="846"/>
    <s v="CA-2013-161669"/>
    <x v="0"/>
    <x v="77"/>
    <d v="2013-11-10T00:00:00"/>
    <x v="2"/>
    <s v="EM-14095"/>
    <x v="313"/>
    <x v="1"/>
    <s v="United States"/>
    <s v="Los Angeles"/>
    <x v="1"/>
    <n v="90036"/>
    <x v="1"/>
    <s v="OFF-LA-10004093"/>
    <x v="1"/>
    <x v="2"/>
    <x v="670"/>
    <x v="2"/>
    <n v="2"/>
    <n v="0"/>
    <n v="6.8713999999999995"/>
  </r>
  <r>
    <n v="847"/>
    <s v="CA-2012-114300"/>
    <x v="1"/>
    <x v="313"/>
    <d v="2012-10-17T00:00:00"/>
    <x v="1"/>
    <s v="AF-10885"/>
    <x v="314"/>
    <x v="0"/>
    <s v="United States"/>
    <s v="Louisville"/>
    <x v="0"/>
    <n v="40214"/>
    <x v="0"/>
    <s v="TEC-PH-10001552"/>
    <x v="2"/>
    <x v="7"/>
    <x v="178"/>
    <x v="784"/>
    <n v="7"/>
    <n v="0"/>
    <n v="23.441600000000005"/>
  </r>
  <r>
    <n v="848"/>
    <s v="CA-2012-114300"/>
    <x v="1"/>
    <x v="313"/>
    <d v="2012-10-17T00:00:00"/>
    <x v="1"/>
    <s v="AF-10885"/>
    <x v="314"/>
    <x v="0"/>
    <s v="United States"/>
    <s v="Louisville"/>
    <x v="0"/>
    <n v="40214"/>
    <x v="0"/>
    <s v="FUR-CH-10001891"/>
    <x v="0"/>
    <x v="1"/>
    <x v="265"/>
    <x v="785"/>
    <n v="3"/>
    <n v="0"/>
    <n v="77.743800000000022"/>
  </r>
  <r>
    <n v="849"/>
    <s v="CA-2014-107503"/>
    <x v="3"/>
    <x v="314"/>
    <d v="2014-01-07T00:00:00"/>
    <x v="1"/>
    <s v="GA-14725"/>
    <x v="315"/>
    <x v="0"/>
    <s v="United States"/>
    <s v="Lorain"/>
    <x v="24"/>
    <n v="44052"/>
    <x v="3"/>
    <s v="FUR-FU-10003878"/>
    <x v="0"/>
    <x v="5"/>
    <x v="671"/>
    <x v="786"/>
    <n v="4"/>
    <n v="0.2"/>
    <n v="8.5567999999999991"/>
  </r>
  <r>
    <n v="850"/>
    <s v="CA-2011-107755"/>
    <x v="2"/>
    <x v="315"/>
    <d v="2011-02-13T00:00:00"/>
    <x v="1"/>
    <s v="CK-12760"/>
    <x v="316"/>
    <x v="1"/>
    <s v="United States"/>
    <s v="Linden"/>
    <x v="30"/>
    <n v="7036"/>
    <x v="3"/>
    <s v="TEC-AC-10000710"/>
    <x v="2"/>
    <x v="11"/>
    <x v="672"/>
    <x v="787"/>
    <n v="7"/>
    <n v="0"/>
    <n v="49.604800000000012"/>
  </r>
  <r>
    <n v="851"/>
    <s v="CA-2013-152534"/>
    <x v="0"/>
    <x v="23"/>
    <d v="2013-06-26T00:00:00"/>
    <x v="0"/>
    <s v="DP-13105"/>
    <x v="317"/>
    <x v="1"/>
    <s v="United States"/>
    <s v="Salinas"/>
    <x v="1"/>
    <n v="93905"/>
    <x v="1"/>
    <s v="OFF-AR-10002335"/>
    <x v="1"/>
    <x v="6"/>
    <x v="673"/>
    <x v="788"/>
    <n v="2"/>
    <n v="0"/>
    <n v="1.3416000000000001"/>
  </r>
  <r>
    <n v="852"/>
    <s v="CA-2013-152534"/>
    <x v="0"/>
    <x v="23"/>
    <d v="2013-06-26T00:00:00"/>
    <x v="0"/>
    <s v="DP-13105"/>
    <x v="317"/>
    <x v="1"/>
    <s v="United States"/>
    <s v="Salinas"/>
    <x v="1"/>
    <n v="93905"/>
    <x v="1"/>
    <s v="OFF-PA-10001870"/>
    <x v="1"/>
    <x v="10"/>
    <x v="674"/>
    <x v="789"/>
    <n v="6"/>
    <n v="0"/>
    <n v="18.662400000000002"/>
  </r>
  <r>
    <n v="853"/>
    <s v="CA-2013-113747"/>
    <x v="0"/>
    <x v="316"/>
    <d v="2013-06-05T00:00:00"/>
    <x v="1"/>
    <s v="VD-21670"/>
    <x v="104"/>
    <x v="0"/>
    <s v="United States"/>
    <s v="Jackson"/>
    <x v="35"/>
    <n v="39212"/>
    <x v="0"/>
    <s v="OFF-AR-10003373"/>
    <x v="1"/>
    <x v="6"/>
    <x v="287"/>
    <x v="790"/>
    <n v="6"/>
    <n v="0"/>
    <n v="50.187599999999996"/>
  </r>
  <r>
    <n v="854"/>
    <s v="CA-2013-123274"/>
    <x v="0"/>
    <x v="317"/>
    <d v="2013-02-24T00:00:00"/>
    <x v="1"/>
    <s v="GT-14710"/>
    <x v="218"/>
    <x v="0"/>
    <s v="United States"/>
    <s v="New York City"/>
    <x v="15"/>
    <n v="10035"/>
    <x v="3"/>
    <s v="FUR-FU-10004090"/>
    <x v="0"/>
    <x v="5"/>
    <x v="636"/>
    <x v="791"/>
    <n v="2"/>
    <n v="0"/>
    <n v="14.671799999999998"/>
  </r>
  <r>
    <n v="855"/>
    <s v="CA-2013-123274"/>
    <x v="0"/>
    <x v="317"/>
    <d v="2013-02-24T00:00:00"/>
    <x v="1"/>
    <s v="GT-14710"/>
    <x v="218"/>
    <x v="0"/>
    <s v="United States"/>
    <s v="New York City"/>
    <x v="15"/>
    <n v="10035"/>
    <x v="3"/>
    <s v="OFF-ST-10000736"/>
    <x v="1"/>
    <x v="4"/>
    <x v="455"/>
    <x v="423"/>
    <n v="3"/>
    <n v="0"/>
    <n v="9.7175999999999902"/>
  </r>
  <r>
    <n v="856"/>
    <s v="CA-2011-125612"/>
    <x v="2"/>
    <x v="93"/>
    <d v="2011-08-08T00:00:00"/>
    <x v="1"/>
    <s v="BK-11260"/>
    <x v="318"/>
    <x v="0"/>
    <s v="United States"/>
    <s v="New York City"/>
    <x v="15"/>
    <n v="10035"/>
    <x v="3"/>
    <s v="OFF-PA-10001019"/>
    <x v="1"/>
    <x v="10"/>
    <x v="675"/>
    <x v="792"/>
    <n v="2"/>
    <n v="0"/>
    <n v="18.781199999999998"/>
  </r>
  <r>
    <n v="857"/>
    <s v="CA-2011-125612"/>
    <x v="2"/>
    <x v="93"/>
    <d v="2011-08-08T00:00:00"/>
    <x v="1"/>
    <s v="BK-11260"/>
    <x v="318"/>
    <x v="0"/>
    <s v="United States"/>
    <s v="New York City"/>
    <x v="15"/>
    <n v="10035"/>
    <x v="3"/>
    <s v="OFF-SU-10002537"/>
    <x v="1"/>
    <x v="14"/>
    <x v="676"/>
    <x v="793"/>
    <n v="10"/>
    <n v="0"/>
    <n v="26.598000000000006"/>
  </r>
  <r>
    <n v="858"/>
    <s v="CA-2011-125612"/>
    <x v="2"/>
    <x v="93"/>
    <d v="2011-08-08T00:00:00"/>
    <x v="1"/>
    <s v="BK-11260"/>
    <x v="318"/>
    <x v="0"/>
    <s v="United States"/>
    <s v="New York City"/>
    <x v="15"/>
    <n v="10035"/>
    <x v="3"/>
    <s v="OFF-ST-10003221"/>
    <x v="1"/>
    <x v="4"/>
    <x v="33"/>
    <x v="794"/>
    <n v="2"/>
    <n v="0"/>
    <n v="5.7672000000000008"/>
  </r>
  <r>
    <n v="859"/>
    <s v="CA-2014-161984"/>
    <x v="3"/>
    <x v="318"/>
    <d v="2014-04-16T00:00:00"/>
    <x v="1"/>
    <s v="SJ-20125"/>
    <x v="319"/>
    <x v="2"/>
    <s v="United States"/>
    <s v="New Brunswick"/>
    <x v="30"/>
    <n v="8901"/>
    <x v="3"/>
    <s v="OFF-PA-10004569"/>
    <x v="1"/>
    <x v="10"/>
    <x v="227"/>
    <x v="245"/>
    <n v="1"/>
    <n v="0"/>
    <n v="3.5766999999999998"/>
  </r>
  <r>
    <n v="860"/>
    <s v="CA-2014-161984"/>
    <x v="3"/>
    <x v="318"/>
    <d v="2014-04-16T00:00:00"/>
    <x v="1"/>
    <s v="SJ-20125"/>
    <x v="319"/>
    <x v="2"/>
    <s v="United States"/>
    <s v="New Brunswick"/>
    <x v="30"/>
    <n v="8901"/>
    <x v="3"/>
    <s v="OFF-FA-10000624"/>
    <x v="1"/>
    <x v="13"/>
    <x v="291"/>
    <x v="181"/>
    <n v="2"/>
    <n v="0"/>
    <n v="3.58"/>
  </r>
  <r>
    <n v="861"/>
    <s v="CA-2011-133851"/>
    <x v="2"/>
    <x v="3"/>
    <d v="2011-06-16T00:00:00"/>
    <x v="1"/>
    <s v="CM-12445"/>
    <x v="320"/>
    <x v="0"/>
    <s v="United States"/>
    <s v="San Francisco"/>
    <x v="1"/>
    <n v="94122"/>
    <x v="1"/>
    <s v="OFF-SU-10001225"/>
    <x v="1"/>
    <x v="14"/>
    <x v="33"/>
    <x v="351"/>
    <n v="2"/>
    <n v="0"/>
    <n v="0.14719999999999978"/>
  </r>
  <r>
    <n v="862"/>
    <s v="CA-2011-133851"/>
    <x v="2"/>
    <x v="3"/>
    <d v="2011-06-16T00:00:00"/>
    <x v="1"/>
    <s v="CM-12445"/>
    <x v="320"/>
    <x v="0"/>
    <s v="United States"/>
    <s v="San Francisco"/>
    <x v="1"/>
    <n v="94122"/>
    <x v="1"/>
    <s v="OFF-AR-10003752"/>
    <x v="1"/>
    <x v="6"/>
    <x v="677"/>
    <x v="795"/>
    <n v="2"/>
    <n v="0"/>
    <n v="10.625999999999999"/>
  </r>
  <r>
    <n v="863"/>
    <s v="CA-2013-134474"/>
    <x v="0"/>
    <x v="319"/>
    <d v="2013-01-07T00:00:00"/>
    <x v="0"/>
    <s v="AJ-10795"/>
    <x v="295"/>
    <x v="1"/>
    <s v="United States"/>
    <s v="Jacksonville"/>
    <x v="2"/>
    <n v="32216"/>
    <x v="0"/>
    <s v="TEC-AC-10001714"/>
    <x v="2"/>
    <x v="11"/>
    <x v="678"/>
    <x v="796"/>
    <n v="6"/>
    <n v="0.2"/>
    <n v="40.687800000000003"/>
  </r>
  <r>
    <n v="864"/>
    <s v="CA-2013-134474"/>
    <x v="0"/>
    <x v="319"/>
    <d v="2013-01-07T00:00:00"/>
    <x v="0"/>
    <s v="AJ-10795"/>
    <x v="295"/>
    <x v="1"/>
    <s v="United States"/>
    <s v="Jacksonville"/>
    <x v="2"/>
    <n v="32216"/>
    <x v="0"/>
    <s v="OFF-AR-10003958"/>
    <x v="1"/>
    <x v="6"/>
    <x v="679"/>
    <x v="797"/>
    <n v="2"/>
    <n v="0.2"/>
    <n v="0.59039999999999915"/>
  </r>
  <r>
    <n v="865"/>
    <s v="CA-2013-134474"/>
    <x v="0"/>
    <x v="319"/>
    <d v="2013-01-07T00:00:00"/>
    <x v="0"/>
    <s v="AJ-10795"/>
    <x v="295"/>
    <x v="1"/>
    <s v="United States"/>
    <s v="Jacksonville"/>
    <x v="2"/>
    <n v="32216"/>
    <x v="0"/>
    <s v="TEC-PH-10002923"/>
    <x v="2"/>
    <x v="7"/>
    <x v="680"/>
    <x v="798"/>
    <n v="2"/>
    <n v="0.2"/>
    <n v="5.1786000000000012"/>
  </r>
  <r>
    <n v="866"/>
    <s v="CA-2011-149020"/>
    <x v="2"/>
    <x v="320"/>
    <d v="2011-01-16T00:00:00"/>
    <x v="1"/>
    <s v="AJ-10780"/>
    <x v="321"/>
    <x v="1"/>
    <s v="United States"/>
    <s v="Springfield"/>
    <x v="17"/>
    <n v="22153"/>
    <x v="0"/>
    <s v="OFF-LA-10004272"/>
    <x v="1"/>
    <x v="2"/>
    <x v="681"/>
    <x v="799"/>
    <n v="1"/>
    <n v="0"/>
    <n v="1.3583000000000001"/>
  </r>
  <r>
    <n v="867"/>
    <s v="CA-2011-149020"/>
    <x v="2"/>
    <x v="320"/>
    <d v="2011-01-16T00:00:00"/>
    <x v="1"/>
    <s v="AJ-10780"/>
    <x v="321"/>
    <x v="1"/>
    <s v="United States"/>
    <s v="Springfield"/>
    <x v="17"/>
    <n v="22153"/>
    <x v="0"/>
    <s v="FUR-FU-10000965"/>
    <x v="0"/>
    <x v="5"/>
    <x v="682"/>
    <x v="800"/>
    <n v="1"/>
    <n v="0"/>
    <n v="21.295400000000001"/>
  </r>
  <r>
    <n v="868"/>
    <s v="CA-2013-134362"/>
    <x v="0"/>
    <x v="321"/>
    <d v="2013-10-03T00:00:00"/>
    <x v="2"/>
    <s v="LS-16945"/>
    <x v="322"/>
    <x v="1"/>
    <s v="United States"/>
    <s v="Philadelphia"/>
    <x v="9"/>
    <n v="19140"/>
    <x v="3"/>
    <s v="OFF-LA-10004853"/>
    <x v="1"/>
    <x v="2"/>
    <x v="683"/>
    <x v="801"/>
    <n v="4"/>
    <n v="0.2"/>
    <n v="5.1791999999999998"/>
  </r>
  <r>
    <n v="869"/>
    <s v="CA-2011-136742"/>
    <x v="2"/>
    <x v="322"/>
    <d v="2011-04-10T00:00:00"/>
    <x v="1"/>
    <s v="GP-14740"/>
    <x v="323"/>
    <x v="1"/>
    <s v="United States"/>
    <s v="Lancaster"/>
    <x v="9"/>
    <n v="17602"/>
    <x v="3"/>
    <s v="OFF-BI-10003719"/>
    <x v="1"/>
    <x v="8"/>
    <x v="684"/>
    <x v="802"/>
    <n v="6"/>
    <n v="0.7"/>
    <n v="-35.927999999999997"/>
  </r>
  <r>
    <n v="870"/>
    <s v="CA-2013-158099"/>
    <x v="0"/>
    <x v="323"/>
    <d v="2013-09-06T00:00:00"/>
    <x v="2"/>
    <s v="PK-18910"/>
    <x v="324"/>
    <x v="2"/>
    <s v="United States"/>
    <s v="Philadelphia"/>
    <x v="9"/>
    <n v="19143"/>
    <x v="3"/>
    <s v="OFF-BI-10000545"/>
    <x v="1"/>
    <x v="8"/>
    <x v="685"/>
    <x v="803"/>
    <n v="5"/>
    <n v="0.7"/>
    <n v="-760.98000000000025"/>
  </r>
  <r>
    <n v="871"/>
    <s v="CA-2013-158099"/>
    <x v="0"/>
    <x v="323"/>
    <d v="2013-09-06T00:00:00"/>
    <x v="2"/>
    <s v="PK-18910"/>
    <x v="324"/>
    <x v="2"/>
    <s v="United States"/>
    <s v="Philadelphia"/>
    <x v="9"/>
    <n v="19143"/>
    <x v="3"/>
    <s v="TEC-PH-10002496"/>
    <x v="2"/>
    <x v="7"/>
    <x v="490"/>
    <x v="804"/>
    <n v="3"/>
    <n v="0.4"/>
    <n v="-46.797000000000025"/>
  </r>
  <r>
    <n v="872"/>
    <s v="CA-2012-131128"/>
    <x v="1"/>
    <x v="324"/>
    <d v="2012-10-20T00:00:00"/>
    <x v="2"/>
    <s v="TB-21520"/>
    <x v="14"/>
    <x v="0"/>
    <s v="United States"/>
    <s v="Concord"/>
    <x v="38"/>
    <n v="3301"/>
    <x v="3"/>
    <s v="OFF-PA-10003591"/>
    <x v="1"/>
    <x v="10"/>
    <x v="686"/>
    <x v="805"/>
    <n v="3"/>
    <n v="0"/>
    <n v="17.22"/>
  </r>
  <r>
    <n v="873"/>
    <s v="CA-2011-148488"/>
    <x v="2"/>
    <x v="325"/>
    <d v="2011-12-15T00:00:00"/>
    <x v="1"/>
    <s v="SM-20005"/>
    <x v="325"/>
    <x v="0"/>
    <s v="United States"/>
    <s v="New York City"/>
    <x v="15"/>
    <n v="10009"/>
    <x v="3"/>
    <s v="OFF-PA-10004470"/>
    <x v="1"/>
    <x v="10"/>
    <x v="250"/>
    <x v="716"/>
    <n v="2"/>
    <n v="0"/>
    <n v="5.2255999999999991"/>
  </r>
  <r>
    <n v="874"/>
    <s v="CA-2011-148488"/>
    <x v="2"/>
    <x v="325"/>
    <d v="2011-12-15T00:00:00"/>
    <x v="1"/>
    <s v="SM-20005"/>
    <x v="325"/>
    <x v="0"/>
    <s v="United States"/>
    <s v="New York City"/>
    <x v="15"/>
    <n v="10009"/>
    <x v="3"/>
    <s v="OFF-BI-10000315"/>
    <x v="1"/>
    <x v="8"/>
    <x v="407"/>
    <x v="806"/>
    <n v="7"/>
    <n v="0.2"/>
    <n v="37.220399999999998"/>
  </r>
  <r>
    <n v="875"/>
    <s v="CA-2014-114636"/>
    <x v="3"/>
    <x v="326"/>
    <d v="2014-08-30T00:00:00"/>
    <x v="1"/>
    <s v="GA-14725"/>
    <x v="315"/>
    <x v="0"/>
    <s v="United States"/>
    <s v="Charlotte"/>
    <x v="3"/>
    <n v="28205"/>
    <x v="0"/>
    <s v="OFF-PA-10001790"/>
    <x v="1"/>
    <x v="10"/>
    <x v="687"/>
    <x v="807"/>
    <n v="5"/>
    <n v="0.2"/>
    <n v="67.255999999999986"/>
  </r>
  <r>
    <n v="876"/>
    <s v="CA-2013-116736"/>
    <x v="0"/>
    <x v="327"/>
    <d v="2013-01-21T00:00:00"/>
    <x v="1"/>
    <s v="CC-12430"/>
    <x v="254"/>
    <x v="2"/>
    <s v="United States"/>
    <s v="Concord"/>
    <x v="38"/>
    <n v="3301"/>
    <x v="3"/>
    <s v="FUR-FU-10004017"/>
    <x v="0"/>
    <x v="5"/>
    <x v="215"/>
    <x v="808"/>
    <n v="3"/>
    <n v="0"/>
    <n v="64.518000000000001"/>
  </r>
  <r>
    <n v="877"/>
    <s v="CA-2013-116736"/>
    <x v="0"/>
    <x v="327"/>
    <d v="2013-01-21T00:00:00"/>
    <x v="1"/>
    <s v="CC-12430"/>
    <x v="254"/>
    <x v="2"/>
    <s v="United States"/>
    <s v="Concord"/>
    <x v="38"/>
    <n v="3301"/>
    <x v="3"/>
    <s v="TEC-AC-10003628"/>
    <x v="2"/>
    <x v="11"/>
    <x v="244"/>
    <x v="809"/>
    <n v="1"/>
    <n v="0"/>
    <n v="13.195600000000002"/>
  </r>
  <r>
    <n v="878"/>
    <s v="CA-2013-116736"/>
    <x v="0"/>
    <x v="327"/>
    <d v="2013-01-21T00:00:00"/>
    <x v="1"/>
    <s v="CC-12430"/>
    <x v="254"/>
    <x v="2"/>
    <s v="United States"/>
    <s v="Concord"/>
    <x v="38"/>
    <n v="3301"/>
    <x v="3"/>
    <s v="TEC-AC-10002049"/>
    <x v="2"/>
    <x v="11"/>
    <x v="688"/>
    <x v="810"/>
    <n v="3"/>
    <n v="0"/>
    <n v="66.954599999999971"/>
  </r>
  <r>
    <n v="879"/>
    <s v="US-2011-158638"/>
    <x v="2"/>
    <x v="328"/>
    <d v="2011-09-21T00:00:00"/>
    <x v="1"/>
    <s v="AG-10765"/>
    <x v="326"/>
    <x v="2"/>
    <s v="United States"/>
    <s v="Philadelphia"/>
    <x v="9"/>
    <n v="19120"/>
    <x v="3"/>
    <s v="OFF-BI-10003712"/>
    <x v="1"/>
    <x v="8"/>
    <x v="689"/>
    <x v="811"/>
    <n v="4"/>
    <n v="0.7"/>
    <n v="-4.1243999999999996"/>
  </r>
  <r>
    <n v="880"/>
    <s v="CA-2014-111689"/>
    <x v="3"/>
    <x v="329"/>
    <d v="2014-12-03T00:00:00"/>
    <x v="0"/>
    <s v="HP-14815"/>
    <x v="6"/>
    <x v="2"/>
    <s v="United States"/>
    <s v="New York City"/>
    <x v="15"/>
    <n v="10024"/>
    <x v="3"/>
    <s v="OFF-BI-10003984"/>
    <x v="1"/>
    <x v="8"/>
    <x v="690"/>
    <x v="812"/>
    <n v="3"/>
    <n v="0.2"/>
    <n v="23.109299999999998"/>
  </r>
  <r>
    <n v="881"/>
    <s v="CA-2014-111689"/>
    <x v="3"/>
    <x v="329"/>
    <d v="2014-12-03T00:00:00"/>
    <x v="0"/>
    <s v="HP-14815"/>
    <x v="6"/>
    <x v="2"/>
    <s v="United States"/>
    <s v="New York City"/>
    <x v="15"/>
    <n v="10024"/>
    <x v="3"/>
    <s v="FUR-CH-10004287"/>
    <x v="0"/>
    <x v="1"/>
    <x v="156"/>
    <x v="813"/>
    <n v="5"/>
    <n v="0.1"/>
    <n v="262.38999999999987"/>
  </r>
  <r>
    <n v="882"/>
    <s v="CA-2012-129098"/>
    <x v="1"/>
    <x v="330"/>
    <d v="2012-10-13T00:00:00"/>
    <x v="1"/>
    <s v="DK-13090"/>
    <x v="54"/>
    <x v="0"/>
    <s v="United States"/>
    <s v="Springfield"/>
    <x v="17"/>
    <n v="22153"/>
    <x v="0"/>
    <s v="OFF-ST-10001321"/>
    <x v="1"/>
    <x v="4"/>
    <x v="416"/>
    <x v="117"/>
    <n v="2"/>
    <n v="0"/>
    <n v="8.3268000000000022"/>
  </r>
  <r>
    <n v="883"/>
    <s v="US-2014-123463"/>
    <x v="3"/>
    <x v="331"/>
    <d v="2014-12-24T00:00:00"/>
    <x v="3"/>
    <s v="GZ-14470"/>
    <x v="47"/>
    <x v="0"/>
    <s v="United States"/>
    <s v="San Francisco"/>
    <x v="1"/>
    <n v="94109"/>
    <x v="1"/>
    <s v="OFF-AR-10001118"/>
    <x v="1"/>
    <x v="6"/>
    <x v="576"/>
    <x v="814"/>
    <n v="4"/>
    <n v="0"/>
    <n v="5.9312000000000014"/>
  </r>
  <r>
    <n v="884"/>
    <s v="CA-2013-165148"/>
    <x v="0"/>
    <x v="332"/>
    <d v="2013-10-25T00:00:00"/>
    <x v="2"/>
    <s v="PM-19135"/>
    <x v="327"/>
    <x v="2"/>
    <s v="United States"/>
    <s v="Detroit"/>
    <x v="12"/>
    <n v="48227"/>
    <x v="2"/>
    <s v="FUR-FU-10000732"/>
    <x v="0"/>
    <x v="5"/>
    <x v="540"/>
    <x v="815"/>
    <n v="5"/>
    <n v="0"/>
    <n v="10.047999999999998"/>
  </r>
  <r>
    <n v="885"/>
    <s v="CA-2011-134061"/>
    <x v="2"/>
    <x v="333"/>
    <d v="2011-05-04T00:00:00"/>
    <x v="1"/>
    <s v="LL-16840"/>
    <x v="328"/>
    <x v="0"/>
    <s v="United States"/>
    <s v="Rochester"/>
    <x v="15"/>
    <n v="14609"/>
    <x v="3"/>
    <s v="FUR-FU-10001424"/>
    <x v="0"/>
    <x v="5"/>
    <x v="691"/>
    <x v="45"/>
    <n v="2"/>
    <n v="0"/>
    <n v="5.936399999999999"/>
  </r>
  <r>
    <n v="886"/>
    <s v="CA-2012-143602"/>
    <x v="1"/>
    <x v="334"/>
    <d v="2012-04-28T00:00:00"/>
    <x v="0"/>
    <s v="JS-15595"/>
    <x v="329"/>
    <x v="1"/>
    <s v="United States"/>
    <s v="Los Angeles"/>
    <x v="1"/>
    <n v="90045"/>
    <x v="1"/>
    <s v="OFF-BI-10002071"/>
    <x v="1"/>
    <x v="8"/>
    <x v="692"/>
    <x v="816"/>
    <n v="3"/>
    <n v="0.2"/>
    <n v="4.5317999999999996"/>
  </r>
  <r>
    <n v="887"/>
    <s v="CA-2014-115364"/>
    <x v="3"/>
    <x v="335"/>
    <d v="2014-07-03T00:00:00"/>
    <x v="1"/>
    <s v="OT-18730"/>
    <x v="220"/>
    <x v="0"/>
    <s v="United States"/>
    <s v="San Diego"/>
    <x v="1"/>
    <n v="92105"/>
    <x v="1"/>
    <s v="OFF-ST-10002486"/>
    <x v="1"/>
    <x v="4"/>
    <x v="693"/>
    <x v="817"/>
    <n v="12"/>
    <n v="0"/>
    <n v="1.6751999999999967"/>
  </r>
  <r>
    <n v="888"/>
    <s v="CA-2014-150707"/>
    <x v="3"/>
    <x v="336"/>
    <d v="2014-10-20T00:00:00"/>
    <x v="1"/>
    <s v="EL-13735"/>
    <x v="330"/>
    <x v="2"/>
    <s v="United States"/>
    <s v="Columbia"/>
    <x v="39"/>
    <n v="21044"/>
    <x v="3"/>
    <s v="OFF-BI-10001078"/>
    <x v="1"/>
    <x v="8"/>
    <x v="61"/>
    <x v="818"/>
    <n v="7"/>
    <n v="0"/>
    <n v="18.453400000000002"/>
  </r>
  <r>
    <n v="889"/>
    <s v="CA-2011-104976"/>
    <x v="2"/>
    <x v="337"/>
    <d v="2011-12-16T00:00:00"/>
    <x v="1"/>
    <s v="CK-12760"/>
    <x v="316"/>
    <x v="1"/>
    <s v="United States"/>
    <s v="San Francisco"/>
    <x v="1"/>
    <n v="94122"/>
    <x v="1"/>
    <s v="OFF-PA-10003845"/>
    <x v="1"/>
    <x v="10"/>
    <x v="367"/>
    <x v="819"/>
    <n v="6"/>
    <n v="0"/>
    <n v="16.993200000000002"/>
  </r>
  <r>
    <n v="890"/>
    <s v="CA-2014-132934"/>
    <x v="3"/>
    <x v="308"/>
    <d v="2014-06-27T00:00:00"/>
    <x v="1"/>
    <s v="JE-15475"/>
    <x v="188"/>
    <x v="0"/>
    <s v="United States"/>
    <s v="New Rochelle"/>
    <x v="15"/>
    <n v="10801"/>
    <x v="3"/>
    <s v="TEC-AC-10000927"/>
    <x v="2"/>
    <x v="11"/>
    <x v="694"/>
    <x v="179"/>
    <n v="5"/>
    <n v="0"/>
    <n v="14.994999999999994"/>
  </r>
  <r>
    <n v="891"/>
    <s v="CA-2014-132934"/>
    <x v="3"/>
    <x v="308"/>
    <d v="2014-06-27T00:00:00"/>
    <x v="1"/>
    <s v="JE-15475"/>
    <x v="188"/>
    <x v="0"/>
    <s v="United States"/>
    <s v="New Rochelle"/>
    <x v="15"/>
    <n v="10801"/>
    <x v="3"/>
    <s v="OFF-BI-10001098"/>
    <x v="1"/>
    <x v="8"/>
    <x v="405"/>
    <x v="96"/>
    <n v="3"/>
    <n v="0.2"/>
    <n v="18.600599999999996"/>
  </r>
  <r>
    <n v="892"/>
    <s v="CA-2014-133256"/>
    <x v="3"/>
    <x v="335"/>
    <d v="2014-06-28T00:00:00"/>
    <x v="2"/>
    <s v="TH-21550"/>
    <x v="274"/>
    <x v="2"/>
    <s v="United States"/>
    <s v="Detroit"/>
    <x v="12"/>
    <n v="48227"/>
    <x v="2"/>
    <s v="OFF-PA-10001622"/>
    <x v="1"/>
    <x v="10"/>
    <x v="695"/>
    <x v="820"/>
    <n v="1"/>
    <n v="0"/>
    <n v="2.0429999999999997"/>
  </r>
  <r>
    <n v="893"/>
    <s v="CA-2014-133256"/>
    <x v="3"/>
    <x v="335"/>
    <d v="2014-06-28T00:00:00"/>
    <x v="2"/>
    <s v="TH-21550"/>
    <x v="274"/>
    <x v="2"/>
    <s v="United States"/>
    <s v="Detroit"/>
    <x v="12"/>
    <n v="48227"/>
    <x v="2"/>
    <s v="OFF-AR-10003158"/>
    <x v="1"/>
    <x v="6"/>
    <x v="696"/>
    <x v="204"/>
    <n v="4"/>
    <n v="0"/>
    <n v="5.4127999999999989"/>
  </r>
  <r>
    <n v="894"/>
    <s v="CA-2014-133256"/>
    <x v="3"/>
    <x v="335"/>
    <d v="2014-06-28T00:00:00"/>
    <x v="2"/>
    <s v="TH-21550"/>
    <x v="274"/>
    <x v="2"/>
    <s v="United States"/>
    <s v="Detroit"/>
    <x v="12"/>
    <n v="48227"/>
    <x v="2"/>
    <s v="TEC-PH-10002660"/>
    <x v="2"/>
    <x v="7"/>
    <x v="697"/>
    <x v="821"/>
    <n v="8"/>
    <n v="0"/>
    <n v="135.98000000000002"/>
  </r>
  <r>
    <n v="895"/>
    <s v="CA-2013-105494"/>
    <x v="0"/>
    <x v="338"/>
    <d v="2013-11-13T00:00:00"/>
    <x v="2"/>
    <s v="PC-18745"/>
    <x v="331"/>
    <x v="1"/>
    <s v="United States"/>
    <s v="San Francisco"/>
    <x v="1"/>
    <n v="94122"/>
    <x v="1"/>
    <s v="OFF-ST-10002205"/>
    <x v="1"/>
    <x v="4"/>
    <x v="326"/>
    <x v="822"/>
    <n v="7"/>
    <n v="0"/>
    <n v="42.071400000000011"/>
  </r>
  <r>
    <n v="896"/>
    <s v="CA-2013-105494"/>
    <x v="0"/>
    <x v="338"/>
    <d v="2013-11-13T00:00:00"/>
    <x v="2"/>
    <s v="PC-18745"/>
    <x v="331"/>
    <x v="1"/>
    <s v="United States"/>
    <s v="San Francisco"/>
    <x v="1"/>
    <n v="94122"/>
    <x v="1"/>
    <s v="OFF-BI-10003364"/>
    <x v="1"/>
    <x v="8"/>
    <x v="698"/>
    <x v="823"/>
    <n v="3"/>
    <n v="0.2"/>
    <n v="24.502800000000001"/>
  </r>
  <r>
    <n v="897"/>
    <s v="CA-2013-140634"/>
    <x v="0"/>
    <x v="339"/>
    <d v="2013-10-07T00:00:00"/>
    <x v="0"/>
    <s v="HL-15040"/>
    <x v="332"/>
    <x v="0"/>
    <s v="United States"/>
    <s v="Houston"/>
    <x v="5"/>
    <n v="77095"/>
    <x v="2"/>
    <s v="OFF-EN-10001099"/>
    <x v="1"/>
    <x v="12"/>
    <x v="33"/>
    <x v="824"/>
    <n v="2"/>
    <n v="0.2"/>
    <n v="5.0855999999999986"/>
  </r>
  <r>
    <n v="898"/>
    <s v="CA-2011-144407"/>
    <x v="2"/>
    <x v="340"/>
    <d v="2011-09-15T00:00:00"/>
    <x v="1"/>
    <s v="MS-17365"/>
    <x v="333"/>
    <x v="0"/>
    <s v="United States"/>
    <s v="Detroit"/>
    <x v="12"/>
    <n v="48227"/>
    <x v="2"/>
    <s v="OFF-LA-10003923"/>
    <x v="1"/>
    <x v="2"/>
    <x v="424"/>
    <x v="825"/>
    <n v="7"/>
    <n v="0"/>
    <n v="51.800000000000004"/>
  </r>
  <r>
    <n v="899"/>
    <s v="CA-2014-160983"/>
    <x v="3"/>
    <x v="341"/>
    <d v="2014-11-01T00:00:00"/>
    <x v="0"/>
    <s v="GB-14530"/>
    <x v="334"/>
    <x v="1"/>
    <s v="United States"/>
    <s v="Auburn"/>
    <x v="15"/>
    <n v="13021"/>
    <x v="3"/>
    <s v="OFF-PA-10002250"/>
    <x v="1"/>
    <x v="10"/>
    <x v="699"/>
    <x v="826"/>
    <n v="8"/>
    <n v="0"/>
    <n v="22.540800000000001"/>
  </r>
  <r>
    <n v="900"/>
    <s v="US-2013-114622"/>
    <x v="0"/>
    <x v="342"/>
    <d v="2013-04-13T00:00:00"/>
    <x v="2"/>
    <s v="JR-16210"/>
    <x v="335"/>
    <x v="1"/>
    <s v="United States"/>
    <s v="Springfield"/>
    <x v="24"/>
    <n v="45503"/>
    <x v="3"/>
    <s v="OFF-BI-10004716"/>
    <x v="1"/>
    <x v="8"/>
    <x v="700"/>
    <x v="827"/>
    <n v="2"/>
    <n v="0.7"/>
    <n v="-6.5296000000000003"/>
  </r>
  <r>
    <n v="901"/>
    <s v="CA-2014-150959"/>
    <x v="3"/>
    <x v="343"/>
    <d v="2014-11-14T00:00:00"/>
    <x v="2"/>
    <s v="TD-20995"/>
    <x v="143"/>
    <x v="0"/>
    <s v="United States"/>
    <s v="Garland"/>
    <x v="5"/>
    <n v="75043"/>
    <x v="2"/>
    <s v="OFF-LA-10001045"/>
    <x v="1"/>
    <x v="2"/>
    <x v="701"/>
    <x v="828"/>
    <n v="5"/>
    <n v="0.2"/>
    <n v="3.3929999999999989"/>
  </r>
  <r>
    <n v="902"/>
    <s v="CA-2014-150959"/>
    <x v="3"/>
    <x v="343"/>
    <d v="2014-11-14T00:00:00"/>
    <x v="2"/>
    <s v="TD-20995"/>
    <x v="143"/>
    <x v="0"/>
    <s v="United States"/>
    <s v="Garland"/>
    <x v="5"/>
    <n v="75043"/>
    <x v="2"/>
    <s v="OFF-BI-10001510"/>
    <x v="1"/>
    <x v="8"/>
    <x v="702"/>
    <x v="829"/>
    <n v="4"/>
    <n v="0.8"/>
    <n v="-32.088000000000008"/>
  </r>
  <r>
    <n v="903"/>
    <s v="CA-2014-132353"/>
    <x v="3"/>
    <x v="175"/>
    <d v="2014-09-18T00:00:00"/>
    <x v="2"/>
    <s v="DB-13060"/>
    <x v="72"/>
    <x v="0"/>
    <s v="United States"/>
    <s v="Chicago"/>
    <x v="10"/>
    <n v="60653"/>
    <x v="2"/>
    <s v="TEC-PH-10004536"/>
    <x v="2"/>
    <x v="7"/>
    <x v="149"/>
    <x v="830"/>
    <n v="3"/>
    <n v="0.2"/>
    <n v="20.248499999999993"/>
  </r>
  <r>
    <n v="904"/>
    <s v="CA-2013-130477"/>
    <x v="0"/>
    <x v="143"/>
    <d v="2013-04-13T00:00:00"/>
    <x v="1"/>
    <s v="LC-17140"/>
    <x v="95"/>
    <x v="0"/>
    <s v="United States"/>
    <s v="Los Angeles"/>
    <x v="1"/>
    <n v="90032"/>
    <x v="1"/>
    <s v="OFF-PA-10002947"/>
    <x v="1"/>
    <x v="10"/>
    <x v="703"/>
    <x v="130"/>
    <n v="3"/>
    <n v="0"/>
    <n v="9.6191999999999993"/>
  </r>
  <r>
    <n v="905"/>
    <s v="CA-2013-130477"/>
    <x v="0"/>
    <x v="143"/>
    <d v="2013-04-13T00:00:00"/>
    <x v="1"/>
    <s v="LC-17140"/>
    <x v="95"/>
    <x v="0"/>
    <s v="United States"/>
    <s v="Los Angeles"/>
    <x v="1"/>
    <n v="90032"/>
    <x v="1"/>
    <s v="OFF-ST-10002583"/>
    <x v="1"/>
    <x v="4"/>
    <x v="566"/>
    <x v="647"/>
    <n v="2"/>
    <n v="0"/>
    <n v="2.598399999999998"/>
  </r>
  <r>
    <n v="906"/>
    <s v="CA-2013-130477"/>
    <x v="0"/>
    <x v="143"/>
    <d v="2013-04-13T00:00:00"/>
    <x v="1"/>
    <s v="LC-17140"/>
    <x v="95"/>
    <x v="0"/>
    <s v="United States"/>
    <s v="Los Angeles"/>
    <x v="1"/>
    <n v="90032"/>
    <x v="1"/>
    <s v="OFF-PA-10000019"/>
    <x v="1"/>
    <x v="10"/>
    <x v="704"/>
    <x v="91"/>
    <n v="2"/>
    <n v="0"/>
    <n v="6.2208000000000006"/>
  </r>
  <r>
    <n v="907"/>
    <s v="CA-2014-143259"/>
    <x v="3"/>
    <x v="247"/>
    <d v="2015-01-04T00:00:00"/>
    <x v="1"/>
    <s v="PO-18865"/>
    <x v="22"/>
    <x v="0"/>
    <s v="United States"/>
    <s v="New York City"/>
    <x v="15"/>
    <n v="10009"/>
    <x v="3"/>
    <s v="FUR-BO-10003441"/>
    <x v="0"/>
    <x v="0"/>
    <x v="705"/>
    <x v="831"/>
    <n v="4"/>
    <n v="0.2"/>
    <n v="12.117599999999968"/>
  </r>
  <r>
    <n v="908"/>
    <s v="CA-2014-143259"/>
    <x v="3"/>
    <x v="247"/>
    <d v="2015-01-04T00:00:00"/>
    <x v="1"/>
    <s v="PO-18865"/>
    <x v="22"/>
    <x v="0"/>
    <s v="United States"/>
    <s v="New York City"/>
    <x v="15"/>
    <n v="10009"/>
    <x v="3"/>
    <s v="TEC-PH-10004774"/>
    <x v="2"/>
    <x v="7"/>
    <x v="706"/>
    <x v="832"/>
    <n v="7"/>
    <n v="0"/>
    <n v="2.7278999999999964"/>
  </r>
  <r>
    <n v="909"/>
    <s v="CA-2014-143259"/>
    <x v="3"/>
    <x v="247"/>
    <d v="2015-01-04T00:00:00"/>
    <x v="1"/>
    <s v="PO-18865"/>
    <x v="22"/>
    <x v="0"/>
    <s v="United States"/>
    <s v="New York City"/>
    <x v="15"/>
    <n v="10009"/>
    <x v="3"/>
    <s v="OFF-BI-10003684"/>
    <x v="1"/>
    <x v="8"/>
    <x v="707"/>
    <x v="833"/>
    <n v="3"/>
    <n v="0.2"/>
    <n v="19.791"/>
  </r>
  <r>
    <n v="910"/>
    <s v="CA-2014-137596"/>
    <x v="3"/>
    <x v="264"/>
    <d v="2014-09-08T00:00:00"/>
    <x v="1"/>
    <s v="BE-11335"/>
    <x v="336"/>
    <x v="2"/>
    <s v="United States"/>
    <s v="Jackson"/>
    <x v="12"/>
    <n v="49201"/>
    <x v="2"/>
    <s v="TEC-PH-10001494"/>
    <x v="2"/>
    <x v="7"/>
    <x v="708"/>
    <x v="834"/>
    <n v="4"/>
    <n v="0"/>
    <n v="323.94600000000003"/>
  </r>
  <r>
    <n v="911"/>
    <s v="CA-2014-137596"/>
    <x v="3"/>
    <x v="264"/>
    <d v="2014-09-08T00:00:00"/>
    <x v="1"/>
    <s v="BE-11335"/>
    <x v="336"/>
    <x v="2"/>
    <s v="United States"/>
    <s v="Jackson"/>
    <x v="12"/>
    <n v="49201"/>
    <x v="2"/>
    <s v="TEC-AC-10004666"/>
    <x v="2"/>
    <x v="11"/>
    <x v="709"/>
    <x v="835"/>
    <n v="7"/>
    <n v="0"/>
    <n v="829.37540000000024"/>
  </r>
  <r>
    <n v="912"/>
    <s v="CA-2014-137596"/>
    <x v="3"/>
    <x v="264"/>
    <d v="2014-09-08T00:00:00"/>
    <x v="1"/>
    <s v="BE-11335"/>
    <x v="336"/>
    <x v="2"/>
    <s v="United States"/>
    <s v="Jackson"/>
    <x v="12"/>
    <n v="49201"/>
    <x v="2"/>
    <s v="OFF-ST-10003816"/>
    <x v="1"/>
    <x v="4"/>
    <x v="710"/>
    <x v="836"/>
    <n v="2"/>
    <n v="0"/>
    <n v="81.047399999999982"/>
  </r>
  <r>
    <n v="913"/>
    <s v="CA-2012-133627"/>
    <x v="1"/>
    <x v="70"/>
    <d v="2012-06-07T00:00:00"/>
    <x v="1"/>
    <s v="SC-20050"/>
    <x v="337"/>
    <x v="2"/>
    <s v="United States"/>
    <s v="Norwich"/>
    <x v="29"/>
    <n v="6360"/>
    <x v="3"/>
    <s v="FUR-FU-10001935"/>
    <x v="0"/>
    <x v="5"/>
    <x v="341"/>
    <x v="500"/>
    <n v="6"/>
    <n v="0"/>
    <n v="9.1020000000000021"/>
  </r>
  <r>
    <n v="914"/>
    <s v="CA-2014-102519"/>
    <x v="3"/>
    <x v="344"/>
    <d v="2014-11-30T00:00:00"/>
    <x v="2"/>
    <s v="BM-11650"/>
    <x v="312"/>
    <x v="1"/>
    <s v="United States"/>
    <s v="Milwaukee"/>
    <x v="6"/>
    <n v="53209"/>
    <x v="2"/>
    <s v="FUR-FU-10004091"/>
    <x v="0"/>
    <x v="5"/>
    <x v="264"/>
    <x v="837"/>
    <n v="1"/>
    <n v="0"/>
    <n v="19.2454"/>
  </r>
  <r>
    <n v="915"/>
    <s v="CA-2014-102519"/>
    <x v="3"/>
    <x v="344"/>
    <d v="2014-11-30T00:00:00"/>
    <x v="2"/>
    <s v="BM-11650"/>
    <x v="312"/>
    <x v="1"/>
    <s v="United States"/>
    <s v="Milwaukee"/>
    <x v="6"/>
    <n v="53209"/>
    <x v="2"/>
    <s v="TEC-AC-10001772"/>
    <x v="2"/>
    <x v="11"/>
    <x v="400"/>
    <x v="838"/>
    <n v="9"/>
    <n v="0"/>
    <n v="56.054700000000011"/>
  </r>
  <r>
    <n v="916"/>
    <s v="US-2011-141215"/>
    <x v="2"/>
    <x v="345"/>
    <d v="2011-06-21T00:00:00"/>
    <x v="1"/>
    <s v="KL-16555"/>
    <x v="126"/>
    <x v="1"/>
    <s v="United States"/>
    <s v="San Antonio"/>
    <x v="5"/>
    <n v="78207"/>
    <x v="2"/>
    <s v="FUR-TA-10001520"/>
    <x v="0"/>
    <x v="3"/>
    <x v="711"/>
    <x v="839"/>
    <n v="2"/>
    <n v="0.3"/>
    <n v="-18.556200000000018"/>
  </r>
  <r>
    <n v="917"/>
    <s v="US-2011-141215"/>
    <x v="2"/>
    <x v="345"/>
    <d v="2011-06-21T00:00:00"/>
    <x v="1"/>
    <s v="KL-16555"/>
    <x v="126"/>
    <x v="1"/>
    <s v="United States"/>
    <s v="San Antonio"/>
    <x v="5"/>
    <n v="78207"/>
    <x v="2"/>
    <s v="FUR-CH-10003379"/>
    <x v="0"/>
    <x v="1"/>
    <x v="459"/>
    <x v="840"/>
    <n v="4"/>
    <n v="0.3"/>
    <n v="-56.995999999999981"/>
  </r>
  <r>
    <n v="918"/>
    <s v="US-2011-141215"/>
    <x v="2"/>
    <x v="345"/>
    <d v="2011-06-21T00:00:00"/>
    <x v="1"/>
    <s v="KL-16555"/>
    <x v="126"/>
    <x v="1"/>
    <s v="United States"/>
    <s v="San Antonio"/>
    <x v="5"/>
    <n v="78207"/>
    <x v="2"/>
    <s v="OFF-BI-10002706"/>
    <x v="1"/>
    <x v="8"/>
    <x v="273"/>
    <x v="841"/>
    <n v="3"/>
    <n v="0.8"/>
    <n v="-14.5656"/>
  </r>
  <r>
    <n v="919"/>
    <s v="CA-2013-165218"/>
    <x v="0"/>
    <x v="346"/>
    <d v="2013-03-12T00:00:00"/>
    <x v="1"/>
    <s v="RW-19630"/>
    <x v="338"/>
    <x v="1"/>
    <s v="United States"/>
    <s v="Dallas"/>
    <x v="5"/>
    <n v="75220"/>
    <x v="2"/>
    <s v="OFF-EN-10000056"/>
    <x v="1"/>
    <x v="12"/>
    <x v="627"/>
    <x v="842"/>
    <n v="3"/>
    <n v="0.2"/>
    <n v="50.40629999999998"/>
  </r>
  <r>
    <n v="920"/>
    <s v="CA-2013-165218"/>
    <x v="0"/>
    <x v="346"/>
    <d v="2013-03-12T00:00:00"/>
    <x v="1"/>
    <s v="RW-19630"/>
    <x v="338"/>
    <x v="1"/>
    <s v="United States"/>
    <s v="Dallas"/>
    <x v="5"/>
    <n v="75220"/>
    <x v="2"/>
    <s v="OFF-ST-10001558"/>
    <x v="1"/>
    <x v="4"/>
    <x v="712"/>
    <x v="843"/>
    <n v="1"/>
    <n v="0.2"/>
    <n v="-0.81199999999999983"/>
  </r>
  <r>
    <n v="921"/>
    <s v="CA-2011-138296"/>
    <x v="2"/>
    <x v="29"/>
    <d v="2011-12-12T00:00:00"/>
    <x v="1"/>
    <s v="RC-19825"/>
    <x v="116"/>
    <x v="0"/>
    <s v="United States"/>
    <s v="Alexandria"/>
    <x v="17"/>
    <n v="22304"/>
    <x v="0"/>
    <s v="OFF-ST-10002444"/>
    <x v="1"/>
    <x v="4"/>
    <x v="571"/>
    <x v="335"/>
    <n v="2"/>
    <n v="0"/>
    <n v="6.8767999999999994"/>
  </r>
  <r>
    <n v="922"/>
    <s v="CA-2012-111164"/>
    <x v="1"/>
    <x v="347"/>
    <d v="2012-04-15T00:00:00"/>
    <x v="1"/>
    <s v="SE-20110"/>
    <x v="339"/>
    <x v="0"/>
    <s v="United States"/>
    <s v="New York City"/>
    <x v="15"/>
    <n v="10009"/>
    <x v="3"/>
    <s v="TEC-AC-10002473"/>
    <x v="2"/>
    <x v="11"/>
    <x v="713"/>
    <x v="844"/>
    <n v="3"/>
    <n v="0"/>
    <n v="34.907399999999996"/>
  </r>
  <r>
    <n v="923"/>
    <s v="CA-2012-111164"/>
    <x v="1"/>
    <x v="347"/>
    <d v="2012-04-15T00:00:00"/>
    <x v="1"/>
    <s v="SE-20110"/>
    <x v="339"/>
    <x v="0"/>
    <s v="United States"/>
    <s v="New York City"/>
    <x v="15"/>
    <n v="10009"/>
    <x v="3"/>
    <s v="TEC-PH-10004531"/>
    <x v="2"/>
    <x v="7"/>
    <x v="714"/>
    <x v="845"/>
    <n v="1"/>
    <n v="0"/>
    <n v="10.555199999999999"/>
  </r>
  <r>
    <n v="924"/>
    <s v="CA-2012-111164"/>
    <x v="1"/>
    <x v="347"/>
    <d v="2012-04-15T00:00:00"/>
    <x v="1"/>
    <s v="SE-20110"/>
    <x v="339"/>
    <x v="0"/>
    <s v="United States"/>
    <s v="New York City"/>
    <x v="15"/>
    <n v="10009"/>
    <x v="3"/>
    <s v="OFF-AP-10004487"/>
    <x v="1"/>
    <x v="9"/>
    <x v="715"/>
    <x v="846"/>
    <n v="5"/>
    <n v="0"/>
    <n v="113.84799999999998"/>
  </r>
  <r>
    <n v="925"/>
    <s v="CA-2013-149797"/>
    <x v="0"/>
    <x v="306"/>
    <d v="2013-09-21T00:00:00"/>
    <x v="1"/>
    <s v="AH-10075"/>
    <x v="340"/>
    <x v="1"/>
    <s v="United States"/>
    <s v="New York City"/>
    <x v="15"/>
    <n v="10011"/>
    <x v="3"/>
    <s v="OFF-BI-10003650"/>
    <x v="1"/>
    <x v="8"/>
    <x v="115"/>
    <x v="847"/>
    <n v="2"/>
    <n v="0.2"/>
    <n v="294.54879999999991"/>
  </r>
  <r>
    <n v="926"/>
    <s v="CA-2011-132962"/>
    <x v="2"/>
    <x v="103"/>
    <d v="2011-09-16T00:00:00"/>
    <x v="2"/>
    <s v="JM-15535"/>
    <x v="341"/>
    <x v="0"/>
    <s v="United States"/>
    <s v="Philadelphia"/>
    <x v="9"/>
    <n v="19143"/>
    <x v="3"/>
    <s v="OFF-PA-10003543"/>
    <x v="1"/>
    <x v="10"/>
    <x v="716"/>
    <x v="12"/>
    <n v="3"/>
    <n v="0.2"/>
    <n v="5.4432"/>
  </r>
  <r>
    <n v="927"/>
    <s v="CA-2011-132962"/>
    <x v="2"/>
    <x v="103"/>
    <d v="2011-09-16T00:00:00"/>
    <x v="2"/>
    <s v="JM-15535"/>
    <x v="341"/>
    <x v="0"/>
    <s v="United States"/>
    <s v="Philadelphia"/>
    <x v="9"/>
    <n v="19143"/>
    <x v="3"/>
    <s v="TEC-AC-10004353"/>
    <x v="2"/>
    <x v="11"/>
    <x v="717"/>
    <x v="848"/>
    <n v="5"/>
    <n v="0.2"/>
    <n v="53.550000000000004"/>
  </r>
  <r>
    <n v="928"/>
    <s v="CA-2012-115091"/>
    <x v="1"/>
    <x v="348"/>
    <d v="2012-10-09T00:00:00"/>
    <x v="1"/>
    <s v="JJ-15760"/>
    <x v="342"/>
    <x v="2"/>
    <s v="United States"/>
    <s v="Springfield"/>
    <x v="17"/>
    <n v="22153"/>
    <x v="0"/>
    <s v="OFF-AR-10000658"/>
    <x v="1"/>
    <x v="6"/>
    <x v="328"/>
    <x v="849"/>
    <n v="4"/>
    <n v="0"/>
    <n v="12.936"/>
  </r>
  <r>
    <n v="929"/>
    <s v="CA-2012-115091"/>
    <x v="1"/>
    <x v="348"/>
    <d v="2012-10-09T00:00:00"/>
    <x v="1"/>
    <s v="JJ-15760"/>
    <x v="342"/>
    <x v="2"/>
    <s v="United States"/>
    <s v="Springfield"/>
    <x v="17"/>
    <n v="22153"/>
    <x v="0"/>
    <s v="OFF-AP-10000696"/>
    <x v="1"/>
    <x v="9"/>
    <x v="332"/>
    <x v="850"/>
    <n v="2"/>
    <n v="0"/>
    <n v="9.517199999999999"/>
  </r>
  <r>
    <n v="930"/>
    <s v="CA-2014-144932"/>
    <x v="3"/>
    <x v="349"/>
    <d v="2014-04-18T00:00:00"/>
    <x v="2"/>
    <s v="AB-10165"/>
    <x v="269"/>
    <x v="0"/>
    <s v="United States"/>
    <s v="Toledo"/>
    <x v="24"/>
    <n v="43615"/>
    <x v="3"/>
    <s v="OFF-AR-10003560"/>
    <x v="1"/>
    <x v="6"/>
    <x v="482"/>
    <x v="851"/>
    <n v="3"/>
    <n v="0.2"/>
    <n v="2.5535999999999985"/>
  </r>
  <r>
    <n v="931"/>
    <s v="CA-2014-144932"/>
    <x v="3"/>
    <x v="349"/>
    <d v="2014-04-18T00:00:00"/>
    <x v="2"/>
    <s v="AB-10165"/>
    <x v="269"/>
    <x v="0"/>
    <s v="United States"/>
    <s v="Toledo"/>
    <x v="24"/>
    <n v="43615"/>
    <x v="3"/>
    <s v="OFF-AR-10001468"/>
    <x v="1"/>
    <x v="6"/>
    <x v="718"/>
    <x v="852"/>
    <n v="3"/>
    <n v="0.2"/>
    <n v="21.340800000000002"/>
  </r>
  <r>
    <n v="932"/>
    <s v="CA-2014-144932"/>
    <x v="3"/>
    <x v="349"/>
    <d v="2014-04-18T00:00:00"/>
    <x v="2"/>
    <s v="AB-10165"/>
    <x v="269"/>
    <x v="0"/>
    <s v="United States"/>
    <s v="Toledo"/>
    <x v="24"/>
    <n v="43615"/>
    <x v="3"/>
    <s v="OFF-PA-10004971"/>
    <x v="1"/>
    <x v="10"/>
    <x v="604"/>
    <x v="853"/>
    <n v="3"/>
    <n v="0.2"/>
    <n v="5.0286000000000008"/>
  </r>
  <r>
    <n v="933"/>
    <s v="CA-2014-114216"/>
    <x v="3"/>
    <x v="264"/>
    <d v="2014-09-07T00:00:00"/>
    <x v="1"/>
    <s v="RK-19300"/>
    <x v="343"/>
    <x v="0"/>
    <s v="United States"/>
    <s v="Philadelphia"/>
    <x v="9"/>
    <n v="19140"/>
    <x v="3"/>
    <s v="OFF-PA-10002195"/>
    <x v="1"/>
    <x v="10"/>
    <x v="719"/>
    <x v="854"/>
    <n v="3"/>
    <n v="0.2"/>
    <n v="4.1147999999999998"/>
  </r>
  <r>
    <n v="934"/>
    <s v="CA-2013-140081"/>
    <x v="0"/>
    <x v="23"/>
    <d v="2013-06-25T00:00:00"/>
    <x v="1"/>
    <s v="CG-12040"/>
    <x v="344"/>
    <x v="2"/>
    <s v="United States"/>
    <s v="Philadelphia"/>
    <x v="9"/>
    <n v="19120"/>
    <x v="3"/>
    <s v="OFF-PA-10001745"/>
    <x v="1"/>
    <x v="10"/>
    <x v="720"/>
    <x v="855"/>
    <n v="8"/>
    <n v="0.2"/>
    <n v="15.206399999999997"/>
  </r>
  <r>
    <n v="935"/>
    <s v="CA-2013-140081"/>
    <x v="0"/>
    <x v="23"/>
    <d v="2013-06-25T00:00:00"/>
    <x v="1"/>
    <s v="CG-12040"/>
    <x v="344"/>
    <x v="2"/>
    <s v="United States"/>
    <s v="Philadelphia"/>
    <x v="9"/>
    <n v="19120"/>
    <x v="3"/>
    <s v="OFF-BI-10004826"/>
    <x v="1"/>
    <x v="8"/>
    <x v="721"/>
    <x v="856"/>
    <n v="6"/>
    <n v="0.7"/>
    <n v="-21.793199999999992"/>
  </r>
  <r>
    <n v="936"/>
    <s v="CA-2013-140081"/>
    <x v="0"/>
    <x v="23"/>
    <d v="2013-06-25T00:00:00"/>
    <x v="1"/>
    <s v="CG-12040"/>
    <x v="344"/>
    <x v="2"/>
    <s v="United States"/>
    <s v="Philadelphia"/>
    <x v="9"/>
    <n v="19120"/>
    <x v="3"/>
    <s v="OFF-PA-10001870"/>
    <x v="1"/>
    <x v="10"/>
    <x v="674"/>
    <x v="12"/>
    <n v="3"/>
    <n v="0.2"/>
    <n v="5.4432"/>
  </r>
  <r>
    <n v="937"/>
    <s v="CA-2013-140081"/>
    <x v="0"/>
    <x v="23"/>
    <d v="2013-06-25T00:00:00"/>
    <x v="1"/>
    <s v="CG-12040"/>
    <x v="344"/>
    <x v="2"/>
    <s v="United States"/>
    <s v="Philadelphia"/>
    <x v="9"/>
    <n v="19120"/>
    <x v="3"/>
    <s v="OFF-AP-10001058"/>
    <x v="1"/>
    <x v="9"/>
    <x v="137"/>
    <x v="857"/>
    <n v="2"/>
    <n v="0.2"/>
    <n v="33.577199999999976"/>
  </r>
  <r>
    <n v="938"/>
    <s v="US-2014-111745"/>
    <x v="3"/>
    <x v="60"/>
    <d v="2014-11-07T00:00:00"/>
    <x v="2"/>
    <s v="RA-19885"/>
    <x v="19"/>
    <x v="1"/>
    <s v="United States"/>
    <s v="Farmington"/>
    <x v="27"/>
    <n v="87401"/>
    <x v="1"/>
    <s v="TEC-AC-10003911"/>
    <x v="2"/>
    <x v="11"/>
    <x v="327"/>
    <x v="858"/>
    <n v="1"/>
    <n v="0"/>
    <n v="54.396599999999992"/>
  </r>
  <r>
    <n v="939"/>
    <s v="CA-2012-148250"/>
    <x v="1"/>
    <x v="350"/>
    <d v="2012-12-17T00:00:00"/>
    <x v="1"/>
    <s v="RP-19270"/>
    <x v="345"/>
    <x v="1"/>
    <s v="United States"/>
    <s v="Riverside"/>
    <x v="1"/>
    <n v="92503"/>
    <x v="1"/>
    <s v="OFF-PA-10000289"/>
    <x v="1"/>
    <x v="10"/>
    <x v="722"/>
    <x v="91"/>
    <n v="2"/>
    <n v="0"/>
    <n v="6.2208000000000006"/>
  </r>
  <r>
    <n v="940"/>
    <s v="CA-2012-148250"/>
    <x v="1"/>
    <x v="350"/>
    <d v="2012-12-17T00:00:00"/>
    <x v="1"/>
    <s v="RP-19270"/>
    <x v="345"/>
    <x v="1"/>
    <s v="United States"/>
    <s v="Riverside"/>
    <x v="1"/>
    <n v="92503"/>
    <x v="1"/>
    <s v="OFF-AP-10003040"/>
    <x v="1"/>
    <x v="9"/>
    <x v="723"/>
    <x v="859"/>
    <n v="4"/>
    <n v="0"/>
    <n v="34.964799999999997"/>
  </r>
  <r>
    <n v="941"/>
    <s v="CA-2013-105760"/>
    <x v="0"/>
    <x v="351"/>
    <d v="2013-06-21T00:00:00"/>
    <x v="2"/>
    <s v="KC-16255"/>
    <x v="346"/>
    <x v="1"/>
    <s v="United States"/>
    <s v="San Francisco"/>
    <x v="1"/>
    <n v="94110"/>
    <x v="1"/>
    <s v="OFF-PA-10000350"/>
    <x v="1"/>
    <x v="10"/>
    <x v="724"/>
    <x v="860"/>
    <n v="2"/>
    <n v="0"/>
    <n v="8.0464000000000002"/>
  </r>
  <r>
    <n v="942"/>
    <s v="CA-2013-142958"/>
    <x v="0"/>
    <x v="180"/>
    <d v="2013-12-21T00:00:00"/>
    <x v="1"/>
    <s v="RW-19630"/>
    <x v="338"/>
    <x v="1"/>
    <s v="United States"/>
    <s v="Torrance"/>
    <x v="1"/>
    <n v="90503"/>
    <x v="1"/>
    <s v="OFF-BI-10001759"/>
    <x v="1"/>
    <x v="8"/>
    <x v="725"/>
    <x v="861"/>
    <n v="2"/>
    <n v="0.2"/>
    <n v="2.2098"/>
  </r>
  <r>
    <n v="943"/>
    <s v="CA-2013-142958"/>
    <x v="0"/>
    <x v="180"/>
    <d v="2013-12-21T00:00:00"/>
    <x v="1"/>
    <s v="RW-19630"/>
    <x v="338"/>
    <x v="1"/>
    <s v="United States"/>
    <s v="Torrance"/>
    <x v="1"/>
    <n v="90503"/>
    <x v="1"/>
    <s v="FUR-TA-10000577"/>
    <x v="0"/>
    <x v="3"/>
    <x v="3"/>
    <x v="862"/>
    <n v="4"/>
    <n v="0.2"/>
    <n v="41.785200000000032"/>
  </r>
  <r>
    <n v="944"/>
    <s v="CA-2012-120880"/>
    <x v="1"/>
    <x v="352"/>
    <d v="2012-06-03T00:00:00"/>
    <x v="1"/>
    <s v="JL-15850"/>
    <x v="139"/>
    <x v="0"/>
    <s v="United States"/>
    <s v="Seattle"/>
    <x v="4"/>
    <n v="98105"/>
    <x v="1"/>
    <s v="OFF-PA-10004101"/>
    <x v="1"/>
    <x v="10"/>
    <x v="506"/>
    <x v="56"/>
    <n v="5"/>
    <n v="0"/>
    <n v="15.552000000000001"/>
  </r>
  <r>
    <n v="945"/>
    <s v="CA-2012-120880"/>
    <x v="1"/>
    <x v="352"/>
    <d v="2012-06-03T00:00:00"/>
    <x v="1"/>
    <s v="JL-15850"/>
    <x v="139"/>
    <x v="0"/>
    <s v="United States"/>
    <s v="Seattle"/>
    <x v="4"/>
    <n v="98105"/>
    <x v="1"/>
    <s v="OFF-ST-10001496"/>
    <x v="1"/>
    <x v="4"/>
    <x v="726"/>
    <x v="863"/>
    <n v="3"/>
    <n v="0"/>
    <n v="140.54820000000001"/>
  </r>
  <r>
    <n v="946"/>
    <s v="CA-2012-120880"/>
    <x v="1"/>
    <x v="352"/>
    <d v="2012-06-03T00:00:00"/>
    <x v="1"/>
    <s v="JL-15850"/>
    <x v="139"/>
    <x v="0"/>
    <s v="United States"/>
    <s v="Seattle"/>
    <x v="4"/>
    <n v="98105"/>
    <x v="1"/>
    <s v="OFF-BI-10002931"/>
    <x v="1"/>
    <x v="8"/>
    <x v="727"/>
    <x v="864"/>
    <n v="5"/>
    <n v="0.2"/>
    <n v="62.91"/>
  </r>
  <r>
    <n v="947"/>
    <s v="US-2012-140200"/>
    <x v="1"/>
    <x v="353"/>
    <d v="2012-07-28T00:00:00"/>
    <x v="2"/>
    <s v="CA-12775"/>
    <x v="222"/>
    <x v="0"/>
    <s v="United States"/>
    <s v="Mesa"/>
    <x v="16"/>
    <n v="85204"/>
    <x v="1"/>
    <s v="FUR-TA-10002356"/>
    <x v="0"/>
    <x v="3"/>
    <x v="728"/>
    <x v="865"/>
    <n v="3"/>
    <n v="0.5"/>
    <n v="-204.44580000000005"/>
  </r>
  <r>
    <n v="948"/>
    <s v="US-2014-110576"/>
    <x v="3"/>
    <x v="354"/>
    <d v="2014-12-03T00:00:00"/>
    <x v="1"/>
    <s v="RB-19795"/>
    <x v="176"/>
    <x v="2"/>
    <s v="United States"/>
    <s v="Philadelphia"/>
    <x v="9"/>
    <n v="19120"/>
    <x v="3"/>
    <s v="FUR-FU-10003601"/>
    <x v="0"/>
    <x v="5"/>
    <x v="729"/>
    <x v="866"/>
    <n v="7"/>
    <n v="0.2"/>
    <n v="-12.912200000000027"/>
  </r>
  <r>
    <n v="949"/>
    <s v="US-2014-110576"/>
    <x v="3"/>
    <x v="354"/>
    <d v="2014-12-03T00:00:00"/>
    <x v="1"/>
    <s v="RB-19795"/>
    <x v="176"/>
    <x v="2"/>
    <s v="United States"/>
    <s v="Philadelphia"/>
    <x v="9"/>
    <n v="19120"/>
    <x v="3"/>
    <s v="FUR-FU-10000576"/>
    <x v="0"/>
    <x v="5"/>
    <x v="219"/>
    <x v="867"/>
    <n v="6"/>
    <n v="0.2"/>
    <n v="75.542400000000015"/>
  </r>
  <r>
    <n v="950"/>
    <s v="US-2014-110576"/>
    <x v="3"/>
    <x v="354"/>
    <d v="2014-12-03T00:00:00"/>
    <x v="1"/>
    <s v="RB-19795"/>
    <x v="176"/>
    <x v="2"/>
    <s v="United States"/>
    <s v="Philadelphia"/>
    <x v="9"/>
    <n v="19120"/>
    <x v="3"/>
    <s v="FUR-TA-10004154"/>
    <x v="0"/>
    <x v="3"/>
    <x v="730"/>
    <x v="868"/>
    <n v="12"/>
    <n v="0.4"/>
    <n v="-619.59600000000012"/>
  </r>
  <r>
    <n v="951"/>
    <s v="US-2014-110576"/>
    <x v="3"/>
    <x v="354"/>
    <d v="2014-12-03T00:00:00"/>
    <x v="1"/>
    <s v="RB-19795"/>
    <x v="176"/>
    <x v="2"/>
    <s v="United States"/>
    <s v="Philadelphia"/>
    <x v="9"/>
    <n v="19120"/>
    <x v="3"/>
    <s v="OFF-PA-10000788"/>
    <x v="1"/>
    <x v="10"/>
    <x v="731"/>
    <x v="12"/>
    <n v="3"/>
    <n v="0.2"/>
    <n v="5.4432"/>
  </r>
  <r>
    <n v="952"/>
    <s v="US-2014-110576"/>
    <x v="3"/>
    <x v="354"/>
    <d v="2014-12-03T00:00:00"/>
    <x v="1"/>
    <s v="RB-19795"/>
    <x v="176"/>
    <x v="2"/>
    <s v="United States"/>
    <s v="Philadelphia"/>
    <x v="9"/>
    <n v="19120"/>
    <x v="3"/>
    <s v="OFF-PA-10002479"/>
    <x v="1"/>
    <x v="10"/>
    <x v="217"/>
    <x v="869"/>
    <n v="6"/>
    <n v="0.2"/>
    <n v="7.92"/>
  </r>
  <r>
    <n v="953"/>
    <s v="CA-2014-131156"/>
    <x v="3"/>
    <x v="355"/>
    <d v="2014-04-08T00:00:00"/>
    <x v="1"/>
    <s v="KH-16360"/>
    <x v="347"/>
    <x v="0"/>
    <s v="United States"/>
    <s v="Philadelphia"/>
    <x v="9"/>
    <n v="19143"/>
    <x v="3"/>
    <s v="FUR-FU-10001940"/>
    <x v="0"/>
    <x v="5"/>
    <x v="33"/>
    <x v="870"/>
    <n v="4"/>
    <n v="0.2"/>
    <n v="7.6416000000000022"/>
  </r>
  <r>
    <n v="954"/>
    <s v="CA-2014-136539"/>
    <x v="3"/>
    <x v="116"/>
    <d v="2015-01-02T00:00:00"/>
    <x v="1"/>
    <s v="GH-14665"/>
    <x v="348"/>
    <x v="0"/>
    <s v="United States"/>
    <s v="Round Rock"/>
    <x v="5"/>
    <n v="78664"/>
    <x v="2"/>
    <s v="OFF-AR-10001958"/>
    <x v="1"/>
    <x v="6"/>
    <x v="206"/>
    <x v="220"/>
    <n v="2"/>
    <n v="0.2"/>
    <n v="2.7168000000000001"/>
  </r>
  <r>
    <n v="955"/>
    <s v="CA-2014-136539"/>
    <x v="3"/>
    <x v="116"/>
    <d v="2015-01-02T00:00:00"/>
    <x v="1"/>
    <s v="GH-14665"/>
    <x v="348"/>
    <x v="0"/>
    <s v="United States"/>
    <s v="Round Rock"/>
    <x v="5"/>
    <n v="78664"/>
    <x v="2"/>
    <s v="FUR-BO-10004709"/>
    <x v="0"/>
    <x v="0"/>
    <x v="263"/>
    <x v="871"/>
    <n v="2"/>
    <n v="0.32"/>
    <n v="-11.595999999999997"/>
  </r>
  <r>
    <n v="956"/>
    <s v="CA-2014-119305"/>
    <x v="3"/>
    <x v="329"/>
    <d v="2014-12-05T00:00:00"/>
    <x v="1"/>
    <s v="SW-20275"/>
    <x v="349"/>
    <x v="0"/>
    <s v="United States"/>
    <s v="Jackson"/>
    <x v="35"/>
    <n v="39212"/>
    <x v="0"/>
    <s v="OFF-ST-10000604"/>
    <x v="1"/>
    <x v="4"/>
    <x v="54"/>
    <x v="872"/>
    <n v="5"/>
    <n v="0"/>
    <n v="43.449999999999989"/>
  </r>
  <r>
    <n v="957"/>
    <s v="CA-2014-102414"/>
    <x v="3"/>
    <x v="356"/>
    <d v="2014-05-19T00:00:00"/>
    <x v="0"/>
    <s v="JA-15970"/>
    <x v="350"/>
    <x v="0"/>
    <s v="United States"/>
    <s v="Phoenix"/>
    <x v="16"/>
    <n v="85023"/>
    <x v="1"/>
    <s v="TEC-PH-10002923"/>
    <x v="2"/>
    <x v="7"/>
    <x v="680"/>
    <x v="873"/>
    <n v="1"/>
    <n v="0.2"/>
    <n v="2.5893000000000006"/>
  </r>
  <r>
    <n v="958"/>
    <s v="CA-2014-102414"/>
    <x v="3"/>
    <x v="356"/>
    <d v="2014-05-19T00:00:00"/>
    <x v="0"/>
    <s v="JA-15970"/>
    <x v="350"/>
    <x v="0"/>
    <s v="United States"/>
    <s v="Phoenix"/>
    <x v="16"/>
    <n v="85023"/>
    <x v="1"/>
    <s v="OFF-BI-10004465"/>
    <x v="1"/>
    <x v="8"/>
    <x v="732"/>
    <x v="323"/>
    <n v="2"/>
    <n v="0.7"/>
    <n v="-3.1679999999999993"/>
  </r>
  <r>
    <n v="959"/>
    <s v="CA-2014-102414"/>
    <x v="3"/>
    <x v="356"/>
    <d v="2014-05-19T00:00:00"/>
    <x v="0"/>
    <s v="JA-15970"/>
    <x v="350"/>
    <x v="0"/>
    <s v="United States"/>
    <s v="Phoenix"/>
    <x v="16"/>
    <n v="85023"/>
    <x v="1"/>
    <s v="OFF-PA-10002333"/>
    <x v="1"/>
    <x v="10"/>
    <x v="733"/>
    <x v="12"/>
    <n v="3"/>
    <n v="0.2"/>
    <n v="5.6375999999999999"/>
  </r>
  <r>
    <n v="960"/>
    <s v="CA-2012-112571"/>
    <x v="1"/>
    <x v="357"/>
    <d v="2012-09-22T00:00:00"/>
    <x v="3"/>
    <s v="DL-12925"/>
    <x v="351"/>
    <x v="0"/>
    <s v="United States"/>
    <s v="Oceanside"/>
    <x v="1"/>
    <n v="92054"/>
    <x v="1"/>
    <s v="FUR-FU-10004188"/>
    <x v="0"/>
    <x v="5"/>
    <x v="734"/>
    <x v="874"/>
    <n v="2"/>
    <n v="0"/>
    <n v="53.195999999999998"/>
  </r>
  <r>
    <n v="961"/>
    <s v="CA-2014-152142"/>
    <x v="3"/>
    <x v="237"/>
    <d v="2014-11-20T00:00:00"/>
    <x v="1"/>
    <s v="LW-16990"/>
    <x v="352"/>
    <x v="1"/>
    <s v="United States"/>
    <s v="San Francisco"/>
    <x v="1"/>
    <n v="94110"/>
    <x v="1"/>
    <s v="FUR-CH-10002965"/>
    <x v="0"/>
    <x v="1"/>
    <x v="226"/>
    <x v="244"/>
    <n v="2"/>
    <n v="0.2"/>
    <n v="28.137200000000007"/>
  </r>
  <r>
    <n v="962"/>
    <s v="CA-2012-160059"/>
    <x v="1"/>
    <x v="154"/>
    <d v="2012-12-01T00:00:00"/>
    <x v="1"/>
    <s v="TB-21190"/>
    <x v="353"/>
    <x v="2"/>
    <s v="United States"/>
    <s v="Fayetteville"/>
    <x v="36"/>
    <n v="72701"/>
    <x v="0"/>
    <s v="OFF-BI-10000145"/>
    <x v="1"/>
    <x v="8"/>
    <x v="735"/>
    <x v="875"/>
    <n v="2"/>
    <n v="0"/>
    <n v="3.0575999999999999"/>
  </r>
  <r>
    <n v="963"/>
    <s v="CA-2013-120859"/>
    <x v="0"/>
    <x v="142"/>
    <d v="2013-09-05T00:00:00"/>
    <x v="2"/>
    <s v="CV-12805"/>
    <x v="51"/>
    <x v="1"/>
    <s v="United States"/>
    <s v="San Francisco"/>
    <x v="1"/>
    <n v="94110"/>
    <x v="1"/>
    <s v="OFF-EN-10001335"/>
    <x v="1"/>
    <x v="12"/>
    <x v="462"/>
    <x v="876"/>
    <n v="2"/>
    <n v="0"/>
    <n v="10.94"/>
  </r>
  <r>
    <n v="964"/>
    <s v="CA-2011-127488"/>
    <x v="2"/>
    <x v="358"/>
    <d v="2011-09-24T00:00:00"/>
    <x v="0"/>
    <s v="MS-17365"/>
    <x v="333"/>
    <x v="0"/>
    <s v="United States"/>
    <s v="Boca Raton"/>
    <x v="2"/>
    <n v="33433"/>
    <x v="0"/>
    <s v="OFF-LA-10001613"/>
    <x v="1"/>
    <x v="2"/>
    <x v="736"/>
    <x v="877"/>
    <n v="2"/>
    <n v="0.2"/>
    <n v="1.6704000000000001"/>
  </r>
  <r>
    <n v="965"/>
    <s v="CA-2014-135279"/>
    <x v="3"/>
    <x v="359"/>
    <d v="2014-04-12T00:00:00"/>
    <x v="2"/>
    <s v="BS-11800"/>
    <x v="354"/>
    <x v="2"/>
    <s v="United States"/>
    <s v="New York City"/>
    <x v="15"/>
    <n v="10011"/>
    <x v="3"/>
    <s v="OFF-LA-10004055"/>
    <x v="1"/>
    <x v="2"/>
    <x v="737"/>
    <x v="765"/>
    <n v="2"/>
    <n v="0"/>
    <n v="4.8117999999999999"/>
  </r>
  <r>
    <n v="966"/>
    <s v="CA-2014-135279"/>
    <x v="3"/>
    <x v="359"/>
    <d v="2014-04-12T00:00:00"/>
    <x v="2"/>
    <s v="BS-11800"/>
    <x v="354"/>
    <x v="2"/>
    <s v="United States"/>
    <s v="New York City"/>
    <x v="15"/>
    <n v="10011"/>
    <x v="3"/>
    <s v="OFF-AR-10004344"/>
    <x v="1"/>
    <x v="6"/>
    <x v="365"/>
    <x v="878"/>
    <n v="3"/>
    <n v="0"/>
    <n v="9.7118999999999982"/>
  </r>
  <r>
    <n v="967"/>
    <s v="CA-2014-135279"/>
    <x v="3"/>
    <x v="359"/>
    <d v="2014-04-12T00:00:00"/>
    <x v="2"/>
    <s v="BS-11800"/>
    <x v="354"/>
    <x v="2"/>
    <s v="United States"/>
    <s v="New York City"/>
    <x v="15"/>
    <n v="10011"/>
    <x v="3"/>
    <s v="OFF-PA-10004621"/>
    <x v="1"/>
    <x v="10"/>
    <x v="738"/>
    <x v="91"/>
    <n v="2"/>
    <n v="0"/>
    <n v="6.2208000000000006"/>
  </r>
  <r>
    <n v="968"/>
    <s v="CA-2014-135279"/>
    <x v="3"/>
    <x v="359"/>
    <d v="2014-04-12T00:00:00"/>
    <x v="2"/>
    <s v="BS-11800"/>
    <x v="354"/>
    <x v="2"/>
    <s v="United States"/>
    <s v="New York City"/>
    <x v="15"/>
    <n v="10011"/>
    <x v="3"/>
    <s v="OFF-PA-10001281"/>
    <x v="1"/>
    <x v="10"/>
    <x v="739"/>
    <x v="879"/>
    <n v="4"/>
    <n v="0"/>
    <n v="91.967999999999989"/>
  </r>
  <r>
    <n v="969"/>
    <s v="CA-2014-135279"/>
    <x v="3"/>
    <x v="359"/>
    <d v="2014-04-12T00:00:00"/>
    <x v="2"/>
    <s v="BS-11800"/>
    <x v="354"/>
    <x v="2"/>
    <s v="United States"/>
    <s v="New York City"/>
    <x v="15"/>
    <n v="10011"/>
    <x v="3"/>
    <s v="OFF-LA-10001613"/>
    <x v="1"/>
    <x v="2"/>
    <x v="736"/>
    <x v="880"/>
    <n v="3"/>
    <n v="0"/>
    <n v="4.2336"/>
  </r>
  <r>
    <n v="970"/>
    <s v="CA-2014-135279"/>
    <x v="3"/>
    <x v="359"/>
    <d v="2014-04-12T00:00:00"/>
    <x v="2"/>
    <s v="BS-11800"/>
    <x v="354"/>
    <x v="2"/>
    <s v="United States"/>
    <s v="New York City"/>
    <x v="15"/>
    <n v="10011"/>
    <x v="3"/>
    <s v="OFF-ST-10001097"/>
    <x v="1"/>
    <x v="4"/>
    <x v="740"/>
    <x v="881"/>
    <n v="3"/>
    <n v="0"/>
    <n v="0"/>
  </r>
  <r>
    <n v="971"/>
    <s v="CA-2011-115791"/>
    <x v="2"/>
    <x v="360"/>
    <d v="2011-01-19T00:00:00"/>
    <x v="0"/>
    <s v="DL-13315"/>
    <x v="111"/>
    <x v="0"/>
    <s v="United States"/>
    <s v="Philadelphia"/>
    <x v="9"/>
    <n v="19134"/>
    <x v="3"/>
    <s v="FUR-FU-10001095"/>
    <x v="0"/>
    <x v="5"/>
    <x v="741"/>
    <x v="882"/>
    <n v="6"/>
    <n v="0.2"/>
    <n v="28.598399999999998"/>
  </r>
  <r>
    <n v="972"/>
    <s v="CA-2011-115791"/>
    <x v="2"/>
    <x v="360"/>
    <d v="2011-01-19T00:00:00"/>
    <x v="0"/>
    <s v="DL-13315"/>
    <x v="111"/>
    <x v="0"/>
    <s v="United States"/>
    <s v="Philadelphia"/>
    <x v="9"/>
    <n v="19134"/>
    <x v="3"/>
    <s v="TEC-PH-10004614"/>
    <x v="2"/>
    <x v="7"/>
    <x v="299"/>
    <x v="883"/>
    <n v="3"/>
    <n v="0.4"/>
    <n v="-31.050000000000011"/>
  </r>
  <r>
    <n v="973"/>
    <s v="CA-2011-115791"/>
    <x v="2"/>
    <x v="360"/>
    <d v="2011-01-19T00:00:00"/>
    <x v="0"/>
    <s v="DL-13315"/>
    <x v="111"/>
    <x v="0"/>
    <s v="United States"/>
    <s v="Philadelphia"/>
    <x v="9"/>
    <n v="19134"/>
    <x v="3"/>
    <s v="OFF-BI-10001575"/>
    <x v="1"/>
    <x v="8"/>
    <x v="577"/>
    <x v="662"/>
    <n v="2"/>
    <n v="0.7"/>
    <n v="-13.6312"/>
  </r>
  <r>
    <n v="974"/>
    <s v="CA-2011-115791"/>
    <x v="2"/>
    <x v="360"/>
    <d v="2011-01-19T00:00:00"/>
    <x v="0"/>
    <s v="DL-13315"/>
    <x v="111"/>
    <x v="0"/>
    <s v="United States"/>
    <s v="Philadelphia"/>
    <x v="9"/>
    <n v="19134"/>
    <x v="3"/>
    <s v="OFF-LA-10001074"/>
    <x v="1"/>
    <x v="2"/>
    <x v="297"/>
    <x v="884"/>
    <n v="3"/>
    <n v="0.2"/>
    <n v="10.149299999999997"/>
  </r>
  <r>
    <n v="975"/>
    <s v="US-2014-103247"/>
    <x v="3"/>
    <x v="361"/>
    <d v="2014-10-09T00:00:00"/>
    <x v="0"/>
    <s v="PO-19195"/>
    <x v="285"/>
    <x v="2"/>
    <s v="United States"/>
    <s v="New York City"/>
    <x v="15"/>
    <n v="10011"/>
    <x v="3"/>
    <s v="TEC-PH-10003555"/>
    <x v="2"/>
    <x v="7"/>
    <x v="457"/>
    <x v="885"/>
    <n v="7"/>
    <n v="0"/>
    <n v="3.2186000000000092"/>
  </r>
  <r>
    <n v="976"/>
    <s v="US-2014-103247"/>
    <x v="3"/>
    <x v="361"/>
    <d v="2014-10-09T00:00:00"/>
    <x v="0"/>
    <s v="PO-19195"/>
    <x v="285"/>
    <x v="2"/>
    <s v="United States"/>
    <s v="New York City"/>
    <x v="15"/>
    <n v="10011"/>
    <x v="3"/>
    <s v="OFF-BI-10004492"/>
    <x v="1"/>
    <x v="8"/>
    <x v="347"/>
    <x v="376"/>
    <n v="3"/>
    <n v="0.2"/>
    <n v="25.579799999999992"/>
  </r>
  <r>
    <n v="977"/>
    <s v="US-2014-100209"/>
    <x v="3"/>
    <x v="362"/>
    <d v="2014-07-16T00:00:00"/>
    <x v="1"/>
    <s v="TD-20995"/>
    <x v="143"/>
    <x v="0"/>
    <s v="United States"/>
    <s v="Portland"/>
    <x v="21"/>
    <n v="97206"/>
    <x v="1"/>
    <s v="OFF-BI-10002012"/>
    <x v="1"/>
    <x v="8"/>
    <x v="742"/>
    <x v="886"/>
    <n v="2"/>
    <n v="0.7"/>
    <n v="-0.79200000000000004"/>
  </r>
  <r>
    <n v="978"/>
    <s v="CA-2014-159366"/>
    <x v="3"/>
    <x v="363"/>
    <d v="2014-01-11T00:00:00"/>
    <x v="2"/>
    <s v="BW-11110"/>
    <x v="308"/>
    <x v="1"/>
    <s v="United States"/>
    <s v="Detroit"/>
    <x v="12"/>
    <n v="48205"/>
    <x v="2"/>
    <s v="TEC-MA-10000822"/>
    <x v="2"/>
    <x v="15"/>
    <x v="154"/>
    <x v="257"/>
    <n v="2"/>
    <n v="0.1"/>
    <n v="679.99599999999964"/>
  </r>
  <r>
    <n v="979"/>
    <s v="CA-2013-145499"/>
    <x v="0"/>
    <x v="198"/>
    <d v="2013-06-01T00:00:00"/>
    <x v="2"/>
    <s v="RW-19690"/>
    <x v="355"/>
    <x v="0"/>
    <s v="United States"/>
    <s v="Wilmington"/>
    <x v="3"/>
    <n v="28403"/>
    <x v="0"/>
    <s v="OFF-BI-10000848"/>
    <x v="1"/>
    <x v="8"/>
    <x v="515"/>
    <x v="577"/>
    <n v="2"/>
    <n v="0.7"/>
    <n v="-2.6256000000000004"/>
  </r>
  <r>
    <n v="980"/>
    <s v="CA-2012-157035"/>
    <x v="1"/>
    <x v="364"/>
    <d v="2012-12-12T00:00:00"/>
    <x v="2"/>
    <s v="KB-16600"/>
    <x v="33"/>
    <x v="1"/>
    <s v="United States"/>
    <s v="Columbus"/>
    <x v="14"/>
    <n v="47201"/>
    <x v="2"/>
    <s v="OFF-PA-10004156"/>
    <x v="1"/>
    <x v="10"/>
    <x v="743"/>
    <x v="887"/>
    <n v="3"/>
    <n v="0"/>
    <n v="16.669799999999999"/>
  </r>
  <r>
    <n v="981"/>
    <s v="CA-2013-144939"/>
    <x v="0"/>
    <x v="339"/>
    <d v="2013-10-09T00:00:00"/>
    <x v="1"/>
    <s v="EB-13870"/>
    <x v="12"/>
    <x v="0"/>
    <s v="United States"/>
    <s v="New York City"/>
    <x v="15"/>
    <n v="10035"/>
    <x v="3"/>
    <s v="FUR-CH-10003199"/>
    <x v="0"/>
    <x v="1"/>
    <x v="631"/>
    <x v="888"/>
    <n v="6"/>
    <n v="0.1"/>
    <n v="93.223199999999977"/>
  </r>
  <r>
    <n v="982"/>
    <s v="CA-2011-163419"/>
    <x v="2"/>
    <x v="7"/>
    <d v="2011-11-14T00:00:00"/>
    <x v="0"/>
    <s v="TZ-21580"/>
    <x v="356"/>
    <x v="0"/>
    <s v="United States"/>
    <s v="Louisville"/>
    <x v="22"/>
    <n v="80027"/>
    <x v="1"/>
    <s v="OFF-AR-10000034"/>
    <x v="1"/>
    <x v="6"/>
    <x v="744"/>
    <x v="889"/>
    <n v="1"/>
    <n v="0.2"/>
    <n v="0.80559999999999987"/>
  </r>
  <r>
    <n v="983"/>
    <s v="CA-2011-163419"/>
    <x v="2"/>
    <x v="7"/>
    <d v="2011-11-14T00:00:00"/>
    <x v="0"/>
    <s v="TZ-21580"/>
    <x v="356"/>
    <x v="0"/>
    <s v="United States"/>
    <s v="Louisville"/>
    <x v="22"/>
    <n v="80027"/>
    <x v="1"/>
    <s v="TEC-PH-10000560"/>
    <x v="2"/>
    <x v="7"/>
    <x v="745"/>
    <x v="890"/>
    <n v="2"/>
    <n v="0.2"/>
    <n v="55.998400000000032"/>
  </r>
  <r>
    <n v="984"/>
    <s v="CA-2011-163419"/>
    <x v="2"/>
    <x v="7"/>
    <d v="2011-11-14T00:00:00"/>
    <x v="0"/>
    <s v="TZ-21580"/>
    <x v="356"/>
    <x v="0"/>
    <s v="United States"/>
    <s v="Louisville"/>
    <x v="22"/>
    <n v="80027"/>
    <x v="1"/>
    <s v="FUR-CH-10000665"/>
    <x v="0"/>
    <x v="1"/>
    <x v="656"/>
    <x v="891"/>
    <n v="5"/>
    <n v="0.2"/>
    <n v="75.489999999999924"/>
  </r>
  <r>
    <n v="985"/>
    <s v="CA-2014-100314"/>
    <x v="3"/>
    <x v="365"/>
    <d v="2014-10-06T00:00:00"/>
    <x v="1"/>
    <s v="AS-10630"/>
    <x v="357"/>
    <x v="2"/>
    <s v="United States"/>
    <s v="Pasadena"/>
    <x v="5"/>
    <n v="77506"/>
    <x v="2"/>
    <s v="OFF-LA-10001569"/>
    <x v="1"/>
    <x v="2"/>
    <x v="633"/>
    <x v="892"/>
    <n v="2"/>
    <n v="0.2"/>
    <n v="2.5895999999999999"/>
  </r>
  <r>
    <n v="986"/>
    <s v="CA-2014-100314"/>
    <x v="3"/>
    <x v="365"/>
    <d v="2014-10-06T00:00:00"/>
    <x v="1"/>
    <s v="AS-10630"/>
    <x v="357"/>
    <x v="2"/>
    <s v="United States"/>
    <s v="Pasadena"/>
    <x v="5"/>
    <n v="77506"/>
    <x v="2"/>
    <s v="OFF-EN-10000461"/>
    <x v="1"/>
    <x v="12"/>
    <x v="746"/>
    <x v="893"/>
    <n v="4"/>
    <n v="0.2"/>
    <n v="9.4391999999999996"/>
  </r>
  <r>
    <n v="987"/>
    <s v="CA-2014-100314"/>
    <x v="3"/>
    <x v="365"/>
    <d v="2014-10-06T00:00:00"/>
    <x v="1"/>
    <s v="AS-10630"/>
    <x v="357"/>
    <x v="2"/>
    <s v="United States"/>
    <s v="Pasadena"/>
    <x v="5"/>
    <n v="77506"/>
    <x v="2"/>
    <s v="TEC-MA-10003066"/>
    <x v="2"/>
    <x v="15"/>
    <x v="747"/>
    <x v="894"/>
    <n v="3"/>
    <n v="0.4"/>
    <n v="44.867999999999967"/>
  </r>
  <r>
    <n v="988"/>
    <s v="CA-2012-146829"/>
    <x v="1"/>
    <x v="366"/>
    <d v="2012-03-10T00:00:00"/>
    <x v="3"/>
    <s v="TS-21340"/>
    <x v="358"/>
    <x v="0"/>
    <s v="United States"/>
    <s v="Houston"/>
    <x v="5"/>
    <n v="77041"/>
    <x v="2"/>
    <s v="OFF-BI-10004022"/>
    <x v="1"/>
    <x v="8"/>
    <x v="748"/>
    <x v="895"/>
    <n v="2"/>
    <n v="0.8"/>
    <n v="-1.8904000000000001"/>
  </r>
  <r>
    <n v="989"/>
    <s v="CA-2014-167899"/>
    <x v="3"/>
    <x v="367"/>
    <d v="2014-05-27T00:00:00"/>
    <x v="1"/>
    <s v="JG-15805"/>
    <x v="189"/>
    <x v="1"/>
    <s v="United States"/>
    <s v="Auburn"/>
    <x v="15"/>
    <n v="13021"/>
    <x v="3"/>
    <s v="FUR-FU-10004071"/>
    <x v="0"/>
    <x v="5"/>
    <x v="570"/>
    <x v="896"/>
    <n v="5"/>
    <n v="0"/>
    <n v="72.807000000000031"/>
  </r>
  <r>
    <n v="990"/>
    <s v="CA-2014-167899"/>
    <x v="3"/>
    <x v="367"/>
    <d v="2014-05-27T00:00:00"/>
    <x v="1"/>
    <s v="JG-15805"/>
    <x v="189"/>
    <x v="1"/>
    <s v="United States"/>
    <s v="Auburn"/>
    <x v="15"/>
    <n v="13021"/>
    <x v="3"/>
    <s v="OFF-AR-10001988"/>
    <x v="1"/>
    <x v="6"/>
    <x v="749"/>
    <x v="897"/>
    <n v="3"/>
    <n v="0"/>
    <n v="5.2112999999999996"/>
  </r>
  <r>
    <n v="991"/>
    <s v="CA-2012-153549"/>
    <x v="1"/>
    <x v="368"/>
    <d v="2012-03-31T00:00:00"/>
    <x v="0"/>
    <s v="SL-20155"/>
    <x v="359"/>
    <x v="2"/>
    <s v="United States"/>
    <s v="Jacksonville"/>
    <x v="2"/>
    <n v="32216"/>
    <x v="0"/>
    <s v="FUR-CH-10004086"/>
    <x v="0"/>
    <x v="1"/>
    <x v="281"/>
    <x v="898"/>
    <n v="5"/>
    <n v="0.2"/>
    <n v="131.27849999999995"/>
  </r>
  <r>
    <n v="992"/>
    <s v="CA-2013-110023"/>
    <x v="0"/>
    <x v="369"/>
    <d v="2013-09-12T00:00:00"/>
    <x v="2"/>
    <s v="TS-21610"/>
    <x v="59"/>
    <x v="0"/>
    <s v="United States"/>
    <s v="New York City"/>
    <x v="15"/>
    <n v="10024"/>
    <x v="3"/>
    <s v="OFF-BI-10001036"/>
    <x v="1"/>
    <x v="8"/>
    <x v="618"/>
    <x v="899"/>
    <n v="2"/>
    <n v="0.2"/>
    <n v="5.484"/>
  </r>
  <r>
    <n v="993"/>
    <s v="CA-2013-105585"/>
    <x v="0"/>
    <x v="370"/>
    <d v="2013-08-28T00:00:00"/>
    <x v="2"/>
    <s v="RF-19735"/>
    <x v="288"/>
    <x v="0"/>
    <s v="United States"/>
    <s v="San Jose"/>
    <x v="1"/>
    <n v="95123"/>
    <x v="1"/>
    <s v="OFF-FA-10002983"/>
    <x v="1"/>
    <x v="13"/>
    <x v="260"/>
    <x v="900"/>
    <n v="3"/>
    <n v="0"/>
    <n v="4.9104000000000001"/>
  </r>
  <r>
    <n v="994"/>
    <s v="CA-2013-105585"/>
    <x v="0"/>
    <x v="370"/>
    <d v="2013-08-28T00:00:00"/>
    <x v="2"/>
    <s v="RF-19735"/>
    <x v="288"/>
    <x v="0"/>
    <s v="United States"/>
    <s v="San Jose"/>
    <x v="1"/>
    <n v="95123"/>
    <x v="1"/>
    <s v="OFF-PA-10003625"/>
    <x v="1"/>
    <x v="10"/>
    <x v="750"/>
    <x v="901"/>
    <n v="5"/>
    <n v="0"/>
    <n v="69.704999999999998"/>
  </r>
  <r>
    <n v="995"/>
    <s v="CA-2011-117639"/>
    <x v="2"/>
    <x v="371"/>
    <d v="2011-05-25T00:00:00"/>
    <x v="1"/>
    <s v="MW-18235"/>
    <x v="360"/>
    <x v="1"/>
    <s v="United States"/>
    <s v="Virginia Beach"/>
    <x v="17"/>
    <n v="23464"/>
    <x v="0"/>
    <s v="OFF-BI-10003925"/>
    <x v="1"/>
    <x v="8"/>
    <x v="751"/>
    <x v="902"/>
    <n v="7"/>
    <n v="0"/>
    <n v="1276.4871000000001"/>
  </r>
  <r>
    <n v="996"/>
    <s v="CA-2011-117639"/>
    <x v="2"/>
    <x v="371"/>
    <d v="2011-05-25T00:00:00"/>
    <x v="1"/>
    <s v="MW-18235"/>
    <x v="360"/>
    <x v="1"/>
    <s v="United States"/>
    <s v="Virginia Beach"/>
    <x v="17"/>
    <n v="23464"/>
    <x v="0"/>
    <s v="TEC-PH-10001530"/>
    <x v="2"/>
    <x v="7"/>
    <x v="752"/>
    <x v="903"/>
    <n v="3"/>
    <n v="0"/>
    <n v="173.0316"/>
  </r>
  <r>
    <n v="997"/>
    <s v="CA-2012-162537"/>
    <x v="1"/>
    <x v="372"/>
    <d v="2012-11-03T00:00:00"/>
    <x v="1"/>
    <s v="RD-19585"/>
    <x v="361"/>
    <x v="0"/>
    <s v="United States"/>
    <s v="Henderson"/>
    <x v="0"/>
    <n v="42420"/>
    <x v="0"/>
    <s v="OFF-EN-10003862"/>
    <x v="1"/>
    <x v="12"/>
    <x v="753"/>
    <x v="904"/>
    <n v="1"/>
    <n v="0"/>
    <n v="4.9081999999999999"/>
  </r>
  <r>
    <n v="998"/>
    <s v="CA-2012-162537"/>
    <x v="1"/>
    <x v="372"/>
    <d v="2012-11-03T00:00:00"/>
    <x v="1"/>
    <s v="RD-19585"/>
    <x v="361"/>
    <x v="0"/>
    <s v="United States"/>
    <s v="Henderson"/>
    <x v="0"/>
    <n v="42420"/>
    <x v="0"/>
    <s v="OFF-ST-10004258"/>
    <x v="1"/>
    <x v="4"/>
    <x v="754"/>
    <x v="905"/>
    <n v="3"/>
    <n v="0"/>
    <n v="9.8901000000000039"/>
  </r>
  <r>
    <n v="999"/>
    <s v="CA-2012-162537"/>
    <x v="1"/>
    <x v="372"/>
    <d v="2012-11-03T00:00:00"/>
    <x v="1"/>
    <s v="RD-19585"/>
    <x v="361"/>
    <x v="0"/>
    <s v="United States"/>
    <s v="Henderson"/>
    <x v="0"/>
    <n v="42420"/>
    <x v="0"/>
    <s v="FUR-FU-10002885"/>
    <x v="0"/>
    <x v="5"/>
    <x v="755"/>
    <x v="906"/>
    <n v="5"/>
    <n v="0"/>
    <n v="9.1580000000000013"/>
  </r>
  <r>
    <n v="1000"/>
    <s v="CA-2012-162537"/>
    <x v="1"/>
    <x v="372"/>
    <d v="2012-11-03T00:00:00"/>
    <x v="1"/>
    <s v="RD-19585"/>
    <x v="361"/>
    <x v="0"/>
    <s v="United States"/>
    <s v="Henderson"/>
    <x v="0"/>
    <n v="42420"/>
    <x v="0"/>
    <s v="FUR-FU-10001918"/>
    <x v="0"/>
    <x v="5"/>
    <x v="280"/>
    <x v="907"/>
    <n v="7"/>
    <n v="0"/>
    <n v="12.912900000000004"/>
  </r>
  <r>
    <n v="1001"/>
    <s v="CA-2013-155488"/>
    <x v="0"/>
    <x v="373"/>
    <d v="2013-11-18T00:00:00"/>
    <x v="1"/>
    <s v="FM-14290"/>
    <x v="86"/>
    <x v="2"/>
    <s v="United States"/>
    <s v="Vancouver"/>
    <x v="4"/>
    <n v="98661"/>
    <x v="1"/>
    <s v="OFF-AR-10002956"/>
    <x v="1"/>
    <x v="6"/>
    <x v="660"/>
    <x v="908"/>
    <n v="2"/>
    <n v="0"/>
    <n v="11.4452"/>
  </r>
  <r>
    <n v="1002"/>
    <s v="CA-2012-124891"/>
    <x v="1"/>
    <x v="374"/>
    <d v="2012-07-31T00:00:00"/>
    <x v="3"/>
    <s v="RH-19495"/>
    <x v="302"/>
    <x v="0"/>
    <s v="United States"/>
    <s v="New York City"/>
    <x v="15"/>
    <n v="10024"/>
    <x v="3"/>
    <s v="TEC-AC-10003033"/>
    <x v="2"/>
    <x v="11"/>
    <x v="756"/>
    <x v="909"/>
    <n v="7"/>
    <n v="0"/>
    <n v="762.18449999999984"/>
  </r>
  <r>
    <n v="1003"/>
    <s v="CA-2012-124891"/>
    <x v="1"/>
    <x v="374"/>
    <d v="2012-07-31T00:00:00"/>
    <x v="3"/>
    <s v="RH-19495"/>
    <x v="302"/>
    <x v="0"/>
    <s v="United States"/>
    <s v="New York City"/>
    <x v="15"/>
    <n v="10024"/>
    <x v="3"/>
    <s v="FUR-TA-10002903"/>
    <x v="0"/>
    <x v="3"/>
    <x v="255"/>
    <x v="910"/>
    <n v="7"/>
    <n v="0.4"/>
    <n v="-290.87520000000001"/>
  </r>
  <r>
    <n v="1004"/>
    <s v="CA-2012-124891"/>
    <x v="1"/>
    <x v="374"/>
    <d v="2012-07-31T00:00:00"/>
    <x v="3"/>
    <s v="RH-19495"/>
    <x v="302"/>
    <x v="0"/>
    <s v="United States"/>
    <s v="New York City"/>
    <x v="15"/>
    <n v="10024"/>
    <x v="3"/>
    <s v="OFF-PA-10004621"/>
    <x v="1"/>
    <x v="10"/>
    <x v="738"/>
    <x v="541"/>
    <n v="3"/>
    <n v="0"/>
    <n v="9.3312000000000008"/>
  </r>
  <r>
    <n v="1005"/>
    <s v="CA-2012-126445"/>
    <x v="1"/>
    <x v="375"/>
    <d v="2012-08-31T00:00:00"/>
    <x v="1"/>
    <s v="RA-19945"/>
    <x v="362"/>
    <x v="0"/>
    <s v="United States"/>
    <s v="Murrieta"/>
    <x v="1"/>
    <n v="92563"/>
    <x v="1"/>
    <s v="OFF-ST-10000046"/>
    <x v="1"/>
    <x v="4"/>
    <x v="757"/>
    <x v="911"/>
    <n v="3"/>
    <n v="0"/>
    <n v="92.083500000000015"/>
  </r>
  <r>
    <n v="1006"/>
    <s v="CA-2012-111199"/>
    <x v="1"/>
    <x v="50"/>
    <d v="2012-11-17T00:00:00"/>
    <x v="1"/>
    <s v="JK-15730"/>
    <x v="300"/>
    <x v="0"/>
    <s v="United States"/>
    <s v="Jacksonville"/>
    <x v="3"/>
    <n v="28540"/>
    <x v="0"/>
    <s v="OFF-PA-10001790"/>
    <x v="1"/>
    <x v="10"/>
    <x v="687"/>
    <x v="912"/>
    <n v="3"/>
    <n v="0.2"/>
    <n v="40.353599999999986"/>
  </r>
  <r>
    <n v="1007"/>
    <s v="CA-2012-105312"/>
    <x v="1"/>
    <x v="376"/>
    <d v="2012-11-09T00:00:00"/>
    <x v="2"/>
    <s v="MT-17815"/>
    <x v="363"/>
    <x v="0"/>
    <s v="United States"/>
    <s v="Scottsdale"/>
    <x v="16"/>
    <n v="85254"/>
    <x v="1"/>
    <s v="OFF-EN-10002600"/>
    <x v="1"/>
    <x v="12"/>
    <x v="111"/>
    <x v="913"/>
    <n v="3"/>
    <n v="0.2"/>
    <n v="2.4779999999999989"/>
  </r>
  <r>
    <n v="1008"/>
    <s v="CA-2012-105312"/>
    <x v="1"/>
    <x v="376"/>
    <d v="2012-11-09T00:00:00"/>
    <x v="2"/>
    <s v="MT-17815"/>
    <x v="363"/>
    <x v="0"/>
    <s v="United States"/>
    <s v="Scottsdale"/>
    <x v="16"/>
    <n v="85254"/>
    <x v="1"/>
    <s v="OFF-BI-10002049"/>
    <x v="1"/>
    <x v="8"/>
    <x v="758"/>
    <x v="914"/>
    <n v="3"/>
    <n v="0.7"/>
    <n v="-3.5207999999999995"/>
  </r>
  <r>
    <n v="1009"/>
    <s v="US-2014-106705"/>
    <x v="3"/>
    <x v="377"/>
    <d v="2015-01-02T00:00:00"/>
    <x v="1"/>
    <s v="PO-18850"/>
    <x v="138"/>
    <x v="0"/>
    <s v="United States"/>
    <s v="Burlington"/>
    <x v="23"/>
    <n v="52601"/>
    <x v="2"/>
    <s v="OFF-PA-10001509"/>
    <x v="1"/>
    <x v="10"/>
    <x v="417"/>
    <x v="915"/>
    <n v="5"/>
    <n v="0"/>
    <n v="20.584999999999994"/>
  </r>
  <r>
    <n v="1010"/>
    <s v="CA-2014-135034"/>
    <x v="3"/>
    <x v="378"/>
    <d v="2014-08-04T00:00:00"/>
    <x v="2"/>
    <s v="AT-10735"/>
    <x v="247"/>
    <x v="0"/>
    <s v="United States"/>
    <s v="Chicago"/>
    <x v="10"/>
    <n v="60653"/>
    <x v="2"/>
    <s v="TEC-PH-10003931"/>
    <x v="2"/>
    <x v="7"/>
    <x v="159"/>
    <x v="916"/>
    <n v="2"/>
    <n v="0.2"/>
    <n v="5.9990000000000023"/>
  </r>
  <r>
    <n v="1011"/>
    <s v="CA-2011-158540"/>
    <x v="2"/>
    <x v="156"/>
    <d v="2011-11-26T00:00:00"/>
    <x v="2"/>
    <s v="VG-21790"/>
    <x v="364"/>
    <x v="0"/>
    <s v="United States"/>
    <s v="San Diego"/>
    <x v="1"/>
    <n v="92037"/>
    <x v="1"/>
    <s v="FUR-FU-10001602"/>
    <x v="0"/>
    <x v="5"/>
    <x v="759"/>
    <x v="917"/>
    <n v="4"/>
    <n v="0"/>
    <n v="27.309599999999989"/>
  </r>
  <r>
    <n v="1012"/>
    <s v="CA-2014-118437"/>
    <x v="3"/>
    <x v="46"/>
    <d v="2014-06-22T00:00:00"/>
    <x v="0"/>
    <s v="PF-19165"/>
    <x v="58"/>
    <x v="0"/>
    <s v="United States"/>
    <s v="Olympia"/>
    <x v="4"/>
    <n v="98502"/>
    <x v="1"/>
    <s v="FUR-FU-10004848"/>
    <x v="0"/>
    <x v="5"/>
    <x v="28"/>
    <x v="918"/>
    <n v="3"/>
    <n v="0"/>
    <n v="46.574999999999996"/>
  </r>
  <r>
    <n v="1013"/>
    <s v="CA-2014-118437"/>
    <x v="3"/>
    <x v="46"/>
    <d v="2014-06-22T00:00:00"/>
    <x v="0"/>
    <s v="PF-19165"/>
    <x v="58"/>
    <x v="0"/>
    <s v="United States"/>
    <s v="Olympia"/>
    <x v="4"/>
    <n v="98502"/>
    <x v="1"/>
    <s v="OFF-ST-10003722"/>
    <x v="1"/>
    <x v="4"/>
    <x v="760"/>
    <x v="919"/>
    <n v="1"/>
    <n v="0"/>
    <n v="4.068699999999998"/>
  </r>
  <r>
    <n v="1014"/>
    <s v="US-2012-126214"/>
    <x v="1"/>
    <x v="379"/>
    <d v="2012-12-24T00:00:00"/>
    <x v="0"/>
    <s v="JS-15880"/>
    <x v="365"/>
    <x v="0"/>
    <s v="United States"/>
    <s v="Seattle"/>
    <x v="4"/>
    <n v="98103"/>
    <x v="1"/>
    <s v="FUR-TA-10003748"/>
    <x v="0"/>
    <x v="3"/>
    <x v="208"/>
    <x v="920"/>
    <n v="13"/>
    <n v="0"/>
    <n v="356.04139999999995"/>
  </r>
  <r>
    <n v="1015"/>
    <s v="US-2012-126214"/>
    <x v="1"/>
    <x v="379"/>
    <d v="2012-12-24T00:00:00"/>
    <x v="0"/>
    <s v="JS-15880"/>
    <x v="365"/>
    <x v="0"/>
    <s v="United States"/>
    <s v="Seattle"/>
    <x v="4"/>
    <n v="98103"/>
    <x v="1"/>
    <s v="TEC-AC-10003198"/>
    <x v="2"/>
    <x v="11"/>
    <x v="761"/>
    <x v="921"/>
    <n v="1"/>
    <n v="0"/>
    <n v="36.851999999999997"/>
  </r>
  <r>
    <n v="1016"/>
    <s v="CA-2012-133025"/>
    <x v="1"/>
    <x v="14"/>
    <d v="2012-09-19T00:00:00"/>
    <x v="0"/>
    <s v="MO-17800"/>
    <x v="246"/>
    <x v="2"/>
    <s v="United States"/>
    <s v="Los Angeles"/>
    <x v="1"/>
    <n v="90036"/>
    <x v="1"/>
    <s v="OFF-PA-10004100"/>
    <x v="1"/>
    <x v="10"/>
    <x v="257"/>
    <x v="56"/>
    <n v="5"/>
    <n v="0"/>
    <n v="15.552000000000001"/>
  </r>
  <r>
    <n v="1017"/>
    <s v="CA-2012-108665"/>
    <x v="1"/>
    <x v="380"/>
    <d v="2012-07-10T00:00:00"/>
    <x v="1"/>
    <s v="KM-16225"/>
    <x v="366"/>
    <x v="1"/>
    <s v="United States"/>
    <s v="New York City"/>
    <x v="15"/>
    <n v="10011"/>
    <x v="3"/>
    <s v="FUR-FU-10002191"/>
    <x v="0"/>
    <x v="5"/>
    <x v="762"/>
    <x v="544"/>
    <n v="2"/>
    <n v="0"/>
    <n v="6.7008000000000001"/>
  </r>
  <r>
    <n v="1018"/>
    <s v="CA-2012-108665"/>
    <x v="1"/>
    <x v="380"/>
    <d v="2012-07-10T00:00:00"/>
    <x v="1"/>
    <s v="KM-16225"/>
    <x v="366"/>
    <x v="1"/>
    <s v="United States"/>
    <s v="New York City"/>
    <x v="15"/>
    <n v="10011"/>
    <x v="3"/>
    <s v="FUR-FU-10000965"/>
    <x v="0"/>
    <x v="5"/>
    <x v="682"/>
    <x v="922"/>
    <n v="3"/>
    <n v="0"/>
    <n v="63.886200000000002"/>
  </r>
  <r>
    <n v="1019"/>
    <s v="CA-2012-108665"/>
    <x v="1"/>
    <x v="380"/>
    <d v="2012-07-10T00:00:00"/>
    <x v="1"/>
    <s v="KM-16225"/>
    <x v="366"/>
    <x v="1"/>
    <s v="United States"/>
    <s v="New York City"/>
    <x v="15"/>
    <n v="10011"/>
    <x v="3"/>
    <s v="TEC-PH-10004188"/>
    <x v="2"/>
    <x v="7"/>
    <x v="763"/>
    <x v="923"/>
    <n v="5"/>
    <n v="0"/>
    <n v="2.4990000000000023"/>
  </r>
  <r>
    <n v="1020"/>
    <s v="CA-2012-108665"/>
    <x v="1"/>
    <x v="380"/>
    <d v="2012-07-10T00:00:00"/>
    <x v="1"/>
    <s v="KM-16225"/>
    <x v="366"/>
    <x v="1"/>
    <s v="United States"/>
    <s v="New York City"/>
    <x v="15"/>
    <n v="10011"/>
    <x v="3"/>
    <s v="OFF-ST-10001526"/>
    <x v="1"/>
    <x v="4"/>
    <x v="764"/>
    <x v="924"/>
    <n v="5"/>
    <n v="0"/>
    <n v="156.42899999999997"/>
  </r>
  <r>
    <n v="1021"/>
    <s v="CA-2012-124450"/>
    <x v="1"/>
    <x v="381"/>
    <d v="2012-05-03T00:00:00"/>
    <x v="1"/>
    <s v="GT-14710"/>
    <x v="218"/>
    <x v="0"/>
    <s v="United States"/>
    <s v="Washington"/>
    <x v="40"/>
    <n v="20016"/>
    <x v="3"/>
    <s v="OFF-AR-10001166"/>
    <x v="1"/>
    <x v="6"/>
    <x v="33"/>
    <x v="925"/>
    <n v="3"/>
    <n v="0"/>
    <n v="8.8686000000000007"/>
  </r>
  <r>
    <n v="1022"/>
    <s v="CA-2012-124450"/>
    <x v="1"/>
    <x v="381"/>
    <d v="2012-05-03T00:00:00"/>
    <x v="1"/>
    <s v="GT-14710"/>
    <x v="218"/>
    <x v="0"/>
    <s v="United States"/>
    <s v="Washington"/>
    <x v="40"/>
    <n v="20016"/>
    <x v="3"/>
    <s v="FUR-CH-10000309"/>
    <x v="0"/>
    <x v="1"/>
    <x v="765"/>
    <x v="926"/>
    <n v="3"/>
    <n v="0"/>
    <n v="316.88249999999999"/>
  </r>
  <r>
    <n v="1023"/>
    <s v="CA-2012-124450"/>
    <x v="1"/>
    <x v="381"/>
    <d v="2012-05-03T00:00:00"/>
    <x v="1"/>
    <s v="GT-14710"/>
    <x v="218"/>
    <x v="0"/>
    <s v="United States"/>
    <s v="Washington"/>
    <x v="40"/>
    <n v="20016"/>
    <x v="3"/>
    <s v="TEC-MA-10004212"/>
    <x v="2"/>
    <x v="15"/>
    <x v="766"/>
    <x v="927"/>
    <n v="8"/>
    <n v="0"/>
    <n v="648.56240000000003"/>
  </r>
  <r>
    <n v="1024"/>
    <s v="CA-2012-167269"/>
    <x v="1"/>
    <x v="382"/>
    <d v="2012-06-20T00:00:00"/>
    <x v="1"/>
    <s v="PB-19150"/>
    <x v="171"/>
    <x v="0"/>
    <s v="United States"/>
    <s v="Philadelphia"/>
    <x v="9"/>
    <n v="19134"/>
    <x v="3"/>
    <s v="OFF-EN-10003072"/>
    <x v="1"/>
    <x v="12"/>
    <x v="767"/>
    <x v="928"/>
    <n v="2"/>
    <n v="0.2"/>
    <n v="2.1728000000000001"/>
  </r>
  <r>
    <n v="1025"/>
    <s v="CA-2014-106964"/>
    <x v="3"/>
    <x v="94"/>
    <d v="2014-12-21T00:00:00"/>
    <x v="2"/>
    <s v="HR-14770"/>
    <x v="367"/>
    <x v="2"/>
    <s v="United States"/>
    <s v="Los Angeles"/>
    <x v="1"/>
    <n v="90045"/>
    <x v="1"/>
    <s v="OFF-BI-10000320"/>
    <x v="1"/>
    <x v="8"/>
    <x v="768"/>
    <x v="929"/>
    <n v="2"/>
    <n v="0.2"/>
    <n v="4.2804000000000002"/>
  </r>
  <r>
    <n v="1026"/>
    <s v="CA-2013-126529"/>
    <x v="0"/>
    <x v="383"/>
    <d v="2013-01-13T00:00:00"/>
    <x v="0"/>
    <s v="DE-13255"/>
    <x v="368"/>
    <x v="2"/>
    <s v="United States"/>
    <s v="Springfield"/>
    <x v="24"/>
    <n v="45503"/>
    <x v="3"/>
    <s v="OFF-PA-10001166"/>
    <x v="1"/>
    <x v="10"/>
    <x v="769"/>
    <x v="12"/>
    <n v="3"/>
    <n v="0.2"/>
    <n v="5.4432"/>
  </r>
  <r>
    <n v="1027"/>
    <s v="CA-2013-126529"/>
    <x v="0"/>
    <x v="383"/>
    <d v="2013-01-13T00:00:00"/>
    <x v="0"/>
    <s v="DE-13255"/>
    <x v="368"/>
    <x v="2"/>
    <s v="United States"/>
    <s v="Springfield"/>
    <x v="24"/>
    <n v="45503"/>
    <x v="3"/>
    <s v="OFF-PA-10003656"/>
    <x v="1"/>
    <x v="10"/>
    <x v="770"/>
    <x v="930"/>
    <n v="3"/>
    <n v="0.2"/>
    <n v="20.576399999999996"/>
  </r>
  <r>
    <n v="1028"/>
    <s v="CA-2013-126529"/>
    <x v="0"/>
    <x v="383"/>
    <d v="2013-01-13T00:00:00"/>
    <x v="0"/>
    <s v="DE-13255"/>
    <x v="368"/>
    <x v="2"/>
    <s v="United States"/>
    <s v="Springfield"/>
    <x v="24"/>
    <n v="45503"/>
    <x v="3"/>
    <s v="TEC-PH-10000148"/>
    <x v="2"/>
    <x v="7"/>
    <x v="771"/>
    <x v="931"/>
    <n v="2"/>
    <n v="0.4"/>
    <n v="-9.8724000000000007"/>
  </r>
  <r>
    <n v="1029"/>
    <s v="CA-2011-163552"/>
    <x v="2"/>
    <x v="384"/>
    <d v="2011-07-15T00:00:00"/>
    <x v="1"/>
    <s v="LA-16780"/>
    <x v="156"/>
    <x v="1"/>
    <s v="United States"/>
    <s v="Hackensack"/>
    <x v="30"/>
    <n v="7601"/>
    <x v="3"/>
    <s v="OFF-PA-10000474"/>
    <x v="1"/>
    <x v="10"/>
    <x v="33"/>
    <x v="932"/>
    <n v="5"/>
    <n v="0"/>
    <n v="83.283999999999992"/>
  </r>
  <r>
    <n v="1030"/>
    <s v="CA-2011-163552"/>
    <x v="2"/>
    <x v="384"/>
    <d v="2011-07-15T00:00:00"/>
    <x v="1"/>
    <s v="LA-16780"/>
    <x v="156"/>
    <x v="1"/>
    <s v="United States"/>
    <s v="Hackensack"/>
    <x v="30"/>
    <n v="7601"/>
    <x v="3"/>
    <s v="TEC-PH-10003885"/>
    <x v="2"/>
    <x v="7"/>
    <x v="772"/>
    <x v="933"/>
    <n v="3"/>
    <n v="0"/>
    <n v="57.41129999999999"/>
  </r>
  <r>
    <n v="1031"/>
    <s v="CA-2011-163552"/>
    <x v="2"/>
    <x v="384"/>
    <d v="2011-07-15T00:00:00"/>
    <x v="1"/>
    <s v="LA-16780"/>
    <x v="156"/>
    <x v="1"/>
    <s v="United States"/>
    <s v="Hackensack"/>
    <x v="30"/>
    <n v="7601"/>
    <x v="3"/>
    <s v="FUR-CH-10003379"/>
    <x v="0"/>
    <x v="1"/>
    <x v="459"/>
    <x v="934"/>
    <n v="3"/>
    <n v="0"/>
    <n v="213.73500000000001"/>
  </r>
  <r>
    <n v="1032"/>
    <s v="CA-2011-163552"/>
    <x v="2"/>
    <x v="384"/>
    <d v="2011-07-15T00:00:00"/>
    <x v="1"/>
    <s v="LA-16780"/>
    <x v="156"/>
    <x v="1"/>
    <s v="United States"/>
    <s v="Hackensack"/>
    <x v="30"/>
    <n v="7601"/>
    <x v="3"/>
    <s v="FUR-FU-10000629"/>
    <x v="0"/>
    <x v="5"/>
    <x v="93"/>
    <x v="935"/>
    <n v="9"/>
    <n v="0"/>
    <n v="52.126200000000004"/>
  </r>
  <r>
    <n v="1033"/>
    <s v="CA-2011-163552"/>
    <x v="2"/>
    <x v="384"/>
    <d v="2011-07-15T00:00:00"/>
    <x v="1"/>
    <s v="LA-16780"/>
    <x v="156"/>
    <x v="1"/>
    <s v="United States"/>
    <s v="Hackensack"/>
    <x v="30"/>
    <n v="7601"/>
    <x v="3"/>
    <s v="OFF-LA-10001175"/>
    <x v="1"/>
    <x v="2"/>
    <x v="773"/>
    <x v="936"/>
    <n v="5"/>
    <n v="0"/>
    <n v="7.056"/>
  </r>
  <r>
    <n v="1034"/>
    <s v="CA-2013-109820"/>
    <x v="0"/>
    <x v="73"/>
    <d v="2013-11-23T00:00:00"/>
    <x v="2"/>
    <s v="AG-10390"/>
    <x v="369"/>
    <x v="0"/>
    <s v="United States"/>
    <s v="Cincinnati"/>
    <x v="24"/>
    <n v="45231"/>
    <x v="3"/>
    <s v="OFF-PA-10000955"/>
    <x v="1"/>
    <x v="10"/>
    <x v="774"/>
    <x v="937"/>
    <n v="3"/>
    <n v="0.2"/>
    <n v="5.1011999999999995"/>
  </r>
  <r>
    <n v="1035"/>
    <s v="CA-2013-109820"/>
    <x v="0"/>
    <x v="73"/>
    <d v="2013-11-23T00:00:00"/>
    <x v="2"/>
    <s v="AG-10390"/>
    <x v="369"/>
    <x v="0"/>
    <s v="United States"/>
    <s v="Cincinnati"/>
    <x v="24"/>
    <n v="45231"/>
    <x v="3"/>
    <s v="OFF-BI-10003460"/>
    <x v="1"/>
    <x v="8"/>
    <x v="234"/>
    <x v="938"/>
    <n v="2"/>
    <n v="0.7"/>
    <n v="-1.9272"/>
  </r>
  <r>
    <n v="1036"/>
    <s v="CA-2013-109820"/>
    <x v="0"/>
    <x v="73"/>
    <d v="2013-11-23T00:00:00"/>
    <x v="2"/>
    <s v="AG-10390"/>
    <x v="369"/>
    <x v="0"/>
    <s v="United States"/>
    <s v="Cincinnati"/>
    <x v="24"/>
    <n v="45231"/>
    <x v="3"/>
    <s v="OFF-BI-10000474"/>
    <x v="1"/>
    <x v="8"/>
    <x v="27"/>
    <x v="939"/>
    <n v="3"/>
    <n v="0.7"/>
    <n v="-10.579799999999999"/>
  </r>
  <r>
    <n v="1037"/>
    <s v="CA-2013-113061"/>
    <x v="0"/>
    <x v="183"/>
    <d v="2013-04-27T00:00:00"/>
    <x v="1"/>
    <s v="EL-13735"/>
    <x v="330"/>
    <x v="2"/>
    <s v="United States"/>
    <s v="Jefferson City"/>
    <x v="25"/>
    <n v="65109"/>
    <x v="2"/>
    <s v="FUR-FU-10003975"/>
    <x v="0"/>
    <x v="5"/>
    <x v="775"/>
    <x v="940"/>
    <n v="2"/>
    <n v="0"/>
    <n v="8.6619999999999919"/>
  </r>
  <r>
    <n v="1038"/>
    <s v="CA-2012-127418"/>
    <x v="1"/>
    <x v="385"/>
    <d v="2012-06-14T00:00:00"/>
    <x v="2"/>
    <s v="JJ-15445"/>
    <x v="370"/>
    <x v="0"/>
    <s v="United States"/>
    <s v="Los Angeles"/>
    <x v="1"/>
    <n v="90004"/>
    <x v="1"/>
    <s v="OFF-BI-10003707"/>
    <x v="1"/>
    <x v="8"/>
    <x v="776"/>
    <x v="941"/>
    <n v="3"/>
    <n v="0.2"/>
    <n v="13.734"/>
  </r>
  <r>
    <n v="1039"/>
    <s v="CA-2014-121818"/>
    <x v="3"/>
    <x v="225"/>
    <d v="2014-11-22T00:00:00"/>
    <x v="2"/>
    <s v="JH-15430"/>
    <x v="371"/>
    <x v="0"/>
    <s v="United States"/>
    <s v="Burlington"/>
    <x v="3"/>
    <n v="27217"/>
    <x v="0"/>
    <s v="OFF-AR-10000203"/>
    <x v="1"/>
    <x v="6"/>
    <x v="777"/>
    <x v="942"/>
    <n v="7"/>
    <n v="0.2"/>
    <n v="2.696399999999997"/>
  </r>
  <r>
    <n v="1040"/>
    <s v="CA-2014-121818"/>
    <x v="3"/>
    <x v="225"/>
    <d v="2014-11-22T00:00:00"/>
    <x v="2"/>
    <s v="JH-15430"/>
    <x v="371"/>
    <x v="0"/>
    <s v="United States"/>
    <s v="Burlington"/>
    <x v="3"/>
    <n v="27217"/>
    <x v="0"/>
    <s v="OFF-AR-10004790"/>
    <x v="1"/>
    <x v="6"/>
    <x v="33"/>
    <x v="943"/>
    <n v="3"/>
    <n v="0.2"/>
    <n v="1.7954999999999988"/>
  </r>
  <r>
    <n v="1041"/>
    <s v="CA-2013-127670"/>
    <x v="0"/>
    <x v="231"/>
    <d v="2013-03-25T00:00:00"/>
    <x v="1"/>
    <s v="RD-19660"/>
    <x v="372"/>
    <x v="2"/>
    <s v="United States"/>
    <s v="Saint Peters"/>
    <x v="25"/>
    <n v="63376"/>
    <x v="2"/>
    <s v="FUR-TA-10001095"/>
    <x v="0"/>
    <x v="3"/>
    <x v="611"/>
    <x v="944"/>
    <n v="4"/>
    <n v="0"/>
    <n v="146.40359999999998"/>
  </r>
  <r>
    <n v="1042"/>
    <s v="CA-2013-102981"/>
    <x v="0"/>
    <x v="47"/>
    <d v="2013-09-10T00:00:00"/>
    <x v="0"/>
    <s v="MO-17500"/>
    <x v="373"/>
    <x v="0"/>
    <s v="United States"/>
    <s v="New York City"/>
    <x v="15"/>
    <n v="10035"/>
    <x v="3"/>
    <s v="TEC-AC-10004761"/>
    <x v="2"/>
    <x v="11"/>
    <x v="778"/>
    <x v="945"/>
    <n v="2"/>
    <n v="0"/>
    <n v="11.151"/>
  </r>
  <r>
    <n v="1043"/>
    <s v="CA-2013-102981"/>
    <x v="0"/>
    <x v="47"/>
    <d v="2013-09-10T00:00:00"/>
    <x v="0"/>
    <s v="MO-17500"/>
    <x v="373"/>
    <x v="0"/>
    <s v="United States"/>
    <s v="New York City"/>
    <x v="15"/>
    <n v="10035"/>
    <x v="3"/>
    <s v="FUR-BO-10001811"/>
    <x v="0"/>
    <x v="0"/>
    <x v="779"/>
    <x v="946"/>
    <n v="3"/>
    <n v="0.2"/>
    <n v="90.293999999999926"/>
  </r>
  <r>
    <n v="1044"/>
    <s v="CA-2014-115651"/>
    <x v="3"/>
    <x v="362"/>
    <d v="2014-07-13T00:00:00"/>
    <x v="2"/>
    <s v="NS-18640"/>
    <x v="374"/>
    <x v="1"/>
    <s v="United States"/>
    <s v="Chicago"/>
    <x v="10"/>
    <n v="60610"/>
    <x v="2"/>
    <s v="OFF-AR-10001130"/>
    <x v="1"/>
    <x v="6"/>
    <x v="780"/>
    <x v="947"/>
    <n v="5"/>
    <n v="0.2"/>
    <n v="2.9835000000000003"/>
  </r>
  <r>
    <n v="1045"/>
    <s v="CA-2014-115651"/>
    <x v="3"/>
    <x v="362"/>
    <d v="2014-07-13T00:00:00"/>
    <x v="2"/>
    <s v="NS-18640"/>
    <x v="374"/>
    <x v="1"/>
    <s v="United States"/>
    <s v="Chicago"/>
    <x v="10"/>
    <n v="60610"/>
    <x v="2"/>
    <s v="OFF-AP-10000055"/>
    <x v="1"/>
    <x v="9"/>
    <x v="781"/>
    <x v="948"/>
    <n v="9"/>
    <n v="0.8"/>
    <n v="-146.16000000000003"/>
  </r>
  <r>
    <n v="1046"/>
    <s v="CA-2014-152702"/>
    <x v="3"/>
    <x v="386"/>
    <d v="2014-10-17T00:00:00"/>
    <x v="1"/>
    <s v="SN-20710"/>
    <x v="17"/>
    <x v="2"/>
    <s v="United States"/>
    <s v="Rockford"/>
    <x v="10"/>
    <n v="61107"/>
    <x v="2"/>
    <s v="FUR-CH-10002304"/>
    <x v="0"/>
    <x v="1"/>
    <x v="782"/>
    <x v="949"/>
    <n v="14"/>
    <n v="0.3"/>
    <n v="-18.185999999999993"/>
  </r>
  <r>
    <n v="1047"/>
    <s v="CA-2013-169103"/>
    <x v="0"/>
    <x v="387"/>
    <d v="2013-03-14T00:00:00"/>
    <x v="1"/>
    <s v="ZC-21910"/>
    <x v="233"/>
    <x v="0"/>
    <s v="United States"/>
    <s v="Miami"/>
    <x v="2"/>
    <n v="33142"/>
    <x v="0"/>
    <s v="TEC-PH-10001530"/>
    <x v="2"/>
    <x v="7"/>
    <x v="632"/>
    <x v="744"/>
    <n v="5"/>
    <n v="0.2"/>
    <n v="85.247500000000002"/>
  </r>
  <r>
    <n v="1048"/>
    <s v="CA-2013-169103"/>
    <x v="0"/>
    <x v="387"/>
    <d v="2013-03-14T00:00:00"/>
    <x v="1"/>
    <s v="ZC-21910"/>
    <x v="233"/>
    <x v="0"/>
    <s v="United States"/>
    <s v="Miami"/>
    <x v="2"/>
    <n v="33142"/>
    <x v="0"/>
    <s v="FUR-FU-10004006"/>
    <x v="0"/>
    <x v="5"/>
    <x v="101"/>
    <x v="102"/>
    <n v="3"/>
    <n v="0.2"/>
    <n v="-3.8385000000000105"/>
  </r>
  <r>
    <n v="1049"/>
    <s v="CA-2011-139192"/>
    <x v="2"/>
    <x v="279"/>
    <d v="2011-06-01T00:00:00"/>
    <x v="0"/>
    <s v="LC-16885"/>
    <x v="62"/>
    <x v="0"/>
    <s v="United States"/>
    <s v="San Francisco"/>
    <x v="1"/>
    <n v="94109"/>
    <x v="1"/>
    <s v="TEC-PH-10000486"/>
    <x v="2"/>
    <x v="7"/>
    <x v="39"/>
    <x v="950"/>
    <n v="12"/>
    <n v="0.2"/>
    <n v="125.2691999999999"/>
  </r>
  <r>
    <n v="1050"/>
    <s v="CA-2011-139192"/>
    <x v="2"/>
    <x v="279"/>
    <d v="2011-06-01T00:00:00"/>
    <x v="0"/>
    <s v="LC-16885"/>
    <x v="62"/>
    <x v="0"/>
    <s v="United States"/>
    <s v="San Francisco"/>
    <x v="1"/>
    <n v="94109"/>
    <x v="1"/>
    <s v="TEC-AC-10001606"/>
    <x v="2"/>
    <x v="11"/>
    <x v="585"/>
    <x v="313"/>
    <n v="1"/>
    <n v="0"/>
    <n v="37.996200000000002"/>
  </r>
  <r>
    <n v="1051"/>
    <s v="US-2012-153500"/>
    <x v="1"/>
    <x v="230"/>
    <d v="2012-07-05T00:00:00"/>
    <x v="2"/>
    <s v="DG-13300"/>
    <x v="375"/>
    <x v="1"/>
    <s v="United States"/>
    <s v="Philadelphia"/>
    <x v="9"/>
    <n v="19134"/>
    <x v="3"/>
    <s v="FUR-FU-10000293"/>
    <x v="0"/>
    <x v="5"/>
    <x v="783"/>
    <x v="951"/>
    <n v="2"/>
    <n v="0.2"/>
    <n v="-29.481200000000022"/>
  </r>
  <r>
    <n v="1052"/>
    <s v="US-2012-153500"/>
    <x v="1"/>
    <x v="230"/>
    <d v="2012-07-05T00:00:00"/>
    <x v="2"/>
    <s v="DG-13300"/>
    <x v="375"/>
    <x v="1"/>
    <s v="United States"/>
    <s v="Philadelphia"/>
    <x v="9"/>
    <n v="19134"/>
    <x v="3"/>
    <s v="OFF-PA-10001307"/>
    <x v="1"/>
    <x v="10"/>
    <x v="784"/>
    <x v="952"/>
    <n v="2"/>
    <n v="0.2"/>
    <n v="2.4359999999999995"/>
  </r>
  <r>
    <n v="1053"/>
    <s v="US-2012-153500"/>
    <x v="1"/>
    <x v="230"/>
    <d v="2012-07-05T00:00:00"/>
    <x v="2"/>
    <s v="DG-13300"/>
    <x v="375"/>
    <x v="1"/>
    <s v="United States"/>
    <s v="Philadelphia"/>
    <x v="9"/>
    <n v="19134"/>
    <x v="3"/>
    <s v="FUR-FU-10004460"/>
    <x v="0"/>
    <x v="5"/>
    <x v="785"/>
    <x v="953"/>
    <n v="9"/>
    <n v="0.2"/>
    <n v="56.577599999999961"/>
  </r>
  <r>
    <n v="1054"/>
    <s v="CA-2012-110667"/>
    <x v="1"/>
    <x v="388"/>
    <d v="2012-04-08T00:00:00"/>
    <x v="1"/>
    <s v="NF-18595"/>
    <x v="376"/>
    <x v="2"/>
    <s v="United States"/>
    <s v="New York City"/>
    <x v="15"/>
    <n v="10009"/>
    <x v="3"/>
    <s v="OFF-AR-10000716"/>
    <x v="1"/>
    <x v="6"/>
    <x v="786"/>
    <x v="954"/>
    <n v="2"/>
    <n v="0"/>
    <n v="4.3524000000000003"/>
  </r>
  <r>
    <n v="1055"/>
    <s v="CA-2012-110667"/>
    <x v="1"/>
    <x v="388"/>
    <d v="2012-04-08T00:00:00"/>
    <x v="1"/>
    <s v="NF-18595"/>
    <x v="376"/>
    <x v="2"/>
    <s v="United States"/>
    <s v="New York City"/>
    <x v="15"/>
    <n v="10009"/>
    <x v="3"/>
    <s v="FUR-FU-10004622"/>
    <x v="0"/>
    <x v="5"/>
    <x v="787"/>
    <x v="955"/>
    <n v="2"/>
    <n v="0"/>
    <n v="22.763999999999996"/>
  </r>
  <r>
    <n v="1056"/>
    <s v="CA-2012-110667"/>
    <x v="1"/>
    <x v="388"/>
    <d v="2012-04-08T00:00:00"/>
    <x v="1"/>
    <s v="NF-18595"/>
    <x v="376"/>
    <x v="2"/>
    <s v="United States"/>
    <s v="New York City"/>
    <x v="15"/>
    <n v="10009"/>
    <x v="3"/>
    <s v="OFF-BI-10002735"/>
    <x v="1"/>
    <x v="8"/>
    <x v="141"/>
    <x v="956"/>
    <n v="3"/>
    <n v="0.2"/>
    <n v="27.791100000000004"/>
  </r>
  <r>
    <n v="1057"/>
    <s v="CA-2012-110667"/>
    <x v="1"/>
    <x v="388"/>
    <d v="2012-04-08T00:00:00"/>
    <x v="1"/>
    <s v="NF-18595"/>
    <x v="376"/>
    <x v="2"/>
    <s v="United States"/>
    <s v="New York City"/>
    <x v="15"/>
    <n v="10009"/>
    <x v="3"/>
    <s v="OFF-BI-10003529"/>
    <x v="1"/>
    <x v="8"/>
    <x v="788"/>
    <x v="957"/>
    <n v="4"/>
    <n v="0.2"/>
    <n v="3.2944"/>
  </r>
  <r>
    <n v="1058"/>
    <s v="CA-2014-167150"/>
    <x v="3"/>
    <x v="389"/>
    <d v="2014-12-18T00:00:00"/>
    <x v="1"/>
    <s v="BP-11185"/>
    <x v="130"/>
    <x v="1"/>
    <s v="United States"/>
    <s v="San Diego"/>
    <x v="1"/>
    <n v="92037"/>
    <x v="1"/>
    <s v="OFF-BI-10001097"/>
    <x v="1"/>
    <x v="8"/>
    <x v="789"/>
    <x v="958"/>
    <n v="4"/>
    <n v="0.2"/>
    <n v="7.2267999999999999"/>
  </r>
  <r>
    <n v="1059"/>
    <s v="CA-2014-167150"/>
    <x v="3"/>
    <x v="389"/>
    <d v="2014-12-18T00:00:00"/>
    <x v="1"/>
    <s v="BP-11185"/>
    <x v="130"/>
    <x v="1"/>
    <s v="United States"/>
    <s v="San Diego"/>
    <x v="1"/>
    <n v="92037"/>
    <x v="1"/>
    <s v="OFF-BI-10001597"/>
    <x v="1"/>
    <x v="8"/>
    <x v="790"/>
    <x v="959"/>
    <n v="2"/>
    <n v="0.2"/>
    <n v="22.948799999999995"/>
  </r>
  <r>
    <n v="1060"/>
    <s v="CA-2013-105284"/>
    <x v="0"/>
    <x v="390"/>
    <d v="2013-12-02T00:00:00"/>
    <x v="1"/>
    <s v="MG-17650"/>
    <x v="377"/>
    <x v="2"/>
    <s v="United States"/>
    <s v="Philadelphia"/>
    <x v="9"/>
    <n v="19143"/>
    <x v="3"/>
    <s v="OFF-FA-10001754"/>
    <x v="1"/>
    <x v="13"/>
    <x v="791"/>
    <x v="960"/>
    <n v="3"/>
    <n v="0.2"/>
    <n v="1.6008"/>
  </r>
  <r>
    <n v="1061"/>
    <s v="US-2012-125374"/>
    <x v="1"/>
    <x v="391"/>
    <d v="2012-03-29T00:00:00"/>
    <x v="1"/>
    <s v="JD-16060"/>
    <x v="148"/>
    <x v="0"/>
    <s v="United States"/>
    <s v="Houston"/>
    <x v="5"/>
    <n v="77095"/>
    <x v="2"/>
    <s v="FUR-CH-10003396"/>
    <x v="0"/>
    <x v="1"/>
    <x v="385"/>
    <x v="961"/>
    <n v="2"/>
    <n v="0.3"/>
    <n v="-29.252400000000009"/>
  </r>
  <r>
    <n v="1062"/>
    <s v="CA-2012-161263"/>
    <x v="1"/>
    <x v="392"/>
    <d v="2012-04-21T00:00:00"/>
    <x v="1"/>
    <s v="TS-21160"/>
    <x v="378"/>
    <x v="1"/>
    <s v="United States"/>
    <s v="Toledo"/>
    <x v="24"/>
    <n v="43615"/>
    <x v="3"/>
    <s v="OFF-AP-10002350"/>
    <x v="1"/>
    <x v="9"/>
    <x v="545"/>
    <x v="962"/>
    <n v="3"/>
    <n v="0.2"/>
    <n v="4.5215999999999994"/>
  </r>
  <r>
    <n v="1063"/>
    <s v="CA-2012-161263"/>
    <x v="1"/>
    <x v="392"/>
    <d v="2012-04-21T00:00:00"/>
    <x v="1"/>
    <s v="TS-21160"/>
    <x v="378"/>
    <x v="1"/>
    <s v="United States"/>
    <s v="Toledo"/>
    <x v="24"/>
    <n v="43615"/>
    <x v="3"/>
    <s v="OFF-FA-10004838"/>
    <x v="1"/>
    <x v="13"/>
    <x v="792"/>
    <x v="963"/>
    <n v="7"/>
    <n v="0.2"/>
    <n v="-2.2134"/>
  </r>
  <r>
    <n v="1064"/>
    <s v="CA-2012-161263"/>
    <x v="1"/>
    <x v="392"/>
    <d v="2012-04-21T00:00:00"/>
    <x v="1"/>
    <s v="TS-21160"/>
    <x v="378"/>
    <x v="1"/>
    <s v="United States"/>
    <s v="Toledo"/>
    <x v="24"/>
    <n v="43615"/>
    <x v="3"/>
    <s v="OFF-AR-10004757"/>
    <x v="1"/>
    <x v="6"/>
    <x v="342"/>
    <x v="964"/>
    <n v="3"/>
    <n v="0.2"/>
    <n v="1.2791999999999994"/>
  </r>
  <r>
    <n v="1065"/>
    <s v="CA-2012-161263"/>
    <x v="1"/>
    <x v="392"/>
    <d v="2012-04-21T00:00:00"/>
    <x v="1"/>
    <s v="TS-21160"/>
    <x v="378"/>
    <x v="1"/>
    <s v="United States"/>
    <s v="Toledo"/>
    <x v="24"/>
    <n v="43615"/>
    <x v="3"/>
    <s v="TEC-PH-10002115"/>
    <x v="2"/>
    <x v="7"/>
    <x v="793"/>
    <x v="965"/>
    <n v="3"/>
    <n v="0.4"/>
    <n v="-27.715799999999994"/>
  </r>
  <r>
    <n v="1066"/>
    <s v="CA-2012-161263"/>
    <x v="1"/>
    <x v="392"/>
    <d v="2012-04-21T00:00:00"/>
    <x v="1"/>
    <s v="TS-21160"/>
    <x v="378"/>
    <x v="1"/>
    <s v="United States"/>
    <s v="Toledo"/>
    <x v="24"/>
    <n v="43615"/>
    <x v="3"/>
    <s v="OFF-FA-10003059"/>
    <x v="1"/>
    <x v="13"/>
    <x v="794"/>
    <x v="966"/>
    <n v="1"/>
    <n v="0.2"/>
    <n v="0.2352999999999999"/>
  </r>
  <r>
    <n v="1067"/>
    <s v="CA-2012-161263"/>
    <x v="1"/>
    <x v="392"/>
    <d v="2012-04-21T00:00:00"/>
    <x v="1"/>
    <s v="TS-21160"/>
    <x v="378"/>
    <x v="1"/>
    <s v="United States"/>
    <s v="Toledo"/>
    <x v="24"/>
    <n v="43615"/>
    <x v="3"/>
    <s v="OFF-BI-10004330"/>
    <x v="1"/>
    <x v="8"/>
    <x v="795"/>
    <x v="967"/>
    <n v="5"/>
    <n v="0.7"/>
    <n v="-46.224999999999994"/>
  </r>
  <r>
    <n v="1068"/>
    <s v="CA-2013-157686"/>
    <x v="0"/>
    <x v="393"/>
    <d v="2013-10-03T00:00:00"/>
    <x v="2"/>
    <s v="BD-11620"/>
    <x v="379"/>
    <x v="0"/>
    <s v="United States"/>
    <s v="San Francisco"/>
    <x v="1"/>
    <n v="94122"/>
    <x v="1"/>
    <s v="FUR-CH-10001146"/>
    <x v="0"/>
    <x v="1"/>
    <x v="64"/>
    <x v="968"/>
    <n v="4"/>
    <n v="0.2"/>
    <n v="12.177999999999983"/>
  </r>
  <r>
    <n v="1069"/>
    <s v="US-2014-139955"/>
    <x v="3"/>
    <x v="394"/>
    <d v="2014-10-01T00:00:00"/>
    <x v="0"/>
    <s v="CM-12160"/>
    <x v="380"/>
    <x v="0"/>
    <s v="United States"/>
    <s v="Brownsville"/>
    <x v="5"/>
    <n v="78521"/>
    <x v="2"/>
    <s v="OFF-SU-10001935"/>
    <x v="1"/>
    <x v="14"/>
    <x v="33"/>
    <x v="969"/>
    <n v="1"/>
    <n v="0.2"/>
    <n v="-0.34880000000000033"/>
  </r>
  <r>
    <n v="1070"/>
    <s v="US-2012-150161"/>
    <x v="1"/>
    <x v="395"/>
    <d v="2012-07-29T00:00:00"/>
    <x v="1"/>
    <s v="RB-19795"/>
    <x v="176"/>
    <x v="2"/>
    <s v="United States"/>
    <s v="Philadelphia"/>
    <x v="9"/>
    <n v="19143"/>
    <x v="3"/>
    <s v="OFF-BI-10001524"/>
    <x v="1"/>
    <x v="8"/>
    <x v="298"/>
    <x v="970"/>
    <n v="4"/>
    <n v="0.7"/>
    <n v="-18.462400000000002"/>
  </r>
  <r>
    <n v="1071"/>
    <s v="CA-2012-144652"/>
    <x v="1"/>
    <x v="312"/>
    <d v="2012-11-26T00:00:00"/>
    <x v="1"/>
    <s v="SN-20560"/>
    <x v="381"/>
    <x v="2"/>
    <s v="United States"/>
    <s v="Los Angeles"/>
    <x v="1"/>
    <n v="90008"/>
    <x v="1"/>
    <s v="OFF-AR-10003732"/>
    <x v="1"/>
    <x v="6"/>
    <x v="321"/>
    <x v="21"/>
    <n v="7"/>
    <n v="0"/>
    <n v="5.0595999999999997"/>
  </r>
  <r>
    <n v="1072"/>
    <s v="CA-2013-152814"/>
    <x v="0"/>
    <x v="236"/>
    <d v="2013-05-03T00:00:00"/>
    <x v="1"/>
    <s v="EH-14005"/>
    <x v="382"/>
    <x v="2"/>
    <s v="United States"/>
    <s v="Denver"/>
    <x v="22"/>
    <n v="80219"/>
    <x v="1"/>
    <s v="OFF-PA-10001970"/>
    <x v="1"/>
    <x v="10"/>
    <x v="311"/>
    <x v="34"/>
    <n v="3"/>
    <n v="0.2"/>
    <n v="9.9467999999999979"/>
  </r>
  <r>
    <n v="1073"/>
    <s v="CA-2014-106943"/>
    <x v="3"/>
    <x v="237"/>
    <d v="2014-11-20T00:00:00"/>
    <x v="1"/>
    <s v="FO-14305"/>
    <x v="383"/>
    <x v="0"/>
    <s v="United States"/>
    <s v="New York City"/>
    <x v="15"/>
    <n v="10035"/>
    <x v="3"/>
    <s v="OFF-BI-10003669"/>
    <x v="1"/>
    <x v="8"/>
    <x v="796"/>
    <x v="880"/>
    <n v="2"/>
    <n v="0.2"/>
    <n v="3.024"/>
  </r>
  <r>
    <n v="1074"/>
    <s v="CA-2013-134348"/>
    <x v="0"/>
    <x v="396"/>
    <d v="2013-11-20T00:00:00"/>
    <x v="1"/>
    <s v="MS-17710"/>
    <x v="384"/>
    <x v="0"/>
    <s v="United States"/>
    <s v="Mesa"/>
    <x v="16"/>
    <n v="85204"/>
    <x v="1"/>
    <s v="OFF-BI-10003727"/>
    <x v="1"/>
    <x v="8"/>
    <x v="797"/>
    <x v="971"/>
    <n v="5"/>
    <n v="0.7"/>
    <n v="-4.5980000000000008"/>
  </r>
  <r>
    <n v="1075"/>
    <s v="CA-2013-134348"/>
    <x v="0"/>
    <x v="396"/>
    <d v="2013-11-20T00:00:00"/>
    <x v="1"/>
    <s v="MS-17710"/>
    <x v="384"/>
    <x v="0"/>
    <s v="United States"/>
    <s v="Mesa"/>
    <x v="16"/>
    <n v="85204"/>
    <x v="1"/>
    <s v="OFF-BI-10004967"/>
    <x v="1"/>
    <x v="8"/>
    <x v="253"/>
    <x v="972"/>
    <n v="7"/>
    <n v="0.7"/>
    <n v="-3.3487999999999998"/>
  </r>
  <r>
    <n v="1076"/>
    <s v="CA-2013-134348"/>
    <x v="0"/>
    <x v="396"/>
    <d v="2013-11-20T00:00:00"/>
    <x v="1"/>
    <s v="MS-17710"/>
    <x v="384"/>
    <x v="0"/>
    <s v="United States"/>
    <s v="Mesa"/>
    <x v="16"/>
    <n v="85204"/>
    <x v="1"/>
    <s v="TEC-AC-10003447"/>
    <x v="2"/>
    <x v="11"/>
    <x v="798"/>
    <x v="236"/>
    <n v="2"/>
    <n v="0.2"/>
    <n v="1.9989999999999979"/>
  </r>
  <r>
    <n v="1077"/>
    <s v="CA-2013-161781"/>
    <x v="0"/>
    <x v="321"/>
    <d v="2013-10-01T00:00:00"/>
    <x v="2"/>
    <s v="CC-12100"/>
    <x v="385"/>
    <x v="2"/>
    <s v="United States"/>
    <s v="Columbus"/>
    <x v="14"/>
    <n v="47201"/>
    <x v="2"/>
    <s v="OFF-AR-10000255"/>
    <x v="1"/>
    <x v="6"/>
    <x v="799"/>
    <x v="973"/>
    <n v="7"/>
    <n v="0"/>
    <n v="10.628799999999998"/>
  </r>
  <r>
    <n v="1078"/>
    <s v="CA-2014-132521"/>
    <x v="3"/>
    <x v="397"/>
    <d v="2014-09-26T00:00:00"/>
    <x v="0"/>
    <s v="DW-13540"/>
    <x v="386"/>
    <x v="0"/>
    <s v="United States"/>
    <s v="Seattle"/>
    <x v="4"/>
    <n v="98105"/>
    <x v="1"/>
    <s v="OFF-AP-10002191"/>
    <x v="1"/>
    <x v="9"/>
    <x v="800"/>
    <x v="668"/>
    <n v="2"/>
    <n v="0"/>
    <n v="33.588800000000006"/>
  </r>
  <r>
    <n v="1079"/>
    <s v="CA-2014-132521"/>
    <x v="3"/>
    <x v="397"/>
    <d v="2014-09-26T00:00:00"/>
    <x v="0"/>
    <s v="DW-13540"/>
    <x v="386"/>
    <x v="0"/>
    <s v="United States"/>
    <s v="Seattle"/>
    <x v="4"/>
    <n v="98105"/>
    <x v="1"/>
    <s v="OFF-ST-10001325"/>
    <x v="1"/>
    <x v="4"/>
    <x v="466"/>
    <x v="974"/>
    <n v="3"/>
    <n v="0"/>
    <n v="8.4888000000000012"/>
  </r>
  <r>
    <n v="1080"/>
    <s v="CA-2014-132521"/>
    <x v="3"/>
    <x v="397"/>
    <d v="2014-09-26T00:00:00"/>
    <x v="0"/>
    <s v="DW-13540"/>
    <x v="386"/>
    <x v="0"/>
    <s v="United States"/>
    <s v="Seattle"/>
    <x v="4"/>
    <n v="98105"/>
    <x v="1"/>
    <s v="OFF-BI-10000404"/>
    <x v="1"/>
    <x v="8"/>
    <x v="476"/>
    <x v="975"/>
    <n v="1"/>
    <n v="0.2"/>
    <n v="2.3220000000000001"/>
  </r>
  <r>
    <n v="1081"/>
    <s v="CA-2012-110016"/>
    <x v="1"/>
    <x v="239"/>
    <d v="2012-12-04T00:00:00"/>
    <x v="1"/>
    <s v="BT-11395"/>
    <x v="387"/>
    <x v="1"/>
    <s v="United States"/>
    <s v="Detroit"/>
    <x v="12"/>
    <n v="48227"/>
    <x v="2"/>
    <s v="OFF-PA-10000349"/>
    <x v="1"/>
    <x v="10"/>
    <x v="33"/>
    <x v="548"/>
    <n v="4"/>
    <n v="0"/>
    <n v="9.3624000000000009"/>
  </r>
  <r>
    <n v="1082"/>
    <s v="CA-2012-110016"/>
    <x v="1"/>
    <x v="239"/>
    <d v="2012-12-04T00:00:00"/>
    <x v="1"/>
    <s v="BT-11395"/>
    <x v="387"/>
    <x v="1"/>
    <s v="United States"/>
    <s v="Detroit"/>
    <x v="12"/>
    <n v="48227"/>
    <x v="2"/>
    <s v="FUR-CH-10002880"/>
    <x v="0"/>
    <x v="1"/>
    <x v="801"/>
    <x v="976"/>
    <n v="9"/>
    <n v="0"/>
    <n v="121.76009999999994"/>
  </r>
  <r>
    <n v="1083"/>
    <s v="US-2013-143819"/>
    <x v="0"/>
    <x v="398"/>
    <d v="2013-03-06T00:00:00"/>
    <x v="1"/>
    <s v="KD-16270"/>
    <x v="30"/>
    <x v="0"/>
    <s v="United States"/>
    <s v="Yonkers"/>
    <x v="15"/>
    <n v="10701"/>
    <x v="3"/>
    <s v="FUR-TA-10001095"/>
    <x v="0"/>
    <x v="3"/>
    <x v="611"/>
    <x v="977"/>
    <n v="8"/>
    <n v="0.4"/>
    <n v="-264.92079999999999"/>
  </r>
  <r>
    <n v="1084"/>
    <s v="US-2013-143819"/>
    <x v="0"/>
    <x v="398"/>
    <d v="2013-03-06T00:00:00"/>
    <x v="1"/>
    <s v="KD-16270"/>
    <x v="30"/>
    <x v="0"/>
    <s v="United States"/>
    <s v="Yonkers"/>
    <x v="15"/>
    <n v="10701"/>
    <x v="3"/>
    <s v="OFF-PA-10003127"/>
    <x v="1"/>
    <x v="10"/>
    <x v="33"/>
    <x v="978"/>
    <n v="1"/>
    <n v="0"/>
    <n v="12.134799999999998"/>
  </r>
  <r>
    <n v="1085"/>
    <s v="US-2013-143819"/>
    <x v="0"/>
    <x v="398"/>
    <d v="2013-03-06T00:00:00"/>
    <x v="1"/>
    <s v="KD-16270"/>
    <x v="30"/>
    <x v="0"/>
    <s v="United States"/>
    <s v="Yonkers"/>
    <x v="15"/>
    <n v="10701"/>
    <x v="3"/>
    <s v="OFF-ST-10003208"/>
    <x v="1"/>
    <x v="4"/>
    <x v="243"/>
    <x v="979"/>
    <n v="2"/>
    <n v="0"/>
    <n v="105.24679999999995"/>
  </r>
  <r>
    <n v="1086"/>
    <s v="US-2013-143819"/>
    <x v="0"/>
    <x v="398"/>
    <d v="2013-03-06T00:00:00"/>
    <x v="1"/>
    <s v="KD-16270"/>
    <x v="30"/>
    <x v="0"/>
    <s v="United States"/>
    <s v="Yonkers"/>
    <x v="15"/>
    <n v="10701"/>
    <x v="3"/>
    <s v="TEC-MA-10003979"/>
    <x v="2"/>
    <x v="15"/>
    <x v="802"/>
    <x v="980"/>
    <n v="7"/>
    <n v="0"/>
    <n v="2400.9656999999997"/>
  </r>
  <r>
    <n v="1087"/>
    <s v="CA-2013-167584"/>
    <x v="0"/>
    <x v="399"/>
    <d v="2013-08-13T00:00:00"/>
    <x v="3"/>
    <s v="LC-16870"/>
    <x v="48"/>
    <x v="0"/>
    <s v="United States"/>
    <s v="Des Moines"/>
    <x v="23"/>
    <n v="50315"/>
    <x v="2"/>
    <s v="OFF-PA-10000029"/>
    <x v="1"/>
    <x v="10"/>
    <x v="803"/>
    <x v="90"/>
    <n v="1"/>
    <n v="0"/>
    <n v="3.1104000000000003"/>
  </r>
  <r>
    <n v="1088"/>
    <s v="CA-2013-166163"/>
    <x v="0"/>
    <x v="243"/>
    <d v="2013-08-21T00:00:00"/>
    <x v="0"/>
    <s v="CY-12745"/>
    <x v="388"/>
    <x v="1"/>
    <s v="United States"/>
    <s v="Oakland"/>
    <x v="1"/>
    <n v="94601"/>
    <x v="1"/>
    <s v="TEC-PH-10004896"/>
    <x v="2"/>
    <x v="7"/>
    <x v="172"/>
    <x v="981"/>
    <n v="3"/>
    <n v="0.2"/>
    <n v="7.1976000000000049"/>
  </r>
  <r>
    <n v="1089"/>
    <s v="CA-2013-166163"/>
    <x v="0"/>
    <x v="243"/>
    <d v="2013-08-21T00:00:00"/>
    <x v="0"/>
    <s v="CY-12745"/>
    <x v="388"/>
    <x v="1"/>
    <s v="United States"/>
    <s v="Oakland"/>
    <x v="1"/>
    <n v="94601"/>
    <x v="1"/>
    <s v="OFF-LA-10000452"/>
    <x v="1"/>
    <x v="2"/>
    <x v="804"/>
    <x v="982"/>
    <n v="1"/>
    <n v="0"/>
    <n v="1.512"/>
  </r>
  <r>
    <n v="1090"/>
    <s v="CA-2014-158407"/>
    <x v="3"/>
    <x v="400"/>
    <d v="2014-06-11T00:00:00"/>
    <x v="1"/>
    <s v="LW-16990"/>
    <x v="352"/>
    <x v="1"/>
    <s v="United States"/>
    <s v="Monroe"/>
    <x v="3"/>
    <n v="28110"/>
    <x v="0"/>
    <s v="FUR-FU-10001967"/>
    <x v="0"/>
    <x v="5"/>
    <x v="293"/>
    <x v="236"/>
    <n v="2"/>
    <n v="0.2"/>
    <n v="1.9989999999999979"/>
  </r>
  <r>
    <n v="1091"/>
    <s v="CA-2014-158407"/>
    <x v="3"/>
    <x v="400"/>
    <d v="2014-06-11T00:00:00"/>
    <x v="1"/>
    <s v="LW-16990"/>
    <x v="352"/>
    <x v="1"/>
    <s v="United States"/>
    <s v="Monroe"/>
    <x v="3"/>
    <n v="28110"/>
    <x v="0"/>
    <s v="TEC-PH-10001819"/>
    <x v="2"/>
    <x v="7"/>
    <x v="805"/>
    <x v="983"/>
    <n v="2"/>
    <n v="0.2"/>
    <n v="25.194399999999995"/>
  </r>
  <r>
    <n v="1092"/>
    <s v="CA-2012-143490"/>
    <x v="1"/>
    <x v="401"/>
    <d v="2012-12-13T00:00:00"/>
    <x v="1"/>
    <s v="NP-18325"/>
    <x v="268"/>
    <x v="0"/>
    <s v="United States"/>
    <s v="San Diego"/>
    <x v="1"/>
    <n v="92105"/>
    <x v="1"/>
    <s v="OFF-AR-10002952"/>
    <x v="1"/>
    <x v="6"/>
    <x v="806"/>
    <x v="984"/>
    <n v="9"/>
    <n v="0"/>
    <n v="33.641999999999996"/>
  </r>
  <r>
    <n v="1093"/>
    <s v="CA-2012-143490"/>
    <x v="1"/>
    <x v="401"/>
    <d v="2012-12-13T00:00:00"/>
    <x v="1"/>
    <s v="NP-18325"/>
    <x v="268"/>
    <x v="0"/>
    <s v="United States"/>
    <s v="San Diego"/>
    <x v="1"/>
    <n v="92105"/>
    <x v="1"/>
    <s v="TEC-PH-10000576"/>
    <x v="2"/>
    <x v="7"/>
    <x v="807"/>
    <x v="985"/>
    <n v="2"/>
    <n v="0.2"/>
    <n v="19.178600000000003"/>
  </r>
  <r>
    <n v="1094"/>
    <s v="CA-2012-165085"/>
    <x v="1"/>
    <x v="17"/>
    <d v="2012-12-31T00:00:00"/>
    <x v="1"/>
    <s v="BT-11485"/>
    <x v="389"/>
    <x v="2"/>
    <s v="United States"/>
    <s v="Clinton"/>
    <x v="39"/>
    <n v="20735"/>
    <x v="3"/>
    <s v="OFF-PA-10000605"/>
    <x v="1"/>
    <x v="10"/>
    <x v="808"/>
    <x v="986"/>
    <n v="5"/>
    <n v="0"/>
    <n v="14.161000000000001"/>
  </r>
  <r>
    <n v="1095"/>
    <s v="CA-2012-165085"/>
    <x v="1"/>
    <x v="17"/>
    <d v="2012-12-31T00:00:00"/>
    <x v="1"/>
    <s v="BT-11485"/>
    <x v="389"/>
    <x v="2"/>
    <s v="United States"/>
    <s v="Clinton"/>
    <x v="39"/>
    <n v="20735"/>
    <x v="3"/>
    <s v="OFF-AP-10002518"/>
    <x v="1"/>
    <x v="9"/>
    <x v="158"/>
    <x v="987"/>
    <n v="2"/>
    <n v="0"/>
    <n v="103.22839999999997"/>
  </r>
  <r>
    <n v="1096"/>
    <s v="CA-2014-160423"/>
    <x v="3"/>
    <x v="276"/>
    <d v="2014-01-27T00:00:00"/>
    <x v="1"/>
    <s v="PS-19045"/>
    <x v="390"/>
    <x v="2"/>
    <s v="United States"/>
    <s v="Charlotte"/>
    <x v="3"/>
    <n v="28205"/>
    <x v="0"/>
    <s v="OFF-ST-10004340"/>
    <x v="1"/>
    <x v="4"/>
    <x v="809"/>
    <x v="988"/>
    <n v="7"/>
    <n v="0.2"/>
    <n v="30.468200000000024"/>
  </r>
  <r>
    <n v="1097"/>
    <s v="CA-2014-160423"/>
    <x v="3"/>
    <x v="276"/>
    <d v="2014-01-27T00:00:00"/>
    <x v="1"/>
    <s v="PS-19045"/>
    <x v="390"/>
    <x v="2"/>
    <s v="United States"/>
    <s v="Charlotte"/>
    <x v="3"/>
    <n v="28205"/>
    <x v="0"/>
    <s v="OFF-BI-10004001"/>
    <x v="1"/>
    <x v="8"/>
    <x v="810"/>
    <x v="989"/>
    <n v="7"/>
    <n v="0.7"/>
    <n v="-28.627200000000009"/>
  </r>
  <r>
    <n v="1098"/>
    <s v="CA-2011-159338"/>
    <x v="2"/>
    <x v="402"/>
    <d v="2011-06-28T00:00:00"/>
    <x v="2"/>
    <s v="NS-18640"/>
    <x v="374"/>
    <x v="1"/>
    <s v="United States"/>
    <s v="Los Angeles"/>
    <x v="1"/>
    <n v="90049"/>
    <x v="1"/>
    <s v="FUR-TA-10004147"/>
    <x v="0"/>
    <x v="3"/>
    <x v="811"/>
    <x v="990"/>
    <n v="5"/>
    <n v="0.2"/>
    <n v="11.19599999999997"/>
  </r>
  <r>
    <n v="1099"/>
    <s v="CA-2013-107216"/>
    <x v="0"/>
    <x v="403"/>
    <d v="2013-06-18T00:00:00"/>
    <x v="2"/>
    <s v="PV-18985"/>
    <x v="391"/>
    <x v="2"/>
    <s v="United States"/>
    <s v="San Francisco"/>
    <x v="1"/>
    <n v="94122"/>
    <x v="1"/>
    <s v="OFF-AR-10001545"/>
    <x v="1"/>
    <x v="6"/>
    <x v="812"/>
    <x v="991"/>
    <n v="4"/>
    <n v="0"/>
    <n v="2.0415999999999999"/>
  </r>
  <r>
    <n v="1100"/>
    <s v="CA-2013-107216"/>
    <x v="0"/>
    <x v="403"/>
    <d v="2013-06-18T00:00:00"/>
    <x v="2"/>
    <s v="PV-18985"/>
    <x v="391"/>
    <x v="2"/>
    <s v="United States"/>
    <s v="San Francisco"/>
    <x v="1"/>
    <n v="94122"/>
    <x v="1"/>
    <s v="FUR-FU-10000206"/>
    <x v="0"/>
    <x v="5"/>
    <x v="392"/>
    <x v="992"/>
    <n v="3"/>
    <n v="0"/>
    <n v="4.1030999999999995"/>
  </r>
  <r>
    <n v="1101"/>
    <s v="CA-2013-107216"/>
    <x v="0"/>
    <x v="403"/>
    <d v="2013-06-18T00:00:00"/>
    <x v="2"/>
    <s v="PV-18985"/>
    <x v="391"/>
    <x v="2"/>
    <s v="United States"/>
    <s v="San Francisco"/>
    <x v="1"/>
    <n v="94122"/>
    <x v="1"/>
    <s v="TEC-AC-10001013"/>
    <x v="2"/>
    <x v="11"/>
    <x v="813"/>
    <x v="993"/>
    <n v="1"/>
    <n v="0"/>
    <n v="9.6656999999999975"/>
  </r>
  <r>
    <n v="1102"/>
    <s v="CA-2013-107216"/>
    <x v="0"/>
    <x v="403"/>
    <d v="2013-06-18T00:00:00"/>
    <x v="2"/>
    <s v="PV-18985"/>
    <x v="391"/>
    <x v="2"/>
    <s v="United States"/>
    <s v="San Francisco"/>
    <x v="1"/>
    <n v="94122"/>
    <x v="1"/>
    <s v="OFF-AR-10002255"/>
    <x v="1"/>
    <x v="6"/>
    <x v="814"/>
    <x v="880"/>
    <n v="3"/>
    <n v="0"/>
    <n v="2.5055999999999998"/>
  </r>
  <r>
    <n v="1103"/>
    <s v="US-2014-145863"/>
    <x v="3"/>
    <x v="81"/>
    <d v="2014-04-28T00:00:00"/>
    <x v="1"/>
    <s v="RP-19390"/>
    <x v="261"/>
    <x v="0"/>
    <s v="United States"/>
    <s v="Houston"/>
    <x v="5"/>
    <n v="77041"/>
    <x v="2"/>
    <s v="OFF-BI-10004140"/>
    <x v="1"/>
    <x v="8"/>
    <x v="304"/>
    <x v="994"/>
    <n v="3"/>
    <n v="0.8"/>
    <n v="-4.7145000000000028"/>
  </r>
  <r>
    <n v="1104"/>
    <s v="US-2014-145863"/>
    <x v="3"/>
    <x v="81"/>
    <d v="2014-04-28T00:00:00"/>
    <x v="1"/>
    <s v="RP-19390"/>
    <x v="261"/>
    <x v="0"/>
    <s v="United States"/>
    <s v="Houston"/>
    <x v="5"/>
    <n v="77041"/>
    <x v="2"/>
    <s v="OFF-BI-10002049"/>
    <x v="1"/>
    <x v="8"/>
    <x v="758"/>
    <x v="995"/>
    <n v="3"/>
    <n v="0.8"/>
    <n v="-4.9878000000000018"/>
  </r>
  <r>
    <n v="1105"/>
    <s v="CA-2013-112340"/>
    <x v="0"/>
    <x v="147"/>
    <d v="2013-10-28T00:00:00"/>
    <x v="1"/>
    <s v="NM-18520"/>
    <x v="392"/>
    <x v="0"/>
    <s v="United States"/>
    <s v="Riverside"/>
    <x v="1"/>
    <n v="92503"/>
    <x v="1"/>
    <s v="OFF-PA-10001892"/>
    <x v="1"/>
    <x v="10"/>
    <x v="815"/>
    <x v="996"/>
    <n v="3"/>
    <n v="0"/>
    <n v="11.230799999999999"/>
  </r>
  <r>
    <n v="1106"/>
    <s v="US-2013-110156"/>
    <x v="0"/>
    <x v="258"/>
    <d v="2013-11-25T00:00:00"/>
    <x v="1"/>
    <s v="EH-13945"/>
    <x v="13"/>
    <x v="0"/>
    <s v="United States"/>
    <s v="Houston"/>
    <x v="5"/>
    <n v="77041"/>
    <x v="2"/>
    <s v="OFF-ST-10000642"/>
    <x v="1"/>
    <x v="4"/>
    <x v="192"/>
    <x v="997"/>
    <n v="6"/>
    <n v="0.2"/>
    <n v="-16.36440000000001"/>
  </r>
  <r>
    <n v="1107"/>
    <s v="US-2013-110156"/>
    <x v="0"/>
    <x v="258"/>
    <d v="2013-11-25T00:00:00"/>
    <x v="1"/>
    <s v="EH-13945"/>
    <x v="13"/>
    <x v="0"/>
    <s v="United States"/>
    <s v="Houston"/>
    <x v="5"/>
    <n v="77041"/>
    <x v="2"/>
    <s v="FUR-FU-10000206"/>
    <x v="0"/>
    <x v="5"/>
    <x v="392"/>
    <x v="998"/>
    <n v="2"/>
    <n v="0.6"/>
    <n v="-0.75660000000000016"/>
  </r>
  <r>
    <n v="1108"/>
    <s v="US-2013-110156"/>
    <x v="0"/>
    <x v="258"/>
    <d v="2013-11-25T00:00:00"/>
    <x v="1"/>
    <s v="EH-13945"/>
    <x v="13"/>
    <x v="0"/>
    <s v="United States"/>
    <s v="Houston"/>
    <x v="5"/>
    <n v="77041"/>
    <x v="2"/>
    <s v="OFF-BI-10003676"/>
    <x v="1"/>
    <x v="8"/>
    <x v="816"/>
    <x v="999"/>
    <n v="5"/>
    <n v="0.8"/>
    <n v="-17.248000000000008"/>
  </r>
  <r>
    <n v="1109"/>
    <s v="US-2013-110156"/>
    <x v="0"/>
    <x v="258"/>
    <d v="2013-11-25T00:00:00"/>
    <x v="1"/>
    <s v="EH-13945"/>
    <x v="13"/>
    <x v="0"/>
    <s v="United States"/>
    <s v="Houston"/>
    <x v="5"/>
    <n v="77041"/>
    <x v="2"/>
    <s v="OFF-FA-10003495"/>
    <x v="1"/>
    <x v="13"/>
    <x v="33"/>
    <x v="1000"/>
    <n v="12"/>
    <n v="0.2"/>
    <n v="21.888000000000002"/>
  </r>
  <r>
    <n v="1110"/>
    <s v="US-2013-110156"/>
    <x v="0"/>
    <x v="258"/>
    <d v="2013-11-25T00:00:00"/>
    <x v="1"/>
    <s v="EH-13945"/>
    <x v="13"/>
    <x v="0"/>
    <s v="United States"/>
    <s v="Houston"/>
    <x v="5"/>
    <n v="77041"/>
    <x v="2"/>
    <s v="OFF-EN-10003798"/>
    <x v="1"/>
    <x v="12"/>
    <x v="817"/>
    <x v="1001"/>
    <n v="3"/>
    <n v="0.2"/>
    <n v="13.826699999999999"/>
  </r>
  <r>
    <n v="1111"/>
    <s v="US-2013-110156"/>
    <x v="0"/>
    <x v="258"/>
    <d v="2013-11-25T00:00:00"/>
    <x v="1"/>
    <s v="EH-13945"/>
    <x v="13"/>
    <x v="0"/>
    <s v="United States"/>
    <s v="Houston"/>
    <x v="5"/>
    <n v="77041"/>
    <x v="2"/>
    <s v="TEC-PH-10003589"/>
    <x v="2"/>
    <x v="7"/>
    <x v="818"/>
    <x v="1002"/>
    <n v="5"/>
    <n v="0.2"/>
    <n v="25.185999999999996"/>
  </r>
  <r>
    <n v="1112"/>
    <s v="US-2013-110156"/>
    <x v="0"/>
    <x v="258"/>
    <d v="2013-11-25T00:00:00"/>
    <x v="1"/>
    <s v="EH-13945"/>
    <x v="13"/>
    <x v="0"/>
    <s v="United States"/>
    <s v="Houston"/>
    <x v="5"/>
    <n v="77041"/>
    <x v="2"/>
    <s v="OFF-PA-10004735"/>
    <x v="1"/>
    <x v="10"/>
    <x v="819"/>
    <x v="563"/>
    <n v="2"/>
    <n v="0.2"/>
    <n v="3.6288"/>
  </r>
  <r>
    <n v="1113"/>
    <s v="US-2013-110156"/>
    <x v="0"/>
    <x v="258"/>
    <d v="2013-11-25T00:00:00"/>
    <x v="1"/>
    <s v="EH-13945"/>
    <x v="13"/>
    <x v="0"/>
    <s v="United States"/>
    <s v="Houston"/>
    <x v="5"/>
    <n v="77041"/>
    <x v="2"/>
    <s v="OFF-BI-10002609"/>
    <x v="1"/>
    <x v="8"/>
    <x v="98"/>
    <x v="1003"/>
    <n v="2"/>
    <n v="0.8"/>
    <n v="-2.0264000000000002"/>
  </r>
  <r>
    <n v="1114"/>
    <s v="CA-2014-140585"/>
    <x v="3"/>
    <x v="404"/>
    <d v="2014-12-24T00:00:00"/>
    <x v="0"/>
    <s v="RA-19915"/>
    <x v="154"/>
    <x v="0"/>
    <s v="United States"/>
    <s v="Encinitas"/>
    <x v="1"/>
    <n v="92024"/>
    <x v="1"/>
    <s v="OFF-BI-10003364"/>
    <x v="1"/>
    <x v="8"/>
    <x v="698"/>
    <x v="1004"/>
    <n v="2"/>
    <n v="0.2"/>
    <n v="16.3352"/>
  </r>
  <r>
    <n v="1115"/>
    <s v="CA-2014-140585"/>
    <x v="3"/>
    <x v="404"/>
    <d v="2014-12-24T00:00:00"/>
    <x v="0"/>
    <s v="RA-19915"/>
    <x v="154"/>
    <x v="0"/>
    <s v="United States"/>
    <s v="Encinitas"/>
    <x v="1"/>
    <n v="92024"/>
    <x v="1"/>
    <s v="FUR-BO-10002206"/>
    <x v="0"/>
    <x v="0"/>
    <x v="820"/>
    <x v="1005"/>
    <n v="1"/>
    <n v="0.15"/>
    <n v="-12.688200000000002"/>
  </r>
  <r>
    <n v="1116"/>
    <s v="CA-2014-140585"/>
    <x v="3"/>
    <x v="404"/>
    <d v="2014-12-24T00:00:00"/>
    <x v="0"/>
    <s v="RA-19915"/>
    <x v="154"/>
    <x v="0"/>
    <s v="United States"/>
    <s v="Encinitas"/>
    <x v="1"/>
    <n v="92024"/>
    <x v="1"/>
    <s v="TEC-AC-10003610"/>
    <x v="2"/>
    <x v="11"/>
    <x v="598"/>
    <x v="1006"/>
    <n v="2"/>
    <n v="0"/>
    <n v="57.590400000000002"/>
  </r>
  <r>
    <n v="1117"/>
    <s v="CA-2013-144855"/>
    <x v="0"/>
    <x v="405"/>
    <d v="2013-07-25T00:00:00"/>
    <x v="0"/>
    <s v="DL-13495"/>
    <x v="393"/>
    <x v="1"/>
    <s v="United States"/>
    <s v="San Francisco"/>
    <x v="1"/>
    <n v="94110"/>
    <x v="1"/>
    <s v="OFF-LA-10003766"/>
    <x v="1"/>
    <x v="2"/>
    <x v="360"/>
    <x v="689"/>
    <n v="2"/>
    <n v="0"/>
    <n v="3.024"/>
  </r>
  <r>
    <n v="1118"/>
    <s v="CA-2012-142755"/>
    <x v="1"/>
    <x v="406"/>
    <d v="2012-09-08T00:00:00"/>
    <x v="1"/>
    <s v="CS-12355"/>
    <x v="394"/>
    <x v="0"/>
    <s v="United States"/>
    <s v="Roswell"/>
    <x v="32"/>
    <n v="30076"/>
    <x v="0"/>
    <s v="OFF-PA-10001970"/>
    <x v="1"/>
    <x v="10"/>
    <x v="361"/>
    <x v="1007"/>
    <n v="5"/>
    <n v="0"/>
    <n v="137.15100000000001"/>
  </r>
  <r>
    <n v="1119"/>
    <s v="CA-2012-142755"/>
    <x v="1"/>
    <x v="406"/>
    <d v="2012-09-08T00:00:00"/>
    <x v="1"/>
    <s v="CS-12355"/>
    <x v="394"/>
    <x v="0"/>
    <s v="United States"/>
    <s v="Roswell"/>
    <x v="32"/>
    <n v="30076"/>
    <x v="0"/>
    <s v="TEC-AC-10002049"/>
    <x v="2"/>
    <x v="11"/>
    <x v="688"/>
    <x v="1008"/>
    <n v="5"/>
    <n v="0"/>
    <n v="111.59099999999995"/>
  </r>
  <r>
    <n v="1120"/>
    <s v="CA-2012-142755"/>
    <x v="1"/>
    <x v="406"/>
    <d v="2012-09-08T00:00:00"/>
    <x v="1"/>
    <s v="CS-12355"/>
    <x v="394"/>
    <x v="0"/>
    <s v="United States"/>
    <s v="Roswell"/>
    <x v="32"/>
    <n v="30076"/>
    <x v="0"/>
    <s v="OFF-PA-10000141"/>
    <x v="1"/>
    <x v="10"/>
    <x v="821"/>
    <x v="1009"/>
    <n v="2"/>
    <n v="0"/>
    <n v="2.0491999999999999"/>
  </r>
  <r>
    <n v="1121"/>
    <s v="CA-2012-142755"/>
    <x v="1"/>
    <x v="406"/>
    <d v="2012-09-08T00:00:00"/>
    <x v="1"/>
    <s v="CS-12355"/>
    <x v="394"/>
    <x v="0"/>
    <s v="United States"/>
    <s v="Roswell"/>
    <x v="32"/>
    <n v="30076"/>
    <x v="0"/>
    <s v="OFF-EN-10004459"/>
    <x v="1"/>
    <x v="12"/>
    <x v="655"/>
    <x v="770"/>
    <n v="2"/>
    <n v="0"/>
    <n v="7.4871999999999996"/>
  </r>
  <r>
    <n v="1122"/>
    <s v="US-2011-147627"/>
    <x v="2"/>
    <x v="407"/>
    <d v="2011-01-27T00:00:00"/>
    <x v="1"/>
    <s v="HL-15040"/>
    <x v="332"/>
    <x v="0"/>
    <s v="United States"/>
    <s v="Jonesboro"/>
    <x v="36"/>
    <n v="72401"/>
    <x v="0"/>
    <s v="TEC-PH-10001061"/>
    <x v="2"/>
    <x v="7"/>
    <x v="822"/>
    <x v="1010"/>
    <n v="7"/>
    <n v="0"/>
    <n v="181.98179999999999"/>
  </r>
  <r>
    <n v="1123"/>
    <s v="US-2011-147627"/>
    <x v="2"/>
    <x v="407"/>
    <d v="2011-01-27T00:00:00"/>
    <x v="1"/>
    <s v="HL-15040"/>
    <x v="332"/>
    <x v="0"/>
    <s v="United States"/>
    <s v="Jonesboro"/>
    <x v="36"/>
    <n v="72401"/>
    <x v="0"/>
    <s v="OFF-AR-10002375"/>
    <x v="1"/>
    <x v="6"/>
    <x v="823"/>
    <x v="1011"/>
    <n v="7"/>
    <n v="0"/>
    <n v="6.6583999999999968"/>
  </r>
  <r>
    <n v="1124"/>
    <s v="US-2011-147627"/>
    <x v="2"/>
    <x v="407"/>
    <d v="2011-01-27T00:00:00"/>
    <x v="1"/>
    <s v="HL-15040"/>
    <x v="332"/>
    <x v="0"/>
    <s v="United States"/>
    <s v="Jonesboro"/>
    <x v="36"/>
    <n v="72401"/>
    <x v="0"/>
    <s v="FUR-FU-10003194"/>
    <x v="0"/>
    <x v="5"/>
    <x v="76"/>
    <x v="1012"/>
    <n v="4"/>
    <n v="0"/>
    <n v="11.579999999999998"/>
  </r>
  <r>
    <n v="1125"/>
    <s v="US-2011-147627"/>
    <x v="2"/>
    <x v="407"/>
    <d v="2011-01-27T00:00:00"/>
    <x v="1"/>
    <s v="HL-15040"/>
    <x v="332"/>
    <x v="0"/>
    <s v="United States"/>
    <s v="Jonesboro"/>
    <x v="36"/>
    <n v="72401"/>
    <x v="0"/>
    <s v="OFF-AR-10003811"/>
    <x v="1"/>
    <x v="6"/>
    <x v="449"/>
    <x v="153"/>
    <n v="3"/>
    <n v="0"/>
    <n v="1.7901"/>
  </r>
  <r>
    <n v="1126"/>
    <s v="US-2011-147627"/>
    <x v="2"/>
    <x v="407"/>
    <d v="2011-01-27T00:00:00"/>
    <x v="1"/>
    <s v="HL-15040"/>
    <x v="332"/>
    <x v="0"/>
    <s v="United States"/>
    <s v="Jonesboro"/>
    <x v="36"/>
    <n v="72401"/>
    <x v="0"/>
    <s v="OFF-EN-10001539"/>
    <x v="1"/>
    <x v="12"/>
    <x v="33"/>
    <x v="1013"/>
    <n v="3"/>
    <n v="0"/>
    <n v="10.969799999999999"/>
  </r>
  <r>
    <n v="1127"/>
    <s v="US-2011-147627"/>
    <x v="2"/>
    <x v="407"/>
    <d v="2011-01-27T00:00:00"/>
    <x v="1"/>
    <s v="HL-15040"/>
    <x v="332"/>
    <x v="0"/>
    <s v="United States"/>
    <s v="Jonesboro"/>
    <x v="36"/>
    <n v="72401"/>
    <x v="0"/>
    <s v="FUR-CH-10002331"/>
    <x v="0"/>
    <x v="1"/>
    <x v="402"/>
    <x v="1014"/>
    <n v="3"/>
    <n v="0"/>
    <n v="224.2673999999999"/>
  </r>
  <r>
    <n v="1128"/>
    <s v="CA-2012-105970"/>
    <x v="1"/>
    <x v="56"/>
    <d v="2012-03-07T00:00:00"/>
    <x v="1"/>
    <s v="PA-19060"/>
    <x v="50"/>
    <x v="2"/>
    <s v="United States"/>
    <s v="Richmond"/>
    <x v="14"/>
    <n v="47374"/>
    <x v="2"/>
    <s v="OFF-AR-10003156"/>
    <x v="1"/>
    <x v="6"/>
    <x v="396"/>
    <x v="1015"/>
    <n v="1"/>
    <n v="0"/>
    <n v="2.6416000000000004"/>
  </r>
  <r>
    <n v="1129"/>
    <s v="CA-2012-105970"/>
    <x v="1"/>
    <x v="56"/>
    <d v="2012-03-07T00:00:00"/>
    <x v="1"/>
    <s v="PA-19060"/>
    <x v="50"/>
    <x v="2"/>
    <s v="United States"/>
    <s v="Richmond"/>
    <x v="14"/>
    <n v="47374"/>
    <x v="2"/>
    <s v="OFF-EN-10001532"/>
    <x v="1"/>
    <x v="12"/>
    <x v="613"/>
    <x v="1016"/>
    <n v="6"/>
    <n v="0"/>
    <n v="50.94"/>
  </r>
  <r>
    <n v="1130"/>
    <s v="CA-2013-112102"/>
    <x v="0"/>
    <x v="408"/>
    <d v="2013-04-17T00:00:00"/>
    <x v="1"/>
    <s v="BD-11605"/>
    <x v="205"/>
    <x v="0"/>
    <s v="United States"/>
    <s v="Springfield"/>
    <x v="17"/>
    <n v="22153"/>
    <x v="0"/>
    <s v="FUR-TA-10004086"/>
    <x v="0"/>
    <x v="3"/>
    <x v="824"/>
    <x v="1017"/>
    <n v="4"/>
    <n v="0"/>
    <n v="75.662399999999991"/>
  </r>
  <r>
    <n v="1131"/>
    <s v="CA-2013-112102"/>
    <x v="0"/>
    <x v="408"/>
    <d v="2013-04-17T00:00:00"/>
    <x v="1"/>
    <s v="BD-11605"/>
    <x v="205"/>
    <x v="0"/>
    <s v="United States"/>
    <s v="Springfield"/>
    <x v="17"/>
    <n v="22153"/>
    <x v="0"/>
    <s v="OFF-PA-10000100"/>
    <x v="1"/>
    <x v="10"/>
    <x v="825"/>
    <x v="1018"/>
    <n v="1"/>
    <n v="0"/>
    <n v="20.085100000000001"/>
  </r>
  <r>
    <n v="1132"/>
    <s v="CA-2013-112102"/>
    <x v="0"/>
    <x v="408"/>
    <d v="2013-04-17T00:00:00"/>
    <x v="1"/>
    <s v="BD-11605"/>
    <x v="205"/>
    <x v="0"/>
    <s v="United States"/>
    <s v="Springfield"/>
    <x v="17"/>
    <n v="22153"/>
    <x v="0"/>
    <s v="OFF-EN-10002500"/>
    <x v="1"/>
    <x v="12"/>
    <x v="118"/>
    <x v="1019"/>
    <n v="5"/>
    <n v="0"/>
    <n v="28.754999999999995"/>
  </r>
  <r>
    <n v="1133"/>
    <s v="US-2013-114776"/>
    <x v="0"/>
    <x v="409"/>
    <d v="2013-12-08T00:00:00"/>
    <x v="2"/>
    <s v="GG-14650"/>
    <x v="55"/>
    <x v="1"/>
    <s v="United States"/>
    <s v="Antioch"/>
    <x v="1"/>
    <n v="94509"/>
    <x v="1"/>
    <s v="OFF-PA-10004100"/>
    <x v="1"/>
    <x v="10"/>
    <x v="257"/>
    <x v="541"/>
    <n v="3"/>
    <n v="0"/>
    <n v="9.3312000000000008"/>
  </r>
  <r>
    <n v="1134"/>
    <s v="US-2013-134908"/>
    <x v="0"/>
    <x v="410"/>
    <d v="2013-06-10T00:00:00"/>
    <x v="1"/>
    <s v="JS-15940"/>
    <x v="185"/>
    <x v="2"/>
    <s v="United States"/>
    <s v="Philadelphia"/>
    <x v="9"/>
    <n v="19134"/>
    <x v="3"/>
    <s v="OFF-ST-10003479"/>
    <x v="1"/>
    <x v="4"/>
    <x v="41"/>
    <x v="1020"/>
    <n v="4"/>
    <n v="0.2"/>
    <n v="-23.364000000000019"/>
  </r>
  <r>
    <n v="1135"/>
    <s v="US-2013-134908"/>
    <x v="0"/>
    <x v="410"/>
    <d v="2013-06-10T00:00:00"/>
    <x v="1"/>
    <s v="JS-15940"/>
    <x v="185"/>
    <x v="2"/>
    <s v="United States"/>
    <s v="Philadelphia"/>
    <x v="9"/>
    <n v="19134"/>
    <x v="3"/>
    <s v="OFF-LA-10000973"/>
    <x v="1"/>
    <x v="2"/>
    <x v="826"/>
    <x v="262"/>
    <n v="3"/>
    <n v="0.2"/>
    <n v="2.6459999999999995"/>
  </r>
  <r>
    <n v="1136"/>
    <s v="US-2013-148803"/>
    <x v="0"/>
    <x v="25"/>
    <d v="2013-12-12T00:00:00"/>
    <x v="3"/>
    <s v="LR-16915"/>
    <x v="235"/>
    <x v="0"/>
    <s v="United States"/>
    <s v="Homestead"/>
    <x v="2"/>
    <n v="33030"/>
    <x v="0"/>
    <s v="OFF-ST-10001476"/>
    <x v="1"/>
    <x v="4"/>
    <x v="827"/>
    <x v="1021"/>
    <n v="3"/>
    <n v="0.2"/>
    <n v="7.4571000000000041"/>
  </r>
  <r>
    <n v="1137"/>
    <s v="CA-2013-152170"/>
    <x v="0"/>
    <x v="396"/>
    <d v="2013-11-16T00:00:00"/>
    <x v="0"/>
    <s v="FH-14275"/>
    <x v="395"/>
    <x v="1"/>
    <s v="United States"/>
    <s v="La Porte"/>
    <x v="14"/>
    <n v="46350"/>
    <x v="2"/>
    <s v="OFF-EN-10002831"/>
    <x v="1"/>
    <x v="12"/>
    <x v="828"/>
    <x v="1022"/>
    <n v="8"/>
    <n v="0"/>
    <n v="129.38399999999999"/>
  </r>
  <r>
    <n v="1138"/>
    <s v="CA-2013-152170"/>
    <x v="0"/>
    <x v="396"/>
    <d v="2013-11-16T00:00:00"/>
    <x v="0"/>
    <s v="FH-14275"/>
    <x v="395"/>
    <x v="1"/>
    <s v="United States"/>
    <s v="La Porte"/>
    <x v="14"/>
    <n v="46350"/>
    <x v="2"/>
    <s v="OFF-AP-10002350"/>
    <x v="1"/>
    <x v="9"/>
    <x v="545"/>
    <x v="1023"/>
    <n v="2"/>
    <n v="0"/>
    <n v="10.5504"/>
  </r>
  <r>
    <n v="1139"/>
    <s v="CA-2013-152170"/>
    <x v="0"/>
    <x v="396"/>
    <d v="2013-11-16T00:00:00"/>
    <x v="0"/>
    <s v="FH-14275"/>
    <x v="395"/>
    <x v="1"/>
    <s v="United States"/>
    <s v="La Porte"/>
    <x v="14"/>
    <n v="46350"/>
    <x v="2"/>
    <s v="OFF-PA-10001763"/>
    <x v="1"/>
    <x v="10"/>
    <x v="829"/>
    <x v="1024"/>
    <n v="2"/>
    <n v="0"/>
    <n v="8.9909999999999997"/>
  </r>
  <r>
    <n v="1140"/>
    <s v="CA-2013-152170"/>
    <x v="0"/>
    <x v="396"/>
    <d v="2013-11-16T00:00:00"/>
    <x v="0"/>
    <s v="FH-14275"/>
    <x v="395"/>
    <x v="1"/>
    <s v="United States"/>
    <s v="La Porte"/>
    <x v="14"/>
    <n v="46350"/>
    <x v="2"/>
    <s v="OFF-AR-10003394"/>
    <x v="1"/>
    <x v="6"/>
    <x v="496"/>
    <x v="1025"/>
    <n v="7"/>
    <n v="0"/>
    <n v="5.5566000000000004"/>
  </r>
  <r>
    <n v="1141"/>
    <s v="CA-2013-152170"/>
    <x v="0"/>
    <x v="396"/>
    <d v="2013-11-16T00:00:00"/>
    <x v="0"/>
    <s v="FH-14275"/>
    <x v="395"/>
    <x v="1"/>
    <s v="United States"/>
    <s v="La Porte"/>
    <x v="14"/>
    <n v="46350"/>
    <x v="2"/>
    <s v="OFF-BI-10002072"/>
    <x v="1"/>
    <x v="8"/>
    <x v="830"/>
    <x v="1026"/>
    <n v="2"/>
    <n v="0"/>
    <n v="8.69"/>
  </r>
  <r>
    <n v="1142"/>
    <s v="CA-2011-146969"/>
    <x v="2"/>
    <x v="411"/>
    <d v="2011-10-03T00:00:00"/>
    <x v="1"/>
    <s v="AP-10915"/>
    <x v="275"/>
    <x v="0"/>
    <s v="United States"/>
    <s v="Los Angeles"/>
    <x v="1"/>
    <n v="90045"/>
    <x v="1"/>
    <s v="FUR-FU-10004188"/>
    <x v="0"/>
    <x v="5"/>
    <x v="734"/>
    <x v="874"/>
    <n v="2"/>
    <n v="0"/>
    <n v="53.195999999999998"/>
  </r>
  <r>
    <n v="1143"/>
    <s v="CA-2011-146969"/>
    <x v="2"/>
    <x v="411"/>
    <d v="2011-10-03T00:00:00"/>
    <x v="1"/>
    <s v="AP-10915"/>
    <x v="275"/>
    <x v="0"/>
    <s v="United States"/>
    <s v="Los Angeles"/>
    <x v="1"/>
    <n v="90045"/>
    <x v="1"/>
    <s v="OFF-FA-10001561"/>
    <x v="1"/>
    <x v="13"/>
    <x v="831"/>
    <x v="525"/>
    <n v="4"/>
    <n v="0"/>
    <n v="2.8776000000000002"/>
  </r>
  <r>
    <n v="1144"/>
    <s v="CA-2011-146969"/>
    <x v="2"/>
    <x v="411"/>
    <d v="2011-10-03T00:00:00"/>
    <x v="1"/>
    <s v="AP-10915"/>
    <x v="275"/>
    <x v="0"/>
    <s v="United States"/>
    <s v="Los Angeles"/>
    <x v="1"/>
    <n v="90045"/>
    <x v="1"/>
    <s v="OFF-PA-10002105"/>
    <x v="1"/>
    <x v="10"/>
    <x v="269"/>
    <x v="90"/>
    <n v="1"/>
    <n v="0"/>
    <n v="3.1104000000000003"/>
  </r>
  <r>
    <n v="1145"/>
    <s v="CA-2011-146969"/>
    <x v="2"/>
    <x v="411"/>
    <d v="2011-10-03T00:00:00"/>
    <x v="1"/>
    <s v="AP-10915"/>
    <x v="275"/>
    <x v="0"/>
    <s v="United States"/>
    <s v="Los Angeles"/>
    <x v="1"/>
    <n v="90045"/>
    <x v="1"/>
    <s v="TEC-MA-10004241"/>
    <x v="2"/>
    <x v="15"/>
    <x v="832"/>
    <x v="1027"/>
    <n v="2"/>
    <n v="0.2"/>
    <n v="223.05399999999995"/>
  </r>
  <r>
    <n v="1146"/>
    <s v="CA-2011-146969"/>
    <x v="2"/>
    <x v="411"/>
    <d v="2011-10-03T00:00:00"/>
    <x v="1"/>
    <s v="AP-10915"/>
    <x v="275"/>
    <x v="0"/>
    <s v="United States"/>
    <s v="Los Angeles"/>
    <x v="1"/>
    <n v="90045"/>
    <x v="1"/>
    <s v="OFF-ST-10004340"/>
    <x v="1"/>
    <x v="4"/>
    <x v="809"/>
    <x v="1028"/>
    <n v="1"/>
    <n v="0"/>
    <n v="16.788600000000002"/>
  </r>
  <r>
    <n v="1147"/>
    <s v="CA-2012-112452"/>
    <x v="1"/>
    <x v="388"/>
    <d v="2012-04-04T00:00:00"/>
    <x v="3"/>
    <s v="NC-18340"/>
    <x v="396"/>
    <x v="0"/>
    <s v="United States"/>
    <s v="Lansing"/>
    <x v="12"/>
    <n v="48911"/>
    <x v="2"/>
    <s v="OFF-AP-10003849"/>
    <x v="1"/>
    <x v="9"/>
    <x v="833"/>
    <x v="1029"/>
    <n v="2"/>
    <n v="0.1"/>
    <n v="107.34599999999996"/>
  </r>
  <r>
    <n v="1148"/>
    <s v="CA-2012-112452"/>
    <x v="1"/>
    <x v="388"/>
    <d v="2012-04-04T00:00:00"/>
    <x v="3"/>
    <s v="NC-18340"/>
    <x v="396"/>
    <x v="0"/>
    <s v="United States"/>
    <s v="Lansing"/>
    <x v="12"/>
    <n v="48911"/>
    <x v="2"/>
    <s v="OFF-FA-10000735"/>
    <x v="1"/>
    <x v="13"/>
    <x v="33"/>
    <x v="572"/>
    <n v="2"/>
    <n v="0"/>
    <n v="2.6279999999999997"/>
  </r>
  <r>
    <n v="1149"/>
    <s v="CA-2012-112452"/>
    <x v="1"/>
    <x v="388"/>
    <d v="2012-04-04T00:00:00"/>
    <x v="3"/>
    <s v="NC-18340"/>
    <x v="396"/>
    <x v="0"/>
    <s v="United States"/>
    <s v="Lansing"/>
    <x v="12"/>
    <n v="48911"/>
    <x v="2"/>
    <s v="OFF-BI-10003350"/>
    <x v="1"/>
    <x v="8"/>
    <x v="834"/>
    <x v="1030"/>
    <n v="2"/>
    <n v="0"/>
    <n v="5.8695999999999993"/>
  </r>
  <r>
    <n v="1150"/>
    <s v="CA-2012-112452"/>
    <x v="1"/>
    <x v="388"/>
    <d v="2012-04-04T00:00:00"/>
    <x v="3"/>
    <s v="NC-18340"/>
    <x v="396"/>
    <x v="0"/>
    <s v="United States"/>
    <s v="Lansing"/>
    <x v="12"/>
    <n v="48911"/>
    <x v="2"/>
    <s v="TEC-PH-10000307"/>
    <x v="2"/>
    <x v="7"/>
    <x v="835"/>
    <x v="1031"/>
    <n v="1"/>
    <n v="0"/>
    <n v="0.43799999999999883"/>
  </r>
  <r>
    <n v="1151"/>
    <s v="CA-2012-112452"/>
    <x v="1"/>
    <x v="388"/>
    <d v="2012-04-04T00:00:00"/>
    <x v="3"/>
    <s v="NC-18340"/>
    <x v="396"/>
    <x v="0"/>
    <s v="United States"/>
    <s v="Lansing"/>
    <x v="12"/>
    <n v="48911"/>
    <x v="2"/>
    <s v="TEC-CO-10004202"/>
    <x v="2"/>
    <x v="16"/>
    <x v="836"/>
    <x v="1032"/>
    <n v="2"/>
    <n v="0"/>
    <n v="209.99299999999999"/>
  </r>
  <r>
    <n v="1152"/>
    <s v="CA-2012-113971"/>
    <x v="1"/>
    <x v="412"/>
    <d v="2012-05-14T00:00:00"/>
    <x v="1"/>
    <s v="CB-12535"/>
    <x v="118"/>
    <x v="1"/>
    <s v="United States"/>
    <s v="Cuyahoga Falls"/>
    <x v="24"/>
    <n v="44221"/>
    <x v="3"/>
    <s v="FUR-FU-10001852"/>
    <x v="0"/>
    <x v="5"/>
    <x v="837"/>
    <x v="1033"/>
    <n v="6"/>
    <n v="0.2"/>
    <n v="1.2527999999999997"/>
  </r>
  <r>
    <n v="1153"/>
    <s v="CA-2014-160395"/>
    <x v="3"/>
    <x v="413"/>
    <d v="2014-01-07T00:00:00"/>
    <x v="1"/>
    <s v="KL-16555"/>
    <x v="126"/>
    <x v="1"/>
    <s v="United States"/>
    <s v="Reno"/>
    <x v="33"/>
    <n v="89502"/>
    <x v="1"/>
    <s v="OFF-AR-10003759"/>
    <x v="1"/>
    <x v="6"/>
    <x v="838"/>
    <x v="1034"/>
    <n v="2"/>
    <n v="0"/>
    <n v="1.6379999999999999"/>
  </r>
  <r>
    <n v="1154"/>
    <s v="CA-2014-160395"/>
    <x v="3"/>
    <x v="413"/>
    <d v="2014-01-07T00:00:00"/>
    <x v="1"/>
    <s v="KL-16555"/>
    <x v="126"/>
    <x v="1"/>
    <s v="United States"/>
    <s v="Reno"/>
    <x v="33"/>
    <n v="89502"/>
    <x v="1"/>
    <s v="OFF-BI-10003984"/>
    <x v="1"/>
    <x v="8"/>
    <x v="690"/>
    <x v="1035"/>
    <n v="7"/>
    <n v="0.2"/>
    <n v="53.921700000000008"/>
  </r>
  <r>
    <n v="1155"/>
    <s v="CA-2011-136567"/>
    <x v="2"/>
    <x v="414"/>
    <d v="2011-12-21T00:00:00"/>
    <x v="2"/>
    <s v="PS-19045"/>
    <x v="390"/>
    <x v="2"/>
    <s v="United States"/>
    <s v="Harrisonburg"/>
    <x v="17"/>
    <n v="22801"/>
    <x v="0"/>
    <s v="OFF-ST-10004337"/>
    <x v="1"/>
    <x v="4"/>
    <x v="839"/>
    <x v="1036"/>
    <n v="2"/>
    <n v="0"/>
    <n v="0"/>
  </r>
  <r>
    <n v="1156"/>
    <s v="CA-2011-136567"/>
    <x v="2"/>
    <x v="414"/>
    <d v="2011-12-21T00:00:00"/>
    <x v="2"/>
    <s v="PS-19045"/>
    <x v="390"/>
    <x v="2"/>
    <s v="United States"/>
    <s v="Harrisonburg"/>
    <x v="17"/>
    <n v="22801"/>
    <x v="0"/>
    <s v="FUR-TA-10001932"/>
    <x v="0"/>
    <x v="3"/>
    <x v="840"/>
    <x v="1037"/>
    <n v="7"/>
    <n v="0"/>
    <n v="493.78559999999993"/>
  </r>
  <r>
    <n v="1157"/>
    <s v="CA-2011-136567"/>
    <x v="2"/>
    <x v="414"/>
    <d v="2011-12-21T00:00:00"/>
    <x v="2"/>
    <s v="PS-19045"/>
    <x v="390"/>
    <x v="2"/>
    <s v="United States"/>
    <s v="Harrisonburg"/>
    <x v="17"/>
    <n v="22801"/>
    <x v="0"/>
    <s v="OFF-BI-10003982"/>
    <x v="1"/>
    <x v="8"/>
    <x v="346"/>
    <x v="1038"/>
    <n v="3"/>
    <n v="0"/>
    <n v="29.285699999999999"/>
  </r>
  <r>
    <n v="1158"/>
    <s v="CA-2011-136567"/>
    <x v="2"/>
    <x v="414"/>
    <d v="2011-12-21T00:00:00"/>
    <x v="2"/>
    <s v="PS-19045"/>
    <x v="390"/>
    <x v="2"/>
    <s v="United States"/>
    <s v="Harrisonburg"/>
    <x v="17"/>
    <n v="22801"/>
    <x v="0"/>
    <s v="FUR-TA-10000617"/>
    <x v="0"/>
    <x v="3"/>
    <x v="338"/>
    <x v="1039"/>
    <n v="2"/>
    <n v="0"/>
    <n v="100.12200000000001"/>
  </r>
  <r>
    <n v="1159"/>
    <s v="CA-2013-149314"/>
    <x v="0"/>
    <x v="415"/>
    <d v="2013-07-08T00:00:00"/>
    <x v="0"/>
    <s v="GB-14530"/>
    <x v="334"/>
    <x v="1"/>
    <s v="United States"/>
    <s v="Los Angeles"/>
    <x v="1"/>
    <n v="90004"/>
    <x v="1"/>
    <s v="FUR-CH-10002126"/>
    <x v="0"/>
    <x v="1"/>
    <x v="841"/>
    <x v="1040"/>
    <n v="1"/>
    <n v="0.2"/>
    <n v="19.518400000000007"/>
  </r>
  <r>
    <n v="1160"/>
    <s v="CA-2014-147039"/>
    <x v="3"/>
    <x v="222"/>
    <d v="2014-07-05T00:00:00"/>
    <x v="1"/>
    <s v="AA-10315"/>
    <x v="397"/>
    <x v="0"/>
    <s v="United States"/>
    <s v="Minneapolis"/>
    <x v="11"/>
    <n v="55407"/>
    <x v="2"/>
    <s v="OFF-AP-10000576"/>
    <x v="1"/>
    <x v="9"/>
    <x v="842"/>
    <x v="1041"/>
    <n v="3"/>
    <n v="0"/>
    <n v="90.735000000000014"/>
  </r>
  <r>
    <n v="1161"/>
    <s v="CA-2014-147039"/>
    <x v="3"/>
    <x v="222"/>
    <d v="2014-07-05T00:00:00"/>
    <x v="1"/>
    <s v="AA-10315"/>
    <x v="397"/>
    <x v="0"/>
    <s v="United States"/>
    <s v="Minneapolis"/>
    <x v="11"/>
    <n v="55407"/>
    <x v="2"/>
    <s v="OFF-BI-10004654"/>
    <x v="1"/>
    <x v="8"/>
    <x v="68"/>
    <x v="1042"/>
    <n v="2"/>
    <n v="0"/>
    <n v="5.77"/>
  </r>
  <r>
    <n v="1162"/>
    <s v="CA-2011-126522"/>
    <x v="2"/>
    <x v="416"/>
    <d v="2011-09-05T00:00:00"/>
    <x v="0"/>
    <s v="LT-16765"/>
    <x v="398"/>
    <x v="0"/>
    <s v="United States"/>
    <s v="Escondido"/>
    <x v="1"/>
    <n v="92025"/>
    <x v="1"/>
    <s v="OFF-AR-10004042"/>
    <x v="1"/>
    <x v="6"/>
    <x v="30"/>
    <x v="1043"/>
    <n v="3"/>
    <n v="0"/>
    <n v="15.642599999999995"/>
  </r>
  <r>
    <n v="1163"/>
    <s v="CA-2011-127964"/>
    <x v="2"/>
    <x v="223"/>
    <d v="2011-03-08T00:00:00"/>
    <x v="1"/>
    <s v="AP-10720"/>
    <x v="399"/>
    <x v="2"/>
    <s v="United States"/>
    <s v="New York City"/>
    <x v="15"/>
    <n v="10035"/>
    <x v="3"/>
    <s v="TEC-PH-10004700"/>
    <x v="2"/>
    <x v="7"/>
    <x v="843"/>
    <x v="1044"/>
    <n v="1"/>
    <n v="0"/>
    <n v="4.5953999999999997"/>
  </r>
  <r>
    <n v="1164"/>
    <s v="CA-2011-127964"/>
    <x v="2"/>
    <x v="223"/>
    <d v="2011-03-08T00:00:00"/>
    <x v="1"/>
    <s v="AP-10720"/>
    <x v="399"/>
    <x v="2"/>
    <s v="United States"/>
    <s v="New York City"/>
    <x v="15"/>
    <n v="10035"/>
    <x v="3"/>
    <s v="OFF-BI-10004593"/>
    <x v="1"/>
    <x v="8"/>
    <x v="267"/>
    <x v="1045"/>
    <n v="3"/>
    <n v="0.2"/>
    <n v="40.872"/>
  </r>
  <r>
    <n v="1165"/>
    <s v="CA-2011-127964"/>
    <x v="2"/>
    <x v="223"/>
    <d v="2011-03-08T00:00:00"/>
    <x v="1"/>
    <s v="AP-10720"/>
    <x v="399"/>
    <x v="2"/>
    <s v="United States"/>
    <s v="New York City"/>
    <x v="15"/>
    <n v="10035"/>
    <x v="3"/>
    <s v="OFF-BI-10003429"/>
    <x v="1"/>
    <x v="8"/>
    <x v="844"/>
    <x v="1046"/>
    <n v="5"/>
    <n v="0.2"/>
    <n v="9.1785000000000014"/>
  </r>
  <r>
    <n v="1166"/>
    <s v="CA-2011-117709"/>
    <x v="2"/>
    <x v="417"/>
    <d v="2011-05-08T00:00:00"/>
    <x v="1"/>
    <s v="PM-18940"/>
    <x v="400"/>
    <x v="0"/>
    <s v="United States"/>
    <s v="Jackson"/>
    <x v="12"/>
    <n v="49201"/>
    <x v="2"/>
    <s v="OFF-BI-10001294"/>
    <x v="1"/>
    <x v="8"/>
    <x v="667"/>
    <x v="1047"/>
    <n v="4"/>
    <n v="0"/>
    <n v="21.059999999999995"/>
  </r>
  <r>
    <n v="1167"/>
    <s v="CA-2012-125416"/>
    <x v="1"/>
    <x v="121"/>
    <d v="2012-11-02T00:00:00"/>
    <x v="3"/>
    <s v="KC-16540"/>
    <x v="110"/>
    <x v="0"/>
    <s v="United States"/>
    <s v="Seattle"/>
    <x v="4"/>
    <n v="98115"/>
    <x v="1"/>
    <s v="TEC-AC-10001552"/>
    <x v="2"/>
    <x v="11"/>
    <x v="100"/>
    <x v="1048"/>
    <n v="9"/>
    <n v="0"/>
    <n v="49.272299999999987"/>
  </r>
  <r>
    <n v="1168"/>
    <s v="CA-2014-145226"/>
    <x v="3"/>
    <x v="166"/>
    <d v="2014-12-11T00:00:00"/>
    <x v="0"/>
    <s v="DL-13315"/>
    <x v="111"/>
    <x v="0"/>
    <s v="United States"/>
    <s v="New York City"/>
    <x v="15"/>
    <n v="10035"/>
    <x v="3"/>
    <s v="FUR-FU-10004952"/>
    <x v="0"/>
    <x v="5"/>
    <x v="845"/>
    <x v="1049"/>
    <n v="2"/>
    <n v="0"/>
    <n v="33.938800000000001"/>
  </r>
  <r>
    <n v="1169"/>
    <s v="CA-2014-145226"/>
    <x v="3"/>
    <x v="166"/>
    <d v="2014-12-11T00:00:00"/>
    <x v="0"/>
    <s v="DL-13315"/>
    <x v="111"/>
    <x v="0"/>
    <s v="United States"/>
    <s v="New York City"/>
    <x v="15"/>
    <n v="10035"/>
    <x v="3"/>
    <s v="OFF-ST-10004123"/>
    <x v="1"/>
    <x v="4"/>
    <x v="72"/>
    <x v="1050"/>
    <n v="3"/>
    <n v="0"/>
    <n v="0"/>
  </r>
  <r>
    <n v="1170"/>
    <s v="CA-2014-145226"/>
    <x v="3"/>
    <x v="166"/>
    <d v="2014-12-11T00:00:00"/>
    <x v="0"/>
    <s v="DL-13315"/>
    <x v="111"/>
    <x v="0"/>
    <s v="United States"/>
    <s v="New York City"/>
    <x v="15"/>
    <n v="10035"/>
    <x v="3"/>
    <s v="OFF-PA-10003172"/>
    <x v="1"/>
    <x v="10"/>
    <x v="846"/>
    <x v="541"/>
    <n v="3"/>
    <n v="0"/>
    <n v="9.3312000000000008"/>
  </r>
  <r>
    <n v="1171"/>
    <s v="CA-2014-145226"/>
    <x v="3"/>
    <x v="166"/>
    <d v="2014-12-11T00:00:00"/>
    <x v="0"/>
    <s v="DL-13315"/>
    <x v="111"/>
    <x v="0"/>
    <s v="United States"/>
    <s v="New York City"/>
    <x v="15"/>
    <n v="10035"/>
    <x v="3"/>
    <s v="OFF-ST-10002352"/>
    <x v="1"/>
    <x v="4"/>
    <x v="847"/>
    <x v="1051"/>
    <n v="4"/>
    <n v="0"/>
    <n v="8.299199999999999"/>
  </r>
  <r>
    <n v="1172"/>
    <s v="US-2011-100279"/>
    <x v="2"/>
    <x v="418"/>
    <d v="2011-03-14T00:00:00"/>
    <x v="1"/>
    <s v="SW-20275"/>
    <x v="349"/>
    <x v="0"/>
    <s v="United States"/>
    <s v="Royal Oak"/>
    <x v="12"/>
    <n v="48073"/>
    <x v="2"/>
    <s v="OFF-PA-10002259"/>
    <x v="1"/>
    <x v="10"/>
    <x v="848"/>
    <x v="1052"/>
    <n v="2"/>
    <n v="0"/>
    <n v="10.7424"/>
  </r>
  <r>
    <n v="1173"/>
    <s v="CA-2011-158064"/>
    <x v="2"/>
    <x v="419"/>
    <d v="2011-04-25T00:00:00"/>
    <x v="1"/>
    <s v="AA-10375"/>
    <x v="211"/>
    <x v="0"/>
    <s v="United States"/>
    <s v="Los Angeles"/>
    <x v="1"/>
    <n v="90008"/>
    <x v="1"/>
    <s v="OFF-BI-10002976"/>
    <x v="1"/>
    <x v="8"/>
    <x v="849"/>
    <x v="1053"/>
    <n v="5"/>
    <n v="0.2"/>
    <n v="5.5754999999999999"/>
  </r>
  <r>
    <n v="1174"/>
    <s v="US-2012-104430"/>
    <x v="1"/>
    <x v="420"/>
    <d v="2012-10-26T00:00:00"/>
    <x v="1"/>
    <s v="LT-17110"/>
    <x v="299"/>
    <x v="0"/>
    <s v="United States"/>
    <s v="Bloomington"/>
    <x v="10"/>
    <n v="61701"/>
    <x v="2"/>
    <s v="OFF-BI-10000301"/>
    <x v="1"/>
    <x v="8"/>
    <x v="619"/>
    <x v="1054"/>
    <n v="4"/>
    <n v="0.8"/>
    <n v="-7.7640000000000011"/>
  </r>
  <r>
    <n v="1175"/>
    <s v="CA-2012-132080"/>
    <x v="1"/>
    <x v="421"/>
    <d v="2012-08-25T00:00:00"/>
    <x v="2"/>
    <s v="DP-13105"/>
    <x v="317"/>
    <x v="1"/>
    <s v="United States"/>
    <s v="New York City"/>
    <x v="15"/>
    <n v="10035"/>
    <x v="3"/>
    <s v="OFF-BI-10003694"/>
    <x v="1"/>
    <x v="8"/>
    <x v="850"/>
    <x v="1055"/>
    <n v="6"/>
    <n v="0.2"/>
    <n v="16.2864"/>
  </r>
  <r>
    <n v="1176"/>
    <s v="CA-2013-161207"/>
    <x v="0"/>
    <x v="48"/>
    <d v="2013-09-04T00:00:00"/>
    <x v="1"/>
    <s v="AB-10060"/>
    <x v="144"/>
    <x v="2"/>
    <s v="United States"/>
    <s v="Concord"/>
    <x v="38"/>
    <n v="3301"/>
    <x v="3"/>
    <s v="OFF-SU-10000381"/>
    <x v="1"/>
    <x v="14"/>
    <x v="654"/>
    <x v="1056"/>
    <n v="3"/>
    <n v="0"/>
    <n v="8.0996999999999986"/>
  </r>
  <r>
    <n v="1177"/>
    <s v="CA-2011-120243"/>
    <x v="2"/>
    <x v="422"/>
    <d v="2011-12-30T00:00:00"/>
    <x v="0"/>
    <s v="AT-10435"/>
    <x v="401"/>
    <x v="2"/>
    <s v="United States"/>
    <s v="Los Angeles"/>
    <x v="1"/>
    <n v="90004"/>
    <x v="1"/>
    <s v="OFF-LA-10004425"/>
    <x v="1"/>
    <x v="2"/>
    <x v="33"/>
    <x v="1057"/>
    <n v="4"/>
    <n v="0"/>
    <n v="5.4332000000000003"/>
  </r>
  <r>
    <n v="1178"/>
    <s v="CA-2013-113621"/>
    <x v="0"/>
    <x v="49"/>
    <d v="2013-12-06T00:00:00"/>
    <x v="1"/>
    <s v="JE-15745"/>
    <x v="32"/>
    <x v="0"/>
    <s v="United States"/>
    <s v="Rockville"/>
    <x v="39"/>
    <n v="20852"/>
    <x v="3"/>
    <s v="FUR-CH-10001270"/>
    <x v="0"/>
    <x v="1"/>
    <x v="851"/>
    <x v="1058"/>
    <n v="2"/>
    <n v="0"/>
    <n v="51.749999999999986"/>
  </r>
  <r>
    <n v="1179"/>
    <s v="CA-2013-113621"/>
    <x v="0"/>
    <x v="49"/>
    <d v="2013-12-06T00:00:00"/>
    <x v="1"/>
    <s v="JE-15745"/>
    <x v="32"/>
    <x v="0"/>
    <s v="United States"/>
    <s v="Rockville"/>
    <x v="39"/>
    <n v="20852"/>
    <x v="3"/>
    <s v="TEC-PH-10003931"/>
    <x v="2"/>
    <x v="7"/>
    <x v="159"/>
    <x v="690"/>
    <n v="3"/>
    <n v="0"/>
    <n v="44.992500000000007"/>
  </r>
  <r>
    <n v="1180"/>
    <s v="CA-2013-168081"/>
    <x v="0"/>
    <x v="423"/>
    <d v="2013-04-28T00:00:00"/>
    <x v="0"/>
    <s v="CA-12055"/>
    <x v="402"/>
    <x v="2"/>
    <s v="United States"/>
    <s v="Houston"/>
    <x v="5"/>
    <n v="77070"/>
    <x v="2"/>
    <s v="TEC-AC-10003174"/>
    <x v="2"/>
    <x v="11"/>
    <x v="614"/>
    <x v="1059"/>
    <n v="3"/>
    <n v="0.2"/>
    <n v="64.674000000000007"/>
  </r>
  <r>
    <n v="1181"/>
    <s v="CA-2011-128146"/>
    <x v="2"/>
    <x v="261"/>
    <d v="2011-06-25T00:00:00"/>
    <x v="1"/>
    <s v="DB-13060"/>
    <x v="72"/>
    <x v="0"/>
    <s v="United States"/>
    <s v="Lakewood"/>
    <x v="30"/>
    <n v="8701"/>
    <x v="3"/>
    <s v="TEC-PH-10004539"/>
    <x v="2"/>
    <x v="7"/>
    <x v="852"/>
    <x v="1060"/>
    <n v="7"/>
    <n v="0"/>
    <n v="357.19110000000001"/>
  </r>
  <r>
    <n v="1182"/>
    <s v="CA-2011-128146"/>
    <x v="2"/>
    <x v="261"/>
    <d v="2011-06-25T00:00:00"/>
    <x v="1"/>
    <s v="DB-13060"/>
    <x v="72"/>
    <x v="0"/>
    <s v="United States"/>
    <s v="Lakewood"/>
    <x v="30"/>
    <n v="8701"/>
    <x v="3"/>
    <s v="OFF-AR-10001919"/>
    <x v="1"/>
    <x v="6"/>
    <x v="853"/>
    <x v="1061"/>
    <n v="2"/>
    <n v="0"/>
    <n v="1.0903999999999998"/>
  </r>
  <r>
    <n v="1183"/>
    <s v="CA-2014-138779"/>
    <x v="3"/>
    <x v="424"/>
    <d v="2014-01-16T00:00:00"/>
    <x v="2"/>
    <s v="RB-19570"/>
    <x v="262"/>
    <x v="0"/>
    <s v="United States"/>
    <s v="Jacksonville"/>
    <x v="3"/>
    <n v="28540"/>
    <x v="0"/>
    <s v="OFF-EN-10002504"/>
    <x v="1"/>
    <x v="12"/>
    <x v="113"/>
    <x v="1062"/>
    <n v="1"/>
    <n v="0.2"/>
    <n v="7.3385999999999996"/>
  </r>
  <r>
    <n v="1184"/>
    <s v="CA-2014-138779"/>
    <x v="3"/>
    <x v="424"/>
    <d v="2014-01-16T00:00:00"/>
    <x v="2"/>
    <s v="RB-19570"/>
    <x v="262"/>
    <x v="0"/>
    <s v="United States"/>
    <s v="Jacksonville"/>
    <x v="3"/>
    <n v="28540"/>
    <x v="0"/>
    <s v="TEC-PH-10003655"/>
    <x v="2"/>
    <x v="7"/>
    <x v="854"/>
    <x v="1063"/>
    <n v="5"/>
    <n v="0.2"/>
    <n v="0.69300000000000006"/>
  </r>
  <r>
    <n v="1185"/>
    <s v="CA-2011-127131"/>
    <x v="2"/>
    <x v="156"/>
    <d v="2011-11-30T00:00:00"/>
    <x v="1"/>
    <s v="HR-14830"/>
    <x v="403"/>
    <x v="1"/>
    <s v="United States"/>
    <s v="Seattle"/>
    <x v="4"/>
    <n v="98103"/>
    <x v="1"/>
    <s v="OFF-BI-10004656"/>
    <x v="1"/>
    <x v="8"/>
    <x v="855"/>
    <x v="1064"/>
    <n v="7"/>
    <n v="0.2"/>
    <n v="4.2335999999999991"/>
  </r>
  <r>
    <n v="1186"/>
    <s v="CA-2011-127131"/>
    <x v="2"/>
    <x v="156"/>
    <d v="2011-11-30T00:00:00"/>
    <x v="1"/>
    <s v="HR-14830"/>
    <x v="403"/>
    <x v="1"/>
    <s v="United States"/>
    <s v="Seattle"/>
    <x v="4"/>
    <n v="98103"/>
    <x v="1"/>
    <s v="OFF-ST-10002344"/>
    <x v="1"/>
    <x v="4"/>
    <x v="856"/>
    <x v="1065"/>
    <n v="6"/>
    <n v="0"/>
    <n v="9.7176000000000329"/>
  </r>
  <r>
    <n v="1187"/>
    <s v="CA-2011-127131"/>
    <x v="2"/>
    <x v="156"/>
    <d v="2011-11-30T00:00:00"/>
    <x v="1"/>
    <s v="HR-14830"/>
    <x v="403"/>
    <x v="1"/>
    <s v="United States"/>
    <s v="Seattle"/>
    <x v="4"/>
    <n v="98103"/>
    <x v="1"/>
    <s v="OFF-PA-10001800"/>
    <x v="1"/>
    <x v="10"/>
    <x v="580"/>
    <x v="243"/>
    <n v="4"/>
    <n v="0"/>
    <n v="12.441600000000001"/>
  </r>
  <r>
    <n v="1188"/>
    <s v="CA-2011-127131"/>
    <x v="2"/>
    <x v="156"/>
    <d v="2011-11-30T00:00:00"/>
    <x v="1"/>
    <s v="HR-14830"/>
    <x v="403"/>
    <x v="1"/>
    <s v="United States"/>
    <s v="Seattle"/>
    <x v="4"/>
    <n v="98103"/>
    <x v="1"/>
    <s v="OFF-ST-10000036"/>
    <x v="1"/>
    <x v="4"/>
    <x v="590"/>
    <x v="1066"/>
    <n v="2"/>
    <n v="0"/>
    <n v="53.346599999999995"/>
  </r>
  <r>
    <n v="1189"/>
    <s v="CA-2014-117212"/>
    <x v="3"/>
    <x v="425"/>
    <d v="2014-03-01T00:00:00"/>
    <x v="0"/>
    <s v="BT-11530"/>
    <x v="404"/>
    <x v="2"/>
    <s v="United States"/>
    <s v="Los Angeles"/>
    <x v="1"/>
    <n v="90036"/>
    <x v="1"/>
    <s v="OFF-AP-10004532"/>
    <x v="1"/>
    <x v="9"/>
    <x v="559"/>
    <x v="1067"/>
    <n v="4"/>
    <n v="0"/>
    <n v="22.118400000000001"/>
  </r>
  <r>
    <n v="1190"/>
    <s v="CA-2014-117212"/>
    <x v="3"/>
    <x v="425"/>
    <d v="2014-03-01T00:00:00"/>
    <x v="0"/>
    <s v="BT-11530"/>
    <x v="404"/>
    <x v="2"/>
    <s v="United States"/>
    <s v="Los Angeles"/>
    <x v="1"/>
    <n v="90036"/>
    <x v="1"/>
    <s v="TEC-PH-10004447"/>
    <x v="2"/>
    <x v="7"/>
    <x v="857"/>
    <x v="1068"/>
    <n v="8"/>
    <n v="0.2"/>
    <n v="66.715199999999982"/>
  </r>
  <r>
    <n v="1191"/>
    <s v="CA-2014-117212"/>
    <x v="3"/>
    <x v="425"/>
    <d v="2014-03-01T00:00:00"/>
    <x v="0"/>
    <s v="BT-11530"/>
    <x v="404"/>
    <x v="2"/>
    <s v="United States"/>
    <s v="Los Angeles"/>
    <x v="1"/>
    <n v="90036"/>
    <x v="1"/>
    <s v="FUR-CH-10003973"/>
    <x v="0"/>
    <x v="1"/>
    <x v="858"/>
    <x v="1069"/>
    <n v="3"/>
    <n v="0.2"/>
    <n v="89.222400000000022"/>
  </r>
  <r>
    <n v="1192"/>
    <s v="CA-2014-117212"/>
    <x v="3"/>
    <x v="425"/>
    <d v="2014-03-01T00:00:00"/>
    <x v="0"/>
    <s v="BT-11530"/>
    <x v="404"/>
    <x v="2"/>
    <s v="United States"/>
    <s v="Los Angeles"/>
    <x v="1"/>
    <n v="90036"/>
    <x v="1"/>
    <s v="OFF-PA-10001970"/>
    <x v="1"/>
    <x v="10"/>
    <x v="361"/>
    <x v="1070"/>
    <n v="4"/>
    <n v="0"/>
    <n v="109.7208"/>
  </r>
  <r>
    <n v="1193"/>
    <s v="CA-2014-117212"/>
    <x v="3"/>
    <x v="425"/>
    <d v="2014-03-01T00:00:00"/>
    <x v="0"/>
    <s v="BT-11530"/>
    <x v="404"/>
    <x v="2"/>
    <s v="United States"/>
    <s v="Los Angeles"/>
    <x v="1"/>
    <n v="90036"/>
    <x v="1"/>
    <s v="OFF-PA-10000682"/>
    <x v="1"/>
    <x v="10"/>
    <x v="859"/>
    <x v="1071"/>
    <n v="4"/>
    <n v="0"/>
    <n v="11.328800000000001"/>
  </r>
  <r>
    <n v="1194"/>
    <s v="US-2012-130519"/>
    <x v="1"/>
    <x v="426"/>
    <d v="2012-09-15T00:00:00"/>
    <x v="3"/>
    <s v="NG-18355"/>
    <x v="243"/>
    <x v="1"/>
    <s v="United States"/>
    <s v="Coral Springs"/>
    <x v="2"/>
    <n v="33065"/>
    <x v="0"/>
    <s v="OFF-PA-10001937"/>
    <x v="1"/>
    <x v="10"/>
    <x v="286"/>
    <x v="12"/>
    <n v="3"/>
    <n v="0.2"/>
    <n v="5.4432"/>
  </r>
  <r>
    <n v="1195"/>
    <s v="US-2012-130519"/>
    <x v="1"/>
    <x v="426"/>
    <d v="2012-09-15T00:00:00"/>
    <x v="3"/>
    <s v="NG-18355"/>
    <x v="243"/>
    <x v="1"/>
    <s v="United States"/>
    <s v="Coral Springs"/>
    <x v="2"/>
    <n v="33065"/>
    <x v="0"/>
    <s v="FUR-FU-10002268"/>
    <x v="0"/>
    <x v="5"/>
    <x v="860"/>
    <x v="581"/>
    <n v="4"/>
    <n v="0.2"/>
    <n v="2.553199999999999"/>
  </r>
  <r>
    <n v="1196"/>
    <s v="US-2012-130519"/>
    <x v="1"/>
    <x v="426"/>
    <d v="2012-09-15T00:00:00"/>
    <x v="3"/>
    <s v="NG-18355"/>
    <x v="243"/>
    <x v="1"/>
    <s v="United States"/>
    <s v="Coral Springs"/>
    <x v="2"/>
    <n v="33065"/>
    <x v="0"/>
    <s v="OFF-ST-10001321"/>
    <x v="1"/>
    <x v="4"/>
    <x v="416"/>
    <x v="1072"/>
    <n v="2"/>
    <n v="0.2"/>
    <n v="2.1588000000000021"/>
  </r>
  <r>
    <n v="1197"/>
    <s v="US-2012-130519"/>
    <x v="1"/>
    <x v="426"/>
    <d v="2012-09-15T00:00:00"/>
    <x v="3"/>
    <s v="NG-18355"/>
    <x v="243"/>
    <x v="1"/>
    <s v="United States"/>
    <s v="Coral Springs"/>
    <x v="2"/>
    <n v="33065"/>
    <x v="0"/>
    <s v="FUR-FU-10003394"/>
    <x v="0"/>
    <x v="5"/>
    <x v="578"/>
    <x v="1073"/>
    <n v="1"/>
    <n v="0.2"/>
    <n v="-2.098800000000006"/>
  </r>
  <r>
    <n v="1198"/>
    <s v="CA-2013-130946"/>
    <x v="0"/>
    <x v="143"/>
    <d v="2013-04-13T00:00:00"/>
    <x v="1"/>
    <s v="ZC-21910"/>
    <x v="233"/>
    <x v="0"/>
    <s v="United States"/>
    <s v="Houston"/>
    <x v="5"/>
    <n v="77041"/>
    <x v="2"/>
    <s v="TEC-AC-10001990"/>
    <x v="2"/>
    <x v="11"/>
    <x v="861"/>
    <x v="1074"/>
    <n v="9"/>
    <n v="0.2"/>
    <n v="64.789199999999951"/>
  </r>
  <r>
    <n v="1199"/>
    <s v="CA-2013-130946"/>
    <x v="0"/>
    <x v="143"/>
    <d v="2013-04-13T00:00:00"/>
    <x v="1"/>
    <s v="ZC-21910"/>
    <x v="233"/>
    <x v="0"/>
    <s v="United States"/>
    <s v="Houston"/>
    <x v="5"/>
    <n v="77041"/>
    <x v="2"/>
    <s v="FUR-CH-10004540"/>
    <x v="0"/>
    <x v="1"/>
    <x v="862"/>
    <x v="1075"/>
    <n v="4"/>
    <n v="0.3"/>
    <n v="-4.1135999999999981"/>
  </r>
  <r>
    <n v="1200"/>
    <s v="CA-2013-130946"/>
    <x v="0"/>
    <x v="143"/>
    <d v="2013-04-13T00:00:00"/>
    <x v="1"/>
    <s v="ZC-21910"/>
    <x v="233"/>
    <x v="0"/>
    <s v="United States"/>
    <s v="Houston"/>
    <x v="5"/>
    <n v="77041"/>
    <x v="2"/>
    <s v="OFF-BI-10004995"/>
    <x v="1"/>
    <x v="8"/>
    <x v="313"/>
    <x v="1076"/>
    <n v="4"/>
    <n v="0.8"/>
    <n v="-1850.9464000000007"/>
  </r>
  <r>
    <n v="1201"/>
    <s v="CA-2013-114727"/>
    <x v="0"/>
    <x v="427"/>
    <d v="2013-07-25T00:00:00"/>
    <x v="1"/>
    <s v="LS-16945"/>
    <x v="322"/>
    <x v="1"/>
    <s v="United States"/>
    <s v="Denver"/>
    <x v="22"/>
    <n v="80219"/>
    <x v="1"/>
    <s v="FUR-CH-10002335"/>
    <x v="0"/>
    <x v="1"/>
    <x v="623"/>
    <x v="730"/>
    <n v="3"/>
    <n v="0.2"/>
    <n v="40.800600000000003"/>
  </r>
  <r>
    <n v="1202"/>
    <s v="CA-2013-114727"/>
    <x v="0"/>
    <x v="427"/>
    <d v="2013-07-25T00:00:00"/>
    <x v="1"/>
    <s v="LS-16945"/>
    <x v="322"/>
    <x v="1"/>
    <s v="United States"/>
    <s v="Denver"/>
    <x v="22"/>
    <n v="80219"/>
    <x v="1"/>
    <s v="OFF-BI-10004967"/>
    <x v="1"/>
    <x v="8"/>
    <x v="253"/>
    <x v="1077"/>
    <n v="3"/>
    <n v="0.7"/>
    <n v="-1.4352"/>
  </r>
  <r>
    <n v="1203"/>
    <s v="CA-2013-114727"/>
    <x v="0"/>
    <x v="427"/>
    <d v="2013-07-25T00:00:00"/>
    <x v="1"/>
    <s v="LS-16945"/>
    <x v="322"/>
    <x v="1"/>
    <s v="United States"/>
    <s v="Denver"/>
    <x v="22"/>
    <n v="80219"/>
    <x v="1"/>
    <s v="FUR-CH-10002331"/>
    <x v="0"/>
    <x v="1"/>
    <x v="402"/>
    <x v="1078"/>
    <n v="3"/>
    <n v="0.2"/>
    <n v="10.679399999999873"/>
  </r>
  <r>
    <n v="1204"/>
    <s v="CA-2013-114727"/>
    <x v="0"/>
    <x v="427"/>
    <d v="2013-07-25T00:00:00"/>
    <x v="1"/>
    <s v="LS-16945"/>
    <x v="322"/>
    <x v="1"/>
    <s v="United States"/>
    <s v="Denver"/>
    <x v="22"/>
    <n v="80219"/>
    <x v="1"/>
    <s v="OFF-ST-10002292"/>
    <x v="1"/>
    <x v="4"/>
    <x v="863"/>
    <x v="1079"/>
    <n v="2"/>
    <n v="0.2"/>
    <n v="0"/>
  </r>
  <r>
    <n v="1205"/>
    <s v="CA-2013-114727"/>
    <x v="0"/>
    <x v="427"/>
    <d v="2013-07-25T00:00:00"/>
    <x v="1"/>
    <s v="LS-16945"/>
    <x v="322"/>
    <x v="1"/>
    <s v="United States"/>
    <s v="Denver"/>
    <x v="22"/>
    <n v="80219"/>
    <x v="1"/>
    <s v="OFF-ST-10000689"/>
    <x v="1"/>
    <x v="4"/>
    <x v="421"/>
    <x v="1080"/>
    <n v="3"/>
    <n v="0.2"/>
    <n v="-33.804000000000002"/>
  </r>
  <r>
    <n v="1206"/>
    <s v="CA-2014-133235"/>
    <x v="3"/>
    <x v="378"/>
    <d v="2014-08-05T00:00:00"/>
    <x v="2"/>
    <s v="LH-16750"/>
    <x v="405"/>
    <x v="0"/>
    <s v="United States"/>
    <s v="Charlotte"/>
    <x v="3"/>
    <n v="28205"/>
    <x v="0"/>
    <s v="TEC-PH-10002660"/>
    <x v="2"/>
    <x v="7"/>
    <x v="697"/>
    <x v="1081"/>
    <n v="5"/>
    <n v="0.2"/>
    <n v="16.997500000000016"/>
  </r>
  <r>
    <n v="1207"/>
    <s v="CA-2013-137050"/>
    <x v="0"/>
    <x v="216"/>
    <d v="2013-07-19T00:00:00"/>
    <x v="0"/>
    <s v="SW-20755"/>
    <x v="406"/>
    <x v="1"/>
    <s v="United States"/>
    <s v="New York City"/>
    <x v="15"/>
    <n v="10009"/>
    <x v="3"/>
    <s v="OFF-ST-10004634"/>
    <x v="1"/>
    <x v="4"/>
    <x v="597"/>
    <x v="1082"/>
    <n v="1"/>
    <n v="0"/>
    <n v="3.3629999999999995"/>
  </r>
  <r>
    <n v="1208"/>
    <s v="CA-2013-137050"/>
    <x v="0"/>
    <x v="216"/>
    <d v="2013-07-19T00:00:00"/>
    <x v="0"/>
    <s v="SW-20755"/>
    <x v="406"/>
    <x v="1"/>
    <s v="United States"/>
    <s v="New York City"/>
    <x v="15"/>
    <n v="10009"/>
    <x v="3"/>
    <s v="OFF-BI-10002160"/>
    <x v="1"/>
    <x v="8"/>
    <x v="312"/>
    <x v="1083"/>
    <n v="3"/>
    <n v="0.2"/>
    <n v="3.2003999999999997"/>
  </r>
  <r>
    <n v="1209"/>
    <s v="CA-2013-137050"/>
    <x v="0"/>
    <x v="216"/>
    <d v="2013-07-19T00:00:00"/>
    <x v="0"/>
    <s v="SW-20755"/>
    <x v="406"/>
    <x v="1"/>
    <s v="United States"/>
    <s v="New York City"/>
    <x v="15"/>
    <n v="10009"/>
    <x v="3"/>
    <s v="OFF-FA-10002988"/>
    <x v="1"/>
    <x v="13"/>
    <x v="131"/>
    <x v="1084"/>
    <n v="7"/>
    <n v="0"/>
    <n v="6.8942999999999994"/>
  </r>
  <r>
    <n v="1210"/>
    <s v="CA-2013-137050"/>
    <x v="0"/>
    <x v="216"/>
    <d v="2013-07-19T00:00:00"/>
    <x v="0"/>
    <s v="SW-20755"/>
    <x v="406"/>
    <x v="1"/>
    <s v="United States"/>
    <s v="New York City"/>
    <x v="15"/>
    <n v="10009"/>
    <x v="3"/>
    <s v="OFF-AR-10004999"/>
    <x v="1"/>
    <x v="6"/>
    <x v="864"/>
    <x v="1085"/>
    <n v="7"/>
    <n v="0"/>
    <n v="10.465"/>
  </r>
  <r>
    <n v="1211"/>
    <s v="CA-2013-137050"/>
    <x v="0"/>
    <x v="216"/>
    <d v="2013-07-19T00:00:00"/>
    <x v="0"/>
    <s v="SW-20755"/>
    <x v="406"/>
    <x v="1"/>
    <s v="United States"/>
    <s v="New York City"/>
    <x v="15"/>
    <n v="10009"/>
    <x v="3"/>
    <s v="OFF-BI-10001031"/>
    <x v="1"/>
    <x v="8"/>
    <x v="865"/>
    <x v="1086"/>
    <n v="2"/>
    <n v="0.2"/>
    <n v="2.8835999999999995"/>
  </r>
  <r>
    <n v="1212"/>
    <s v="CA-2013-137050"/>
    <x v="0"/>
    <x v="216"/>
    <d v="2013-07-19T00:00:00"/>
    <x v="0"/>
    <s v="SW-20755"/>
    <x v="406"/>
    <x v="1"/>
    <s v="United States"/>
    <s v="New York City"/>
    <x v="15"/>
    <n v="10009"/>
    <x v="3"/>
    <s v="FUR-BO-10004695"/>
    <x v="0"/>
    <x v="0"/>
    <x v="198"/>
    <x v="1087"/>
    <n v="4"/>
    <n v="0.2"/>
    <n v="21.717599999999948"/>
  </r>
  <r>
    <n v="1213"/>
    <s v="US-2014-118087"/>
    <x v="3"/>
    <x v="428"/>
    <d v="2014-09-14T00:00:00"/>
    <x v="1"/>
    <s v="SP-20620"/>
    <x v="407"/>
    <x v="1"/>
    <s v="United States"/>
    <s v="Philadelphia"/>
    <x v="9"/>
    <n v="19134"/>
    <x v="3"/>
    <s v="FUR-CH-10004860"/>
    <x v="0"/>
    <x v="1"/>
    <x v="210"/>
    <x v="1088"/>
    <n v="2"/>
    <n v="0.3"/>
    <n v="-48.470400000000019"/>
  </r>
  <r>
    <n v="1214"/>
    <s v="US-2014-118087"/>
    <x v="3"/>
    <x v="428"/>
    <d v="2014-09-14T00:00:00"/>
    <x v="1"/>
    <s v="SP-20620"/>
    <x v="407"/>
    <x v="1"/>
    <s v="United States"/>
    <s v="Philadelphia"/>
    <x v="9"/>
    <n v="19134"/>
    <x v="3"/>
    <s v="OFF-BI-10002432"/>
    <x v="1"/>
    <x v="8"/>
    <x v="866"/>
    <x v="1089"/>
    <n v="2"/>
    <n v="0.7"/>
    <n v="-2.3275999999999994"/>
  </r>
  <r>
    <n v="1215"/>
    <s v="US-2014-118087"/>
    <x v="3"/>
    <x v="428"/>
    <d v="2014-09-14T00:00:00"/>
    <x v="1"/>
    <s v="SP-20620"/>
    <x v="407"/>
    <x v="1"/>
    <s v="United States"/>
    <s v="Philadelphia"/>
    <x v="9"/>
    <n v="19134"/>
    <x v="3"/>
    <s v="OFF-BI-10000069"/>
    <x v="1"/>
    <x v="8"/>
    <x v="486"/>
    <x v="1090"/>
    <n v="1"/>
    <n v="0.7"/>
    <n v="-3.6024000000000012"/>
  </r>
  <r>
    <n v="1216"/>
    <s v="US-2014-118087"/>
    <x v="3"/>
    <x v="428"/>
    <d v="2014-09-14T00:00:00"/>
    <x v="1"/>
    <s v="SP-20620"/>
    <x v="407"/>
    <x v="1"/>
    <s v="United States"/>
    <s v="Philadelphia"/>
    <x v="9"/>
    <n v="19134"/>
    <x v="3"/>
    <s v="OFF-AR-10003602"/>
    <x v="1"/>
    <x v="6"/>
    <x v="239"/>
    <x v="1091"/>
    <n v="1"/>
    <n v="0.2"/>
    <n v="1.5767999999999998"/>
  </r>
  <r>
    <n v="1217"/>
    <s v="US-2014-118087"/>
    <x v="3"/>
    <x v="428"/>
    <d v="2014-09-14T00:00:00"/>
    <x v="1"/>
    <s v="SP-20620"/>
    <x v="407"/>
    <x v="1"/>
    <s v="United States"/>
    <s v="Philadelphia"/>
    <x v="9"/>
    <n v="19134"/>
    <x v="3"/>
    <s v="TEC-AC-10004469"/>
    <x v="2"/>
    <x v="11"/>
    <x v="238"/>
    <x v="1092"/>
    <n v="3"/>
    <n v="0.2"/>
    <n v="28.764000000000006"/>
  </r>
  <r>
    <n v="1218"/>
    <s v="US-2014-118087"/>
    <x v="3"/>
    <x v="428"/>
    <d v="2014-09-14T00:00:00"/>
    <x v="1"/>
    <s v="SP-20620"/>
    <x v="407"/>
    <x v="1"/>
    <s v="United States"/>
    <s v="Philadelphia"/>
    <x v="9"/>
    <n v="19134"/>
    <x v="3"/>
    <s v="FUR-FU-10001867"/>
    <x v="0"/>
    <x v="5"/>
    <x v="867"/>
    <x v="1093"/>
    <n v="2"/>
    <n v="0.2"/>
    <n v="1.7024000000000008"/>
  </r>
  <r>
    <n v="1219"/>
    <s v="US-2014-118087"/>
    <x v="3"/>
    <x v="428"/>
    <d v="2014-09-14T00:00:00"/>
    <x v="1"/>
    <s v="SP-20620"/>
    <x v="407"/>
    <x v="1"/>
    <s v="United States"/>
    <s v="Philadelphia"/>
    <x v="9"/>
    <n v="19134"/>
    <x v="3"/>
    <s v="TEC-AC-10003174"/>
    <x v="2"/>
    <x v="11"/>
    <x v="614"/>
    <x v="1059"/>
    <n v="3"/>
    <n v="0.2"/>
    <n v="64.674000000000007"/>
  </r>
  <r>
    <n v="1220"/>
    <s v="US-2014-118087"/>
    <x v="3"/>
    <x v="428"/>
    <d v="2014-09-14T00:00:00"/>
    <x v="1"/>
    <s v="SP-20620"/>
    <x v="407"/>
    <x v="1"/>
    <s v="United States"/>
    <s v="Philadelphia"/>
    <x v="9"/>
    <n v="19134"/>
    <x v="3"/>
    <s v="TEC-PH-10002200"/>
    <x v="2"/>
    <x v="7"/>
    <x v="868"/>
    <x v="1094"/>
    <n v="7"/>
    <n v="0.4"/>
    <n v="-386.3915999999997"/>
  </r>
  <r>
    <n v="1221"/>
    <s v="CA-2011-110184"/>
    <x v="2"/>
    <x v="136"/>
    <d v="2011-07-16T00:00:00"/>
    <x v="1"/>
    <s v="BF-11170"/>
    <x v="408"/>
    <x v="2"/>
    <s v="United States"/>
    <s v="Los Angeles"/>
    <x v="1"/>
    <n v="90036"/>
    <x v="1"/>
    <s v="OFF-ST-10000107"/>
    <x v="1"/>
    <x v="4"/>
    <x v="17"/>
    <x v="1095"/>
    <n v="9"/>
    <n v="0"/>
    <n v="44.954999999999977"/>
  </r>
  <r>
    <n v="1222"/>
    <s v="CA-2011-110184"/>
    <x v="2"/>
    <x v="136"/>
    <d v="2011-07-16T00:00:00"/>
    <x v="1"/>
    <s v="BF-11170"/>
    <x v="408"/>
    <x v="2"/>
    <s v="United States"/>
    <s v="Los Angeles"/>
    <x v="1"/>
    <n v="90036"/>
    <x v="1"/>
    <s v="TEC-PH-10000439"/>
    <x v="2"/>
    <x v="7"/>
    <x v="869"/>
    <x v="1096"/>
    <n v="8"/>
    <n v="0.2"/>
    <n v="28.792799999999971"/>
  </r>
  <r>
    <n v="1223"/>
    <s v="CA-2013-126004"/>
    <x v="0"/>
    <x v="429"/>
    <d v="2013-12-06T00:00:00"/>
    <x v="2"/>
    <s v="BM-11140"/>
    <x v="78"/>
    <x v="0"/>
    <s v="United States"/>
    <s v="New York City"/>
    <x v="15"/>
    <n v="10024"/>
    <x v="3"/>
    <s v="FUR-FU-10001602"/>
    <x v="0"/>
    <x v="5"/>
    <x v="759"/>
    <x v="1097"/>
    <n v="3"/>
    <n v="0"/>
    <n v="20.482199999999992"/>
  </r>
  <r>
    <n v="1224"/>
    <s v="CA-2013-126004"/>
    <x v="0"/>
    <x v="429"/>
    <d v="2013-12-06T00:00:00"/>
    <x v="2"/>
    <s v="BM-11140"/>
    <x v="78"/>
    <x v="0"/>
    <s v="United States"/>
    <s v="New York City"/>
    <x v="15"/>
    <n v="10024"/>
    <x v="3"/>
    <s v="TEC-AC-10001432"/>
    <x v="2"/>
    <x v="11"/>
    <x v="471"/>
    <x v="1098"/>
    <n v="1"/>
    <n v="0"/>
    <n v="34.38600000000001"/>
  </r>
  <r>
    <n v="1225"/>
    <s v="CA-2013-126004"/>
    <x v="0"/>
    <x v="429"/>
    <d v="2013-12-06T00:00:00"/>
    <x v="2"/>
    <s v="BM-11140"/>
    <x v="78"/>
    <x v="0"/>
    <s v="United States"/>
    <s v="New York City"/>
    <x v="15"/>
    <n v="10024"/>
    <x v="3"/>
    <s v="OFF-BI-10004656"/>
    <x v="1"/>
    <x v="8"/>
    <x v="855"/>
    <x v="1099"/>
    <n v="1"/>
    <n v="0.2"/>
    <n v="0.60479999999999989"/>
  </r>
  <r>
    <n v="1226"/>
    <s v="CA-2013-126004"/>
    <x v="0"/>
    <x v="429"/>
    <d v="2013-12-06T00:00:00"/>
    <x v="2"/>
    <s v="BM-11140"/>
    <x v="78"/>
    <x v="0"/>
    <s v="United States"/>
    <s v="New York City"/>
    <x v="15"/>
    <n v="10024"/>
    <x v="3"/>
    <s v="OFF-PA-10001685"/>
    <x v="1"/>
    <x v="10"/>
    <x v="33"/>
    <x v="1100"/>
    <n v="4"/>
    <n v="0"/>
    <n v="19.874400000000001"/>
  </r>
  <r>
    <n v="1227"/>
    <s v="CA-2013-126004"/>
    <x v="0"/>
    <x v="429"/>
    <d v="2013-12-06T00:00:00"/>
    <x v="2"/>
    <s v="BM-11140"/>
    <x v="78"/>
    <x v="0"/>
    <s v="United States"/>
    <s v="New York City"/>
    <x v="15"/>
    <n v="10024"/>
    <x v="3"/>
    <s v="OFF-ST-10001418"/>
    <x v="1"/>
    <x v="4"/>
    <x v="870"/>
    <x v="1101"/>
    <n v="3"/>
    <n v="0"/>
    <n v="3.6587999999999994"/>
  </r>
  <r>
    <n v="1228"/>
    <s v="CA-2013-126004"/>
    <x v="0"/>
    <x v="429"/>
    <d v="2013-12-06T00:00:00"/>
    <x v="2"/>
    <s v="BM-11140"/>
    <x v="78"/>
    <x v="0"/>
    <s v="United States"/>
    <s v="New York City"/>
    <x v="15"/>
    <n v="10024"/>
    <x v="3"/>
    <s v="OFF-ST-10000676"/>
    <x v="1"/>
    <x v="4"/>
    <x v="871"/>
    <x v="1102"/>
    <n v="2"/>
    <n v="0"/>
    <n v="11.631599999999992"/>
  </r>
  <r>
    <n v="1229"/>
    <s v="CA-2014-100013"/>
    <x v="3"/>
    <x v="44"/>
    <d v="2014-11-12T00:00:00"/>
    <x v="1"/>
    <s v="ZC-21910"/>
    <x v="233"/>
    <x v="0"/>
    <s v="United States"/>
    <s v="Los Angeles"/>
    <x v="1"/>
    <n v="90045"/>
    <x v="1"/>
    <s v="OFF-EN-10001219"/>
    <x v="1"/>
    <x v="12"/>
    <x v="583"/>
    <x v="770"/>
    <n v="2"/>
    <n v="0"/>
    <n v="7.4871999999999996"/>
  </r>
  <r>
    <n v="1230"/>
    <s v="CA-2014-100013"/>
    <x v="3"/>
    <x v="44"/>
    <d v="2014-11-12T00:00:00"/>
    <x v="1"/>
    <s v="ZC-21910"/>
    <x v="233"/>
    <x v="0"/>
    <s v="United States"/>
    <s v="Los Angeles"/>
    <x v="1"/>
    <n v="90045"/>
    <x v="1"/>
    <s v="FUR-FU-10001424"/>
    <x v="0"/>
    <x v="5"/>
    <x v="691"/>
    <x v="992"/>
    <n v="1"/>
    <n v="0"/>
    <n v="2.9681999999999995"/>
  </r>
  <r>
    <n v="1231"/>
    <s v="CA-2014-100013"/>
    <x v="3"/>
    <x v="44"/>
    <d v="2014-11-12T00:00:00"/>
    <x v="1"/>
    <s v="ZC-21910"/>
    <x v="233"/>
    <x v="0"/>
    <s v="United States"/>
    <s v="Los Angeles"/>
    <x v="1"/>
    <n v="90045"/>
    <x v="1"/>
    <s v="OFF-AR-10001022"/>
    <x v="1"/>
    <x v="6"/>
    <x v="872"/>
    <x v="1103"/>
    <n v="2"/>
    <n v="0"/>
    <n v="1.7607999999999997"/>
  </r>
  <r>
    <n v="1232"/>
    <s v="CA-2012-132570"/>
    <x v="1"/>
    <x v="89"/>
    <d v="2012-11-02T00:00:00"/>
    <x v="0"/>
    <s v="KT-16480"/>
    <x v="409"/>
    <x v="0"/>
    <s v="United States"/>
    <s v="Buffalo"/>
    <x v="15"/>
    <n v="14215"/>
    <x v="3"/>
    <s v="OFF-AR-10000369"/>
    <x v="1"/>
    <x v="6"/>
    <x v="377"/>
    <x v="1104"/>
    <n v="2"/>
    <n v="0"/>
    <n v="0.72279999999999989"/>
  </r>
  <r>
    <n v="1233"/>
    <s v="CA-2012-132570"/>
    <x v="1"/>
    <x v="89"/>
    <d v="2012-11-02T00:00:00"/>
    <x v="0"/>
    <s v="KT-16480"/>
    <x v="409"/>
    <x v="0"/>
    <s v="United States"/>
    <s v="Buffalo"/>
    <x v="15"/>
    <n v="14215"/>
    <x v="3"/>
    <s v="OFF-EN-10003055"/>
    <x v="1"/>
    <x v="12"/>
    <x v="873"/>
    <x v="1105"/>
    <n v="2"/>
    <n v="0"/>
    <n v="35.981999999999992"/>
  </r>
  <r>
    <n v="1234"/>
    <s v="CA-2013-153682"/>
    <x v="0"/>
    <x v="198"/>
    <d v="2013-06-02T00:00:00"/>
    <x v="2"/>
    <s v="BG-11695"/>
    <x v="410"/>
    <x v="1"/>
    <s v="United States"/>
    <s v="Cincinnati"/>
    <x v="24"/>
    <n v="45231"/>
    <x v="3"/>
    <s v="TEC-CO-10001046"/>
    <x v="2"/>
    <x v="16"/>
    <x v="874"/>
    <x v="1106"/>
    <n v="2"/>
    <n v="0.4"/>
    <n v="69.99899999999991"/>
  </r>
  <r>
    <n v="1235"/>
    <s v="CA-2013-144344"/>
    <x v="0"/>
    <x v="99"/>
    <d v="2013-10-29T00:00:00"/>
    <x v="3"/>
    <s v="PG-18820"/>
    <x v="310"/>
    <x v="0"/>
    <s v="United States"/>
    <s v="Boynton Beach"/>
    <x v="2"/>
    <n v="33437"/>
    <x v="0"/>
    <s v="FUR-FU-10000076"/>
    <x v="0"/>
    <x v="5"/>
    <x v="875"/>
    <x v="1107"/>
    <n v="3"/>
    <n v="0.2"/>
    <n v="13.786200000000006"/>
  </r>
  <r>
    <n v="1236"/>
    <s v="CA-2013-144344"/>
    <x v="0"/>
    <x v="99"/>
    <d v="2013-10-29T00:00:00"/>
    <x v="3"/>
    <s v="PG-18820"/>
    <x v="310"/>
    <x v="0"/>
    <s v="United States"/>
    <s v="Boynton Beach"/>
    <x v="2"/>
    <n v="33437"/>
    <x v="0"/>
    <s v="OFF-BI-10003719"/>
    <x v="1"/>
    <x v="8"/>
    <x v="684"/>
    <x v="1108"/>
    <n v="5"/>
    <n v="0.7"/>
    <n v="-29.940000000000012"/>
  </r>
  <r>
    <n v="1237"/>
    <s v="CA-2013-144344"/>
    <x v="0"/>
    <x v="99"/>
    <d v="2013-10-29T00:00:00"/>
    <x v="3"/>
    <s v="PG-18820"/>
    <x v="310"/>
    <x v="0"/>
    <s v="United States"/>
    <s v="Boynton Beach"/>
    <x v="2"/>
    <n v="33437"/>
    <x v="0"/>
    <s v="FUR-FU-10003268"/>
    <x v="0"/>
    <x v="5"/>
    <x v="876"/>
    <x v="1109"/>
    <n v="2"/>
    <n v="0.2"/>
    <n v="0"/>
  </r>
  <r>
    <n v="1238"/>
    <s v="CA-2013-144344"/>
    <x v="0"/>
    <x v="99"/>
    <d v="2013-10-29T00:00:00"/>
    <x v="3"/>
    <s v="PG-18820"/>
    <x v="310"/>
    <x v="0"/>
    <s v="United States"/>
    <s v="Boynton Beach"/>
    <x v="2"/>
    <n v="33437"/>
    <x v="0"/>
    <s v="FUR-FU-10003553"/>
    <x v="0"/>
    <x v="5"/>
    <x v="563"/>
    <x v="1110"/>
    <n v="3"/>
    <n v="0.2"/>
    <n v="41.262"/>
  </r>
  <r>
    <n v="1239"/>
    <s v="CA-2011-127012"/>
    <x v="2"/>
    <x v="430"/>
    <d v="2011-08-15T00:00:00"/>
    <x v="1"/>
    <s v="GM-14680"/>
    <x v="411"/>
    <x v="0"/>
    <s v="United States"/>
    <s v="Seattle"/>
    <x v="4"/>
    <n v="98105"/>
    <x v="1"/>
    <s v="FUR-FU-10003691"/>
    <x v="0"/>
    <x v="5"/>
    <x v="877"/>
    <x v="1111"/>
    <n v="1"/>
    <n v="0"/>
    <n v="5.4340000000000002"/>
  </r>
  <r>
    <n v="1240"/>
    <s v="CA-2011-127012"/>
    <x v="2"/>
    <x v="430"/>
    <d v="2011-08-15T00:00:00"/>
    <x v="1"/>
    <s v="GM-14680"/>
    <x v="411"/>
    <x v="0"/>
    <s v="United States"/>
    <s v="Seattle"/>
    <x v="4"/>
    <n v="98105"/>
    <x v="1"/>
    <s v="OFF-AR-10003903"/>
    <x v="1"/>
    <x v="6"/>
    <x v="878"/>
    <x v="1112"/>
    <n v="1"/>
    <n v="0"/>
    <n v="10.652200000000001"/>
  </r>
  <r>
    <n v="1241"/>
    <s v="CA-2011-127012"/>
    <x v="2"/>
    <x v="430"/>
    <d v="2011-08-15T00:00:00"/>
    <x v="1"/>
    <s v="GM-14680"/>
    <x v="411"/>
    <x v="0"/>
    <s v="United States"/>
    <s v="Seattle"/>
    <x v="4"/>
    <n v="98105"/>
    <x v="1"/>
    <s v="OFF-FA-10004854"/>
    <x v="1"/>
    <x v="13"/>
    <x v="268"/>
    <x v="1113"/>
    <n v="2"/>
    <n v="0"/>
    <n v="10.7912"/>
  </r>
  <r>
    <n v="1242"/>
    <s v="CA-2013-128727"/>
    <x v="0"/>
    <x v="48"/>
    <d v="2013-09-05T00:00:00"/>
    <x v="1"/>
    <s v="MO-17800"/>
    <x v="246"/>
    <x v="2"/>
    <s v="United States"/>
    <s v="New York City"/>
    <x v="15"/>
    <n v="10024"/>
    <x v="3"/>
    <s v="TEC-PH-10003442"/>
    <x v="2"/>
    <x v="7"/>
    <x v="879"/>
    <x v="1114"/>
    <n v="4"/>
    <n v="0"/>
    <n v="5.5"/>
  </r>
  <r>
    <n v="1243"/>
    <s v="US-2013-162859"/>
    <x v="0"/>
    <x v="431"/>
    <d v="2013-02-22T00:00:00"/>
    <x v="1"/>
    <s v="PG-18820"/>
    <x v="310"/>
    <x v="0"/>
    <s v="United States"/>
    <s v="New York City"/>
    <x v="15"/>
    <n v="10009"/>
    <x v="3"/>
    <s v="OFF-BI-10004519"/>
    <x v="1"/>
    <x v="8"/>
    <x v="880"/>
    <x v="1115"/>
    <n v="3"/>
    <n v="0.2"/>
    <n v="124.48499999999999"/>
  </r>
  <r>
    <n v="1244"/>
    <s v="US-2013-162859"/>
    <x v="0"/>
    <x v="431"/>
    <d v="2013-02-22T00:00:00"/>
    <x v="1"/>
    <s v="PG-18820"/>
    <x v="310"/>
    <x v="0"/>
    <s v="United States"/>
    <s v="New York City"/>
    <x v="15"/>
    <n v="10009"/>
    <x v="3"/>
    <s v="OFF-FA-10000304"/>
    <x v="1"/>
    <x v="13"/>
    <x v="52"/>
    <x v="525"/>
    <n v="4"/>
    <n v="0"/>
    <n v="3.5752000000000006"/>
  </r>
  <r>
    <n v="1245"/>
    <s v="CA-2014-133641"/>
    <x v="3"/>
    <x v="304"/>
    <d v="2014-05-22T00:00:00"/>
    <x v="1"/>
    <s v="EJ-14155"/>
    <x v="412"/>
    <x v="0"/>
    <s v="United States"/>
    <s v="Gulfport"/>
    <x v="35"/>
    <n v="39503"/>
    <x v="0"/>
    <s v="OFF-EN-10004955"/>
    <x v="1"/>
    <x v="12"/>
    <x v="881"/>
    <x v="1116"/>
    <n v="9"/>
    <n v="0"/>
    <n v="23.8581"/>
  </r>
  <r>
    <n v="1246"/>
    <s v="CA-2011-168494"/>
    <x v="2"/>
    <x v="432"/>
    <d v="2011-12-14T00:00:00"/>
    <x v="0"/>
    <s v="NP-18700"/>
    <x v="413"/>
    <x v="0"/>
    <s v="United States"/>
    <s v="Fresno"/>
    <x v="1"/>
    <n v="93727"/>
    <x v="1"/>
    <s v="FUR-TA-10004619"/>
    <x v="0"/>
    <x v="3"/>
    <x v="882"/>
    <x v="1117"/>
    <n v="6"/>
    <n v="0.2"/>
    <n v="95.585999999999899"/>
  </r>
  <r>
    <n v="1247"/>
    <s v="CA-2011-168494"/>
    <x v="2"/>
    <x v="432"/>
    <d v="2011-12-14T00:00:00"/>
    <x v="0"/>
    <s v="NP-18700"/>
    <x v="413"/>
    <x v="0"/>
    <s v="United States"/>
    <s v="Fresno"/>
    <x v="1"/>
    <n v="93727"/>
    <x v="1"/>
    <s v="FUR-TA-10003473"/>
    <x v="0"/>
    <x v="3"/>
    <x v="214"/>
    <x v="1118"/>
    <n v="12"/>
    <n v="0.2"/>
    <n v="135.4068000000002"/>
  </r>
  <r>
    <n v="1248"/>
    <s v="CA-2011-168494"/>
    <x v="2"/>
    <x v="432"/>
    <d v="2011-12-14T00:00:00"/>
    <x v="0"/>
    <s v="NP-18700"/>
    <x v="413"/>
    <x v="0"/>
    <s v="United States"/>
    <s v="Fresno"/>
    <x v="1"/>
    <n v="93727"/>
    <x v="1"/>
    <s v="FUR-BO-10004467"/>
    <x v="0"/>
    <x v="0"/>
    <x v="883"/>
    <x v="1119"/>
    <n v="3"/>
    <n v="0.15"/>
    <n v="11.998799999999989"/>
  </r>
  <r>
    <n v="1249"/>
    <s v="CA-2014-115602"/>
    <x v="3"/>
    <x v="404"/>
    <d v="2014-12-25T00:00:00"/>
    <x v="1"/>
    <s v="DJ-13630"/>
    <x v="264"/>
    <x v="0"/>
    <s v="United States"/>
    <s v="New York City"/>
    <x v="15"/>
    <n v="10009"/>
    <x v="3"/>
    <s v="OFF-AR-10002280"/>
    <x v="1"/>
    <x v="6"/>
    <x v="33"/>
    <x v="1120"/>
    <n v="6"/>
    <n v="0"/>
    <n v="17.468999999999998"/>
  </r>
  <r>
    <n v="1250"/>
    <s v="CA-2014-115602"/>
    <x v="3"/>
    <x v="404"/>
    <d v="2014-12-25T00:00:00"/>
    <x v="1"/>
    <s v="DJ-13630"/>
    <x v="264"/>
    <x v="0"/>
    <s v="United States"/>
    <s v="New York City"/>
    <x v="15"/>
    <n v="10009"/>
    <x v="3"/>
    <s v="FUR-CH-10001708"/>
    <x v="0"/>
    <x v="1"/>
    <x v="884"/>
    <x v="1121"/>
    <n v="9"/>
    <n v="0.1"/>
    <n v="139.57019999999989"/>
  </r>
  <r>
    <n v="1251"/>
    <s v="CA-2014-115602"/>
    <x v="3"/>
    <x v="404"/>
    <d v="2014-12-25T00:00:00"/>
    <x v="1"/>
    <s v="DJ-13630"/>
    <x v="264"/>
    <x v="0"/>
    <s v="United States"/>
    <s v="New York City"/>
    <x v="15"/>
    <n v="10009"/>
    <x v="3"/>
    <s v="OFF-AP-10000891"/>
    <x v="1"/>
    <x v="9"/>
    <x v="163"/>
    <x v="1122"/>
    <n v="13"/>
    <n v="0"/>
    <n v="511.36799999999999"/>
  </r>
  <r>
    <n v="1252"/>
    <s v="CA-2014-115602"/>
    <x v="3"/>
    <x v="404"/>
    <d v="2014-12-25T00:00:00"/>
    <x v="1"/>
    <s v="DJ-13630"/>
    <x v="264"/>
    <x v="0"/>
    <s v="United States"/>
    <s v="New York City"/>
    <x v="15"/>
    <n v="10009"/>
    <x v="3"/>
    <s v="OFF-AR-10000462"/>
    <x v="1"/>
    <x v="6"/>
    <x v="885"/>
    <x v="1123"/>
    <n v="2"/>
    <n v="0"/>
    <n v="1.3760000000000003"/>
  </r>
  <r>
    <n v="1253"/>
    <s v="CA-2012-154956"/>
    <x v="1"/>
    <x v="433"/>
    <d v="2012-07-09T00:00:00"/>
    <x v="1"/>
    <s v="IM-15070"/>
    <x v="5"/>
    <x v="0"/>
    <s v="United States"/>
    <s v="Milwaukee"/>
    <x v="6"/>
    <n v="53209"/>
    <x v="2"/>
    <s v="TEC-PH-10004165"/>
    <x v="2"/>
    <x v="7"/>
    <x v="886"/>
    <x v="1124"/>
    <n v="4"/>
    <n v="0"/>
    <n v="285.9896"/>
  </r>
  <r>
    <n v="1254"/>
    <s v="CA-2014-144638"/>
    <x v="3"/>
    <x v="434"/>
    <d v="2014-03-15T00:00:00"/>
    <x v="1"/>
    <s v="MH-18115"/>
    <x v="414"/>
    <x v="2"/>
    <s v="United States"/>
    <s v="Chester"/>
    <x v="9"/>
    <n v="19013"/>
    <x v="3"/>
    <s v="OFF-AR-10003958"/>
    <x v="1"/>
    <x v="6"/>
    <x v="679"/>
    <x v="797"/>
    <n v="2"/>
    <n v="0.2"/>
    <n v="0.59039999999999915"/>
  </r>
  <r>
    <n v="1255"/>
    <s v="CA-2014-144638"/>
    <x v="3"/>
    <x v="434"/>
    <d v="2014-03-15T00:00:00"/>
    <x v="1"/>
    <s v="MH-18115"/>
    <x v="414"/>
    <x v="2"/>
    <s v="United States"/>
    <s v="Chester"/>
    <x v="9"/>
    <n v="19013"/>
    <x v="3"/>
    <s v="TEC-PH-10000149"/>
    <x v="2"/>
    <x v="7"/>
    <x v="419"/>
    <x v="1125"/>
    <n v="3"/>
    <n v="0.4"/>
    <n v="-8.3790000000000031"/>
  </r>
  <r>
    <n v="1256"/>
    <s v="CA-2014-144638"/>
    <x v="3"/>
    <x v="434"/>
    <d v="2014-03-15T00:00:00"/>
    <x v="1"/>
    <s v="MH-18115"/>
    <x v="414"/>
    <x v="2"/>
    <s v="United States"/>
    <s v="Chester"/>
    <x v="9"/>
    <n v="19013"/>
    <x v="3"/>
    <s v="FUR-FU-10003724"/>
    <x v="0"/>
    <x v="5"/>
    <x v="887"/>
    <x v="1126"/>
    <n v="1"/>
    <n v="0.2"/>
    <n v="0.50219999999999976"/>
  </r>
  <r>
    <n v="1257"/>
    <s v="CA-2014-144638"/>
    <x v="3"/>
    <x v="434"/>
    <d v="2014-03-15T00:00:00"/>
    <x v="1"/>
    <s v="MH-18115"/>
    <x v="414"/>
    <x v="2"/>
    <s v="United States"/>
    <s v="Chester"/>
    <x v="9"/>
    <n v="19013"/>
    <x v="3"/>
    <s v="FUR-FU-10003535"/>
    <x v="0"/>
    <x v="5"/>
    <x v="888"/>
    <x v="1127"/>
    <n v="2"/>
    <n v="0.2"/>
    <n v="11.516399999999999"/>
  </r>
  <r>
    <n v="1258"/>
    <s v="US-2013-168620"/>
    <x v="0"/>
    <x v="435"/>
    <d v="2013-12-29T00:00:00"/>
    <x v="0"/>
    <s v="RB-19795"/>
    <x v="176"/>
    <x v="2"/>
    <s v="United States"/>
    <s v="Charlotte"/>
    <x v="3"/>
    <n v="28205"/>
    <x v="0"/>
    <s v="OFF-BI-10001575"/>
    <x v="1"/>
    <x v="8"/>
    <x v="577"/>
    <x v="1128"/>
    <n v="3"/>
    <n v="0.7"/>
    <n v="-20.446799999999996"/>
  </r>
  <r>
    <n v="1259"/>
    <s v="US-2013-168620"/>
    <x v="0"/>
    <x v="435"/>
    <d v="2013-12-29T00:00:00"/>
    <x v="0"/>
    <s v="RB-19795"/>
    <x v="176"/>
    <x v="2"/>
    <s v="United States"/>
    <s v="Charlotte"/>
    <x v="3"/>
    <n v="28205"/>
    <x v="0"/>
    <s v="OFF-ST-10003716"/>
    <x v="1"/>
    <x v="4"/>
    <x v="889"/>
    <x v="1129"/>
    <n v="3"/>
    <n v="0.2"/>
    <n v="-47.254199999999997"/>
  </r>
  <r>
    <n v="1260"/>
    <s v="US-2013-168620"/>
    <x v="0"/>
    <x v="435"/>
    <d v="2013-12-29T00:00:00"/>
    <x v="0"/>
    <s v="RB-19795"/>
    <x v="176"/>
    <x v="2"/>
    <s v="United States"/>
    <s v="Charlotte"/>
    <x v="3"/>
    <n v="28205"/>
    <x v="0"/>
    <s v="TEC-AC-10004469"/>
    <x v="2"/>
    <x v="11"/>
    <x v="238"/>
    <x v="1130"/>
    <n v="8"/>
    <n v="0.2"/>
    <n v="76.704000000000008"/>
  </r>
  <r>
    <n v="1261"/>
    <s v="CA-2014-117079"/>
    <x v="3"/>
    <x v="436"/>
    <d v="2014-10-28T00:00:00"/>
    <x v="1"/>
    <s v="JR-15700"/>
    <x v="415"/>
    <x v="0"/>
    <s v="United States"/>
    <s v="Jacksonville"/>
    <x v="2"/>
    <n v="32216"/>
    <x v="0"/>
    <s v="TEC-PH-10004586"/>
    <x v="2"/>
    <x v="7"/>
    <x v="890"/>
    <x v="1131"/>
    <n v="3"/>
    <n v="0.2"/>
    <n v="107.98499999999996"/>
  </r>
  <r>
    <n v="1262"/>
    <s v="US-2013-144393"/>
    <x v="0"/>
    <x v="99"/>
    <d v="2013-11-05T00:00:00"/>
    <x v="1"/>
    <s v="SM-20950"/>
    <x v="416"/>
    <x v="1"/>
    <s v="United States"/>
    <s v="Greenville"/>
    <x v="3"/>
    <n v="27834"/>
    <x v="0"/>
    <s v="OFF-BI-10004236"/>
    <x v="1"/>
    <x v="8"/>
    <x v="891"/>
    <x v="1132"/>
    <n v="4"/>
    <n v="0.7"/>
    <n v="-14.0928"/>
  </r>
  <r>
    <n v="1263"/>
    <s v="CA-2014-105053"/>
    <x v="3"/>
    <x v="437"/>
    <d v="2014-07-10T00:00:00"/>
    <x v="0"/>
    <s v="CS-12355"/>
    <x v="394"/>
    <x v="0"/>
    <s v="United States"/>
    <s v="Long Beach"/>
    <x v="15"/>
    <n v="11561"/>
    <x v="3"/>
    <s v="OFF-BI-10001634"/>
    <x v="1"/>
    <x v="8"/>
    <x v="24"/>
    <x v="1133"/>
    <n v="3"/>
    <n v="0.2"/>
    <n v="6.3336000000000006"/>
  </r>
  <r>
    <n v="1264"/>
    <s v="CA-2013-155992"/>
    <x v="0"/>
    <x v="393"/>
    <d v="2013-10-03T00:00:00"/>
    <x v="2"/>
    <s v="CC-12220"/>
    <x v="417"/>
    <x v="0"/>
    <s v="United States"/>
    <s v="La Porte"/>
    <x v="14"/>
    <n v="46350"/>
    <x v="2"/>
    <s v="TEC-PH-10000215"/>
    <x v="2"/>
    <x v="7"/>
    <x v="139"/>
    <x v="1134"/>
    <n v="2"/>
    <n v="0"/>
    <n v="18.873000000000005"/>
  </r>
  <r>
    <n v="1265"/>
    <s v="CA-2013-155992"/>
    <x v="0"/>
    <x v="393"/>
    <d v="2013-10-03T00:00:00"/>
    <x v="2"/>
    <s v="CC-12220"/>
    <x v="417"/>
    <x v="0"/>
    <s v="United States"/>
    <s v="La Porte"/>
    <x v="14"/>
    <n v="46350"/>
    <x v="2"/>
    <s v="FUR-FU-10003724"/>
    <x v="0"/>
    <x v="5"/>
    <x v="887"/>
    <x v="1135"/>
    <n v="5"/>
    <n v="0"/>
    <n v="10.880999999999998"/>
  </r>
  <r>
    <n v="1266"/>
    <s v="CA-2014-110380"/>
    <x v="3"/>
    <x v="264"/>
    <d v="2014-09-08T00:00:00"/>
    <x v="1"/>
    <s v="PF-19225"/>
    <x v="418"/>
    <x v="0"/>
    <s v="United States"/>
    <s v="San Francisco"/>
    <x v="1"/>
    <n v="94122"/>
    <x v="1"/>
    <s v="OFF-AR-10000422"/>
    <x v="1"/>
    <x v="6"/>
    <x v="892"/>
    <x v="1136"/>
    <n v="3"/>
    <n v="0"/>
    <n v="1.7738999999999998"/>
  </r>
  <r>
    <n v="1267"/>
    <s v="US-2011-167738"/>
    <x v="2"/>
    <x v="163"/>
    <d v="2011-12-29T00:00:00"/>
    <x v="1"/>
    <s v="JC-16105"/>
    <x v="36"/>
    <x v="1"/>
    <s v="United States"/>
    <s v="Los Angeles"/>
    <x v="1"/>
    <n v="90045"/>
    <x v="1"/>
    <s v="OFF-ST-10003306"/>
    <x v="1"/>
    <x v="4"/>
    <x v="380"/>
    <x v="1137"/>
    <n v="1"/>
    <n v="0"/>
    <n v="41.429399999999987"/>
  </r>
  <r>
    <n v="1268"/>
    <s v="US-2011-167738"/>
    <x v="2"/>
    <x v="163"/>
    <d v="2011-12-29T00:00:00"/>
    <x v="1"/>
    <s v="JC-16105"/>
    <x v="36"/>
    <x v="1"/>
    <s v="United States"/>
    <s v="Los Angeles"/>
    <x v="1"/>
    <n v="90045"/>
    <x v="1"/>
    <s v="FUR-CH-10001146"/>
    <x v="0"/>
    <x v="1"/>
    <x v="64"/>
    <x v="1138"/>
    <n v="6"/>
    <n v="0.2"/>
    <n v="18.266999999999967"/>
  </r>
  <r>
    <n v="1269"/>
    <s v="CA-2014-121412"/>
    <x v="3"/>
    <x v="397"/>
    <d v="2014-09-28T00:00:00"/>
    <x v="1"/>
    <s v="BG-11695"/>
    <x v="410"/>
    <x v="1"/>
    <s v="United States"/>
    <s v="Louisville"/>
    <x v="22"/>
    <n v="80027"/>
    <x v="1"/>
    <s v="FUR-FU-10000246"/>
    <x v="0"/>
    <x v="5"/>
    <x v="386"/>
    <x v="1139"/>
    <n v="3"/>
    <n v="0.2"/>
    <n v="3.665999999999995"/>
  </r>
  <r>
    <n v="1270"/>
    <s v="CA-2014-100426"/>
    <x v="3"/>
    <x v="400"/>
    <d v="2014-06-09T00:00:00"/>
    <x v="1"/>
    <s v="DC-12850"/>
    <x v="419"/>
    <x v="0"/>
    <s v="United States"/>
    <s v="Florence"/>
    <x v="19"/>
    <n v="35630"/>
    <x v="0"/>
    <s v="OFF-PA-10002870"/>
    <x v="1"/>
    <x v="10"/>
    <x v="893"/>
    <x v="1140"/>
    <n v="2"/>
    <n v="0"/>
    <n v="5.6159999999999997"/>
  </r>
  <r>
    <n v="1271"/>
    <s v="US-2013-103646"/>
    <x v="0"/>
    <x v="438"/>
    <d v="2013-04-27T00:00:00"/>
    <x v="1"/>
    <s v="SP-20545"/>
    <x v="259"/>
    <x v="1"/>
    <s v="United States"/>
    <s v="Chicago"/>
    <x v="10"/>
    <n v="60623"/>
    <x v="2"/>
    <s v="OFF-ST-10000563"/>
    <x v="1"/>
    <x v="4"/>
    <x v="894"/>
    <x v="1141"/>
    <n v="4"/>
    <n v="0.2"/>
    <n v="-12.792000000000002"/>
  </r>
  <r>
    <n v="1272"/>
    <s v="US-2013-103646"/>
    <x v="0"/>
    <x v="438"/>
    <d v="2013-04-27T00:00:00"/>
    <x v="1"/>
    <s v="SP-20545"/>
    <x v="259"/>
    <x v="1"/>
    <s v="United States"/>
    <s v="Chicago"/>
    <x v="10"/>
    <n v="60623"/>
    <x v="2"/>
    <s v="OFF-AP-10004487"/>
    <x v="1"/>
    <x v="9"/>
    <x v="715"/>
    <x v="1142"/>
    <n v="3"/>
    <n v="0.8"/>
    <n v="-126.85920000000002"/>
  </r>
  <r>
    <n v="1273"/>
    <s v="US-2013-103646"/>
    <x v="0"/>
    <x v="438"/>
    <d v="2013-04-27T00:00:00"/>
    <x v="1"/>
    <s v="SP-20545"/>
    <x v="259"/>
    <x v="1"/>
    <s v="United States"/>
    <s v="Chicago"/>
    <x v="10"/>
    <n v="60623"/>
    <x v="2"/>
    <s v="OFF-BI-10002854"/>
    <x v="1"/>
    <x v="8"/>
    <x v="895"/>
    <x v="1143"/>
    <n v="8"/>
    <n v="0.8"/>
    <n v="-67.27200000000002"/>
  </r>
  <r>
    <n v="1274"/>
    <s v="CA-2013-119186"/>
    <x v="0"/>
    <x v="439"/>
    <d v="2013-05-27T00:00:00"/>
    <x v="3"/>
    <s v="MS-17710"/>
    <x v="384"/>
    <x v="0"/>
    <s v="United States"/>
    <s v="Fort Worth"/>
    <x v="5"/>
    <n v="76106"/>
    <x v="2"/>
    <s v="OFF-PA-10004621"/>
    <x v="1"/>
    <x v="10"/>
    <x v="738"/>
    <x v="563"/>
    <n v="2"/>
    <n v="0.2"/>
    <n v="3.6288"/>
  </r>
  <r>
    <n v="1275"/>
    <s v="CA-2013-119186"/>
    <x v="0"/>
    <x v="439"/>
    <d v="2013-05-27T00:00:00"/>
    <x v="3"/>
    <s v="MS-17710"/>
    <x v="384"/>
    <x v="0"/>
    <s v="United States"/>
    <s v="Fort Worth"/>
    <x v="5"/>
    <n v="76106"/>
    <x v="2"/>
    <s v="FUR-CH-10001973"/>
    <x v="0"/>
    <x v="1"/>
    <x v="896"/>
    <x v="1144"/>
    <n v="5"/>
    <n v="0.3"/>
    <n v="-88.783999999999978"/>
  </r>
  <r>
    <n v="1276"/>
    <s v="CA-2013-119186"/>
    <x v="0"/>
    <x v="439"/>
    <d v="2013-05-27T00:00:00"/>
    <x v="3"/>
    <s v="MS-17710"/>
    <x v="384"/>
    <x v="0"/>
    <s v="United States"/>
    <s v="Fort Worth"/>
    <x v="5"/>
    <n v="76106"/>
    <x v="2"/>
    <s v="OFF-PA-10004040"/>
    <x v="1"/>
    <x v="10"/>
    <x v="99"/>
    <x v="646"/>
    <n v="3"/>
    <n v="0.2"/>
    <n v="5.2026000000000003"/>
  </r>
  <r>
    <n v="1277"/>
    <s v="CA-2013-119186"/>
    <x v="0"/>
    <x v="439"/>
    <d v="2013-05-27T00:00:00"/>
    <x v="3"/>
    <s v="MS-17710"/>
    <x v="384"/>
    <x v="0"/>
    <s v="United States"/>
    <s v="Fort Worth"/>
    <x v="5"/>
    <n v="76106"/>
    <x v="2"/>
    <s v="TEC-AC-10000580"/>
    <x v="2"/>
    <x v="11"/>
    <x v="897"/>
    <x v="1145"/>
    <n v="1"/>
    <n v="0.2"/>
    <n v="-7.1990999999999961"/>
  </r>
  <r>
    <n v="1278"/>
    <s v="CA-2013-148698"/>
    <x v="0"/>
    <x v="440"/>
    <d v="2013-05-08T00:00:00"/>
    <x v="1"/>
    <s v="BD-11770"/>
    <x v="420"/>
    <x v="0"/>
    <s v="United States"/>
    <s v="Houston"/>
    <x v="5"/>
    <n v="77070"/>
    <x v="2"/>
    <s v="OFF-AR-10004022"/>
    <x v="1"/>
    <x v="6"/>
    <x v="898"/>
    <x v="1146"/>
    <n v="3"/>
    <n v="0.2"/>
    <n v="5.3969999999999914"/>
  </r>
  <r>
    <n v="1279"/>
    <s v="CA-2011-163293"/>
    <x v="2"/>
    <x v="78"/>
    <d v="2011-09-11T00:00:00"/>
    <x v="2"/>
    <s v="KC-16255"/>
    <x v="346"/>
    <x v="1"/>
    <s v="United States"/>
    <s v="Macon"/>
    <x v="32"/>
    <n v="31204"/>
    <x v="0"/>
    <s v="TEC-AC-10004209"/>
    <x v="2"/>
    <x v="11"/>
    <x v="899"/>
    <x v="1147"/>
    <n v="3"/>
    <n v="0"/>
    <n v="12.8583"/>
  </r>
  <r>
    <n v="1280"/>
    <s v="CA-2011-163293"/>
    <x v="2"/>
    <x v="78"/>
    <d v="2011-09-11T00:00:00"/>
    <x v="2"/>
    <s v="KC-16255"/>
    <x v="346"/>
    <x v="1"/>
    <s v="United States"/>
    <s v="Macon"/>
    <x v="32"/>
    <n v="31204"/>
    <x v="0"/>
    <s v="TEC-AC-10000023"/>
    <x v="2"/>
    <x v="11"/>
    <x v="900"/>
    <x v="1148"/>
    <n v="4"/>
    <n v="0"/>
    <n v="30.196799999999996"/>
  </r>
  <r>
    <n v="1281"/>
    <s v="CA-2013-160815"/>
    <x v="0"/>
    <x v="64"/>
    <d v="2013-09-07T00:00:00"/>
    <x v="2"/>
    <s v="TR-21325"/>
    <x v="309"/>
    <x v="0"/>
    <s v="United States"/>
    <s v="Cedar Rapids"/>
    <x v="23"/>
    <n v="52402"/>
    <x v="2"/>
    <s v="TEC-PH-10003505"/>
    <x v="2"/>
    <x v="7"/>
    <x v="901"/>
    <x v="1149"/>
    <n v="3"/>
    <n v="0"/>
    <n v="80.735999999999976"/>
  </r>
  <r>
    <n v="1282"/>
    <s v="CA-2014-122154"/>
    <x v="3"/>
    <x v="359"/>
    <d v="2014-04-12T00:00:00"/>
    <x v="2"/>
    <s v="SA-20830"/>
    <x v="193"/>
    <x v="0"/>
    <s v="United States"/>
    <s v="Jacksonville"/>
    <x v="2"/>
    <n v="32216"/>
    <x v="0"/>
    <s v="OFF-LA-10000121"/>
    <x v="1"/>
    <x v="2"/>
    <x v="902"/>
    <x v="1150"/>
    <n v="3"/>
    <n v="0.2"/>
    <n v="4.9139999999999988"/>
  </r>
  <r>
    <n v="1283"/>
    <s v="CA-2014-122154"/>
    <x v="3"/>
    <x v="359"/>
    <d v="2014-04-12T00:00:00"/>
    <x v="2"/>
    <s v="SA-20830"/>
    <x v="193"/>
    <x v="0"/>
    <s v="United States"/>
    <s v="Jacksonville"/>
    <x v="2"/>
    <n v="32216"/>
    <x v="0"/>
    <s v="OFF-BI-10002026"/>
    <x v="1"/>
    <x v="8"/>
    <x v="903"/>
    <x v="1151"/>
    <n v="1"/>
    <n v="0.7"/>
    <n v="-13.363000000000003"/>
  </r>
  <r>
    <n v="1284"/>
    <s v="CA-2014-122154"/>
    <x v="3"/>
    <x v="359"/>
    <d v="2014-04-12T00:00:00"/>
    <x v="2"/>
    <s v="SA-20830"/>
    <x v="193"/>
    <x v="0"/>
    <s v="United States"/>
    <s v="Jacksonville"/>
    <x v="2"/>
    <n v="32216"/>
    <x v="0"/>
    <s v="OFF-PA-10000994"/>
    <x v="1"/>
    <x v="10"/>
    <x v="904"/>
    <x v="1152"/>
    <n v="3"/>
    <n v="0.2"/>
    <n v="88.073999999999984"/>
  </r>
  <r>
    <n v="1285"/>
    <s v="US-2012-149692"/>
    <x v="1"/>
    <x v="401"/>
    <d v="2012-12-12T00:00:00"/>
    <x v="1"/>
    <s v="KW-16435"/>
    <x v="147"/>
    <x v="0"/>
    <s v="United States"/>
    <s v="Austin"/>
    <x v="5"/>
    <n v="78745"/>
    <x v="2"/>
    <s v="OFF-BI-10002813"/>
    <x v="1"/>
    <x v="8"/>
    <x v="905"/>
    <x v="1153"/>
    <n v="7"/>
    <n v="0.8"/>
    <n v="-4.8510000000000009"/>
  </r>
  <r>
    <n v="1286"/>
    <s v="CA-2013-119445"/>
    <x v="0"/>
    <x v="190"/>
    <d v="2013-07-04T00:00:00"/>
    <x v="1"/>
    <s v="GM-14500"/>
    <x v="421"/>
    <x v="0"/>
    <s v="United States"/>
    <s v="Providence"/>
    <x v="34"/>
    <n v="2908"/>
    <x v="3"/>
    <s v="OFF-ST-10000617"/>
    <x v="1"/>
    <x v="4"/>
    <x v="379"/>
    <x v="81"/>
    <n v="5"/>
    <n v="0"/>
    <n v="1.0429999999999984"/>
  </r>
  <r>
    <n v="1287"/>
    <s v="CA-2012-124268"/>
    <x v="1"/>
    <x v="433"/>
    <d v="2012-07-08T00:00:00"/>
    <x v="1"/>
    <s v="AD-10180"/>
    <x v="57"/>
    <x v="2"/>
    <s v="United States"/>
    <s v="New York City"/>
    <x v="15"/>
    <n v="10035"/>
    <x v="3"/>
    <s v="OFF-AR-10004817"/>
    <x v="1"/>
    <x v="6"/>
    <x v="906"/>
    <x v="1154"/>
    <n v="3"/>
    <n v="0"/>
    <n v="4.4891999999999985"/>
  </r>
  <r>
    <n v="1288"/>
    <s v="CA-2013-154711"/>
    <x v="0"/>
    <x v="441"/>
    <d v="2013-11-27T00:00:00"/>
    <x v="1"/>
    <s v="TB-21355"/>
    <x v="422"/>
    <x v="1"/>
    <s v="United States"/>
    <s v="New York City"/>
    <x v="15"/>
    <n v="10009"/>
    <x v="3"/>
    <s v="FUR-FU-10000397"/>
    <x v="0"/>
    <x v="5"/>
    <x v="63"/>
    <x v="1155"/>
    <n v="2"/>
    <n v="0"/>
    <n v="11.166400000000003"/>
  </r>
  <r>
    <n v="1289"/>
    <s v="CA-2013-154711"/>
    <x v="0"/>
    <x v="441"/>
    <d v="2013-11-27T00:00:00"/>
    <x v="1"/>
    <s v="TB-21355"/>
    <x v="422"/>
    <x v="1"/>
    <s v="United States"/>
    <s v="New York City"/>
    <x v="15"/>
    <n v="10009"/>
    <x v="3"/>
    <s v="OFF-BI-10000605"/>
    <x v="1"/>
    <x v="8"/>
    <x v="531"/>
    <x v="854"/>
    <n v="4"/>
    <n v="0.2"/>
    <n v="4.1147999999999989"/>
  </r>
  <r>
    <n v="1290"/>
    <s v="CA-2013-154711"/>
    <x v="0"/>
    <x v="441"/>
    <d v="2013-11-27T00:00:00"/>
    <x v="1"/>
    <s v="TB-21355"/>
    <x v="422"/>
    <x v="1"/>
    <s v="United States"/>
    <s v="New York City"/>
    <x v="15"/>
    <n v="10009"/>
    <x v="3"/>
    <s v="OFF-AR-10001860"/>
    <x v="1"/>
    <x v="6"/>
    <x v="907"/>
    <x v="1156"/>
    <n v="3"/>
    <n v="0"/>
    <n v="7.4952000000000005"/>
  </r>
  <r>
    <n v="1291"/>
    <s v="CA-2013-163384"/>
    <x v="0"/>
    <x v="338"/>
    <d v="2013-11-13T00:00:00"/>
    <x v="2"/>
    <s v="CC-12430"/>
    <x v="254"/>
    <x v="2"/>
    <s v="United States"/>
    <s v="San Francisco"/>
    <x v="1"/>
    <n v="94122"/>
    <x v="1"/>
    <s v="OFF-BI-10004970"/>
    <x v="1"/>
    <x v="8"/>
    <x v="908"/>
    <x v="1157"/>
    <n v="4"/>
    <n v="0.2"/>
    <n v="4.4603999999999999"/>
  </r>
  <r>
    <n v="1292"/>
    <s v="CA-2013-163384"/>
    <x v="0"/>
    <x v="338"/>
    <d v="2013-11-13T00:00:00"/>
    <x v="2"/>
    <s v="CC-12430"/>
    <x v="254"/>
    <x v="2"/>
    <s v="United States"/>
    <s v="San Francisco"/>
    <x v="1"/>
    <n v="94122"/>
    <x v="1"/>
    <s v="OFF-PA-10003172"/>
    <x v="1"/>
    <x v="10"/>
    <x v="846"/>
    <x v="56"/>
    <n v="5"/>
    <n v="0"/>
    <n v="15.552000000000001"/>
  </r>
  <r>
    <n v="1293"/>
    <s v="CA-2012-101707"/>
    <x v="1"/>
    <x v="375"/>
    <d v="2012-09-01T00:00:00"/>
    <x v="1"/>
    <s v="PF-19165"/>
    <x v="58"/>
    <x v="0"/>
    <s v="United States"/>
    <s v="San Diego"/>
    <x v="1"/>
    <n v="92105"/>
    <x v="1"/>
    <s v="OFF-SU-10001218"/>
    <x v="1"/>
    <x v="14"/>
    <x v="133"/>
    <x v="1158"/>
    <n v="3"/>
    <n v="0"/>
    <n v="9.2232000000000021"/>
  </r>
  <r>
    <n v="1294"/>
    <s v="CA-2012-101707"/>
    <x v="1"/>
    <x v="375"/>
    <d v="2012-09-01T00:00:00"/>
    <x v="1"/>
    <s v="PF-19165"/>
    <x v="58"/>
    <x v="0"/>
    <s v="United States"/>
    <s v="San Diego"/>
    <x v="1"/>
    <n v="92105"/>
    <x v="1"/>
    <s v="OFF-PA-10002968"/>
    <x v="1"/>
    <x v="10"/>
    <x v="909"/>
    <x v="1159"/>
    <n v="5"/>
    <n v="0"/>
    <n v="52.531999999999996"/>
  </r>
  <r>
    <n v="1295"/>
    <s v="CA-2012-101707"/>
    <x v="1"/>
    <x v="375"/>
    <d v="2012-09-01T00:00:00"/>
    <x v="1"/>
    <s v="PF-19165"/>
    <x v="58"/>
    <x v="0"/>
    <s v="United States"/>
    <s v="San Diego"/>
    <x v="1"/>
    <n v="92105"/>
    <x v="1"/>
    <s v="OFF-LA-10000134"/>
    <x v="1"/>
    <x v="2"/>
    <x v="85"/>
    <x v="1160"/>
    <n v="1"/>
    <n v="0"/>
    <n v="1.4783999999999999"/>
  </r>
  <r>
    <n v="1296"/>
    <s v="CA-2012-138898"/>
    <x v="1"/>
    <x v="442"/>
    <d v="2012-05-29T00:00:00"/>
    <x v="1"/>
    <s v="JH-16180"/>
    <x v="423"/>
    <x v="0"/>
    <s v="United States"/>
    <s v="Pueblo"/>
    <x v="22"/>
    <n v="81001"/>
    <x v="1"/>
    <s v="OFF-AP-10004487"/>
    <x v="1"/>
    <x v="9"/>
    <x v="715"/>
    <x v="1161"/>
    <n v="13"/>
    <n v="0.2"/>
    <n v="84.572799999999944"/>
  </r>
  <r>
    <n v="1297"/>
    <s v="CA-2014-115427"/>
    <x v="3"/>
    <x v="247"/>
    <d v="2015-01-04T00:00:00"/>
    <x v="1"/>
    <s v="EB-13975"/>
    <x v="424"/>
    <x v="1"/>
    <s v="United States"/>
    <s v="Fairfield"/>
    <x v="1"/>
    <n v="94533"/>
    <x v="1"/>
    <s v="OFF-BI-10002103"/>
    <x v="1"/>
    <x v="8"/>
    <x v="525"/>
    <x v="1162"/>
    <n v="2"/>
    <n v="0.2"/>
    <n v="4.5187999999999997"/>
  </r>
  <r>
    <n v="1298"/>
    <s v="CA-2014-115427"/>
    <x v="3"/>
    <x v="247"/>
    <d v="2015-01-04T00:00:00"/>
    <x v="1"/>
    <s v="EB-13975"/>
    <x v="424"/>
    <x v="1"/>
    <s v="United States"/>
    <s v="Fairfield"/>
    <x v="1"/>
    <n v="94533"/>
    <x v="1"/>
    <s v="OFF-BI-10004632"/>
    <x v="1"/>
    <x v="8"/>
    <x v="910"/>
    <x v="1163"/>
    <n v="2"/>
    <n v="0.2"/>
    <n v="6.4749999999999979"/>
  </r>
  <r>
    <n v="1299"/>
    <s v="CA-2013-134425"/>
    <x v="0"/>
    <x v="16"/>
    <d v="2013-12-13T00:00:00"/>
    <x v="0"/>
    <s v="QJ-19255"/>
    <x v="425"/>
    <x v="1"/>
    <s v="United States"/>
    <s v="Saint Paul"/>
    <x v="11"/>
    <n v="55106"/>
    <x v="2"/>
    <s v="TEC-PH-10003555"/>
    <x v="2"/>
    <x v="7"/>
    <x v="457"/>
    <x v="1164"/>
    <n v="5"/>
    <n v="0"/>
    <n v="2.2990000000000066"/>
  </r>
  <r>
    <n v="1300"/>
    <s v="CA-2012-121391"/>
    <x v="1"/>
    <x v="242"/>
    <d v="2012-10-07T00:00:00"/>
    <x v="2"/>
    <s v="AA-10315"/>
    <x v="397"/>
    <x v="0"/>
    <s v="United States"/>
    <s v="San Francisco"/>
    <x v="1"/>
    <n v="94109"/>
    <x v="1"/>
    <s v="OFF-ST-10001590"/>
    <x v="1"/>
    <x v="4"/>
    <x v="146"/>
    <x v="1165"/>
    <n v="2"/>
    <n v="0"/>
    <n v="7.0095999999999989"/>
  </r>
  <r>
    <n v="1301"/>
    <s v="CA-2013-137043"/>
    <x v="0"/>
    <x v="443"/>
    <d v="2013-12-26T00:00:00"/>
    <x v="0"/>
    <s v="LC-17140"/>
    <x v="95"/>
    <x v="0"/>
    <s v="United States"/>
    <s v="Springfield"/>
    <x v="17"/>
    <n v="22153"/>
    <x v="0"/>
    <s v="FUR-FU-10003664"/>
    <x v="0"/>
    <x v="5"/>
    <x v="35"/>
    <x v="1166"/>
    <n v="6"/>
    <n v="0"/>
    <n v="166.10039999999995"/>
  </r>
  <r>
    <n v="1302"/>
    <s v="CA-2013-137043"/>
    <x v="0"/>
    <x v="443"/>
    <d v="2013-12-26T00:00:00"/>
    <x v="0"/>
    <s v="LC-17140"/>
    <x v="95"/>
    <x v="0"/>
    <s v="United States"/>
    <s v="Springfield"/>
    <x v="17"/>
    <n v="22153"/>
    <x v="0"/>
    <s v="FUR-FU-10003664"/>
    <x v="0"/>
    <x v="5"/>
    <x v="35"/>
    <x v="1167"/>
    <n v="3"/>
    <n v="0"/>
    <n v="83.050199999999975"/>
  </r>
  <r>
    <n v="1303"/>
    <s v="CA-2012-115847"/>
    <x v="1"/>
    <x v="444"/>
    <d v="2012-09-24T00:00:00"/>
    <x v="0"/>
    <s v="TC-21535"/>
    <x v="426"/>
    <x v="2"/>
    <s v="United States"/>
    <s v="Arlington"/>
    <x v="17"/>
    <n v="22204"/>
    <x v="0"/>
    <s v="FUR-BO-10003433"/>
    <x v="0"/>
    <x v="0"/>
    <x v="911"/>
    <x v="1168"/>
    <n v="2"/>
    <n v="0"/>
    <n v="4.3371999999999957"/>
  </r>
  <r>
    <n v="1304"/>
    <s v="US-2014-126179"/>
    <x v="3"/>
    <x v="445"/>
    <d v="2014-07-08T00:00:00"/>
    <x v="1"/>
    <s v="CS-12460"/>
    <x v="427"/>
    <x v="0"/>
    <s v="United States"/>
    <s v="Columbus"/>
    <x v="32"/>
    <n v="31907"/>
    <x v="0"/>
    <s v="FUR-FU-10002554"/>
    <x v="0"/>
    <x v="5"/>
    <x v="912"/>
    <x v="1169"/>
    <n v="1"/>
    <n v="0"/>
    <n v="5.5176999999999978"/>
  </r>
  <r>
    <n v="1305"/>
    <s v="US-2014-126179"/>
    <x v="3"/>
    <x v="445"/>
    <d v="2014-07-08T00:00:00"/>
    <x v="1"/>
    <s v="CS-12460"/>
    <x v="427"/>
    <x v="0"/>
    <s v="United States"/>
    <s v="Columbus"/>
    <x v="32"/>
    <n v="31907"/>
    <x v="0"/>
    <s v="TEC-PH-10001557"/>
    <x v="2"/>
    <x v="7"/>
    <x v="658"/>
    <x v="1170"/>
    <n v="3"/>
    <n v="0"/>
    <n v="77.751899999999992"/>
  </r>
  <r>
    <n v="1306"/>
    <s v="CA-2013-101966"/>
    <x v="0"/>
    <x v="216"/>
    <d v="2013-07-17T00:00:00"/>
    <x v="0"/>
    <s v="BM-11785"/>
    <x v="298"/>
    <x v="0"/>
    <s v="United States"/>
    <s v="Houston"/>
    <x v="5"/>
    <n v="77036"/>
    <x v="2"/>
    <s v="TEC-PH-10003437"/>
    <x v="2"/>
    <x v="7"/>
    <x v="913"/>
    <x v="1171"/>
    <n v="7"/>
    <n v="0.2"/>
    <n v="52.492999999999967"/>
  </r>
  <r>
    <n v="1307"/>
    <s v="CA-2013-141397"/>
    <x v="0"/>
    <x v="23"/>
    <d v="2013-06-22T00:00:00"/>
    <x v="2"/>
    <s v="RC-19825"/>
    <x v="116"/>
    <x v="0"/>
    <s v="United States"/>
    <s v="Pasadena"/>
    <x v="1"/>
    <n v="91104"/>
    <x v="1"/>
    <s v="OFF-PA-10002986"/>
    <x v="1"/>
    <x v="10"/>
    <x v="477"/>
    <x v="1172"/>
    <n v="7"/>
    <n v="0"/>
    <n v="22.444800000000001"/>
  </r>
  <r>
    <n v="1308"/>
    <s v="CA-2013-141397"/>
    <x v="0"/>
    <x v="23"/>
    <d v="2013-06-22T00:00:00"/>
    <x v="2"/>
    <s v="RC-19825"/>
    <x v="116"/>
    <x v="0"/>
    <s v="United States"/>
    <s v="Pasadena"/>
    <x v="1"/>
    <n v="91104"/>
    <x v="1"/>
    <s v="OFF-BI-10000320"/>
    <x v="1"/>
    <x v="8"/>
    <x v="768"/>
    <x v="1173"/>
    <n v="3"/>
    <n v="0.2"/>
    <n v="6.4206000000000012"/>
  </r>
  <r>
    <n v="1309"/>
    <s v="CA-2013-141397"/>
    <x v="0"/>
    <x v="23"/>
    <d v="2013-06-22T00:00:00"/>
    <x v="2"/>
    <s v="RC-19825"/>
    <x v="116"/>
    <x v="0"/>
    <s v="United States"/>
    <s v="Pasadena"/>
    <x v="1"/>
    <n v="91104"/>
    <x v="1"/>
    <s v="OFF-AP-10003971"/>
    <x v="1"/>
    <x v="9"/>
    <x v="914"/>
    <x v="1174"/>
    <n v="2"/>
    <n v="0"/>
    <n v="5.6628000000000007"/>
  </r>
  <r>
    <n v="1310"/>
    <s v="CA-2013-141397"/>
    <x v="0"/>
    <x v="23"/>
    <d v="2013-06-22T00:00:00"/>
    <x v="2"/>
    <s v="RC-19825"/>
    <x v="116"/>
    <x v="0"/>
    <s v="United States"/>
    <s v="Pasadena"/>
    <x v="1"/>
    <n v="91104"/>
    <x v="1"/>
    <s v="OFF-ST-10001469"/>
    <x v="1"/>
    <x v="4"/>
    <x v="394"/>
    <x v="427"/>
    <n v="3"/>
    <n v="0"/>
    <n v="9.716399999999993"/>
  </r>
  <r>
    <n v="1311"/>
    <s v="CA-2013-141397"/>
    <x v="0"/>
    <x v="23"/>
    <d v="2013-06-22T00:00:00"/>
    <x v="2"/>
    <s v="RC-19825"/>
    <x v="116"/>
    <x v="0"/>
    <s v="United States"/>
    <s v="Pasadena"/>
    <x v="1"/>
    <n v="91104"/>
    <x v="1"/>
    <s v="FUR-CH-10003846"/>
    <x v="0"/>
    <x v="1"/>
    <x v="915"/>
    <x v="224"/>
    <n v="2"/>
    <n v="0.2"/>
    <n v="-8.0783999999999949"/>
  </r>
  <r>
    <n v="1312"/>
    <s v="CA-2013-141082"/>
    <x v="0"/>
    <x v="10"/>
    <d v="2013-12-14T00:00:00"/>
    <x v="1"/>
    <s v="FM-14380"/>
    <x v="248"/>
    <x v="0"/>
    <s v="United States"/>
    <s v="Lawrence"/>
    <x v="31"/>
    <n v="1841"/>
    <x v="3"/>
    <s v="OFF-LA-10001404"/>
    <x v="1"/>
    <x v="2"/>
    <x v="916"/>
    <x v="1175"/>
    <n v="1"/>
    <n v="0"/>
    <n v="1.7343"/>
  </r>
  <r>
    <n v="1313"/>
    <s v="CA-2013-141082"/>
    <x v="0"/>
    <x v="10"/>
    <d v="2013-12-14T00:00:00"/>
    <x v="1"/>
    <s v="FM-14380"/>
    <x v="248"/>
    <x v="0"/>
    <s v="United States"/>
    <s v="Lawrence"/>
    <x v="31"/>
    <n v="1841"/>
    <x v="3"/>
    <s v="OFF-LA-10001474"/>
    <x v="1"/>
    <x v="2"/>
    <x v="917"/>
    <x v="1176"/>
    <n v="4"/>
    <n v="0"/>
    <n v="56.175200000000004"/>
  </r>
  <r>
    <n v="1314"/>
    <s v="US-2013-134488"/>
    <x v="0"/>
    <x v="446"/>
    <d v="2013-10-02T00:00:00"/>
    <x v="1"/>
    <s v="PK-19075"/>
    <x v="7"/>
    <x v="0"/>
    <s v="United States"/>
    <s v="Columbus"/>
    <x v="24"/>
    <n v="43229"/>
    <x v="3"/>
    <s v="FUR-CH-10003199"/>
    <x v="0"/>
    <x v="1"/>
    <x v="631"/>
    <x v="1177"/>
    <n v="2"/>
    <n v="0.3"/>
    <n v="-13.317599999999999"/>
  </r>
  <r>
    <n v="1315"/>
    <s v="CA-2013-145919"/>
    <x v="0"/>
    <x v="122"/>
    <d v="2013-12-24T00:00:00"/>
    <x v="1"/>
    <s v="HG-14965"/>
    <x v="428"/>
    <x v="1"/>
    <s v="United States"/>
    <s v="Los Angeles"/>
    <x v="1"/>
    <n v="90032"/>
    <x v="1"/>
    <s v="OFF-PA-10003072"/>
    <x v="1"/>
    <x v="10"/>
    <x v="918"/>
    <x v="789"/>
    <n v="6"/>
    <n v="0"/>
    <n v="18.662400000000002"/>
  </r>
  <r>
    <n v="1316"/>
    <s v="CA-2013-145919"/>
    <x v="0"/>
    <x v="122"/>
    <d v="2013-12-24T00:00:00"/>
    <x v="1"/>
    <s v="HG-14965"/>
    <x v="428"/>
    <x v="1"/>
    <s v="United States"/>
    <s v="Los Angeles"/>
    <x v="1"/>
    <n v="90032"/>
    <x v="1"/>
    <s v="FUR-FU-10004960"/>
    <x v="0"/>
    <x v="5"/>
    <x v="919"/>
    <x v="1178"/>
    <n v="8"/>
    <n v="0"/>
    <n v="62.505600000000001"/>
  </r>
  <r>
    <n v="1317"/>
    <s v="CA-2013-145919"/>
    <x v="0"/>
    <x v="122"/>
    <d v="2013-12-24T00:00:00"/>
    <x v="1"/>
    <s v="HG-14965"/>
    <x v="428"/>
    <x v="1"/>
    <s v="United States"/>
    <s v="Los Angeles"/>
    <x v="1"/>
    <n v="90032"/>
    <x v="1"/>
    <s v="OFF-SU-10003505"/>
    <x v="1"/>
    <x v="14"/>
    <x v="408"/>
    <x v="1179"/>
    <n v="5"/>
    <n v="0"/>
    <n v="28.964999999999961"/>
  </r>
  <r>
    <n v="1318"/>
    <s v="CA-2014-157651"/>
    <x v="3"/>
    <x v="389"/>
    <d v="2014-12-15T00:00:00"/>
    <x v="1"/>
    <s v="HA-14920"/>
    <x v="66"/>
    <x v="0"/>
    <s v="United States"/>
    <s v="Philadelphia"/>
    <x v="9"/>
    <n v="19120"/>
    <x v="3"/>
    <s v="TEC-AC-10003116"/>
    <x v="2"/>
    <x v="11"/>
    <x v="920"/>
    <x v="1180"/>
    <n v="1"/>
    <n v="0.2"/>
    <n v="3.3724999999999992"/>
  </r>
  <r>
    <n v="1319"/>
    <s v="CA-2011-160773"/>
    <x v="2"/>
    <x v="268"/>
    <d v="2011-07-05T00:00:00"/>
    <x v="1"/>
    <s v="LW-16825"/>
    <x v="429"/>
    <x v="1"/>
    <s v="United States"/>
    <s v="Deltona"/>
    <x v="2"/>
    <n v="32725"/>
    <x v="0"/>
    <s v="TEC-PH-10004586"/>
    <x v="2"/>
    <x v="7"/>
    <x v="890"/>
    <x v="1181"/>
    <n v="2"/>
    <n v="0.2"/>
    <n v="71.989999999999981"/>
  </r>
  <r>
    <n v="1320"/>
    <s v="CA-2011-160773"/>
    <x v="2"/>
    <x v="268"/>
    <d v="2011-07-05T00:00:00"/>
    <x v="1"/>
    <s v="LW-16825"/>
    <x v="429"/>
    <x v="1"/>
    <s v="United States"/>
    <s v="Deltona"/>
    <x v="2"/>
    <n v="32725"/>
    <x v="0"/>
    <s v="OFF-BI-10000546"/>
    <x v="1"/>
    <x v="8"/>
    <x v="609"/>
    <x v="1182"/>
    <n v="6"/>
    <n v="0.7"/>
    <n v="-3.6288"/>
  </r>
  <r>
    <n v="1321"/>
    <s v="CA-2014-167703"/>
    <x v="3"/>
    <x v="447"/>
    <d v="2014-02-09T00:00:00"/>
    <x v="1"/>
    <s v="MC-17575"/>
    <x v="430"/>
    <x v="0"/>
    <s v="United States"/>
    <s v="Cincinnati"/>
    <x v="24"/>
    <n v="45231"/>
    <x v="3"/>
    <s v="OFF-BI-10002071"/>
    <x v="1"/>
    <x v="8"/>
    <x v="692"/>
    <x v="1183"/>
    <n v="3"/>
    <n v="0.7"/>
    <n v="-4.1831999999999976"/>
  </r>
  <r>
    <n v="1322"/>
    <s v="CA-2014-167703"/>
    <x v="3"/>
    <x v="447"/>
    <d v="2014-02-09T00:00:00"/>
    <x v="1"/>
    <s v="MC-17575"/>
    <x v="430"/>
    <x v="0"/>
    <s v="United States"/>
    <s v="Cincinnati"/>
    <x v="24"/>
    <n v="45231"/>
    <x v="3"/>
    <s v="OFF-ST-10001490"/>
    <x v="1"/>
    <x v="4"/>
    <x v="513"/>
    <x v="1184"/>
    <n v="2"/>
    <n v="0.2"/>
    <n v="35.69399999999996"/>
  </r>
  <r>
    <n v="1323"/>
    <s v="CA-2014-121804"/>
    <x v="3"/>
    <x v="448"/>
    <d v="2014-03-09T00:00:00"/>
    <x v="1"/>
    <s v="LP-17095"/>
    <x v="431"/>
    <x v="0"/>
    <s v="United States"/>
    <s v="Murray"/>
    <x v="0"/>
    <n v="42071"/>
    <x v="0"/>
    <s v="OFF-AP-10004859"/>
    <x v="1"/>
    <x v="9"/>
    <x v="921"/>
    <x v="1185"/>
    <n v="5"/>
    <n v="0"/>
    <n v="19.656000000000002"/>
  </r>
  <r>
    <n v="1324"/>
    <s v="CA-2014-162635"/>
    <x v="3"/>
    <x v="449"/>
    <d v="2014-10-11T00:00:00"/>
    <x v="2"/>
    <s v="EB-14170"/>
    <x v="432"/>
    <x v="0"/>
    <s v="United States"/>
    <s v="Wilmington"/>
    <x v="3"/>
    <n v="28403"/>
    <x v="0"/>
    <s v="OFF-PA-10002659"/>
    <x v="1"/>
    <x v="10"/>
    <x v="922"/>
    <x v="1186"/>
    <n v="4"/>
    <n v="0.2"/>
    <n v="3.5151999999999988"/>
  </r>
  <r>
    <n v="1325"/>
    <s v="CA-2011-107153"/>
    <x v="2"/>
    <x v="450"/>
    <d v="2011-10-03T00:00:00"/>
    <x v="1"/>
    <s v="GZ-14545"/>
    <x v="433"/>
    <x v="1"/>
    <s v="United States"/>
    <s v="Lawrence"/>
    <x v="31"/>
    <n v="1841"/>
    <x v="3"/>
    <s v="OFF-ST-10001321"/>
    <x v="1"/>
    <x v="4"/>
    <x v="416"/>
    <x v="193"/>
    <n v="3"/>
    <n v="0"/>
    <n v="12.490200000000003"/>
  </r>
  <r>
    <n v="1326"/>
    <s v="US-2011-117058"/>
    <x v="2"/>
    <x v="279"/>
    <d v="2011-05-30T00:00:00"/>
    <x v="2"/>
    <s v="LE-16810"/>
    <x v="97"/>
    <x v="0"/>
    <s v="United States"/>
    <s v="Chicago"/>
    <x v="10"/>
    <n v="60653"/>
    <x v="2"/>
    <s v="OFF-BI-10004139"/>
    <x v="1"/>
    <x v="8"/>
    <x v="923"/>
    <x v="1187"/>
    <n v="6"/>
    <n v="0.8"/>
    <n v="-30.555000000000007"/>
  </r>
  <r>
    <n v="1327"/>
    <s v="CA-2012-120439"/>
    <x v="1"/>
    <x v="451"/>
    <d v="2012-06-18T00:00:00"/>
    <x v="1"/>
    <s v="AD-10180"/>
    <x v="57"/>
    <x v="2"/>
    <s v="United States"/>
    <s v="Philadelphia"/>
    <x v="9"/>
    <n v="19120"/>
    <x v="3"/>
    <s v="FUR-FU-10001867"/>
    <x v="0"/>
    <x v="5"/>
    <x v="867"/>
    <x v="1188"/>
    <n v="6"/>
    <n v="0.2"/>
    <n v="5.1072000000000024"/>
  </r>
  <r>
    <n v="1328"/>
    <s v="CA-2013-128258"/>
    <x v="0"/>
    <x v="452"/>
    <d v="2013-04-02T00:00:00"/>
    <x v="2"/>
    <s v="CP-12085"/>
    <x v="434"/>
    <x v="1"/>
    <s v="United States"/>
    <s v="Norwich"/>
    <x v="29"/>
    <n v="6360"/>
    <x v="3"/>
    <s v="OFF-PA-10004156"/>
    <x v="1"/>
    <x v="10"/>
    <x v="743"/>
    <x v="1189"/>
    <n v="1"/>
    <n v="0"/>
    <n v="5.5565999999999995"/>
  </r>
  <r>
    <n v="1329"/>
    <s v="CA-2014-106033"/>
    <x v="3"/>
    <x v="453"/>
    <d v="2014-10-19T00:00:00"/>
    <x v="0"/>
    <s v="FG-14260"/>
    <x v="435"/>
    <x v="2"/>
    <s v="United States"/>
    <s v="San Francisco"/>
    <x v="1"/>
    <n v="94110"/>
    <x v="1"/>
    <s v="OFF-AR-10002818"/>
    <x v="1"/>
    <x v="6"/>
    <x v="924"/>
    <x v="1190"/>
    <n v="4"/>
    <n v="0"/>
    <n v="26.375999999999998"/>
  </r>
  <r>
    <n v="1330"/>
    <s v="CA-2013-142762"/>
    <x v="0"/>
    <x v="454"/>
    <d v="2013-05-28T00:00:00"/>
    <x v="1"/>
    <s v="LD-17005"/>
    <x v="436"/>
    <x v="0"/>
    <s v="United States"/>
    <s v="San Francisco"/>
    <x v="1"/>
    <n v="94109"/>
    <x v="1"/>
    <s v="FUR-FU-10003691"/>
    <x v="0"/>
    <x v="5"/>
    <x v="877"/>
    <x v="1191"/>
    <n v="3"/>
    <n v="0"/>
    <n v="16.302"/>
  </r>
  <r>
    <n v="1331"/>
    <s v="CA-2014-127705"/>
    <x v="3"/>
    <x v="455"/>
    <d v="2014-06-07T00:00:00"/>
    <x v="1"/>
    <s v="AB-10255"/>
    <x v="437"/>
    <x v="2"/>
    <s v="United States"/>
    <s v="Lorain"/>
    <x v="24"/>
    <n v="44052"/>
    <x v="3"/>
    <s v="TEC-PH-10000347"/>
    <x v="2"/>
    <x v="7"/>
    <x v="495"/>
    <x v="1192"/>
    <n v="1"/>
    <n v="0.4"/>
    <n v="-0.64350000000000018"/>
  </r>
  <r>
    <n v="1332"/>
    <s v="CA-2014-127705"/>
    <x v="3"/>
    <x v="455"/>
    <d v="2014-06-07T00:00:00"/>
    <x v="1"/>
    <s v="AB-10255"/>
    <x v="437"/>
    <x v="2"/>
    <s v="United States"/>
    <s v="Lorain"/>
    <x v="24"/>
    <n v="44052"/>
    <x v="3"/>
    <s v="OFF-ST-10004507"/>
    <x v="1"/>
    <x v="4"/>
    <x v="452"/>
    <x v="1193"/>
    <n v="2"/>
    <n v="0.2"/>
    <n v="2.4009999999999998"/>
  </r>
  <r>
    <n v="1333"/>
    <s v="CA-2011-122567"/>
    <x v="2"/>
    <x v="456"/>
    <d v="2011-02-22T00:00:00"/>
    <x v="1"/>
    <s v="MN-17935"/>
    <x v="438"/>
    <x v="0"/>
    <s v="United States"/>
    <s v="Dallas"/>
    <x v="5"/>
    <n v="75220"/>
    <x v="2"/>
    <s v="OFF-BI-10002012"/>
    <x v="1"/>
    <x v="8"/>
    <x v="742"/>
    <x v="1194"/>
    <n v="3"/>
    <n v="0.8"/>
    <n v="-1.7280000000000002"/>
  </r>
  <r>
    <n v="1334"/>
    <s v="CA-2011-122567"/>
    <x v="2"/>
    <x v="456"/>
    <d v="2011-02-22T00:00:00"/>
    <x v="1"/>
    <s v="MN-17935"/>
    <x v="438"/>
    <x v="0"/>
    <s v="United States"/>
    <s v="Dallas"/>
    <x v="5"/>
    <n v="75220"/>
    <x v="2"/>
    <s v="OFF-AP-10001303"/>
    <x v="1"/>
    <x v="9"/>
    <x v="925"/>
    <x v="1195"/>
    <n v="2"/>
    <n v="0.8"/>
    <n v="-13.930000000000003"/>
  </r>
  <r>
    <n v="1335"/>
    <s v="CA-2011-121664"/>
    <x v="2"/>
    <x v="457"/>
    <d v="2011-05-10T00:00:00"/>
    <x v="1"/>
    <s v="HP-14815"/>
    <x v="6"/>
    <x v="2"/>
    <s v="United States"/>
    <s v="Los Angeles"/>
    <x v="1"/>
    <n v="90049"/>
    <x v="1"/>
    <s v="OFF-BI-10003684"/>
    <x v="1"/>
    <x v="8"/>
    <x v="707"/>
    <x v="1196"/>
    <n v="8"/>
    <n v="0.2"/>
    <n v="52.775999999999996"/>
  </r>
  <r>
    <n v="1336"/>
    <s v="CA-2013-122133"/>
    <x v="0"/>
    <x v="458"/>
    <d v="2013-05-24T00:00:00"/>
    <x v="1"/>
    <s v="JR-15670"/>
    <x v="439"/>
    <x v="0"/>
    <s v="United States"/>
    <s v="Middletown"/>
    <x v="29"/>
    <n v="6457"/>
    <x v="3"/>
    <s v="OFF-ST-10002574"/>
    <x v="1"/>
    <x v="4"/>
    <x v="926"/>
    <x v="1197"/>
    <n v="4"/>
    <n v="0"/>
    <n v="0"/>
  </r>
  <r>
    <n v="1337"/>
    <s v="US-2014-123281"/>
    <x v="3"/>
    <x v="459"/>
    <d v="2014-04-08T00:00:00"/>
    <x v="1"/>
    <s v="JF-15190"/>
    <x v="440"/>
    <x v="0"/>
    <s v="United States"/>
    <s v="Los Angeles"/>
    <x v="1"/>
    <n v="90008"/>
    <x v="1"/>
    <s v="FUR-FU-10003724"/>
    <x v="0"/>
    <x v="5"/>
    <x v="887"/>
    <x v="1198"/>
    <n v="3"/>
    <n v="0"/>
    <n v="6.5285999999999991"/>
  </r>
  <r>
    <n v="1338"/>
    <s v="CA-2014-100524"/>
    <x v="3"/>
    <x v="185"/>
    <d v="2014-04-03T00:00:00"/>
    <x v="0"/>
    <s v="CM-12115"/>
    <x v="441"/>
    <x v="0"/>
    <s v="United States"/>
    <s v="New York City"/>
    <x v="15"/>
    <n v="10011"/>
    <x v="3"/>
    <s v="FUR-FU-10004018"/>
    <x v="0"/>
    <x v="5"/>
    <x v="927"/>
    <x v="1199"/>
    <n v="2"/>
    <n v="0"/>
    <n v="8.0406000000000013"/>
  </r>
  <r>
    <n v="1339"/>
    <s v="CA-2014-100524"/>
    <x v="3"/>
    <x v="185"/>
    <d v="2014-04-03T00:00:00"/>
    <x v="0"/>
    <s v="CM-12115"/>
    <x v="441"/>
    <x v="0"/>
    <s v="United States"/>
    <s v="New York City"/>
    <x v="15"/>
    <n v="10011"/>
    <x v="3"/>
    <s v="TEC-PH-10002549"/>
    <x v="2"/>
    <x v="7"/>
    <x v="928"/>
    <x v="1200"/>
    <n v="3"/>
    <n v="0"/>
    <n v="176.17080000000001"/>
  </r>
  <r>
    <n v="1340"/>
    <s v="CA-2014-100524"/>
    <x v="3"/>
    <x v="185"/>
    <d v="2014-04-03T00:00:00"/>
    <x v="0"/>
    <s v="CM-12115"/>
    <x v="441"/>
    <x v="0"/>
    <s v="United States"/>
    <s v="New York City"/>
    <x v="15"/>
    <n v="10011"/>
    <x v="3"/>
    <s v="OFF-PA-10004911"/>
    <x v="1"/>
    <x v="10"/>
    <x v="929"/>
    <x v="1201"/>
    <n v="8"/>
    <n v="0"/>
    <n v="36.019200000000005"/>
  </r>
  <r>
    <n v="1341"/>
    <s v="CA-2014-113481"/>
    <x v="3"/>
    <x v="460"/>
    <d v="2014-01-05T00:00:00"/>
    <x v="2"/>
    <s v="AS-10045"/>
    <x v="442"/>
    <x v="1"/>
    <s v="United States"/>
    <s v="Jacksonville"/>
    <x v="3"/>
    <n v="28540"/>
    <x v="0"/>
    <s v="TEC-MA-10002178"/>
    <x v="2"/>
    <x v="15"/>
    <x v="930"/>
    <x v="1202"/>
    <n v="2"/>
    <n v="0.5"/>
    <n v="-27.827999999999975"/>
  </r>
  <r>
    <n v="1342"/>
    <s v="CA-2014-113481"/>
    <x v="3"/>
    <x v="460"/>
    <d v="2014-01-05T00:00:00"/>
    <x v="2"/>
    <s v="AS-10045"/>
    <x v="442"/>
    <x v="1"/>
    <s v="United States"/>
    <s v="Jacksonville"/>
    <x v="3"/>
    <n v="28540"/>
    <x v="0"/>
    <s v="OFF-BI-10003694"/>
    <x v="1"/>
    <x v="8"/>
    <x v="850"/>
    <x v="1203"/>
    <n v="5"/>
    <n v="0.7"/>
    <n v="-12.527999999999995"/>
  </r>
  <r>
    <n v="1343"/>
    <s v="CA-2014-113481"/>
    <x v="3"/>
    <x v="460"/>
    <d v="2014-01-05T00:00:00"/>
    <x v="2"/>
    <s v="AS-10045"/>
    <x v="442"/>
    <x v="1"/>
    <s v="United States"/>
    <s v="Jacksonville"/>
    <x v="3"/>
    <n v="28540"/>
    <x v="0"/>
    <s v="OFF-BI-10000474"/>
    <x v="1"/>
    <x v="8"/>
    <x v="27"/>
    <x v="1204"/>
    <n v="6"/>
    <n v="0.7"/>
    <n v="-21.159599999999998"/>
  </r>
  <r>
    <n v="1344"/>
    <s v="CA-2012-131758"/>
    <x v="1"/>
    <x v="71"/>
    <d v="2012-06-01T00:00:00"/>
    <x v="1"/>
    <s v="KB-16315"/>
    <x v="41"/>
    <x v="0"/>
    <s v="United States"/>
    <s v="Freeport"/>
    <x v="15"/>
    <n v="11520"/>
    <x v="3"/>
    <s v="OFF-AR-10000411"/>
    <x v="1"/>
    <x v="6"/>
    <x v="931"/>
    <x v="1205"/>
    <n v="3"/>
    <n v="0"/>
    <n v="14.345999999999995"/>
  </r>
  <r>
    <n v="1345"/>
    <s v="CA-2012-131758"/>
    <x v="1"/>
    <x v="71"/>
    <d v="2012-06-01T00:00:00"/>
    <x v="1"/>
    <s v="KB-16315"/>
    <x v="41"/>
    <x v="0"/>
    <s v="United States"/>
    <s v="Freeport"/>
    <x v="15"/>
    <n v="11520"/>
    <x v="3"/>
    <s v="OFF-LA-10000262"/>
    <x v="1"/>
    <x v="2"/>
    <x v="932"/>
    <x v="1206"/>
    <n v="5"/>
    <n v="0"/>
    <n v="6.0029999999999992"/>
  </r>
  <r>
    <n v="1346"/>
    <s v="CA-2011-118339"/>
    <x v="2"/>
    <x v="461"/>
    <d v="2011-03-24T00:00:00"/>
    <x v="1"/>
    <s v="BN-11515"/>
    <x v="202"/>
    <x v="0"/>
    <s v="United States"/>
    <s v="Lakeville"/>
    <x v="11"/>
    <n v="55044"/>
    <x v="2"/>
    <s v="OFF-AP-10001154"/>
    <x v="1"/>
    <x v="9"/>
    <x v="584"/>
    <x v="1207"/>
    <n v="2"/>
    <n v="0"/>
    <n v="36.574200000000005"/>
  </r>
  <r>
    <n v="1347"/>
    <s v="CA-2011-118339"/>
    <x v="2"/>
    <x v="461"/>
    <d v="2011-03-24T00:00:00"/>
    <x v="1"/>
    <s v="BN-11515"/>
    <x v="202"/>
    <x v="0"/>
    <s v="United States"/>
    <s v="Lakeville"/>
    <x v="11"/>
    <n v="55044"/>
    <x v="2"/>
    <s v="OFF-PA-10000466"/>
    <x v="1"/>
    <x v="10"/>
    <x v="933"/>
    <x v="1208"/>
    <n v="7"/>
    <n v="0"/>
    <n v="23.59"/>
  </r>
  <r>
    <n v="1348"/>
    <s v="CA-2011-118339"/>
    <x v="2"/>
    <x v="461"/>
    <d v="2011-03-24T00:00:00"/>
    <x v="1"/>
    <s v="BN-11515"/>
    <x v="202"/>
    <x v="0"/>
    <s v="United States"/>
    <s v="Lakeville"/>
    <x v="11"/>
    <n v="55044"/>
    <x v="2"/>
    <s v="OFF-AR-10003829"/>
    <x v="1"/>
    <x v="6"/>
    <x v="934"/>
    <x v="1209"/>
    <n v="6"/>
    <n v="0"/>
    <n v="5.7071999999999976"/>
  </r>
  <r>
    <n v="1349"/>
    <s v="CA-2011-118339"/>
    <x v="2"/>
    <x v="461"/>
    <d v="2011-03-24T00:00:00"/>
    <x v="1"/>
    <s v="BN-11515"/>
    <x v="202"/>
    <x v="0"/>
    <s v="United States"/>
    <s v="Lakeville"/>
    <x v="11"/>
    <n v="55044"/>
    <x v="2"/>
    <s v="OFF-BI-10001758"/>
    <x v="1"/>
    <x v="8"/>
    <x v="935"/>
    <x v="1210"/>
    <n v="10"/>
    <n v="0"/>
    <n v="25.097999999999999"/>
  </r>
  <r>
    <n v="1350"/>
    <s v="CA-2011-118339"/>
    <x v="2"/>
    <x v="461"/>
    <d v="2011-03-24T00:00:00"/>
    <x v="1"/>
    <s v="BN-11515"/>
    <x v="202"/>
    <x v="0"/>
    <s v="United States"/>
    <s v="Lakeville"/>
    <x v="11"/>
    <n v="55044"/>
    <x v="2"/>
    <s v="OFF-BI-10000136"/>
    <x v="1"/>
    <x v="8"/>
    <x v="936"/>
    <x v="1211"/>
    <n v="6"/>
    <n v="0"/>
    <n v="17.2224"/>
  </r>
  <r>
    <n v="1351"/>
    <s v="CA-2011-153976"/>
    <x v="2"/>
    <x v="462"/>
    <d v="2011-10-08T00:00:00"/>
    <x v="0"/>
    <s v="BP-11290"/>
    <x v="443"/>
    <x v="0"/>
    <s v="United States"/>
    <s v="Evanston"/>
    <x v="10"/>
    <n v="60201"/>
    <x v="2"/>
    <s v="FUR-CH-10002880"/>
    <x v="0"/>
    <x v="1"/>
    <x v="801"/>
    <x v="1212"/>
    <n v="3"/>
    <n v="0.3"/>
    <n v="-70.104300000000023"/>
  </r>
  <r>
    <n v="1352"/>
    <s v="CA-2013-162901"/>
    <x v="0"/>
    <x v="463"/>
    <d v="2013-04-01T00:00:00"/>
    <x v="2"/>
    <s v="AS-10045"/>
    <x v="442"/>
    <x v="1"/>
    <s v="United States"/>
    <s v="Arlington"/>
    <x v="17"/>
    <n v="22204"/>
    <x v="0"/>
    <s v="OFF-ST-10000649"/>
    <x v="1"/>
    <x v="4"/>
    <x v="937"/>
    <x v="1213"/>
    <n v="2"/>
    <n v="0"/>
    <n v="7.8500000000000014"/>
  </r>
  <r>
    <n v="1353"/>
    <s v="CA-2014-162978"/>
    <x v="3"/>
    <x v="464"/>
    <d v="2014-05-10T00:00:00"/>
    <x v="1"/>
    <s v="LW-16990"/>
    <x v="352"/>
    <x v="1"/>
    <s v="United States"/>
    <s v="San Francisco"/>
    <x v="1"/>
    <n v="94109"/>
    <x v="1"/>
    <s v="TEC-PH-10003092"/>
    <x v="2"/>
    <x v="7"/>
    <x v="516"/>
    <x v="1214"/>
    <n v="5"/>
    <n v="0.2"/>
    <n v="20.695499999999988"/>
  </r>
  <r>
    <n v="1354"/>
    <s v="CA-2014-162978"/>
    <x v="3"/>
    <x v="464"/>
    <d v="2014-05-10T00:00:00"/>
    <x v="1"/>
    <s v="LW-16990"/>
    <x v="352"/>
    <x v="1"/>
    <s v="United States"/>
    <s v="San Francisco"/>
    <x v="1"/>
    <n v="94109"/>
    <x v="1"/>
    <s v="OFF-PA-10002250"/>
    <x v="1"/>
    <x v="10"/>
    <x v="699"/>
    <x v="1215"/>
    <n v="3"/>
    <n v="0"/>
    <n v="8.4527999999999999"/>
  </r>
  <r>
    <n v="1355"/>
    <s v="CA-2014-162978"/>
    <x v="3"/>
    <x v="464"/>
    <d v="2014-05-10T00:00:00"/>
    <x v="1"/>
    <s v="LW-16990"/>
    <x v="352"/>
    <x v="1"/>
    <s v="United States"/>
    <s v="San Francisco"/>
    <x v="1"/>
    <n v="94109"/>
    <x v="1"/>
    <s v="FUR-TA-10003473"/>
    <x v="0"/>
    <x v="3"/>
    <x v="214"/>
    <x v="1216"/>
    <n v="1"/>
    <n v="0.2"/>
    <n v="11.283900000000017"/>
  </r>
  <r>
    <n v="1356"/>
    <s v="US-2011-160444"/>
    <x v="2"/>
    <x v="260"/>
    <d v="2011-07-05T00:00:00"/>
    <x v="3"/>
    <s v="DC-12850"/>
    <x v="419"/>
    <x v="0"/>
    <s v="United States"/>
    <s v="Houston"/>
    <x v="5"/>
    <n v="77036"/>
    <x v="2"/>
    <s v="OFF-ST-10001522"/>
    <x v="1"/>
    <x v="4"/>
    <x v="195"/>
    <x v="1217"/>
    <n v="3"/>
    <n v="0.2"/>
    <n v="-44.155200000000022"/>
  </r>
  <r>
    <n v="1357"/>
    <s v="US-2011-160444"/>
    <x v="2"/>
    <x v="260"/>
    <d v="2011-07-05T00:00:00"/>
    <x v="3"/>
    <s v="DC-12850"/>
    <x v="419"/>
    <x v="0"/>
    <s v="United States"/>
    <s v="Houston"/>
    <x v="5"/>
    <n v="77036"/>
    <x v="2"/>
    <s v="OFF-ST-10000563"/>
    <x v="1"/>
    <x v="4"/>
    <x v="894"/>
    <x v="1218"/>
    <n v="11"/>
    <n v="0.2"/>
    <n v="-35.178000000000004"/>
  </r>
  <r>
    <n v="1358"/>
    <s v="CA-2013-145247"/>
    <x v="0"/>
    <x v="465"/>
    <d v="2013-05-08T00:00:00"/>
    <x v="2"/>
    <s v="ND-18370"/>
    <x v="444"/>
    <x v="0"/>
    <s v="United States"/>
    <s v="Louisville"/>
    <x v="0"/>
    <n v="40214"/>
    <x v="0"/>
    <s v="OFF-PA-10003641"/>
    <x v="1"/>
    <x v="10"/>
    <x v="938"/>
    <x v="1219"/>
    <n v="3"/>
    <n v="0"/>
    <n v="36.404399999999995"/>
  </r>
  <r>
    <n v="1359"/>
    <s v="CA-2014-160045"/>
    <x v="3"/>
    <x v="466"/>
    <d v="2014-04-28T00:00:00"/>
    <x v="2"/>
    <s v="LB-16735"/>
    <x v="445"/>
    <x v="0"/>
    <s v="United States"/>
    <s v="Fort Worth"/>
    <x v="5"/>
    <n v="76106"/>
    <x v="2"/>
    <s v="FUR-FU-10000010"/>
    <x v="0"/>
    <x v="5"/>
    <x v="522"/>
    <x v="1220"/>
    <n v="1"/>
    <n v="0.6"/>
    <n v="-1.4413"/>
  </r>
  <r>
    <n v="1360"/>
    <s v="US-2011-151925"/>
    <x v="2"/>
    <x v="467"/>
    <d v="2011-10-01T00:00:00"/>
    <x v="0"/>
    <s v="KT-16465"/>
    <x v="446"/>
    <x v="0"/>
    <s v="United States"/>
    <s v="Los Angeles"/>
    <x v="1"/>
    <n v="90049"/>
    <x v="1"/>
    <s v="FUR-CH-10002961"/>
    <x v="0"/>
    <x v="1"/>
    <x v="939"/>
    <x v="1221"/>
    <n v="2"/>
    <n v="0.2"/>
    <n v="0"/>
  </r>
  <r>
    <n v="1361"/>
    <s v="CA-2014-125199"/>
    <x v="3"/>
    <x v="15"/>
    <d v="2014-10-26T00:00:00"/>
    <x v="1"/>
    <s v="HM-14860"/>
    <x v="447"/>
    <x v="1"/>
    <s v="United States"/>
    <s v="Philadelphia"/>
    <x v="9"/>
    <n v="19120"/>
    <x v="3"/>
    <s v="OFF-AR-10002956"/>
    <x v="1"/>
    <x v="6"/>
    <x v="660"/>
    <x v="1222"/>
    <n v="7"/>
    <n v="0.2"/>
    <n v="9.2441999999999993"/>
  </r>
  <r>
    <n v="1362"/>
    <s v="CA-2014-125199"/>
    <x v="3"/>
    <x v="15"/>
    <d v="2014-10-26T00:00:00"/>
    <x v="1"/>
    <s v="HM-14860"/>
    <x v="447"/>
    <x v="1"/>
    <s v="United States"/>
    <s v="Philadelphia"/>
    <x v="9"/>
    <n v="19120"/>
    <x v="3"/>
    <s v="OFF-PA-10004041"/>
    <x v="1"/>
    <x v="10"/>
    <x v="940"/>
    <x v="208"/>
    <n v="4"/>
    <n v="0.2"/>
    <n v="7.3999999999999995"/>
  </r>
  <r>
    <n v="1363"/>
    <s v="CA-2014-125199"/>
    <x v="3"/>
    <x v="15"/>
    <d v="2014-10-26T00:00:00"/>
    <x v="1"/>
    <s v="HM-14860"/>
    <x v="447"/>
    <x v="1"/>
    <s v="United States"/>
    <s v="Philadelphia"/>
    <x v="9"/>
    <n v="19120"/>
    <x v="3"/>
    <s v="TEC-PH-10001336"/>
    <x v="2"/>
    <x v="7"/>
    <x v="941"/>
    <x v="1223"/>
    <n v="4"/>
    <n v="0.4"/>
    <n v="-56.755600000000015"/>
  </r>
  <r>
    <n v="1364"/>
    <s v="US-2014-155425"/>
    <x v="3"/>
    <x v="468"/>
    <d v="2014-11-12T00:00:00"/>
    <x v="2"/>
    <s v="AB-10600"/>
    <x v="448"/>
    <x v="1"/>
    <s v="United States"/>
    <s v="Tucson"/>
    <x v="16"/>
    <n v="85705"/>
    <x v="1"/>
    <s v="OFF-BI-10001036"/>
    <x v="1"/>
    <x v="8"/>
    <x v="618"/>
    <x v="1224"/>
    <n v="14"/>
    <n v="0.7"/>
    <n v="-25.591999999999999"/>
  </r>
  <r>
    <n v="1365"/>
    <s v="US-2014-155425"/>
    <x v="3"/>
    <x v="468"/>
    <d v="2014-11-12T00:00:00"/>
    <x v="2"/>
    <s v="AB-10600"/>
    <x v="448"/>
    <x v="1"/>
    <s v="United States"/>
    <s v="Tucson"/>
    <x v="16"/>
    <n v="85705"/>
    <x v="1"/>
    <s v="TEC-MA-10003183"/>
    <x v="2"/>
    <x v="15"/>
    <x v="942"/>
    <x v="1225"/>
    <n v="2"/>
    <n v="0.7"/>
    <n v="-63.995999999999981"/>
  </r>
  <r>
    <n v="1366"/>
    <s v="US-2014-155425"/>
    <x v="3"/>
    <x v="468"/>
    <d v="2014-11-12T00:00:00"/>
    <x v="2"/>
    <s v="AB-10600"/>
    <x v="448"/>
    <x v="1"/>
    <s v="United States"/>
    <s v="Tucson"/>
    <x v="16"/>
    <n v="85705"/>
    <x v="1"/>
    <s v="TEC-AC-10001314"/>
    <x v="2"/>
    <x v="11"/>
    <x v="943"/>
    <x v="1226"/>
    <n v="6"/>
    <n v="0.2"/>
    <n v="-35.992800000000038"/>
  </r>
  <r>
    <n v="1367"/>
    <s v="US-2014-155425"/>
    <x v="3"/>
    <x v="468"/>
    <d v="2014-11-12T00:00:00"/>
    <x v="2"/>
    <s v="AB-10600"/>
    <x v="448"/>
    <x v="1"/>
    <s v="United States"/>
    <s v="Tucson"/>
    <x v="16"/>
    <n v="85705"/>
    <x v="1"/>
    <s v="TEC-PH-10002563"/>
    <x v="2"/>
    <x v="7"/>
    <x v="201"/>
    <x v="1227"/>
    <n v="2"/>
    <n v="0.2"/>
    <n v="15.118800000000007"/>
  </r>
  <r>
    <n v="1368"/>
    <s v="US-2014-155425"/>
    <x v="3"/>
    <x v="468"/>
    <d v="2014-11-12T00:00:00"/>
    <x v="2"/>
    <s v="AB-10600"/>
    <x v="448"/>
    <x v="1"/>
    <s v="United States"/>
    <s v="Tucson"/>
    <x v="16"/>
    <n v="85705"/>
    <x v="1"/>
    <s v="FUR-CH-10003312"/>
    <x v="0"/>
    <x v="1"/>
    <x v="296"/>
    <x v="185"/>
    <n v="4"/>
    <n v="0.2"/>
    <n v="-146.10960000000014"/>
  </r>
  <r>
    <n v="1369"/>
    <s v="CA-2014-133249"/>
    <x v="3"/>
    <x v="141"/>
    <d v="2014-07-12T00:00:00"/>
    <x v="2"/>
    <s v="SZ-20035"/>
    <x v="449"/>
    <x v="2"/>
    <s v="United States"/>
    <s v="Pico Rivera"/>
    <x v="1"/>
    <n v="90660"/>
    <x v="1"/>
    <s v="FUR-FU-10001588"/>
    <x v="0"/>
    <x v="5"/>
    <x v="284"/>
    <x v="1228"/>
    <n v="5"/>
    <n v="0"/>
    <n v="62.736999999999995"/>
  </r>
  <r>
    <n v="1370"/>
    <s v="US-2012-103471"/>
    <x v="1"/>
    <x v="100"/>
    <d v="2012-12-28T00:00:00"/>
    <x v="1"/>
    <s v="JR-15670"/>
    <x v="439"/>
    <x v="0"/>
    <s v="United States"/>
    <s v="Colorado Springs"/>
    <x v="22"/>
    <n v="80906"/>
    <x v="1"/>
    <s v="FUR-BO-10002613"/>
    <x v="0"/>
    <x v="0"/>
    <x v="177"/>
    <x v="1229"/>
    <n v="7"/>
    <n v="0.7"/>
    <n v="-786.74400000000026"/>
  </r>
  <r>
    <n v="1371"/>
    <s v="US-2012-103471"/>
    <x v="1"/>
    <x v="100"/>
    <d v="2012-12-28T00:00:00"/>
    <x v="1"/>
    <s v="JR-15670"/>
    <x v="439"/>
    <x v="0"/>
    <s v="United States"/>
    <s v="Colorado Springs"/>
    <x v="22"/>
    <n v="80906"/>
    <x v="1"/>
    <s v="OFF-AR-10003405"/>
    <x v="1"/>
    <x v="6"/>
    <x v="622"/>
    <x v="1230"/>
    <n v="3"/>
    <n v="0.2"/>
    <n v="1.5794999999999986"/>
  </r>
  <r>
    <n v="1372"/>
    <s v="CA-2014-136672"/>
    <x v="3"/>
    <x v="469"/>
    <d v="2014-03-13T00:00:00"/>
    <x v="1"/>
    <s v="MG-17890"/>
    <x v="450"/>
    <x v="2"/>
    <s v="United States"/>
    <s v="Clinton"/>
    <x v="39"/>
    <n v="20735"/>
    <x v="3"/>
    <s v="TEC-AC-10004510"/>
    <x v="2"/>
    <x v="11"/>
    <x v="944"/>
    <x v="1231"/>
    <n v="3"/>
    <n v="0"/>
    <n v="4.9079999999999977"/>
  </r>
  <r>
    <n v="1373"/>
    <s v="US-2011-157021"/>
    <x v="2"/>
    <x v="470"/>
    <d v="2011-04-06T00:00:00"/>
    <x v="0"/>
    <s v="KM-16720"/>
    <x v="27"/>
    <x v="0"/>
    <s v="United States"/>
    <s v="Vallejo"/>
    <x v="1"/>
    <n v="94591"/>
    <x v="1"/>
    <s v="OFF-LA-10002312"/>
    <x v="1"/>
    <x v="2"/>
    <x v="574"/>
    <x v="461"/>
    <n v="2"/>
    <n v="0"/>
    <n v="14.8"/>
  </r>
  <r>
    <n v="1374"/>
    <s v="US-2011-157021"/>
    <x v="2"/>
    <x v="470"/>
    <d v="2011-04-06T00:00:00"/>
    <x v="0"/>
    <s v="KM-16720"/>
    <x v="27"/>
    <x v="0"/>
    <s v="United States"/>
    <s v="Vallejo"/>
    <x v="1"/>
    <n v="94591"/>
    <x v="1"/>
    <s v="OFF-BI-10000042"/>
    <x v="1"/>
    <x v="8"/>
    <x v="945"/>
    <x v="1232"/>
    <n v="4"/>
    <n v="0.2"/>
    <n v="5.5535999999999994"/>
  </r>
  <r>
    <n v="1375"/>
    <s v="CA-2012-120362"/>
    <x v="1"/>
    <x v="471"/>
    <d v="2012-09-19T00:00:00"/>
    <x v="1"/>
    <s v="CA-12265"/>
    <x v="244"/>
    <x v="0"/>
    <s v="United States"/>
    <s v="Provo"/>
    <x v="7"/>
    <n v="84604"/>
    <x v="1"/>
    <s v="FUR-TA-10003008"/>
    <x v="0"/>
    <x v="3"/>
    <x v="946"/>
    <x v="1233"/>
    <n v="5"/>
    <n v="0"/>
    <n v="118.65750000000006"/>
  </r>
  <r>
    <n v="1376"/>
    <s v="CA-2011-126361"/>
    <x v="2"/>
    <x v="472"/>
    <d v="2011-08-09T00:00:00"/>
    <x v="0"/>
    <s v="VD-21670"/>
    <x v="104"/>
    <x v="0"/>
    <s v="United States"/>
    <s v="Pleasant Grove"/>
    <x v="7"/>
    <n v="84062"/>
    <x v="1"/>
    <s v="OFF-AP-10003590"/>
    <x v="1"/>
    <x v="9"/>
    <x v="947"/>
    <x v="1234"/>
    <n v="3"/>
    <n v="0"/>
    <n v="305.13000000000011"/>
  </r>
  <r>
    <n v="1377"/>
    <s v="CA-2011-126361"/>
    <x v="2"/>
    <x v="472"/>
    <d v="2011-08-09T00:00:00"/>
    <x v="0"/>
    <s v="VD-21670"/>
    <x v="104"/>
    <x v="0"/>
    <s v="United States"/>
    <s v="Pleasant Grove"/>
    <x v="7"/>
    <n v="84062"/>
    <x v="1"/>
    <s v="OFF-PA-10000806"/>
    <x v="1"/>
    <x v="10"/>
    <x v="948"/>
    <x v="990"/>
    <n v="8"/>
    <n v="0"/>
    <n v="219.44159999999999"/>
  </r>
  <r>
    <n v="1378"/>
    <s v="CA-2011-126361"/>
    <x v="2"/>
    <x v="472"/>
    <d v="2011-08-09T00:00:00"/>
    <x v="0"/>
    <s v="VD-21670"/>
    <x v="104"/>
    <x v="0"/>
    <s v="United States"/>
    <s v="Pleasant Grove"/>
    <x v="7"/>
    <n v="84062"/>
    <x v="1"/>
    <s v="OFF-AR-10000896"/>
    <x v="1"/>
    <x v="6"/>
    <x v="949"/>
    <x v="1235"/>
    <n v="5"/>
    <n v="0"/>
    <n v="4.2639999999999993"/>
  </r>
  <r>
    <n v="1379"/>
    <s v="CA-2011-126361"/>
    <x v="2"/>
    <x v="472"/>
    <d v="2011-08-09T00:00:00"/>
    <x v="0"/>
    <s v="VD-21670"/>
    <x v="104"/>
    <x v="0"/>
    <s v="United States"/>
    <s v="Pleasant Grove"/>
    <x v="7"/>
    <n v="84062"/>
    <x v="1"/>
    <s v="TEC-PH-10002310"/>
    <x v="2"/>
    <x v="7"/>
    <x v="950"/>
    <x v="1236"/>
    <n v="5"/>
    <n v="0.2"/>
    <n v="34.996499999999969"/>
  </r>
  <r>
    <n v="1380"/>
    <s v="CA-2011-126361"/>
    <x v="2"/>
    <x v="472"/>
    <d v="2011-08-09T00:00:00"/>
    <x v="0"/>
    <s v="VD-21670"/>
    <x v="104"/>
    <x v="0"/>
    <s v="United States"/>
    <s v="Pleasant Grove"/>
    <x v="7"/>
    <n v="84062"/>
    <x v="1"/>
    <s v="OFF-ST-10002289"/>
    <x v="1"/>
    <x v="4"/>
    <x v="951"/>
    <x v="1237"/>
    <n v="5"/>
    <n v="0"/>
    <n v="7.9449999999999932"/>
  </r>
  <r>
    <n v="1381"/>
    <s v="CA-2011-126361"/>
    <x v="2"/>
    <x v="472"/>
    <d v="2011-08-09T00:00:00"/>
    <x v="0"/>
    <s v="VD-21670"/>
    <x v="104"/>
    <x v="0"/>
    <s v="United States"/>
    <s v="Pleasant Grove"/>
    <x v="7"/>
    <n v="84062"/>
    <x v="1"/>
    <s v="OFF-BI-10002852"/>
    <x v="1"/>
    <x v="8"/>
    <x v="91"/>
    <x v="1238"/>
    <n v="1"/>
    <n v="0.2"/>
    <n v="4.7792000000000003"/>
  </r>
  <r>
    <n v="1382"/>
    <s v="US-2013-100566"/>
    <x v="0"/>
    <x v="323"/>
    <d v="2013-09-10T00:00:00"/>
    <x v="1"/>
    <s v="JK-16120"/>
    <x v="451"/>
    <x v="2"/>
    <s v="United States"/>
    <s v="Aurora"/>
    <x v="10"/>
    <n v="60505"/>
    <x v="2"/>
    <s v="FUR-FU-10003394"/>
    <x v="0"/>
    <x v="5"/>
    <x v="578"/>
    <x v="1239"/>
    <n v="3"/>
    <n v="0.6"/>
    <n v="-90.24839999999999"/>
  </r>
  <r>
    <n v="1383"/>
    <s v="US-2013-108504"/>
    <x v="0"/>
    <x v="473"/>
    <d v="2013-02-05T00:00:00"/>
    <x v="3"/>
    <s v="PP-18955"/>
    <x v="452"/>
    <x v="2"/>
    <s v="United States"/>
    <s v="Smyrna"/>
    <x v="32"/>
    <n v="30080"/>
    <x v="0"/>
    <s v="OFF-ST-10002344"/>
    <x v="1"/>
    <x v="4"/>
    <x v="856"/>
    <x v="1240"/>
    <n v="1"/>
    <n v="0"/>
    <n v="1.6196000000000055"/>
  </r>
  <r>
    <n v="1384"/>
    <s v="US-2013-108504"/>
    <x v="0"/>
    <x v="473"/>
    <d v="2013-02-05T00:00:00"/>
    <x v="3"/>
    <s v="PP-18955"/>
    <x v="452"/>
    <x v="2"/>
    <s v="United States"/>
    <s v="Smyrna"/>
    <x v="32"/>
    <n v="30080"/>
    <x v="0"/>
    <s v="OFF-PA-10001289"/>
    <x v="1"/>
    <x v="10"/>
    <x v="952"/>
    <x v="1241"/>
    <n v="9"/>
    <n v="0"/>
    <n v="170.9316"/>
  </r>
  <r>
    <n v="1385"/>
    <s v="US-2013-108504"/>
    <x v="0"/>
    <x v="473"/>
    <d v="2013-02-05T00:00:00"/>
    <x v="3"/>
    <s v="PP-18955"/>
    <x v="452"/>
    <x v="2"/>
    <s v="United States"/>
    <s v="Smyrna"/>
    <x v="32"/>
    <n v="30080"/>
    <x v="0"/>
    <s v="OFF-FA-10000053"/>
    <x v="1"/>
    <x v="13"/>
    <x v="953"/>
    <x v="1242"/>
    <n v="5"/>
    <n v="0"/>
    <n v="0.18900000000000028"/>
  </r>
  <r>
    <n v="1386"/>
    <s v="US-2013-108504"/>
    <x v="0"/>
    <x v="473"/>
    <d v="2013-02-05T00:00:00"/>
    <x v="3"/>
    <s v="PP-18955"/>
    <x v="452"/>
    <x v="2"/>
    <s v="United States"/>
    <s v="Smyrna"/>
    <x v="32"/>
    <n v="30080"/>
    <x v="0"/>
    <s v="FUR-FU-10004091"/>
    <x v="0"/>
    <x v="5"/>
    <x v="954"/>
    <x v="609"/>
    <n v="3"/>
    <n v="0"/>
    <n v="7.1592000000000002"/>
  </r>
  <r>
    <n v="1387"/>
    <s v="US-2013-108504"/>
    <x v="0"/>
    <x v="473"/>
    <d v="2013-02-05T00:00:00"/>
    <x v="3"/>
    <s v="PP-18955"/>
    <x v="452"/>
    <x v="2"/>
    <s v="United States"/>
    <s v="Smyrna"/>
    <x v="32"/>
    <n v="30080"/>
    <x v="0"/>
    <s v="FUR-BO-10004015"/>
    <x v="0"/>
    <x v="0"/>
    <x v="569"/>
    <x v="1243"/>
    <n v="2"/>
    <n v="0"/>
    <n v="52.795599999999979"/>
  </r>
  <r>
    <n v="1388"/>
    <s v="US-2013-108504"/>
    <x v="0"/>
    <x v="473"/>
    <d v="2013-02-05T00:00:00"/>
    <x v="3"/>
    <s v="PP-18955"/>
    <x v="452"/>
    <x v="2"/>
    <s v="United States"/>
    <s v="Smyrna"/>
    <x v="32"/>
    <n v="30080"/>
    <x v="0"/>
    <s v="OFF-EN-10003001"/>
    <x v="1"/>
    <x v="12"/>
    <x v="955"/>
    <x v="1244"/>
    <n v="2"/>
    <n v="0"/>
    <n v="78.941199999999995"/>
  </r>
  <r>
    <n v="1389"/>
    <s v="US-2013-108504"/>
    <x v="0"/>
    <x v="473"/>
    <d v="2013-02-05T00:00:00"/>
    <x v="3"/>
    <s v="PP-18955"/>
    <x v="452"/>
    <x v="2"/>
    <s v="United States"/>
    <s v="Smyrna"/>
    <x v="32"/>
    <n v="30080"/>
    <x v="0"/>
    <s v="TEC-PH-10000215"/>
    <x v="2"/>
    <x v="7"/>
    <x v="139"/>
    <x v="1245"/>
    <n v="3"/>
    <n v="0"/>
    <n v="28.309500000000007"/>
  </r>
  <r>
    <n v="1390"/>
    <s v="US-2013-108504"/>
    <x v="0"/>
    <x v="473"/>
    <d v="2013-02-05T00:00:00"/>
    <x v="3"/>
    <s v="PP-18955"/>
    <x v="452"/>
    <x v="2"/>
    <s v="United States"/>
    <s v="Smyrna"/>
    <x v="32"/>
    <n v="30080"/>
    <x v="0"/>
    <s v="TEC-PH-10003645"/>
    <x v="2"/>
    <x v="7"/>
    <x v="294"/>
    <x v="1246"/>
    <n v="3"/>
    <n v="0"/>
    <n v="126.05580000000002"/>
  </r>
  <r>
    <n v="1391"/>
    <s v="US-2013-108504"/>
    <x v="0"/>
    <x v="473"/>
    <d v="2013-02-05T00:00:00"/>
    <x v="3"/>
    <s v="PP-18955"/>
    <x v="452"/>
    <x v="2"/>
    <s v="United States"/>
    <s v="Smyrna"/>
    <x v="32"/>
    <n v="30080"/>
    <x v="0"/>
    <s v="OFF-PA-10000357"/>
    <x v="1"/>
    <x v="10"/>
    <x v="442"/>
    <x v="1247"/>
    <n v="3"/>
    <n v="0"/>
    <n v="60.255300000000005"/>
  </r>
  <r>
    <n v="1392"/>
    <s v="US-2013-108504"/>
    <x v="0"/>
    <x v="473"/>
    <d v="2013-02-05T00:00:00"/>
    <x v="3"/>
    <s v="PP-18955"/>
    <x v="452"/>
    <x v="2"/>
    <s v="United States"/>
    <s v="Smyrna"/>
    <x v="32"/>
    <n v="30080"/>
    <x v="0"/>
    <s v="OFF-ST-10004804"/>
    <x v="1"/>
    <x v="4"/>
    <x v="230"/>
    <x v="1248"/>
    <n v="3"/>
    <n v="0"/>
    <n v="1.5444000000000031"/>
  </r>
  <r>
    <n v="1393"/>
    <s v="US-2013-108504"/>
    <x v="0"/>
    <x v="473"/>
    <d v="2013-02-05T00:00:00"/>
    <x v="3"/>
    <s v="PP-18955"/>
    <x v="452"/>
    <x v="2"/>
    <s v="United States"/>
    <s v="Smyrna"/>
    <x v="32"/>
    <n v="30080"/>
    <x v="0"/>
    <s v="OFF-PA-10003892"/>
    <x v="1"/>
    <x v="10"/>
    <x v="62"/>
    <x v="1249"/>
    <n v="7"/>
    <n v="0"/>
    <n v="160.91389999999998"/>
  </r>
  <r>
    <n v="1394"/>
    <s v="CA-2014-124828"/>
    <x v="3"/>
    <x v="445"/>
    <d v="2014-07-05T00:00:00"/>
    <x v="2"/>
    <s v="YS-21880"/>
    <x v="453"/>
    <x v="1"/>
    <s v="United States"/>
    <s v="Burlington"/>
    <x v="3"/>
    <n v="27217"/>
    <x v="0"/>
    <s v="OFF-AR-10003514"/>
    <x v="1"/>
    <x v="6"/>
    <x v="180"/>
    <x v="1250"/>
    <n v="3"/>
    <n v="0.2"/>
    <n v="1.5521999999999991"/>
  </r>
  <r>
    <n v="1395"/>
    <s v="US-2014-117247"/>
    <x v="3"/>
    <x v="449"/>
    <d v="2014-10-15T00:00:00"/>
    <x v="1"/>
    <s v="CK-12760"/>
    <x v="316"/>
    <x v="1"/>
    <s v="United States"/>
    <s v="Aurora"/>
    <x v="10"/>
    <n v="60505"/>
    <x v="2"/>
    <s v="FUR-TA-10002958"/>
    <x v="0"/>
    <x v="3"/>
    <x v="956"/>
    <x v="1251"/>
    <n v="5"/>
    <n v="0.5"/>
    <n v="-430.61700000000019"/>
  </r>
  <r>
    <n v="1396"/>
    <s v="US-2014-117247"/>
    <x v="3"/>
    <x v="449"/>
    <d v="2014-10-15T00:00:00"/>
    <x v="1"/>
    <s v="CK-12760"/>
    <x v="316"/>
    <x v="1"/>
    <s v="United States"/>
    <s v="Aurora"/>
    <x v="10"/>
    <n v="60505"/>
    <x v="2"/>
    <s v="FUR-TA-10001676"/>
    <x v="0"/>
    <x v="3"/>
    <x v="957"/>
    <x v="1252"/>
    <n v="3"/>
    <n v="0.5"/>
    <n v="-42.652799999999999"/>
  </r>
  <r>
    <n v="1397"/>
    <s v="CA-2013-124485"/>
    <x v="0"/>
    <x v="390"/>
    <d v="2013-11-27T00:00:00"/>
    <x v="2"/>
    <s v="NC-18340"/>
    <x v="396"/>
    <x v="0"/>
    <s v="United States"/>
    <s v="New York City"/>
    <x v="15"/>
    <n v="10035"/>
    <x v="3"/>
    <s v="OFF-BI-10000822"/>
    <x v="1"/>
    <x v="8"/>
    <x v="958"/>
    <x v="1253"/>
    <n v="4"/>
    <n v="0.2"/>
    <n v="6.025599999999999"/>
  </r>
  <r>
    <n v="1398"/>
    <s v="CA-2013-124485"/>
    <x v="0"/>
    <x v="390"/>
    <d v="2013-11-27T00:00:00"/>
    <x v="2"/>
    <s v="NC-18340"/>
    <x v="396"/>
    <x v="0"/>
    <s v="United States"/>
    <s v="New York City"/>
    <x v="15"/>
    <n v="10035"/>
    <x v="3"/>
    <s v="OFF-PA-10004971"/>
    <x v="1"/>
    <x v="10"/>
    <x v="604"/>
    <x v="1057"/>
    <n v="2"/>
    <n v="0"/>
    <n v="5.6644000000000005"/>
  </r>
  <r>
    <n v="1399"/>
    <s v="CA-2013-124485"/>
    <x v="0"/>
    <x v="390"/>
    <d v="2013-11-27T00:00:00"/>
    <x v="2"/>
    <s v="NC-18340"/>
    <x v="396"/>
    <x v="0"/>
    <s v="United States"/>
    <s v="New York City"/>
    <x v="15"/>
    <n v="10035"/>
    <x v="3"/>
    <s v="TEC-AC-10002323"/>
    <x v="2"/>
    <x v="11"/>
    <x v="175"/>
    <x v="1254"/>
    <n v="4"/>
    <n v="0"/>
    <n v="11.492000000000004"/>
  </r>
  <r>
    <n v="1400"/>
    <s v="CA-2013-124485"/>
    <x v="0"/>
    <x v="390"/>
    <d v="2013-11-27T00:00:00"/>
    <x v="2"/>
    <s v="NC-18340"/>
    <x v="396"/>
    <x v="0"/>
    <s v="United States"/>
    <s v="New York City"/>
    <x v="15"/>
    <n v="10035"/>
    <x v="3"/>
    <s v="OFF-PA-10004888"/>
    <x v="1"/>
    <x v="10"/>
    <x v="959"/>
    <x v="90"/>
    <n v="1"/>
    <n v="0"/>
    <n v="3.1104000000000003"/>
  </r>
  <r>
    <n v="1401"/>
    <s v="CA-2013-159212"/>
    <x v="0"/>
    <x v="474"/>
    <d v="2013-11-06T00:00:00"/>
    <x v="1"/>
    <s v="KM-16375"/>
    <x v="454"/>
    <x v="2"/>
    <s v="United States"/>
    <s v="Salem"/>
    <x v="17"/>
    <n v="24153"/>
    <x v="0"/>
    <s v="TEC-PH-10003988"/>
    <x v="2"/>
    <x v="7"/>
    <x v="47"/>
    <x v="48"/>
    <n v="2"/>
    <n v="0"/>
    <n v="6.104000000000001"/>
  </r>
  <r>
    <n v="1402"/>
    <s v="CA-2013-159212"/>
    <x v="0"/>
    <x v="474"/>
    <d v="2013-11-06T00:00:00"/>
    <x v="1"/>
    <s v="KM-16375"/>
    <x v="454"/>
    <x v="2"/>
    <s v="United States"/>
    <s v="Salem"/>
    <x v="17"/>
    <n v="24153"/>
    <x v="0"/>
    <s v="OFF-EN-10002230"/>
    <x v="1"/>
    <x v="12"/>
    <x v="550"/>
    <x v="1255"/>
    <n v="3"/>
    <n v="0"/>
    <n v="118.34129999999999"/>
  </r>
  <r>
    <n v="1403"/>
    <s v="US-2013-161396"/>
    <x v="0"/>
    <x v="475"/>
    <d v="2013-04-26T00:00:00"/>
    <x v="1"/>
    <s v="GM-14455"/>
    <x v="39"/>
    <x v="2"/>
    <s v="United States"/>
    <s v="Columbus"/>
    <x v="24"/>
    <n v="43229"/>
    <x v="3"/>
    <s v="FUR-TA-10002622"/>
    <x v="0"/>
    <x v="3"/>
    <x v="960"/>
    <x v="1256"/>
    <n v="2"/>
    <n v="0.4"/>
    <n v="-58.133199999999988"/>
  </r>
  <r>
    <n v="1404"/>
    <s v="US-2013-161396"/>
    <x v="0"/>
    <x v="475"/>
    <d v="2013-04-26T00:00:00"/>
    <x v="1"/>
    <s v="GM-14455"/>
    <x v="39"/>
    <x v="2"/>
    <s v="United States"/>
    <s v="Columbus"/>
    <x v="24"/>
    <n v="43229"/>
    <x v="3"/>
    <s v="OFF-PA-10000418"/>
    <x v="1"/>
    <x v="10"/>
    <x v="961"/>
    <x v="1257"/>
    <n v="5"/>
    <n v="0.2"/>
    <n v="146.79"/>
  </r>
  <r>
    <n v="1405"/>
    <s v="US-2011-118486"/>
    <x v="2"/>
    <x v="322"/>
    <d v="2011-04-08T00:00:00"/>
    <x v="2"/>
    <s v="SD-20485"/>
    <x v="174"/>
    <x v="2"/>
    <s v="United States"/>
    <s v="Philadelphia"/>
    <x v="9"/>
    <n v="19143"/>
    <x v="3"/>
    <s v="OFF-SU-10004498"/>
    <x v="1"/>
    <x v="14"/>
    <x v="500"/>
    <x v="1258"/>
    <n v="1"/>
    <n v="0.2"/>
    <n v="-2.1896000000000004"/>
  </r>
  <r>
    <n v="1406"/>
    <s v="US-2011-118486"/>
    <x v="2"/>
    <x v="322"/>
    <d v="2011-04-08T00:00:00"/>
    <x v="2"/>
    <s v="SD-20485"/>
    <x v="174"/>
    <x v="2"/>
    <s v="United States"/>
    <s v="Philadelphia"/>
    <x v="9"/>
    <n v="19143"/>
    <x v="3"/>
    <s v="FUR-TA-10001039"/>
    <x v="0"/>
    <x v="3"/>
    <x v="824"/>
    <x v="1259"/>
    <n v="3"/>
    <n v="0.4"/>
    <n v="-36.11160000000001"/>
  </r>
  <r>
    <n v="1407"/>
    <s v="US-2011-118486"/>
    <x v="2"/>
    <x v="322"/>
    <d v="2011-04-08T00:00:00"/>
    <x v="2"/>
    <s v="SD-20485"/>
    <x v="174"/>
    <x v="2"/>
    <s v="United States"/>
    <s v="Philadelphia"/>
    <x v="9"/>
    <n v="19143"/>
    <x v="3"/>
    <s v="TEC-AC-10004659"/>
    <x v="2"/>
    <x v="11"/>
    <x v="170"/>
    <x v="1260"/>
    <n v="2"/>
    <n v="0.2"/>
    <n v="21.896999999999991"/>
  </r>
  <r>
    <n v="1408"/>
    <s v="CA-2013-130407"/>
    <x v="0"/>
    <x v="476"/>
    <d v="2013-09-07T00:00:00"/>
    <x v="1"/>
    <s v="KD-16270"/>
    <x v="30"/>
    <x v="0"/>
    <s v="United States"/>
    <s v="New York City"/>
    <x v="15"/>
    <n v="10024"/>
    <x v="3"/>
    <s v="OFF-AR-10002240"/>
    <x v="1"/>
    <x v="6"/>
    <x v="962"/>
    <x v="1261"/>
    <n v="2"/>
    <n v="0"/>
    <n v="19.6248"/>
  </r>
  <r>
    <n v="1409"/>
    <s v="CA-2013-130407"/>
    <x v="0"/>
    <x v="476"/>
    <d v="2013-09-07T00:00:00"/>
    <x v="1"/>
    <s v="KD-16270"/>
    <x v="30"/>
    <x v="0"/>
    <s v="United States"/>
    <s v="New York City"/>
    <x v="15"/>
    <n v="10024"/>
    <x v="3"/>
    <s v="FUR-FU-10001967"/>
    <x v="0"/>
    <x v="5"/>
    <x v="293"/>
    <x v="372"/>
    <n v="2"/>
    <n v="0"/>
    <n v="9.9949999999999974"/>
  </r>
  <r>
    <n v="1410"/>
    <s v="US-2013-122245"/>
    <x v="0"/>
    <x v="477"/>
    <d v="2013-10-01T00:00:00"/>
    <x v="1"/>
    <s v="AB-10105"/>
    <x v="455"/>
    <x v="0"/>
    <s v="United States"/>
    <s v="Phoenix"/>
    <x v="16"/>
    <n v="85023"/>
    <x v="1"/>
    <s v="FUR-TA-10002356"/>
    <x v="0"/>
    <x v="3"/>
    <x v="728"/>
    <x v="865"/>
    <n v="3"/>
    <n v="0.5"/>
    <n v="-204.44580000000005"/>
  </r>
  <r>
    <n v="1411"/>
    <s v="CA-2014-105144"/>
    <x v="3"/>
    <x v="259"/>
    <d v="2014-11-12T00:00:00"/>
    <x v="1"/>
    <s v="SZ-20035"/>
    <x v="449"/>
    <x v="2"/>
    <s v="United States"/>
    <s v="Grand Prairie"/>
    <x v="5"/>
    <n v="75051"/>
    <x v="2"/>
    <s v="OFF-LA-10003923"/>
    <x v="1"/>
    <x v="2"/>
    <x v="424"/>
    <x v="208"/>
    <n v="2"/>
    <n v="0.2"/>
    <n v="8.879999999999999"/>
  </r>
  <r>
    <n v="1412"/>
    <s v="CA-2013-136329"/>
    <x v="0"/>
    <x v="478"/>
    <d v="2013-07-14T00:00:00"/>
    <x v="1"/>
    <s v="JD-15895"/>
    <x v="63"/>
    <x v="1"/>
    <s v="United States"/>
    <s v="New York City"/>
    <x v="15"/>
    <n v="10035"/>
    <x v="3"/>
    <s v="FUR-CH-10002335"/>
    <x v="0"/>
    <x v="1"/>
    <x v="623"/>
    <x v="1262"/>
    <n v="2"/>
    <n v="0.1"/>
    <n v="72.534400000000005"/>
  </r>
  <r>
    <n v="1413"/>
    <s v="CA-2013-136329"/>
    <x v="0"/>
    <x v="478"/>
    <d v="2013-07-14T00:00:00"/>
    <x v="1"/>
    <s v="JD-15895"/>
    <x v="63"/>
    <x v="1"/>
    <s v="United States"/>
    <s v="New York City"/>
    <x v="15"/>
    <n v="10035"/>
    <x v="3"/>
    <s v="FUR-FU-10000723"/>
    <x v="0"/>
    <x v="5"/>
    <x v="475"/>
    <x v="1263"/>
    <n v="4"/>
    <n v="0"/>
    <n v="14.875200000000007"/>
  </r>
  <r>
    <n v="1414"/>
    <s v="CA-2011-146640"/>
    <x v="2"/>
    <x v="479"/>
    <d v="2011-07-05T00:00:00"/>
    <x v="1"/>
    <s v="HA-14905"/>
    <x v="456"/>
    <x v="0"/>
    <s v="United States"/>
    <s v="New York City"/>
    <x v="15"/>
    <n v="10024"/>
    <x v="3"/>
    <s v="OFF-BI-10002867"/>
    <x v="1"/>
    <x v="8"/>
    <x v="963"/>
    <x v="1264"/>
    <n v="7"/>
    <n v="0.2"/>
    <n v="108.79959999999997"/>
  </r>
  <r>
    <n v="1415"/>
    <s v="CA-2014-115994"/>
    <x v="3"/>
    <x v="480"/>
    <d v="2014-02-01T00:00:00"/>
    <x v="0"/>
    <s v="BT-11305"/>
    <x v="457"/>
    <x v="2"/>
    <s v="United States"/>
    <s v="Costa Mesa"/>
    <x v="1"/>
    <n v="92627"/>
    <x v="1"/>
    <s v="TEC-AC-10000580"/>
    <x v="2"/>
    <x v="11"/>
    <x v="897"/>
    <x v="764"/>
    <n v="3"/>
    <n v="0"/>
    <n v="26.39670000000001"/>
  </r>
  <r>
    <n v="1416"/>
    <s v="CA-2014-115994"/>
    <x v="3"/>
    <x v="480"/>
    <d v="2014-02-01T00:00:00"/>
    <x v="0"/>
    <s v="BT-11305"/>
    <x v="457"/>
    <x v="2"/>
    <s v="United States"/>
    <s v="Costa Mesa"/>
    <x v="1"/>
    <n v="92627"/>
    <x v="1"/>
    <s v="FUR-FU-10003976"/>
    <x v="0"/>
    <x v="5"/>
    <x v="964"/>
    <x v="1265"/>
    <n v="3"/>
    <n v="0"/>
    <n v="12.831599999999996"/>
  </r>
  <r>
    <n v="1417"/>
    <s v="CA-2012-126697"/>
    <x v="1"/>
    <x v="481"/>
    <d v="2012-09-24T00:00:00"/>
    <x v="2"/>
    <s v="SV-20815"/>
    <x v="458"/>
    <x v="1"/>
    <s v="United States"/>
    <s v="Houston"/>
    <x v="5"/>
    <n v="77041"/>
    <x v="2"/>
    <s v="TEC-PH-10002922"/>
    <x v="2"/>
    <x v="7"/>
    <x v="965"/>
    <x v="1266"/>
    <n v="7"/>
    <n v="0.2"/>
    <n v="118.29299999999989"/>
  </r>
  <r>
    <n v="1418"/>
    <s v="CA-2012-126697"/>
    <x v="1"/>
    <x v="481"/>
    <d v="2012-09-24T00:00:00"/>
    <x v="2"/>
    <s v="SV-20815"/>
    <x v="458"/>
    <x v="1"/>
    <s v="United States"/>
    <s v="Houston"/>
    <x v="5"/>
    <n v="77041"/>
    <x v="2"/>
    <s v="TEC-AC-10004353"/>
    <x v="2"/>
    <x v="11"/>
    <x v="717"/>
    <x v="1267"/>
    <n v="3"/>
    <n v="0.2"/>
    <n v="32.130000000000003"/>
  </r>
  <r>
    <n v="1419"/>
    <s v="CA-2012-126697"/>
    <x v="1"/>
    <x v="481"/>
    <d v="2012-09-24T00:00:00"/>
    <x v="2"/>
    <s v="SV-20815"/>
    <x v="458"/>
    <x v="1"/>
    <s v="United States"/>
    <s v="Houston"/>
    <x v="5"/>
    <n v="77041"/>
    <x v="2"/>
    <s v="FUR-FU-10001706"/>
    <x v="0"/>
    <x v="5"/>
    <x v="50"/>
    <x v="1268"/>
    <n v="4"/>
    <n v="0.6"/>
    <n v="-1.4783999999999997"/>
  </r>
  <r>
    <n v="1420"/>
    <s v="CA-2012-124800"/>
    <x v="1"/>
    <x v="120"/>
    <d v="2012-09-30T00:00:00"/>
    <x v="1"/>
    <s v="RW-19540"/>
    <x v="459"/>
    <x v="1"/>
    <s v="United States"/>
    <s v="Mesa"/>
    <x v="16"/>
    <n v="85204"/>
    <x v="1"/>
    <s v="OFF-PA-10000501"/>
    <x v="1"/>
    <x v="10"/>
    <x v="966"/>
    <x v="1269"/>
    <n v="4"/>
    <n v="0.2"/>
    <n v="31.273599999999998"/>
  </r>
  <r>
    <n v="1421"/>
    <s v="CA-2012-124800"/>
    <x v="1"/>
    <x v="120"/>
    <d v="2012-09-30T00:00:00"/>
    <x v="1"/>
    <s v="RW-19540"/>
    <x v="459"/>
    <x v="1"/>
    <s v="United States"/>
    <s v="Mesa"/>
    <x v="16"/>
    <n v="85204"/>
    <x v="1"/>
    <s v="OFF-BI-10000778"/>
    <x v="1"/>
    <x v="8"/>
    <x v="258"/>
    <x v="1270"/>
    <n v="2"/>
    <n v="0.7"/>
    <n v="-48.391999999999982"/>
  </r>
  <r>
    <n v="1422"/>
    <s v="CA-2012-124800"/>
    <x v="1"/>
    <x v="120"/>
    <d v="2012-09-30T00:00:00"/>
    <x v="1"/>
    <s v="RW-19540"/>
    <x v="459"/>
    <x v="1"/>
    <s v="United States"/>
    <s v="Mesa"/>
    <x v="16"/>
    <n v="85204"/>
    <x v="1"/>
    <s v="OFF-AP-10004980"/>
    <x v="1"/>
    <x v="9"/>
    <x v="967"/>
    <x v="1271"/>
    <n v="2"/>
    <n v="0.2"/>
    <n v="14.409600000000003"/>
  </r>
  <r>
    <n v="1423"/>
    <s v="CA-2012-124800"/>
    <x v="1"/>
    <x v="120"/>
    <d v="2012-09-30T00:00:00"/>
    <x v="1"/>
    <s v="RW-19540"/>
    <x v="459"/>
    <x v="1"/>
    <s v="United States"/>
    <s v="Mesa"/>
    <x v="16"/>
    <n v="85204"/>
    <x v="1"/>
    <s v="OFF-BI-10003984"/>
    <x v="1"/>
    <x v="8"/>
    <x v="690"/>
    <x v="1272"/>
    <n v="9"/>
    <n v="0.7"/>
    <n v="-59.057100000000005"/>
  </r>
  <r>
    <n v="1424"/>
    <s v="CA-2012-124800"/>
    <x v="1"/>
    <x v="120"/>
    <d v="2012-09-30T00:00:00"/>
    <x v="1"/>
    <s v="RW-19540"/>
    <x v="459"/>
    <x v="1"/>
    <s v="United States"/>
    <s v="Mesa"/>
    <x v="16"/>
    <n v="85204"/>
    <x v="1"/>
    <s v="OFF-ST-10000798"/>
    <x v="1"/>
    <x v="4"/>
    <x v="348"/>
    <x v="1273"/>
    <n v="6"/>
    <n v="0.2"/>
    <n v="-1.4988000000000135"/>
  </r>
  <r>
    <n v="1425"/>
    <s v="CA-2012-124800"/>
    <x v="1"/>
    <x v="120"/>
    <d v="2012-09-30T00:00:00"/>
    <x v="1"/>
    <s v="RW-19540"/>
    <x v="459"/>
    <x v="1"/>
    <s v="United States"/>
    <s v="Mesa"/>
    <x v="16"/>
    <n v="85204"/>
    <x v="1"/>
    <s v="TEC-PH-10001750"/>
    <x v="2"/>
    <x v="7"/>
    <x v="968"/>
    <x v="1274"/>
    <n v="5"/>
    <n v="0.2"/>
    <n v="23.096500000000006"/>
  </r>
  <r>
    <n v="1426"/>
    <s v="CA-2012-124800"/>
    <x v="1"/>
    <x v="120"/>
    <d v="2012-09-30T00:00:00"/>
    <x v="1"/>
    <s v="RW-19540"/>
    <x v="459"/>
    <x v="1"/>
    <s v="United States"/>
    <s v="Mesa"/>
    <x v="16"/>
    <n v="85204"/>
    <x v="1"/>
    <s v="OFF-ST-10002743"/>
    <x v="1"/>
    <x v="4"/>
    <x v="413"/>
    <x v="1275"/>
    <n v="4"/>
    <n v="0.2"/>
    <n v="-86.366400000000027"/>
  </r>
  <r>
    <n v="1427"/>
    <s v="US-2012-164448"/>
    <x v="1"/>
    <x v="89"/>
    <d v="2012-11-04T00:00:00"/>
    <x v="0"/>
    <s v="DK-12835"/>
    <x v="460"/>
    <x v="1"/>
    <s v="United States"/>
    <s v="Salinas"/>
    <x v="1"/>
    <n v="93905"/>
    <x v="1"/>
    <s v="OFF-BI-10002949"/>
    <x v="1"/>
    <x v="8"/>
    <x v="520"/>
    <x v="1276"/>
    <n v="2"/>
    <n v="0.2"/>
    <n v="3.283199999999999"/>
  </r>
  <r>
    <n v="1428"/>
    <s v="US-2012-164448"/>
    <x v="1"/>
    <x v="89"/>
    <d v="2012-11-04T00:00:00"/>
    <x v="0"/>
    <s v="DK-12835"/>
    <x v="460"/>
    <x v="1"/>
    <s v="United States"/>
    <s v="Salinas"/>
    <x v="1"/>
    <n v="93905"/>
    <x v="1"/>
    <s v="OFF-EN-10002600"/>
    <x v="1"/>
    <x v="12"/>
    <x v="111"/>
    <x v="1277"/>
    <n v="5"/>
    <n v="0"/>
    <n v="7.08"/>
  </r>
  <r>
    <n v="1429"/>
    <s v="US-2012-164448"/>
    <x v="1"/>
    <x v="89"/>
    <d v="2012-11-04T00:00:00"/>
    <x v="0"/>
    <s v="DK-12835"/>
    <x v="460"/>
    <x v="1"/>
    <s v="United States"/>
    <s v="Salinas"/>
    <x v="1"/>
    <n v="93905"/>
    <x v="1"/>
    <s v="OFF-BI-10003708"/>
    <x v="1"/>
    <x v="8"/>
    <x v="969"/>
    <x v="1278"/>
    <n v="5"/>
    <n v="0.2"/>
    <n v="9.3124999999999982"/>
  </r>
  <r>
    <n v="1430"/>
    <s v="US-2012-164448"/>
    <x v="1"/>
    <x v="89"/>
    <d v="2012-11-04T00:00:00"/>
    <x v="0"/>
    <s v="DK-12835"/>
    <x v="460"/>
    <x v="1"/>
    <s v="United States"/>
    <s v="Salinas"/>
    <x v="1"/>
    <n v="93905"/>
    <x v="1"/>
    <s v="OFF-LA-10003510"/>
    <x v="1"/>
    <x v="2"/>
    <x v="575"/>
    <x v="1279"/>
    <n v="14"/>
    <n v="0"/>
    <n v="196.61320000000001"/>
  </r>
  <r>
    <n v="1431"/>
    <s v="CA-2014-122700"/>
    <x v="3"/>
    <x v="200"/>
    <d v="2014-12-01T00:00:00"/>
    <x v="1"/>
    <s v="LT-17110"/>
    <x v="299"/>
    <x v="0"/>
    <s v="United States"/>
    <s v="Columbus"/>
    <x v="24"/>
    <n v="43229"/>
    <x v="3"/>
    <s v="TEC-PH-10003092"/>
    <x v="2"/>
    <x v="7"/>
    <x v="516"/>
    <x v="1280"/>
    <n v="8"/>
    <n v="0.4"/>
    <n v="-40.47120000000001"/>
  </r>
  <r>
    <n v="1432"/>
    <s v="CA-2011-120768"/>
    <x v="2"/>
    <x v="174"/>
    <d v="2011-12-21T00:00:00"/>
    <x v="0"/>
    <s v="IM-15070"/>
    <x v="5"/>
    <x v="0"/>
    <s v="United States"/>
    <s v="Florence"/>
    <x v="19"/>
    <n v="35630"/>
    <x v="0"/>
    <s v="OFF-BI-10001191"/>
    <x v="1"/>
    <x v="8"/>
    <x v="970"/>
    <x v="1281"/>
    <n v="6"/>
    <n v="0"/>
    <n v="74.852400000000003"/>
  </r>
  <r>
    <n v="1433"/>
    <s v="CA-2011-120768"/>
    <x v="2"/>
    <x v="174"/>
    <d v="2011-12-21T00:00:00"/>
    <x v="0"/>
    <s v="IM-15070"/>
    <x v="5"/>
    <x v="0"/>
    <s v="United States"/>
    <s v="Florence"/>
    <x v="19"/>
    <n v="35630"/>
    <x v="0"/>
    <s v="OFF-SU-10004115"/>
    <x v="1"/>
    <x v="14"/>
    <x v="510"/>
    <x v="1282"/>
    <n v="1"/>
    <n v="0"/>
    <n v="1.9629000000000003"/>
  </r>
  <r>
    <n v="1434"/>
    <s v="CA-2011-120768"/>
    <x v="2"/>
    <x v="174"/>
    <d v="2011-12-21T00:00:00"/>
    <x v="0"/>
    <s v="IM-15070"/>
    <x v="5"/>
    <x v="0"/>
    <s v="United States"/>
    <s v="Florence"/>
    <x v="19"/>
    <n v="35630"/>
    <x v="0"/>
    <s v="FUR-CH-10000513"/>
    <x v="0"/>
    <x v="1"/>
    <x v="70"/>
    <x v="1283"/>
    <n v="14"/>
    <n v="0"/>
    <n v="163.78740000000002"/>
  </r>
  <r>
    <n v="1435"/>
    <s v="US-2013-153129"/>
    <x v="0"/>
    <x v="482"/>
    <d v="2013-12-31T00:00:00"/>
    <x v="1"/>
    <s v="FP-14320"/>
    <x v="224"/>
    <x v="0"/>
    <s v="United States"/>
    <s v="Seattle"/>
    <x v="4"/>
    <n v="98105"/>
    <x v="1"/>
    <s v="OFF-PA-10003673"/>
    <x v="1"/>
    <x v="10"/>
    <x v="971"/>
    <x v="1284"/>
    <n v="5"/>
    <n v="0"/>
    <n v="15.593999999999999"/>
  </r>
  <r>
    <n v="1436"/>
    <s v="CA-2014-106852"/>
    <x v="3"/>
    <x v="308"/>
    <d v="2014-06-28T00:00:00"/>
    <x v="1"/>
    <s v="ST-20530"/>
    <x v="461"/>
    <x v="0"/>
    <s v="United States"/>
    <s v="Parma"/>
    <x v="24"/>
    <n v="44134"/>
    <x v="3"/>
    <s v="OFF-PA-10001639"/>
    <x v="1"/>
    <x v="10"/>
    <x v="972"/>
    <x v="277"/>
    <n v="6"/>
    <n v="0.2"/>
    <n v="10.8864"/>
  </r>
  <r>
    <n v="1437"/>
    <s v="CA-2014-106852"/>
    <x v="3"/>
    <x v="308"/>
    <d v="2014-06-28T00:00:00"/>
    <x v="1"/>
    <s v="ST-20530"/>
    <x v="461"/>
    <x v="0"/>
    <s v="United States"/>
    <s v="Parma"/>
    <x v="24"/>
    <n v="44134"/>
    <x v="3"/>
    <s v="OFF-AR-10003829"/>
    <x v="1"/>
    <x v="6"/>
    <x v="934"/>
    <x v="797"/>
    <n v="2"/>
    <n v="0.2"/>
    <n v="0.59039999999999915"/>
  </r>
  <r>
    <n v="1438"/>
    <s v="CA-2012-139731"/>
    <x v="1"/>
    <x v="52"/>
    <d v="2012-10-15T00:00:00"/>
    <x v="3"/>
    <s v="JE-15745"/>
    <x v="32"/>
    <x v="0"/>
    <s v="United States"/>
    <s v="Amarillo"/>
    <x v="5"/>
    <n v="79109"/>
    <x v="2"/>
    <s v="TEC-AC-10004975"/>
    <x v="2"/>
    <x v="11"/>
    <x v="973"/>
    <x v="428"/>
    <n v="3"/>
    <n v="0.2"/>
    <n v="42.880500000000012"/>
  </r>
  <r>
    <n v="1439"/>
    <s v="CA-2012-139731"/>
    <x v="1"/>
    <x v="52"/>
    <d v="2012-10-15T00:00:00"/>
    <x v="3"/>
    <s v="JE-15745"/>
    <x v="32"/>
    <x v="0"/>
    <s v="United States"/>
    <s v="Amarillo"/>
    <x v="5"/>
    <n v="79109"/>
    <x v="2"/>
    <s v="FUR-CH-10002024"/>
    <x v="0"/>
    <x v="1"/>
    <x v="478"/>
    <x v="1285"/>
    <n v="5"/>
    <n v="0.3"/>
    <n v="-350.4899999999999"/>
  </r>
  <r>
    <n v="1440"/>
    <s v="CA-2014-122735"/>
    <x v="3"/>
    <x v="483"/>
    <d v="2014-04-16T00:00:00"/>
    <x v="0"/>
    <s v="BD-11320"/>
    <x v="217"/>
    <x v="0"/>
    <s v="United States"/>
    <s v="Providence"/>
    <x v="34"/>
    <n v="2908"/>
    <x v="3"/>
    <s v="OFF-BI-10004364"/>
    <x v="1"/>
    <x v="8"/>
    <x v="302"/>
    <x v="1286"/>
    <n v="5"/>
    <n v="0"/>
    <n v="13.365"/>
  </r>
  <r>
    <n v="1441"/>
    <s v="CA-2014-122735"/>
    <x v="3"/>
    <x v="483"/>
    <d v="2014-04-16T00:00:00"/>
    <x v="0"/>
    <s v="BD-11320"/>
    <x v="217"/>
    <x v="0"/>
    <s v="United States"/>
    <s v="Providence"/>
    <x v="34"/>
    <n v="2908"/>
    <x v="3"/>
    <s v="OFF-PA-10001712"/>
    <x v="1"/>
    <x v="10"/>
    <x v="974"/>
    <x v="792"/>
    <n v="4"/>
    <n v="0"/>
    <n v="17.981999999999999"/>
  </r>
  <r>
    <n v="1442"/>
    <s v="CA-2014-128160"/>
    <x v="3"/>
    <x v="484"/>
    <d v="2014-12-25T00:00:00"/>
    <x v="0"/>
    <s v="MM-17920"/>
    <x v="462"/>
    <x v="0"/>
    <s v="United States"/>
    <s v="San Francisco"/>
    <x v="1"/>
    <n v="94110"/>
    <x v="1"/>
    <s v="OFF-BI-10001510"/>
    <x v="1"/>
    <x v="8"/>
    <x v="702"/>
    <x v="1287"/>
    <n v="2"/>
    <n v="0.2"/>
    <n v="11.459999999999999"/>
  </r>
  <r>
    <n v="1443"/>
    <s v="CA-2014-117695"/>
    <x v="3"/>
    <x v="485"/>
    <d v="2014-08-09T00:00:00"/>
    <x v="2"/>
    <s v="PW-19030"/>
    <x v="463"/>
    <x v="1"/>
    <s v="United States"/>
    <s v="Richmond"/>
    <x v="0"/>
    <n v="40475"/>
    <x v="0"/>
    <s v="OFF-PA-10002713"/>
    <x v="1"/>
    <x v="10"/>
    <x v="317"/>
    <x v="1288"/>
    <n v="2"/>
    <n v="0"/>
    <n v="6.3295999999999992"/>
  </r>
  <r>
    <n v="1444"/>
    <s v="CA-2012-166135"/>
    <x v="1"/>
    <x v="486"/>
    <d v="2012-10-06T00:00:00"/>
    <x v="1"/>
    <s v="SC-20440"/>
    <x v="464"/>
    <x v="1"/>
    <s v="United States"/>
    <s v="Aurora"/>
    <x v="22"/>
    <n v="80013"/>
    <x v="1"/>
    <s v="OFF-ST-10002974"/>
    <x v="1"/>
    <x v="4"/>
    <x v="123"/>
    <x v="1289"/>
    <n v="4"/>
    <n v="0.2"/>
    <n v="17.42799999999999"/>
  </r>
  <r>
    <n v="1445"/>
    <s v="CA-2013-133725"/>
    <x v="0"/>
    <x v="454"/>
    <d v="2013-05-29T00:00:00"/>
    <x v="1"/>
    <s v="KL-16645"/>
    <x v="107"/>
    <x v="0"/>
    <s v="United States"/>
    <s v="Chicago"/>
    <x v="10"/>
    <n v="60623"/>
    <x v="2"/>
    <s v="TEC-PH-10004165"/>
    <x v="2"/>
    <x v="7"/>
    <x v="886"/>
    <x v="1290"/>
    <n v="9"/>
    <n v="0.2"/>
    <n v="148.49459999999993"/>
  </r>
  <r>
    <n v="1446"/>
    <s v="CA-2014-102337"/>
    <x v="3"/>
    <x v="487"/>
    <d v="2014-06-17T00:00:00"/>
    <x v="2"/>
    <s v="SD-20485"/>
    <x v="174"/>
    <x v="2"/>
    <s v="United States"/>
    <s v="Chicago"/>
    <x v="10"/>
    <n v="60653"/>
    <x v="2"/>
    <s v="OFF-ST-10004804"/>
    <x v="1"/>
    <x v="4"/>
    <x v="230"/>
    <x v="1291"/>
    <n v="4"/>
    <n v="0.2"/>
    <n v="-39.124799999999993"/>
  </r>
  <r>
    <n v="1447"/>
    <s v="CA-2014-102337"/>
    <x v="3"/>
    <x v="487"/>
    <d v="2014-06-17T00:00:00"/>
    <x v="2"/>
    <s v="SD-20485"/>
    <x v="174"/>
    <x v="2"/>
    <s v="United States"/>
    <s v="Chicago"/>
    <x v="10"/>
    <n v="60653"/>
    <x v="2"/>
    <s v="FUR-CH-10004289"/>
    <x v="0"/>
    <x v="1"/>
    <x v="975"/>
    <x v="1292"/>
    <n v="7"/>
    <n v="0.3"/>
    <n v="-87.341800000000035"/>
  </r>
  <r>
    <n v="1448"/>
    <s v="CA-2014-102337"/>
    <x v="3"/>
    <x v="487"/>
    <d v="2014-06-17T00:00:00"/>
    <x v="2"/>
    <s v="SD-20485"/>
    <x v="174"/>
    <x v="2"/>
    <s v="United States"/>
    <s v="Chicago"/>
    <x v="10"/>
    <n v="60653"/>
    <x v="2"/>
    <s v="TEC-PH-10002564"/>
    <x v="2"/>
    <x v="7"/>
    <x v="976"/>
    <x v="736"/>
    <n v="2"/>
    <n v="0.2"/>
    <n v="5.9979999999999922"/>
  </r>
  <r>
    <n v="1449"/>
    <s v="US-2011-112564"/>
    <x v="2"/>
    <x v="488"/>
    <d v="2011-04-24T00:00:00"/>
    <x v="2"/>
    <s v="TS-21160"/>
    <x v="378"/>
    <x v="1"/>
    <s v="United States"/>
    <s v="Philadelphia"/>
    <x v="9"/>
    <n v="19134"/>
    <x v="3"/>
    <s v="OFF-BI-10004876"/>
    <x v="1"/>
    <x v="8"/>
    <x v="977"/>
    <x v="1293"/>
    <n v="3"/>
    <n v="0.7"/>
    <n v="-1.7513999999999994"/>
  </r>
  <r>
    <n v="1450"/>
    <s v="CA-2012-145821"/>
    <x v="1"/>
    <x v="489"/>
    <d v="2012-05-07T00:00:00"/>
    <x v="1"/>
    <s v="JB-15400"/>
    <x v="80"/>
    <x v="1"/>
    <s v="United States"/>
    <s v="Los Angeles"/>
    <x v="1"/>
    <n v="90008"/>
    <x v="1"/>
    <s v="TEC-PH-10004348"/>
    <x v="2"/>
    <x v="7"/>
    <x v="978"/>
    <x v="1294"/>
    <n v="3"/>
    <n v="0.2"/>
    <n v="11.093999999999998"/>
  </r>
  <r>
    <n v="1451"/>
    <s v="US-2012-160150"/>
    <x v="1"/>
    <x v="490"/>
    <d v="2012-07-20T00:00:00"/>
    <x v="2"/>
    <s v="TS-21085"/>
    <x v="465"/>
    <x v="0"/>
    <s v="United States"/>
    <s v="Phoenix"/>
    <x v="16"/>
    <n v="85023"/>
    <x v="1"/>
    <s v="OFF-BI-10004352"/>
    <x v="1"/>
    <x v="8"/>
    <x v="979"/>
    <x v="1295"/>
    <n v="1"/>
    <n v="0.7"/>
    <n v="-1.3499999999999996"/>
  </r>
  <r>
    <n v="1452"/>
    <s v="CA-2013-133711"/>
    <x v="0"/>
    <x v="491"/>
    <d v="2013-11-30T00:00:00"/>
    <x v="2"/>
    <s v="MC-17425"/>
    <x v="466"/>
    <x v="1"/>
    <s v="United States"/>
    <s v="Mobile"/>
    <x v="19"/>
    <n v="36608"/>
    <x v="0"/>
    <s v="OFF-PA-10001685"/>
    <x v="1"/>
    <x v="10"/>
    <x v="33"/>
    <x v="558"/>
    <n v="7"/>
    <n v="0"/>
    <n v="34.780200000000001"/>
  </r>
  <r>
    <n v="1453"/>
    <s v="CA-2013-133711"/>
    <x v="0"/>
    <x v="491"/>
    <d v="2013-11-30T00:00:00"/>
    <x v="2"/>
    <s v="MC-17425"/>
    <x v="466"/>
    <x v="1"/>
    <s v="United States"/>
    <s v="Mobile"/>
    <x v="19"/>
    <n v="36608"/>
    <x v="0"/>
    <s v="OFF-BI-10000666"/>
    <x v="1"/>
    <x v="8"/>
    <x v="980"/>
    <x v="1296"/>
    <n v="3"/>
    <n v="0"/>
    <n v="45.839999999999996"/>
  </r>
  <r>
    <n v="1454"/>
    <s v="CA-2013-133711"/>
    <x v="0"/>
    <x v="491"/>
    <d v="2013-11-30T00:00:00"/>
    <x v="2"/>
    <s v="MC-17425"/>
    <x v="466"/>
    <x v="1"/>
    <s v="United States"/>
    <s v="Mobile"/>
    <x v="19"/>
    <n v="36608"/>
    <x v="0"/>
    <s v="OFF-BI-10004352"/>
    <x v="1"/>
    <x v="8"/>
    <x v="979"/>
    <x v="1297"/>
    <n v="5"/>
    <n v="0"/>
    <n v="16.875"/>
  </r>
  <r>
    <n v="1455"/>
    <s v="CA-2013-133711"/>
    <x v="0"/>
    <x v="491"/>
    <d v="2013-11-30T00:00:00"/>
    <x v="2"/>
    <s v="MC-17425"/>
    <x v="466"/>
    <x v="1"/>
    <s v="United States"/>
    <s v="Mobile"/>
    <x v="19"/>
    <n v="36608"/>
    <x v="0"/>
    <s v="TEC-MA-10000010"/>
    <x v="2"/>
    <x v="15"/>
    <x v="981"/>
    <x v="1298"/>
    <n v="8"/>
    <n v="0"/>
    <n v="1459.2"/>
  </r>
  <r>
    <n v="1456"/>
    <s v="CA-2014-148474"/>
    <x v="3"/>
    <x v="492"/>
    <d v="2014-06-20T00:00:00"/>
    <x v="1"/>
    <s v="ME-17320"/>
    <x v="467"/>
    <x v="2"/>
    <s v="United States"/>
    <s v="Columbus"/>
    <x v="32"/>
    <n v="31907"/>
    <x v="0"/>
    <s v="OFF-BI-10000977"/>
    <x v="1"/>
    <x v="8"/>
    <x v="982"/>
    <x v="1299"/>
    <n v="3"/>
    <n v="0"/>
    <n v="41.951999999999998"/>
  </r>
  <r>
    <n v="1457"/>
    <s v="CA-2014-148474"/>
    <x v="3"/>
    <x v="492"/>
    <d v="2014-06-20T00:00:00"/>
    <x v="1"/>
    <s v="ME-17320"/>
    <x v="467"/>
    <x v="2"/>
    <s v="United States"/>
    <s v="Columbus"/>
    <x v="32"/>
    <n v="31907"/>
    <x v="0"/>
    <s v="FUR-TA-10002530"/>
    <x v="0"/>
    <x v="3"/>
    <x v="983"/>
    <x v="1300"/>
    <n v="3"/>
    <n v="0"/>
    <n v="67.940999999999974"/>
  </r>
  <r>
    <n v="1458"/>
    <s v="CA-2012-111297"/>
    <x v="1"/>
    <x v="493"/>
    <d v="2012-08-21T00:00:00"/>
    <x v="1"/>
    <s v="SC-20440"/>
    <x v="464"/>
    <x v="1"/>
    <s v="United States"/>
    <s v="New Bedford"/>
    <x v="31"/>
    <n v="2740"/>
    <x v="3"/>
    <s v="OFF-BI-10002412"/>
    <x v="1"/>
    <x v="8"/>
    <x v="323"/>
    <x v="1301"/>
    <n v="9"/>
    <n v="0"/>
    <n v="23.49"/>
  </r>
  <r>
    <n v="1459"/>
    <s v="CA-2013-123722"/>
    <x v="0"/>
    <x v="477"/>
    <d v="2013-10-02T00:00:00"/>
    <x v="1"/>
    <s v="NH-18610"/>
    <x v="468"/>
    <x v="1"/>
    <s v="United States"/>
    <s v="Irving"/>
    <x v="5"/>
    <n v="75061"/>
    <x v="2"/>
    <s v="OFF-LA-10001569"/>
    <x v="1"/>
    <x v="2"/>
    <x v="633"/>
    <x v="801"/>
    <n v="4"/>
    <n v="0.2"/>
    <n v="5.1791999999999998"/>
  </r>
  <r>
    <n v="1460"/>
    <s v="CA-2011-155271"/>
    <x v="2"/>
    <x v="417"/>
    <d v="2011-05-04T00:00:00"/>
    <x v="3"/>
    <s v="AA-10480"/>
    <x v="4"/>
    <x v="0"/>
    <s v="United States"/>
    <s v="Middletown"/>
    <x v="29"/>
    <n v="6457"/>
    <x v="3"/>
    <s v="FUR-FU-10001473"/>
    <x v="0"/>
    <x v="5"/>
    <x v="984"/>
    <x v="1302"/>
    <n v="2"/>
    <n v="0"/>
    <n v="9.8856000000000002"/>
  </r>
  <r>
    <n v="1461"/>
    <s v="CA-2012-119907"/>
    <x v="1"/>
    <x v="494"/>
    <d v="2012-12-08T00:00:00"/>
    <x v="1"/>
    <s v="LC-17140"/>
    <x v="95"/>
    <x v="0"/>
    <s v="United States"/>
    <s v="Seattle"/>
    <x v="4"/>
    <n v="98103"/>
    <x v="1"/>
    <s v="OFF-BI-10001765"/>
    <x v="1"/>
    <x v="8"/>
    <x v="985"/>
    <x v="1303"/>
    <n v="2"/>
    <n v="0.2"/>
    <n v="19.398399999999995"/>
  </r>
  <r>
    <n v="1462"/>
    <s v="US-2013-128902"/>
    <x v="0"/>
    <x v="21"/>
    <d v="2013-03-16T00:00:00"/>
    <x v="1"/>
    <s v="MB-18085"/>
    <x v="469"/>
    <x v="0"/>
    <s v="United States"/>
    <s v="Vineland"/>
    <x v="30"/>
    <n v="8360"/>
    <x v="3"/>
    <s v="FUR-TA-10001095"/>
    <x v="0"/>
    <x v="3"/>
    <x v="611"/>
    <x v="1304"/>
    <n v="2"/>
    <n v="0.3"/>
    <n v="-31.372200000000007"/>
  </r>
  <r>
    <n v="1463"/>
    <s v="CA-2013-152289"/>
    <x v="0"/>
    <x v="370"/>
    <d v="2013-08-29T00:00:00"/>
    <x v="2"/>
    <s v="LC-16930"/>
    <x v="18"/>
    <x v="1"/>
    <s v="United States"/>
    <s v="Pasadena"/>
    <x v="5"/>
    <n v="77506"/>
    <x v="2"/>
    <s v="TEC-AC-10004571"/>
    <x v="2"/>
    <x v="11"/>
    <x v="404"/>
    <x v="1305"/>
    <n v="2"/>
    <n v="0.2"/>
    <n v="43.995600000000003"/>
  </r>
  <r>
    <n v="1464"/>
    <s v="CA-2013-152289"/>
    <x v="0"/>
    <x v="370"/>
    <d v="2013-08-29T00:00:00"/>
    <x v="2"/>
    <s v="LC-16930"/>
    <x v="18"/>
    <x v="1"/>
    <s v="United States"/>
    <s v="Pasadena"/>
    <x v="5"/>
    <n v="77506"/>
    <x v="2"/>
    <s v="FUR-CH-10002126"/>
    <x v="0"/>
    <x v="1"/>
    <x v="841"/>
    <x v="1306"/>
    <n v="6"/>
    <n v="0.3"/>
    <n v="-29.277599999999893"/>
  </r>
  <r>
    <n v="1465"/>
    <s v="US-2013-104794"/>
    <x v="0"/>
    <x v="186"/>
    <d v="2013-12-20T00:00:00"/>
    <x v="2"/>
    <s v="KD-16495"/>
    <x v="470"/>
    <x v="1"/>
    <s v="United States"/>
    <s v="New York City"/>
    <x v="15"/>
    <n v="10009"/>
    <x v="3"/>
    <s v="OFF-FA-10001754"/>
    <x v="1"/>
    <x v="13"/>
    <x v="791"/>
    <x v="1307"/>
    <n v="2"/>
    <n v="0"/>
    <n v="1.8032000000000001"/>
  </r>
  <r>
    <n v="1466"/>
    <s v="CA-2011-151708"/>
    <x v="2"/>
    <x v="233"/>
    <d v="2011-08-14T00:00:00"/>
    <x v="1"/>
    <s v="MB-17305"/>
    <x v="93"/>
    <x v="0"/>
    <s v="United States"/>
    <s v="Glendale"/>
    <x v="16"/>
    <n v="85301"/>
    <x v="1"/>
    <s v="FUR-FU-10001602"/>
    <x v="0"/>
    <x v="5"/>
    <x v="759"/>
    <x v="1308"/>
    <n v="4"/>
    <n v="0.2"/>
    <n v="-3.0344000000000122"/>
  </r>
  <r>
    <n v="1467"/>
    <s v="CA-2011-151708"/>
    <x v="2"/>
    <x v="233"/>
    <d v="2011-08-14T00:00:00"/>
    <x v="1"/>
    <s v="MB-17305"/>
    <x v="93"/>
    <x v="0"/>
    <s v="United States"/>
    <s v="Glendale"/>
    <x v="16"/>
    <n v="85301"/>
    <x v="1"/>
    <s v="TEC-AC-10001767"/>
    <x v="2"/>
    <x v="11"/>
    <x v="97"/>
    <x v="98"/>
    <n v="3"/>
    <n v="0.2"/>
    <n v="-10.797300000000011"/>
  </r>
  <r>
    <n v="1468"/>
    <s v="CA-2012-100769"/>
    <x v="1"/>
    <x v="495"/>
    <d v="2012-05-16T00:00:00"/>
    <x v="3"/>
    <s v="TH-21550"/>
    <x v="274"/>
    <x v="2"/>
    <s v="United States"/>
    <s v="Jacksonville"/>
    <x v="2"/>
    <n v="32216"/>
    <x v="0"/>
    <s v="TEC-AC-10002402"/>
    <x v="2"/>
    <x v="11"/>
    <x v="651"/>
    <x v="1309"/>
    <n v="4"/>
    <n v="0.2"/>
    <n v="31.995999999999974"/>
  </r>
  <r>
    <n v="1469"/>
    <s v="CA-2014-139199"/>
    <x v="3"/>
    <x v="34"/>
    <d v="2014-12-14T00:00:00"/>
    <x v="1"/>
    <s v="DK-12835"/>
    <x v="460"/>
    <x v="1"/>
    <s v="United States"/>
    <s v="Detroit"/>
    <x v="12"/>
    <n v="48234"/>
    <x v="2"/>
    <s v="FUR-CH-10000847"/>
    <x v="0"/>
    <x v="1"/>
    <x v="986"/>
    <x v="1310"/>
    <n v="3"/>
    <n v="0"/>
    <n v="226.96439999999998"/>
  </r>
  <r>
    <n v="1470"/>
    <s v="CA-2014-139199"/>
    <x v="3"/>
    <x v="34"/>
    <d v="2014-12-14T00:00:00"/>
    <x v="1"/>
    <s v="DK-12835"/>
    <x v="460"/>
    <x v="1"/>
    <s v="United States"/>
    <s v="Detroit"/>
    <x v="12"/>
    <n v="48234"/>
    <x v="2"/>
    <s v="OFF-BI-10003982"/>
    <x v="1"/>
    <x v="8"/>
    <x v="346"/>
    <x v="1311"/>
    <n v="2"/>
    <n v="0"/>
    <n v="19.523799999999998"/>
  </r>
  <r>
    <n v="1471"/>
    <s v="CA-2014-139199"/>
    <x v="3"/>
    <x v="34"/>
    <d v="2014-12-14T00:00:00"/>
    <x v="1"/>
    <s v="DK-12835"/>
    <x v="460"/>
    <x v="1"/>
    <s v="United States"/>
    <s v="Detroit"/>
    <x v="12"/>
    <n v="48234"/>
    <x v="2"/>
    <s v="OFF-PA-10001293"/>
    <x v="1"/>
    <x v="10"/>
    <x v="987"/>
    <x v="91"/>
    <n v="2"/>
    <n v="0"/>
    <n v="6.2208000000000006"/>
  </r>
  <r>
    <n v="1472"/>
    <s v="US-2012-161466"/>
    <x v="1"/>
    <x v="496"/>
    <d v="2012-09-27T00:00:00"/>
    <x v="0"/>
    <s v="ON-18715"/>
    <x v="21"/>
    <x v="1"/>
    <s v="United States"/>
    <s v="Philadelphia"/>
    <x v="9"/>
    <n v="19120"/>
    <x v="3"/>
    <s v="OFF-AR-10000634"/>
    <x v="1"/>
    <x v="6"/>
    <x v="988"/>
    <x v="1312"/>
    <n v="2"/>
    <n v="0.2"/>
    <n v="0.59920000000000018"/>
  </r>
  <r>
    <n v="1473"/>
    <s v="CA-2014-164959"/>
    <x v="3"/>
    <x v="497"/>
    <d v="2014-07-16T00:00:00"/>
    <x v="1"/>
    <s v="KN-16390"/>
    <x v="471"/>
    <x v="1"/>
    <s v="United States"/>
    <s v="Los Angeles"/>
    <x v="1"/>
    <n v="90004"/>
    <x v="1"/>
    <s v="OFF-LA-10004272"/>
    <x v="1"/>
    <x v="2"/>
    <x v="681"/>
    <x v="1313"/>
    <n v="3"/>
    <n v="0"/>
    <n v="4.0749000000000004"/>
  </r>
  <r>
    <n v="1474"/>
    <s v="US-2012-105676"/>
    <x v="1"/>
    <x v="494"/>
    <d v="2012-12-02T00:00:00"/>
    <x v="3"/>
    <s v="NM-18520"/>
    <x v="392"/>
    <x v="0"/>
    <s v="United States"/>
    <s v="Houston"/>
    <x v="5"/>
    <n v="77036"/>
    <x v="2"/>
    <s v="FUR-FU-10004270"/>
    <x v="0"/>
    <x v="5"/>
    <x v="989"/>
    <x v="1314"/>
    <n v="4"/>
    <n v="0.6"/>
    <n v="-4.0127999999999986"/>
  </r>
  <r>
    <n v="1475"/>
    <s v="CA-2013-113138"/>
    <x v="0"/>
    <x v="258"/>
    <d v="2013-11-26T00:00:00"/>
    <x v="1"/>
    <s v="NP-18685"/>
    <x v="472"/>
    <x v="2"/>
    <s v="United States"/>
    <s v="Niagara Falls"/>
    <x v="15"/>
    <n v="14304"/>
    <x v="3"/>
    <s v="OFF-AR-10003770"/>
    <x v="1"/>
    <x v="6"/>
    <x v="990"/>
    <x v="1315"/>
    <n v="6"/>
    <n v="0"/>
    <n v="5.0111999999999997"/>
  </r>
  <r>
    <n v="1476"/>
    <s v="CA-2013-113138"/>
    <x v="0"/>
    <x v="258"/>
    <d v="2013-11-26T00:00:00"/>
    <x v="1"/>
    <s v="NP-18685"/>
    <x v="472"/>
    <x v="2"/>
    <s v="United States"/>
    <s v="Niagara Falls"/>
    <x v="15"/>
    <n v="14304"/>
    <x v="3"/>
    <s v="OFF-BI-10000320"/>
    <x v="1"/>
    <x v="8"/>
    <x v="768"/>
    <x v="1173"/>
    <n v="3"/>
    <n v="0.2"/>
    <n v="6.4206000000000012"/>
  </r>
  <r>
    <n v="1477"/>
    <s v="US-2014-104955"/>
    <x v="3"/>
    <x v="498"/>
    <d v="2014-03-25T00:00:00"/>
    <x v="1"/>
    <s v="CG-12040"/>
    <x v="344"/>
    <x v="2"/>
    <s v="United States"/>
    <s v="New York City"/>
    <x v="15"/>
    <n v="10024"/>
    <x v="3"/>
    <s v="OFF-LA-10003121"/>
    <x v="1"/>
    <x v="2"/>
    <x v="991"/>
    <x v="1316"/>
    <n v="7"/>
    <n v="0"/>
    <n v="13.2986"/>
  </r>
  <r>
    <n v="1478"/>
    <s v="CA-2013-121958"/>
    <x v="0"/>
    <x v="373"/>
    <d v="2013-11-18T00:00:00"/>
    <x v="1"/>
    <s v="CS-12505"/>
    <x v="473"/>
    <x v="0"/>
    <s v="United States"/>
    <s v="Thomasville"/>
    <x v="3"/>
    <n v="27360"/>
    <x v="0"/>
    <s v="OFF-SU-10000381"/>
    <x v="1"/>
    <x v="14"/>
    <x v="654"/>
    <x v="1317"/>
    <n v="7"/>
    <n v="0.2"/>
    <n v="5.865299999999996"/>
  </r>
  <r>
    <n v="1479"/>
    <s v="CA-2014-121468"/>
    <x v="3"/>
    <x v="123"/>
    <d v="2014-11-21T00:00:00"/>
    <x v="2"/>
    <s v="KD-16345"/>
    <x v="44"/>
    <x v="0"/>
    <s v="United States"/>
    <s v="Westminster"/>
    <x v="1"/>
    <n v="92683"/>
    <x v="1"/>
    <s v="TEC-PH-10000376"/>
    <x v="2"/>
    <x v="7"/>
    <x v="428"/>
    <x v="1318"/>
    <n v="4"/>
    <n v="0.2"/>
    <n v="2.3976000000000006"/>
  </r>
  <r>
    <n v="1480"/>
    <s v="US-2013-108455"/>
    <x v="0"/>
    <x v="499"/>
    <d v="2013-12-09T00:00:00"/>
    <x v="1"/>
    <s v="MK-18160"/>
    <x v="177"/>
    <x v="0"/>
    <s v="United States"/>
    <s v="San Francisco"/>
    <x v="1"/>
    <n v="94122"/>
    <x v="1"/>
    <s v="OFF-PA-10002262"/>
    <x v="1"/>
    <x v="10"/>
    <x v="992"/>
    <x v="243"/>
    <n v="4"/>
    <n v="0"/>
    <n v="12.441600000000001"/>
  </r>
  <r>
    <n v="1481"/>
    <s v="US-2013-108455"/>
    <x v="0"/>
    <x v="499"/>
    <d v="2013-12-09T00:00:00"/>
    <x v="1"/>
    <s v="MK-18160"/>
    <x v="177"/>
    <x v="0"/>
    <s v="United States"/>
    <s v="San Francisco"/>
    <x v="1"/>
    <n v="94122"/>
    <x v="1"/>
    <s v="OFF-PA-10002464"/>
    <x v="1"/>
    <x v="10"/>
    <x v="993"/>
    <x v="1319"/>
    <n v="7"/>
    <n v="0"/>
    <n v="19.825400000000002"/>
  </r>
  <r>
    <n v="1482"/>
    <s v="US-2013-108455"/>
    <x v="0"/>
    <x v="499"/>
    <d v="2013-12-09T00:00:00"/>
    <x v="1"/>
    <s v="MK-18160"/>
    <x v="177"/>
    <x v="0"/>
    <s v="United States"/>
    <s v="San Francisco"/>
    <x v="1"/>
    <n v="94122"/>
    <x v="1"/>
    <s v="OFF-ST-10002214"/>
    <x v="1"/>
    <x v="4"/>
    <x v="994"/>
    <x v="1320"/>
    <n v="3"/>
    <n v="0"/>
    <n v="8.8061999999999987"/>
  </r>
  <r>
    <n v="1483"/>
    <s v="CA-2014-101210"/>
    <x v="3"/>
    <x v="326"/>
    <d v="2014-08-29T00:00:00"/>
    <x v="0"/>
    <s v="DW-13540"/>
    <x v="386"/>
    <x v="0"/>
    <s v="United States"/>
    <s v="Jackson"/>
    <x v="18"/>
    <n v="38301"/>
    <x v="0"/>
    <s v="OFF-AR-10003560"/>
    <x v="1"/>
    <x v="6"/>
    <x v="482"/>
    <x v="1276"/>
    <n v="2"/>
    <n v="0.2"/>
    <n v="1.702399999999999"/>
  </r>
  <r>
    <n v="1484"/>
    <s v="CA-2014-101210"/>
    <x v="3"/>
    <x v="326"/>
    <d v="2014-08-29T00:00:00"/>
    <x v="0"/>
    <s v="DW-13540"/>
    <x v="386"/>
    <x v="0"/>
    <s v="United States"/>
    <s v="Jackson"/>
    <x v="18"/>
    <n v="38301"/>
    <x v="0"/>
    <s v="OFF-PA-10000130"/>
    <x v="1"/>
    <x v="10"/>
    <x v="995"/>
    <x v="1321"/>
    <n v="1"/>
    <n v="0.2"/>
    <n v="1.0699999999999996"/>
  </r>
  <r>
    <n v="1485"/>
    <s v="US-2013-108098"/>
    <x v="0"/>
    <x v="500"/>
    <d v="2013-10-19T00:00:00"/>
    <x v="1"/>
    <s v="CP-12340"/>
    <x v="291"/>
    <x v="1"/>
    <s v="United States"/>
    <s v="Seattle"/>
    <x v="4"/>
    <n v="98115"/>
    <x v="1"/>
    <s v="TEC-AC-10000865"/>
    <x v="2"/>
    <x v="11"/>
    <x v="996"/>
    <x v="1322"/>
    <n v="3"/>
    <n v="0"/>
    <n v="30.089999999999982"/>
  </r>
  <r>
    <n v="1486"/>
    <s v="CA-2011-119032"/>
    <x v="2"/>
    <x v="501"/>
    <d v="2011-12-03T00:00:00"/>
    <x v="1"/>
    <s v="MS-17770"/>
    <x v="474"/>
    <x v="0"/>
    <s v="United States"/>
    <s v="New York City"/>
    <x v="15"/>
    <n v="10035"/>
    <x v="3"/>
    <s v="OFF-FA-10003021"/>
    <x v="1"/>
    <x v="13"/>
    <x v="33"/>
    <x v="1061"/>
    <n v="2"/>
    <n v="0"/>
    <n v="1.3159999999999998"/>
  </r>
  <r>
    <n v="1487"/>
    <s v="CA-2012-140410"/>
    <x v="1"/>
    <x v="502"/>
    <d v="2012-11-07T00:00:00"/>
    <x v="1"/>
    <s v="CM-12655"/>
    <x v="475"/>
    <x v="2"/>
    <s v="United States"/>
    <s v="Los Angeles"/>
    <x v="1"/>
    <n v="90008"/>
    <x v="1"/>
    <s v="TEC-PH-10003580"/>
    <x v="2"/>
    <x v="7"/>
    <x v="997"/>
    <x v="1323"/>
    <n v="7"/>
    <n v="0.2"/>
    <n v="106.12420000000014"/>
  </r>
  <r>
    <n v="1488"/>
    <s v="CA-2012-140410"/>
    <x v="1"/>
    <x v="502"/>
    <d v="2012-11-07T00:00:00"/>
    <x v="1"/>
    <s v="CM-12655"/>
    <x v="475"/>
    <x v="2"/>
    <s v="United States"/>
    <s v="Los Angeles"/>
    <x v="1"/>
    <n v="90008"/>
    <x v="1"/>
    <s v="TEC-AC-10001109"/>
    <x v="2"/>
    <x v="11"/>
    <x v="998"/>
    <x v="1324"/>
    <n v="3"/>
    <n v="0"/>
    <n v="37.787400000000005"/>
  </r>
  <r>
    <n v="1489"/>
    <s v="CA-2012-140410"/>
    <x v="1"/>
    <x v="502"/>
    <d v="2012-11-07T00:00:00"/>
    <x v="1"/>
    <s v="CM-12655"/>
    <x v="475"/>
    <x v="2"/>
    <s v="United States"/>
    <s v="Los Angeles"/>
    <x v="1"/>
    <n v="90008"/>
    <x v="1"/>
    <s v="FUR-FU-10003347"/>
    <x v="0"/>
    <x v="5"/>
    <x v="374"/>
    <x v="532"/>
    <n v="3"/>
    <n v="0"/>
    <n v="16.614000000000001"/>
  </r>
  <r>
    <n v="1490"/>
    <s v="CA-2011-136280"/>
    <x v="2"/>
    <x v="503"/>
    <d v="2011-12-06T00:00:00"/>
    <x v="1"/>
    <s v="Co-12640"/>
    <x v="476"/>
    <x v="0"/>
    <s v="United States"/>
    <s v="Philadelphia"/>
    <x v="9"/>
    <n v="19143"/>
    <x v="3"/>
    <s v="OFF-LA-10000452"/>
    <x v="1"/>
    <x v="2"/>
    <x v="804"/>
    <x v="1325"/>
    <n v="2"/>
    <n v="0.2"/>
    <n v="1.764"/>
  </r>
  <r>
    <n v="1491"/>
    <s v="CA-2014-151911"/>
    <x v="3"/>
    <x v="504"/>
    <d v="2014-05-06T00:00:00"/>
    <x v="0"/>
    <s v="DL-13495"/>
    <x v="393"/>
    <x v="1"/>
    <s v="United States"/>
    <s v="New York City"/>
    <x v="15"/>
    <n v="10024"/>
    <x v="3"/>
    <s v="OFF-EN-10002986"/>
    <x v="1"/>
    <x v="12"/>
    <x v="36"/>
    <x v="1326"/>
    <n v="4"/>
    <n v="0"/>
    <n v="28.332000000000001"/>
  </r>
  <r>
    <n v="1492"/>
    <s v="CA-2014-166436"/>
    <x v="3"/>
    <x v="221"/>
    <d v="2014-11-29T00:00:00"/>
    <x v="1"/>
    <s v="TS-21370"/>
    <x v="477"/>
    <x v="1"/>
    <s v="United States"/>
    <s v="New York City"/>
    <x v="15"/>
    <n v="10035"/>
    <x v="3"/>
    <s v="OFF-PA-10001838"/>
    <x v="1"/>
    <x v="10"/>
    <x v="999"/>
    <x v="490"/>
    <n v="1"/>
    <n v="0"/>
    <n v="2.8811999999999998"/>
  </r>
  <r>
    <n v="1493"/>
    <s v="CA-2014-166436"/>
    <x v="3"/>
    <x v="221"/>
    <d v="2014-11-29T00:00:00"/>
    <x v="1"/>
    <s v="TS-21370"/>
    <x v="477"/>
    <x v="1"/>
    <s v="United States"/>
    <s v="New York City"/>
    <x v="15"/>
    <n v="10035"/>
    <x v="3"/>
    <s v="FUR-CH-10000785"/>
    <x v="0"/>
    <x v="1"/>
    <x v="320"/>
    <x v="1327"/>
    <n v="6"/>
    <n v="0.1"/>
    <n v="173.74080000000001"/>
  </r>
  <r>
    <n v="1494"/>
    <s v="CA-2014-139661"/>
    <x v="3"/>
    <x v="505"/>
    <d v="2014-11-04T00:00:00"/>
    <x v="1"/>
    <s v="JW-15220"/>
    <x v="478"/>
    <x v="1"/>
    <s v="United States"/>
    <s v="Vancouver"/>
    <x v="4"/>
    <n v="98661"/>
    <x v="1"/>
    <s v="FUR-FU-10002885"/>
    <x v="0"/>
    <x v="5"/>
    <x v="755"/>
    <x v="1328"/>
    <n v="2"/>
    <n v="0"/>
    <n v="3.6632000000000007"/>
  </r>
  <r>
    <n v="1495"/>
    <s v="CA-2011-123925"/>
    <x v="2"/>
    <x v="506"/>
    <d v="2011-12-19T00:00:00"/>
    <x v="0"/>
    <s v="RF-19840"/>
    <x v="167"/>
    <x v="0"/>
    <s v="United States"/>
    <s v="Columbus"/>
    <x v="32"/>
    <n v="31907"/>
    <x v="0"/>
    <s v="OFF-AR-10002952"/>
    <x v="1"/>
    <x v="6"/>
    <x v="806"/>
    <x v="1329"/>
    <n v="3"/>
    <n v="0"/>
    <n v="11.213999999999999"/>
  </r>
  <r>
    <n v="1496"/>
    <s v="CA-2014-152485"/>
    <x v="3"/>
    <x v="507"/>
    <d v="2014-09-09T00:00:00"/>
    <x v="1"/>
    <s v="JD-15790"/>
    <x v="479"/>
    <x v="0"/>
    <s v="United States"/>
    <s v="Coppell"/>
    <x v="5"/>
    <n v="75019"/>
    <x v="2"/>
    <s v="OFF-AR-10003759"/>
    <x v="1"/>
    <x v="6"/>
    <x v="838"/>
    <x v="1330"/>
    <n v="7"/>
    <n v="0.2"/>
    <n v="3.1849999999999992"/>
  </r>
  <r>
    <n v="1497"/>
    <s v="CA-2014-152485"/>
    <x v="3"/>
    <x v="507"/>
    <d v="2014-09-09T00:00:00"/>
    <x v="1"/>
    <s v="JD-15790"/>
    <x v="479"/>
    <x v="0"/>
    <s v="United States"/>
    <s v="Coppell"/>
    <x v="5"/>
    <n v="75019"/>
    <x v="2"/>
    <s v="OFF-ST-10004950"/>
    <x v="1"/>
    <x v="4"/>
    <x v="1000"/>
    <x v="1331"/>
    <n v="1"/>
    <n v="0.2"/>
    <n v="-0.20980000000000043"/>
  </r>
  <r>
    <n v="1498"/>
    <s v="CA-2014-152485"/>
    <x v="3"/>
    <x v="507"/>
    <d v="2014-09-09T00:00:00"/>
    <x v="1"/>
    <s v="JD-15790"/>
    <x v="479"/>
    <x v="0"/>
    <s v="United States"/>
    <s v="Coppell"/>
    <x v="5"/>
    <n v="75019"/>
    <x v="2"/>
    <s v="OFF-AR-10001940"/>
    <x v="1"/>
    <x v="6"/>
    <x v="168"/>
    <x v="1332"/>
    <n v="5"/>
    <n v="0.2"/>
    <n v="3.7720000000000002"/>
  </r>
  <r>
    <n v="1499"/>
    <s v="CA-2013-141586"/>
    <x v="0"/>
    <x v="508"/>
    <d v="2013-10-21T00:00:00"/>
    <x v="2"/>
    <s v="NK-18490"/>
    <x v="71"/>
    <x v="2"/>
    <s v="United States"/>
    <s v="San Francisco"/>
    <x v="1"/>
    <n v="94122"/>
    <x v="1"/>
    <s v="OFF-BI-10003981"/>
    <x v="1"/>
    <x v="8"/>
    <x v="109"/>
    <x v="1333"/>
    <n v="5"/>
    <n v="0.2"/>
    <n v="6.5830000000000011"/>
  </r>
  <r>
    <n v="1500"/>
    <s v="CA-2014-130386"/>
    <x v="3"/>
    <x v="105"/>
    <d v="2014-11-19T00:00:00"/>
    <x v="1"/>
    <s v="NG-18430"/>
    <x v="159"/>
    <x v="0"/>
    <s v="United States"/>
    <s v="Austin"/>
    <x v="5"/>
    <n v="78745"/>
    <x v="2"/>
    <s v="OFF-PA-10002749"/>
    <x v="1"/>
    <x v="10"/>
    <x v="185"/>
    <x v="195"/>
    <n v="3"/>
    <n v="0.2"/>
    <n v="5.8203000000000005"/>
  </r>
  <r>
    <n v="1501"/>
    <s v="CA-2014-130386"/>
    <x v="3"/>
    <x v="105"/>
    <d v="2014-11-19T00:00:00"/>
    <x v="1"/>
    <s v="NG-18430"/>
    <x v="159"/>
    <x v="0"/>
    <s v="United States"/>
    <s v="Austin"/>
    <x v="5"/>
    <n v="78745"/>
    <x v="2"/>
    <s v="OFF-PA-10003823"/>
    <x v="1"/>
    <x v="10"/>
    <x v="1001"/>
    <x v="1334"/>
    <n v="9"/>
    <n v="0.2"/>
    <n v="69.704999999999984"/>
  </r>
  <r>
    <n v="1502"/>
    <s v="CA-2014-130386"/>
    <x v="3"/>
    <x v="105"/>
    <d v="2014-11-19T00:00:00"/>
    <x v="1"/>
    <s v="NG-18430"/>
    <x v="159"/>
    <x v="0"/>
    <s v="United States"/>
    <s v="Austin"/>
    <x v="5"/>
    <n v="78745"/>
    <x v="2"/>
    <s v="OFF-ST-10003716"/>
    <x v="1"/>
    <x v="4"/>
    <x v="889"/>
    <x v="1129"/>
    <n v="3"/>
    <n v="0.2"/>
    <n v="-47.254199999999997"/>
  </r>
  <r>
    <n v="1503"/>
    <s v="CA-2013-100468"/>
    <x v="0"/>
    <x v="390"/>
    <d v="2013-12-02T00:00:00"/>
    <x v="1"/>
    <s v="AT-10435"/>
    <x v="401"/>
    <x v="2"/>
    <s v="United States"/>
    <s v="Los Angeles"/>
    <x v="1"/>
    <n v="90045"/>
    <x v="1"/>
    <s v="TEC-PH-10001300"/>
    <x v="2"/>
    <x v="7"/>
    <x v="1002"/>
    <x v="1335"/>
    <n v="2"/>
    <n v="0.2"/>
    <n v="3.3519999999999985"/>
  </r>
  <r>
    <n v="1504"/>
    <s v="CA-2013-100468"/>
    <x v="0"/>
    <x v="390"/>
    <d v="2013-12-02T00:00:00"/>
    <x v="1"/>
    <s v="AT-10435"/>
    <x v="401"/>
    <x v="2"/>
    <s v="United States"/>
    <s v="Los Angeles"/>
    <x v="1"/>
    <n v="90045"/>
    <x v="1"/>
    <s v="FUR-FU-10000010"/>
    <x v="0"/>
    <x v="5"/>
    <x v="522"/>
    <x v="587"/>
    <n v="2"/>
    <n v="0"/>
    <n v="3.0813999999999995"/>
  </r>
  <r>
    <n v="1505"/>
    <s v="CA-2012-153388"/>
    <x v="1"/>
    <x v="509"/>
    <d v="2012-08-07T00:00:00"/>
    <x v="1"/>
    <s v="PC-19000"/>
    <x v="480"/>
    <x v="2"/>
    <s v="United States"/>
    <s v="Los Angeles"/>
    <x v="1"/>
    <n v="90004"/>
    <x v="1"/>
    <s v="OFF-AR-10001868"/>
    <x v="1"/>
    <x v="6"/>
    <x v="59"/>
    <x v="1336"/>
    <n v="4"/>
    <n v="0"/>
    <n v="3.36"/>
  </r>
  <r>
    <n v="1506"/>
    <s v="CA-2012-153388"/>
    <x v="1"/>
    <x v="509"/>
    <d v="2012-08-07T00:00:00"/>
    <x v="1"/>
    <s v="PC-19000"/>
    <x v="480"/>
    <x v="2"/>
    <s v="United States"/>
    <s v="Los Angeles"/>
    <x v="1"/>
    <n v="90004"/>
    <x v="1"/>
    <s v="FUR-TA-10003715"/>
    <x v="0"/>
    <x v="3"/>
    <x v="1003"/>
    <x v="1337"/>
    <n v="6"/>
    <n v="0.2"/>
    <n v="-175.87080000000009"/>
  </r>
  <r>
    <n v="1507"/>
    <s v="CA-2014-154935"/>
    <x v="3"/>
    <x v="165"/>
    <d v="2014-12-30T00:00:00"/>
    <x v="1"/>
    <s v="AR-10540"/>
    <x v="481"/>
    <x v="0"/>
    <s v="United States"/>
    <s v="New York City"/>
    <x v="15"/>
    <n v="10024"/>
    <x v="3"/>
    <s v="OFF-BI-10003708"/>
    <x v="1"/>
    <x v="8"/>
    <x v="969"/>
    <x v="602"/>
    <n v="3"/>
    <n v="0.2"/>
    <n v="5.5875000000000004"/>
  </r>
  <r>
    <n v="1508"/>
    <s v="CA-2013-134208"/>
    <x v="0"/>
    <x v="42"/>
    <d v="2013-09-24T00:00:00"/>
    <x v="1"/>
    <s v="CS-12505"/>
    <x v="473"/>
    <x v="0"/>
    <s v="United States"/>
    <s v="Columbus"/>
    <x v="32"/>
    <n v="31907"/>
    <x v="0"/>
    <s v="TEC-MA-10004458"/>
    <x v="2"/>
    <x v="15"/>
    <x v="1004"/>
    <x v="1338"/>
    <n v="4"/>
    <n v="0"/>
    <n v="190.07999999999998"/>
  </r>
  <r>
    <n v="1509"/>
    <s v="CA-2014-108294"/>
    <x v="3"/>
    <x v="389"/>
    <d v="2014-12-11T00:00:00"/>
    <x v="3"/>
    <s v="LS-16975"/>
    <x v="60"/>
    <x v="2"/>
    <s v="United States"/>
    <s v="Omaha"/>
    <x v="8"/>
    <n v="68104"/>
    <x v="2"/>
    <s v="OFF-BI-10004965"/>
    <x v="1"/>
    <x v="8"/>
    <x v="1005"/>
    <x v="1339"/>
    <n v="3"/>
    <n v="0"/>
    <n v="15.524999999999999"/>
  </r>
  <r>
    <n v="1510"/>
    <s v="CA-2014-103611"/>
    <x v="3"/>
    <x v="510"/>
    <d v="2014-09-16T00:00:00"/>
    <x v="2"/>
    <s v="JM-15535"/>
    <x v="341"/>
    <x v="0"/>
    <s v="United States"/>
    <s v="Los Angeles"/>
    <x v="1"/>
    <n v="90036"/>
    <x v="1"/>
    <s v="FUR-FU-10004270"/>
    <x v="0"/>
    <x v="5"/>
    <x v="989"/>
    <x v="1340"/>
    <n v="2"/>
    <n v="0"/>
    <n v="3.0095999999999998"/>
  </r>
  <r>
    <n v="1511"/>
    <s v="CA-2014-100384"/>
    <x v="3"/>
    <x v="92"/>
    <d v="2014-07-02T00:00:00"/>
    <x v="1"/>
    <s v="NH-18610"/>
    <x v="468"/>
    <x v="1"/>
    <s v="United States"/>
    <s v="Pomona"/>
    <x v="1"/>
    <n v="91767"/>
    <x v="1"/>
    <s v="OFF-AR-10002135"/>
    <x v="1"/>
    <x v="6"/>
    <x v="278"/>
    <x v="1341"/>
    <n v="8"/>
    <n v="0"/>
    <n v="111.82399999999996"/>
  </r>
  <r>
    <n v="1512"/>
    <s v="CA-2014-100384"/>
    <x v="3"/>
    <x v="92"/>
    <d v="2014-07-02T00:00:00"/>
    <x v="1"/>
    <s v="NH-18610"/>
    <x v="468"/>
    <x v="1"/>
    <s v="United States"/>
    <s v="Pomona"/>
    <x v="1"/>
    <n v="91767"/>
    <x v="1"/>
    <s v="OFF-AR-10003514"/>
    <x v="1"/>
    <x v="6"/>
    <x v="180"/>
    <x v="1342"/>
    <n v="9"/>
    <n v="0"/>
    <n v="11.820599999999997"/>
  </r>
  <r>
    <n v="1513"/>
    <s v="CA-2014-112809"/>
    <x v="3"/>
    <x v="238"/>
    <d v="2014-08-23T00:00:00"/>
    <x v="1"/>
    <s v="RA-19915"/>
    <x v="154"/>
    <x v="0"/>
    <s v="United States"/>
    <s v="Dallas"/>
    <x v="5"/>
    <n v="75220"/>
    <x v="2"/>
    <s v="OFF-ST-10002276"/>
    <x v="1"/>
    <x v="4"/>
    <x v="223"/>
    <x v="1343"/>
    <n v="3"/>
    <n v="0.2"/>
    <n v="12.504000000000005"/>
  </r>
  <r>
    <n v="1514"/>
    <s v="CA-2014-112809"/>
    <x v="3"/>
    <x v="238"/>
    <d v="2014-08-23T00:00:00"/>
    <x v="1"/>
    <s v="RA-19915"/>
    <x v="154"/>
    <x v="0"/>
    <s v="United States"/>
    <s v="Dallas"/>
    <x v="5"/>
    <n v="75220"/>
    <x v="2"/>
    <s v="OFF-BI-10001098"/>
    <x v="1"/>
    <x v="8"/>
    <x v="405"/>
    <x v="1344"/>
    <n v="5"/>
    <n v="0.8"/>
    <n v="-33.139000000000003"/>
  </r>
  <r>
    <n v="1515"/>
    <s v="CA-2014-112809"/>
    <x v="3"/>
    <x v="238"/>
    <d v="2014-08-23T00:00:00"/>
    <x v="1"/>
    <s v="RA-19915"/>
    <x v="154"/>
    <x v="0"/>
    <s v="United States"/>
    <s v="Dallas"/>
    <x v="5"/>
    <n v="75220"/>
    <x v="2"/>
    <s v="OFF-BI-10001636"/>
    <x v="1"/>
    <x v="8"/>
    <x v="668"/>
    <x v="1345"/>
    <n v="4"/>
    <n v="0.8"/>
    <n v="-11.4648"/>
  </r>
  <r>
    <n v="1516"/>
    <s v="US-2014-160759"/>
    <x v="3"/>
    <x v="157"/>
    <d v="2014-12-18T00:00:00"/>
    <x v="1"/>
    <s v="AI-10855"/>
    <x v="482"/>
    <x v="0"/>
    <s v="United States"/>
    <s v="Philadelphia"/>
    <x v="9"/>
    <n v="19120"/>
    <x v="3"/>
    <s v="FUR-CH-10002961"/>
    <x v="0"/>
    <x v="1"/>
    <x v="939"/>
    <x v="1346"/>
    <n v="1"/>
    <n v="0.3"/>
    <n v="-9.0980000000000025"/>
  </r>
  <r>
    <n v="1517"/>
    <s v="CA-2014-148446"/>
    <x v="3"/>
    <x v="389"/>
    <d v="2014-12-15T00:00:00"/>
    <x v="0"/>
    <s v="MC-17845"/>
    <x v="266"/>
    <x v="0"/>
    <s v="United States"/>
    <s v="North Las Vegas"/>
    <x v="33"/>
    <n v="89031"/>
    <x v="1"/>
    <s v="FUR-TA-10004256"/>
    <x v="0"/>
    <x v="3"/>
    <x v="484"/>
    <x v="1347"/>
    <n v="4"/>
    <n v="0"/>
    <n v="116.87199999999984"/>
  </r>
  <r>
    <n v="1518"/>
    <s v="CA-2011-111059"/>
    <x v="2"/>
    <x v="511"/>
    <d v="2011-02-07T00:00:00"/>
    <x v="0"/>
    <s v="TB-21400"/>
    <x v="483"/>
    <x v="0"/>
    <s v="United States"/>
    <s v="Seattle"/>
    <x v="4"/>
    <n v="98105"/>
    <x v="1"/>
    <s v="OFF-BI-10004593"/>
    <x v="1"/>
    <x v="8"/>
    <x v="267"/>
    <x v="1348"/>
    <n v="2"/>
    <n v="0.2"/>
    <n v="27.247999999999998"/>
  </r>
  <r>
    <n v="1519"/>
    <s v="CA-2011-111059"/>
    <x v="2"/>
    <x v="511"/>
    <d v="2011-02-07T00:00:00"/>
    <x v="0"/>
    <s v="TB-21400"/>
    <x v="483"/>
    <x v="0"/>
    <s v="United States"/>
    <s v="Seattle"/>
    <x v="4"/>
    <n v="98105"/>
    <x v="1"/>
    <s v="OFF-BI-10002827"/>
    <x v="1"/>
    <x v="8"/>
    <x v="549"/>
    <x v="1349"/>
    <n v="3"/>
    <n v="0.2"/>
    <n v="4.3133999999999997"/>
  </r>
  <r>
    <n v="1520"/>
    <s v="CA-2014-116204"/>
    <x v="3"/>
    <x v="512"/>
    <d v="2014-02-15T00:00:00"/>
    <x v="0"/>
    <s v="VW-21775"/>
    <x v="100"/>
    <x v="1"/>
    <s v="United States"/>
    <s v="San Francisco"/>
    <x v="1"/>
    <n v="94110"/>
    <x v="1"/>
    <s v="OFF-BI-10001759"/>
    <x v="1"/>
    <x v="8"/>
    <x v="725"/>
    <x v="1350"/>
    <n v="7"/>
    <n v="0.2"/>
    <n v="7.7343000000000011"/>
  </r>
  <r>
    <n v="1521"/>
    <s v="CA-2014-109946"/>
    <x v="3"/>
    <x v="513"/>
    <d v="2014-04-22T00:00:00"/>
    <x v="1"/>
    <s v="PL-18925"/>
    <x v="484"/>
    <x v="2"/>
    <s v="United States"/>
    <s v="Chicago"/>
    <x v="10"/>
    <n v="60610"/>
    <x v="2"/>
    <s v="OFF-AR-10001419"/>
    <x v="1"/>
    <x v="6"/>
    <x v="1006"/>
    <x v="1053"/>
    <n v="5"/>
    <n v="0.2"/>
    <n v="2.0649999999999986"/>
  </r>
  <r>
    <n v="1522"/>
    <s v="CA-2012-144806"/>
    <x v="1"/>
    <x v="401"/>
    <d v="2012-12-11T00:00:00"/>
    <x v="1"/>
    <s v="GH-14425"/>
    <x v="485"/>
    <x v="0"/>
    <s v="United States"/>
    <s v="Tucson"/>
    <x v="16"/>
    <n v="85705"/>
    <x v="1"/>
    <s v="FUR-FU-10002253"/>
    <x v="0"/>
    <x v="5"/>
    <x v="587"/>
    <x v="1351"/>
    <n v="6"/>
    <n v="0.2"/>
    <n v="48.951600000000013"/>
  </r>
  <r>
    <n v="1523"/>
    <s v="CA-2012-144806"/>
    <x v="1"/>
    <x v="401"/>
    <d v="2012-12-11T00:00:00"/>
    <x v="1"/>
    <s v="GH-14425"/>
    <x v="485"/>
    <x v="0"/>
    <s v="United States"/>
    <s v="Tucson"/>
    <x v="16"/>
    <n v="85705"/>
    <x v="1"/>
    <s v="OFF-PA-10002586"/>
    <x v="1"/>
    <x v="10"/>
    <x v="1007"/>
    <x v="548"/>
    <n v="5"/>
    <n v="0.2"/>
    <n v="6.7230000000000008"/>
  </r>
  <r>
    <n v="1524"/>
    <s v="CA-2012-144806"/>
    <x v="1"/>
    <x v="401"/>
    <d v="2012-12-11T00:00:00"/>
    <x v="1"/>
    <s v="GH-14425"/>
    <x v="485"/>
    <x v="0"/>
    <s v="United States"/>
    <s v="Tucson"/>
    <x v="16"/>
    <n v="85705"/>
    <x v="1"/>
    <s v="OFF-PA-10003039"/>
    <x v="1"/>
    <x v="10"/>
    <x v="330"/>
    <x v="658"/>
    <n v="8"/>
    <n v="0.2"/>
    <n v="61.959999999999987"/>
  </r>
  <r>
    <n v="1525"/>
    <s v="CA-2012-144806"/>
    <x v="1"/>
    <x v="401"/>
    <d v="2012-12-11T00:00:00"/>
    <x v="1"/>
    <s v="GH-14425"/>
    <x v="485"/>
    <x v="0"/>
    <s v="United States"/>
    <s v="Tucson"/>
    <x v="16"/>
    <n v="85705"/>
    <x v="1"/>
    <s v="OFF-ST-10004804"/>
    <x v="1"/>
    <x v="4"/>
    <x v="230"/>
    <x v="1352"/>
    <n v="6"/>
    <n v="0.2"/>
    <n v="-58.68719999999999"/>
  </r>
  <r>
    <n v="1526"/>
    <s v="CA-2012-144806"/>
    <x v="1"/>
    <x v="401"/>
    <d v="2012-12-11T00:00:00"/>
    <x v="1"/>
    <s v="GH-14425"/>
    <x v="485"/>
    <x v="0"/>
    <s v="United States"/>
    <s v="Tucson"/>
    <x v="16"/>
    <n v="85705"/>
    <x v="1"/>
    <s v="OFF-AR-10004042"/>
    <x v="1"/>
    <x v="6"/>
    <x v="30"/>
    <x v="31"/>
    <n v="6"/>
    <n v="0.2"/>
    <n v="9.7091999999999885"/>
  </r>
  <r>
    <n v="1527"/>
    <s v="CA-2013-122392"/>
    <x v="0"/>
    <x v="405"/>
    <d v="2013-07-28T00:00:00"/>
    <x v="1"/>
    <s v="CJ-12010"/>
    <x v="170"/>
    <x v="0"/>
    <s v="United States"/>
    <s v="Allentown"/>
    <x v="9"/>
    <n v="18103"/>
    <x v="3"/>
    <s v="OFF-AR-10002221"/>
    <x v="1"/>
    <x v="6"/>
    <x v="1008"/>
    <x v="1353"/>
    <n v="2"/>
    <n v="0.2"/>
    <n v="0.36400000000000032"/>
  </r>
  <r>
    <n v="1528"/>
    <s v="CA-2013-122392"/>
    <x v="0"/>
    <x v="405"/>
    <d v="2013-07-28T00:00:00"/>
    <x v="1"/>
    <s v="CJ-12010"/>
    <x v="170"/>
    <x v="0"/>
    <s v="United States"/>
    <s v="Allentown"/>
    <x v="9"/>
    <n v="18103"/>
    <x v="3"/>
    <s v="FUR-FU-10002456"/>
    <x v="0"/>
    <x v="5"/>
    <x v="1009"/>
    <x v="25"/>
    <n v="2"/>
    <n v="0.2"/>
    <n v="3.3488000000000011"/>
  </r>
  <r>
    <n v="1529"/>
    <s v="CA-2012-148432"/>
    <x v="1"/>
    <x v="209"/>
    <d v="2012-11-10T00:00:00"/>
    <x v="0"/>
    <s v="MC-18130"/>
    <x v="305"/>
    <x v="1"/>
    <s v="United States"/>
    <s v="Newark"/>
    <x v="13"/>
    <n v="19711"/>
    <x v="3"/>
    <s v="OFF-FA-10004968"/>
    <x v="1"/>
    <x v="13"/>
    <x v="1010"/>
    <x v="1354"/>
    <n v="7"/>
    <n v="0"/>
    <n v="0.5236000000000014"/>
  </r>
  <r>
    <n v="1530"/>
    <s v="CA-2012-148432"/>
    <x v="1"/>
    <x v="209"/>
    <d v="2012-11-10T00:00:00"/>
    <x v="0"/>
    <s v="MC-18130"/>
    <x v="305"/>
    <x v="1"/>
    <s v="United States"/>
    <s v="Newark"/>
    <x v="13"/>
    <n v="19711"/>
    <x v="3"/>
    <s v="OFF-PA-10001274"/>
    <x v="1"/>
    <x v="10"/>
    <x v="1011"/>
    <x v="549"/>
    <n v="2"/>
    <n v="0"/>
    <n v="3.4309999999999996"/>
  </r>
  <r>
    <n v="1531"/>
    <s v="CA-2012-103793"/>
    <x v="1"/>
    <x v="514"/>
    <d v="2012-03-31T00:00:00"/>
    <x v="1"/>
    <s v="BV-11245"/>
    <x v="296"/>
    <x v="1"/>
    <s v="United States"/>
    <s v="Miami"/>
    <x v="2"/>
    <n v="33142"/>
    <x v="0"/>
    <s v="OFF-PA-10001125"/>
    <x v="1"/>
    <x v="10"/>
    <x v="1012"/>
    <x v="1355"/>
    <n v="3"/>
    <n v="0.2"/>
    <n v="23.234999999999992"/>
  </r>
  <r>
    <n v="1532"/>
    <s v="CA-2014-159884"/>
    <x v="3"/>
    <x v="515"/>
    <d v="2014-09-06T00:00:00"/>
    <x v="1"/>
    <s v="JF-15490"/>
    <x v="223"/>
    <x v="0"/>
    <s v="United States"/>
    <s v="Tempe"/>
    <x v="16"/>
    <n v="85281"/>
    <x v="1"/>
    <s v="OFF-ST-10000344"/>
    <x v="1"/>
    <x v="4"/>
    <x v="1013"/>
    <x v="1356"/>
    <n v="1"/>
    <n v="0.2"/>
    <n v="0.80579999999999963"/>
  </r>
  <r>
    <n v="1533"/>
    <s v="CA-2014-159884"/>
    <x v="3"/>
    <x v="515"/>
    <d v="2014-09-06T00:00:00"/>
    <x v="1"/>
    <s v="JF-15490"/>
    <x v="223"/>
    <x v="0"/>
    <s v="United States"/>
    <s v="Tempe"/>
    <x v="16"/>
    <n v="85281"/>
    <x v="1"/>
    <s v="OFF-FA-10000585"/>
    <x v="1"/>
    <x v="13"/>
    <x v="202"/>
    <x v="1357"/>
    <n v="3"/>
    <n v="0.2"/>
    <n v="2.7222"/>
  </r>
  <r>
    <n v="1534"/>
    <s v="CA-2013-139885"/>
    <x v="0"/>
    <x v="429"/>
    <d v="2013-12-09T00:00:00"/>
    <x v="1"/>
    <s v="EB-13840"/>
    <x v="225"/>
    <x v="1"/>
    <s v="United States"/>
    <s v="New York City"/>
    <x v="15"/>
    <n v="10035"/>
    <x v="3"/>
    <s v="OFF-ST-10003324"/>
    <x v="1"/>
    <x v="4"/>
    <x v="1014"/>
    <x v="1358"/>
    <n v="6"/>
    <n v="0"/>
    <n v="0"/>
  </r>
  <r>
    <n v="1535"/>
    <s v="CA-2014-124086"/>
    <x v="3"/>
    <x v="516"/>
    <d v="2014-02-15T00:00:00"/>
    <x v="1"/>
    <s v="MP-18175"/>
    <x v="486"/>
    <x v="2"/>
    <s v="United States"/>
    <s v="Laguna Niguel"/>
    <x v="1"/>
    <n v="92677"/>
    <x v="1"/>
    <s v="FUR-BO-10004015"/>
    <x v="0"/>
    <x v="0"/>
    <x v="569"/>
    <x v="1359"/>
    <n v="2"/>
    <n v="0.15"/>
    <n v="16.798599999999979"/>
  </r>
  <r>
    <n v="1536"/>
    <s v="CA-2013-112389"/>
    <x v="0"/>
    <x v="517"/>
    <d v="2013-11-03T00:00:00"/>
    <x v="1"/>
    <s v="JM-15655"/>
    <x v="487"/>
    <x v="1"/>
    <s v="United States"/>
    <s v="Bridgeton"/>
    <x v="30"/>
    <n v="8302"/>
    <x v="3"/>
    <s v="OFF-ST-10000419"/>
    <x v="1"/>
    <x v="4"/>
    <x v="1015"/>
    <x v="1360"/>
    <n v="3"/>
    <n v="0"/>
    <n v="0.4073999999999991"/>
  </r>
  <r>
    <n v="1537"/>
    <s v="CA-2013-112389"/>
    <x v="0"/>
    <x v="517"/>
    <d v="2013-11-03T00:00:00"/>
    <x v="1"/>
    <s v="JM-15655"/>
    <x v="487"/>
    <x v="1"/>
    <s v="United States"/>
    <s v="Bridgeton"/>
    <x v="30"/>
    <n v="8302"/>
    <x v="3"/>
    <s v="OFF-AP-10001626"/>
    <x v="1"/>
    <x v="9"/>
    <x v="1016"/>
    <x v="1361"/>
    <n v="3"/>
    <n v="0"/>
    <n v="3.0342000000000002"/>
  </r>
  <r>
    <n v="1538"/>
    <s v="CA-2014-121888"/>
    <x v="3"/>
    <x v="175"/>
    <d v="2014-09-18T00:00:00"/>
    <x v="0"/>
    <s v="CL-11890"/>
    <x v="488"/>
    <x v="0"/>
    <s v="United States"/>
    <s v="Everett"/>
    <x v="31"/>
    <n v="2149"/>
    <x v="3"/>
    <s v="TEC-PH-10000439"/>
    <x v="2"/>
    <x v="7"/>
    <x v="869"/>
    <x v="1362"/>
    <n v="1"/>
    <n v="0"/>
    <n v="11.597099999999998"/>
  </r>
  <r>
    <n v="1539"/>
    <s v="CA-2014-121888"/>
    <x v="3"/>
    <x v="175"/>
    <d v="2014-09-18T00:00:00"/>
    <x v="0"/>
    <s v="CL-11890"/>
    <x v="488"/>
    <x v="0"/>
    <s v="United States"/>
    <s v="Everett"/>
    <x v="31"/>
    <n v="2149"/>
    <x v="3"/>
    <s v="OFF-AR-10003478"/>
    <x v="1"/>
    <x v="6"/>
    <x v="355"/>
    <x v="1363"/>
    <n v="2"/>
    <n v="0"/>
    <n v="6.5120000000000005"/>
  </r>
  <r>
    <n v="1540"/>
    <s v="CA-2014-121888"/>
    <x v="3"/>
    <x v="175"/>
    <d v="2014-09-18T00:00:00"/>
    <x v="0"/>
    <s v="CL-11890"/>
    <x v="488"/>
    <x v="0"/>
    <s v="United States"/>
    <s v="Everett"/>
    <x v="31"/>
    <n v="2149"/>
    <x v="3"/>
    <s v="FUR-BO-10002545"/>
    <x v="0"/>
    <x v="0"/>
    <x v="37"/>
    <x v="1364"/>
    <n v="3"/>
    <n v="0"/>
    <n v="203.56440000000003"/>
  </r>
  <r>
    <n v="1541"/>
    <s v="CA-2014-121888"/>
    <x v="3"/>
    <x v="175"/>
    <d v="2014-09-18T00:00:00"/>
    <x v="0"/>
    <s v="CL-11890"/>
    <x v="488"/>
    <x v="0"/>
    <s v="United States"/>
    <s v="Everett"/>
    <x v="31"/>
    <n v="2149"/>
    <x v="3"/>
    <s v="OFF-BI-10001765"/>
    <x v="1"/>
    <x v="8"/>
    <x v="985"/>
    <x v="1365"/>
    <n v="7"/>
    <n v="0"/>
    <n v="116.39039999999999"/>
  </r>
  <r>
    <n v="1542"/>
    <s v="CA-2011-166884"/>
    <x v="2"/>
    <x v="518"/>
    <d v="2011-03-16T00:00:00"/>
    <x v="0"/>
    <s v="CK-12205"/>
    <x v="237"/>
    <x v="0"/>
    <s v="United States"/>
    <s v="Columbus"/>
    <x v="24"/>
    <n v="43229"/>
    <x v="3"/>
    <s v="FUR-FU-10003981"/>
    <x v="0"/>
    <x v="5"/>
    <x v="322"/>
    <x v="1366"/>
    <n v="5"/>
    <n v="0.2"/>
    <n v="2.2880000000000003"/>
  </r>
  <r>
    <n v="1543"/>
    <s v="CA-2011-166884"/>
    <x v="2"/>
    <x v="518"/>
    <d v="2011-03-16T00:00:00"/>
    <x v="0"/>
    <s v="CK-12205"/>
    <x v="237"/>
    <x v="0"/>
    <s v="United States"/>
    <s v="Columbus"/>
    <x v="24"/>
    <n v="43229"/>
    <x v="3"/>
    <s v="OFF-FA-10001561"/>
    <x v="1"/>
    <x v="13"/>
    <x v="831"/>
    <x v="1367"/>
    <n v="6"/>
    <n v="0.2"/>
    <n v="1.7003999999999992"/>
  </r>
  <r>
    <n v="1544"/>
    <s v="CA-2011-107181"/>
    <x v="2"/>
    <x v="519"/>
    <d v="2011-02-09T00:00:00"/>
    <x v="1"/>
    <s v="DB-13270"/>
    <x v="489"/>
    <x v="2"/>
    <s v="United States"/>
    <s v="San Diego"/>
    <x v="1"/>
    <n v="92024"/>
    <x v="1"/>
    <s v="OFF-BI-10004230"/>
    <x v="1"/>
    <x v="8"/>
    <x v="649"/>
    <x v="1368"/>
    <n v="3"/>
    <n v="0.2"/>
    <n v="29.0136"/>
  </r>
  <r>
    <n v="1545"/>
    <s v="CA-2011-107181"/>
    <x v="2"/>
    <x v="519"/>
    <d v="2011-02-09T00:00:00"/>
    <x v="1"/>
    <s v="DB-13270"/>
    <x v="489"/>
    <x v="2"/>
    <s v="United States"/>
    <s v="San Diego"/>
    <x v="1"/>
    <n v="92024"/>
    <x v="1"/>
    <s v="OFF-PA-10000350"/>
    <x v="1"/>
    <x v="10"/>
    <x v="724"/>
    <x v="1369"/>
    <n v="4"/>
    <n v="0"/>
    <n v="16.0928"/>
  </r>
  <r>
    <n v="1546"/>
    <s v="CA-2011-150245"/>
    <x v="2"/>
    <x v="520"/>
    <d v="2012-01-04T00:00:00"/>
    <x v="0"/>
    <s v="PC-18745"/>
    <x v="331"/>
    <x v="1"/>
    <s v="United States"/>
    <s v="Watertown"/>
    <x v="15"/>
    <n v="13601"/>
    <x v="3"/>
    <s v="FUR-BO-10002613"/>
    <x v="0"/>
    <x v="0"/>
    <x v="177"/>
    <x v="1370"/>
    <n v="7"/>
    <n v="0.2"/>
    <n v="196.68599999999986"/>
  </r>
  <r>
    <n v="1547"/>
    <s v="CA-2012-111395"/>
    <x v="1"/>
    <x v="521"/>
    <d v="2012-11-27T00:00:00"/>
    <x v="1"/>
    <s v="VB-21745"/>
    <x v="146"/>
    <x v="1"/>
    <s v="United States"/>
    <s v="San Antonio"/>
    <x v="5"/>
    <n v="78207"/>
    <x v="2"/>
    <s v="OFF-PA-10000994"/>
    <x v="1"/>
    <x v="10"/>
    <x v="904"/>
    <x v="763"/>
    <n v="4"/>
    <n v="0.2"/>
    <n v="117.43199999999999"/>
  </r>
  <r>
    <n v="1548"/>
    <s v="CA-2012-111395"/>
    <x v="1"/>
    <x v="521"/>
    <d v="2012-11-27T00:00:00"/>
    <x v="1"/>
    <s v="VB-21745"/>
    <x v="146"/>
    <x v="1"/>
    <s v="United States"/>
    <s v="San Antonio"/>
    <x v="5"/>
    <n v="78207"/>
    <x v="2"/>
    <s v="OFF-BI-10002867"/>
    <x v="1"/>
    <x v="8"/>
    <x v="963"/>
    <x v="1371"/>
    <n v="2"/>
    <n v="0.8"/>
    <n v="-40.650400000000019"/>
  </r>
  <r>
    <n v="1549"/>
    <s v="CA-2012-111395"/>
    <x v="1"/>
    <x v="521"/>
    <d v="2012-11-27T00:00:00"/>
    <x v="1"/>
    <s v="VB-21745"/>
    <x v="146"/>
    <x v="1"/>
    <s v="United States"/>
    <s v="San Antonio"/>
    <x v="5"/>
    <n v="78207"/>
    <x v="2"/>
    <s v="OFF-ST-10001291"/>
    <x v="1"/>
    <x v="4"/>
    <x v="1017"/>
    <x v="1372"/>
    <n v="2"/>
    <n v="0.2"/>
    <n v="2.3673999999999991"/>
  </r>
  <r>
    <n v="1550"/>
    <s v="CA-2011-134278"/>
    <x v="2"/>
    <x v="522"/>
    <d v="2011-07-08T00:00:00"/>
    <x v="2"/>
    <s v="EP-13915"/>
    <x v="212"/>
    <x v="0"/>
    <s v="United States"/>
    <s v="New York City"/>
    <x v="15"/>
    <n v="10011"/>
    <x v="3"/>
    <s v="TEC-CO-10001046"/>
    <x v="2"/>
    <x v="16"/>
    <x v="874"/>
    <x v="1373"/>
    <n v="1"/>
    <n v="0.2"/>
    <n v="174.99749999999997"/>
  </r>
  <r>
    <n v="1551"/>
    <s v="US-2014-124926"/>
    <x v="3"/>
    <x v="38"/>
    <d v="2014-11-19T00:00:00"/>
    <x v="0"/>
    <s v="ME-17320"/>
    <x v="467"/>
    <x v="2"/>
    <s v="United States"/>
    <s v="Houston"/>
    <x v="5"/>
    <n v="77095"/>
    <x v="2"/>
    <s v="OFF-AP-10004868"/>
    <x v="1"/>
    <x v="9"/>
    <x v="1018"/>
    <x v="1374"/>
    <n v="6"/>
    <n v="0.8"/>
    <n v="-24.708599999999997"/>
  </r>
  <r>
    <n v="1552"/>
    <s v="CA-2013-159345"/>
    <x v="0"/>
    <x v="26"/>
    <d v="2013-06-23T00:00:00"/>
    <x v="1"/>
    <s v="IG-15085"/>
    <x v="490"/>
    <x v="0"/>
    <s v="United States"/>
    <s v="San Diego"/>
    <x v="1"/>
    <n v="92024"/>
    <x v="1"/>
    <s v="OFF-PA-10000806"/>
    <x v="1"/>
    <x v="10"/>
    <x v="948"/>
    <x v="1375"/>
    <n v="2"/>
    <n v="0"/>
    <n v="54.860399999999998"/>
  </r>
  <r>
    <n v="1553"/>
    <s v="CA-2011-130274"/>
    <x v="2"/>
    <x v="523"/>
    <d v="2011-05-05T00:00:00"/>
    <x v="2"/>
    <s v="JS-15940"/>
    <x v="185"/>
    <x v="2"/>
    <s v="United States"/>
    <s v="Appleton"/>
    <x v="6"/>
    <n v="54915"/>
    <x v="2"/>
    <s v="OFF-LA-10002195"/>
    <x v="1"/>
    <x v="2"/>
    <x v="1019"/>
    <x v="748"/>
    <n v="7"/>
    <n v="0"/>
    <n v="10.348799999999999"/>
  </r>
  <r>
    <n v="1554"/>
    <s v="CA-2014-158386"/>
    <x v="3"/>
    <x v="524"/>
    <d v="2014-10-22T00:00:00"/>
    <x v="1"/>
    <s v="BO-11425"/>
    <x v="491"/>
    <x v="0"/>
    <s v="United States"/>
    <s v="Richmond"/>
    <x v="0"/>
    <n v="40475"/>
    <x v="0"/>
    <s v="OFF-BI-10003719"/>
    <x v="1"/>
    <x v="8"/>
    <x v="684"/>
    <x v="1376"/>
    <n v="5"/>
    <n v="0"/>
    <n v="57.384999999999991"/>
  </r>
  <r>
    <n v="1555"/>
    <s v="CA-2012-111507"/>
    <x v="1"/>
    <x v="525"/>
    <d v="2012-02-13T00:00:00"/>
    <x v="1"/>
    <s v="VW-21775"/>
    <x v="100"/>
    <x v="1"/>
    <s v="United States"/>
    <s v="Bellevue"/>
    <x v="4"/>
    <n v="98006"/>
    <x v="1"/>
    <s v="OFF-AR-10001315"/>
    <x v="1"/>
    <x v="6"/>
    <x v="1020"/>
    <x v="267"/>
    <n v="3"/>
    <n v="0"/>
    <n v="1.5311999999999999"/>
  </r>
  <r>
    <n v="1556"/>
    <s v="CA-2014-120761"/>
    <x v="3"/>
    <x v="507"/>
    <d v="2014-09-09T00:00:00"/>
    <x v="1"/>
    <s v="AB-10150"/>
    <x v="492"/>
    <x v="0"/>
    <s v="United States"/>
    <s v="Long Beach"/>
    <x v="15"/>
    <n v="11561"/>
    <x v="3"/>
    <s v="TEC-AC-10000171"/>
    <x v="2"/>
    <x v="11"/>
    <x v="43"/>
    <x v="1377"/>
    <n v="4"/>
    <n v="0"/>
    <n v="39.5428"/>
  </r>
  <r>
    <n v="1557"/>
    <s v="CA-2013-109176"/>
    <x v="0"/>
    <x v="195"/>
    <d v="2013-05-16T00:00:00"/>
    <x v="1"/>
    <s v="JW-16075"/>
    <x v="493"/>
    <x v="0"/>
    <s v="United States"/>
    <s v="Philadelphia"/>
    <x v="9"/>
    <n v="19140"/>
    <x v="3"/>
    <s v="OFF-EN-10003134"/>
    <x v="1"/>
    <x v="12"/>
    <x v="33"/>
    <x v="564"/>
    <n v="1"/>
    <n v="0.2"/>
    <n v="3.504"/>
  </r>
  <r>
    <n v="1558"/>
    <s v="CA-2013-109176"/>
    <x v="0"/>
    <x v="195"/>
    <d v="2013-05-16T00:00:00"/>
    <x v="1"/>
    <s v="JW-16075"/>
    <x v="493"/>
    <x v="0"/>
    <s v="United States"/>
    <s v="Philadelphia"/>
    <x v="9"/>
    <n v="19140"/>
    <x v="3"/>
    <s v="OFF-AR-10001955"/>
    <x v="1"/>
    <x v="6"/>
    <x v="1021"/>
    <x v="1378"/>
    <n v="5"/>
    <n v="0.2"/>
    <n v="9.919999999999991"/>
  </r>
  <r>
    <n v="1559"/>
    <s v="CA-2012-112116"/>
    <x v="1"/>
    <x v="199"/>
    <d v="2012-03-18T00:00:00"/>
    <x v="0"/>
    <s v="JE-15475"/>
    <x v="188"/>
    <x v="0"/>
    <s v="United States"/>
    <s v="Seattle"/>
    <x v="4"/>
    <n v="98103"/>
    <x v="1"/>
    <s v="FUR-TA-10001039"/>
    <x v="0"/>
    <x v="3"/>
    <x v="824"/>
    <x v="1379"/>
    <n v="2"/>
    <n v="0"/>
    <n v="44.709600000000009"/>
  </r>
  <r>
    <n v="1560"/>
    <s v="CA-2013-126809"/>
    <x v="0"/>
    <x v="526"/>
    <d v="2013-04-14T00:00:00"/>
    <x v="1"/>
    <s v="EB-13750"/>
    <x v="494"/>
    <x v="1"/>
    <s v="United States"/>
    <s v="Seattle"/>
    <x v="4"/>
    <n v="98103"/>
    <x v="1"/>
    <s v="OFF-BI-10003712"/>
    <x v="1"/>
    <x v="8"/>
    <x v="689"/>
    <x v="1380"/>
    <n v="9"/>
    <n v="0.2"/>
    <n v="12.815099999999997"/>
  </r>
  <r>
    <n v="1561"/>
    <s v="CA-2011-105172"/>
    <x v="2"/>
    <x v="527"/>
    <d v="2011-04-09T00:00:00"/>
    <x v="1"/>
    <s v="PK-18910"/>
    <x v="324"/>
    <x v="2"/>
    <s v="United States"/>
    <s v="San Francisco"/>
    <x v="1"/>
    <n v="94109"/>
    <x v="1"/>
    <s v="OFF-LA-10001641"/>
    <x v="1"/>
    <x v="2"/>
    <x v="1022"/>
    <x v="1381"/>
    <n v="6"/>
    <n v="0"/>
    <n v="9.0719999999999992"/>
  </r>
  <r>
    <n v="1562"/>
    <s v="CA-2014-107293"/>
    <x v="3"/>
    <x v="528"/>
    <d v="2014-09-07T00:00:00"/>
    <x v="2"/>
    <s v="CS-12400"/>
    <x v="37"/>
    <x v="2"/>
    <s v="United States"/>
    <s v="Seattle"/>
    <x v="4"/>
    <n v="98115"/>
    <x v="1"/>
    <s v="OFF-AR-10003732"/>
    <x v="1"/>
    <x v="6"/>
    <x v="321"/>
    <x v="1104"/>
    <n v="1"/>
    <n v="0"/>
    <n v="0.72279999999999989"/>
  </r>
  <r>
    <n v="1563"/>
    <s v="US-2014-102890"/>
    <x v="3"/>
    <x v="160"/>
    <d v="2014-07-01T00:00:00"/>
    <x v="3"/>
    <s v="SG-20470"/>
    <x v="495"/>
    <x v="0"/>
    <s v="United States"/>
    <s v="New York City"/>
    <x v="15"/>
    <n v="10011"/>
    <x v="3"/>
    <s v="FUR-TA-10000577"/>
    <x v="0"/>
    <x v="3"/>
    <x v="3"/>
    <x v="24"/>
    <n v="5"/>
    <n v="0.4"/>
    <n v="-295.97849999999994"/>
  </r>
  <r>
    <n v="1564"/>
    <s v="CA-2012-158554"/>
    <x v="1"/>
    <x v="529"/>
    <d v="2012-11-09T00:00:00"/>
    <x v="3"/>
    <s v="CM-12190"/>
    <x v="496"/>
    <x v="0"/>
    <s v="United States"/>
    <s v="Philadelphia"/>
    <x v="9"/>
    <n v="19134"/>
    <x v="3"/>
    <s v="OFF-PA-10004000"/>
    <x v="1"/>
    <x v="10"/>
    <x v="203"/>
    <x v="1382"/>
    <n v="3"/>
    <n v="0.2"/>
    <n v="4.1151"/>
  </r>
  <r>
    <n v="1565"/>
    <s v="CA-2011-116239"/>
    <x v="2"/>
    <x v="530"/>
    <d v="2011-03-04T00:00:00"/>
    <x v="3"/>
    <s v="CL-12565"/>
    <x v="52"/>
    <x v="0"/>
    <s v="United States"/>
    <s v="Columbia"/>
    <x v="20"/>
    <n v="29203"/>
    <x v="0"/>
    <s v="OFF-ST-10001370"/>
    <x v="1"/>
    <x v="4"/>
    <x v="1023"/>
    <x v="1383"/>
    <n v="5"/>
    <n v="0"/>
    <n v="17.744999999999962"/>
  </r>
  <r>
    <n v="1566"/>
    <s v="CA-2012-132101"/>
    <x v="1"/>
    <x v="531"/>
    <d v="2012-03-25T00:00:00"/>
    <x v="1"/>
    <s v="JO-15550"/>
    <x v="270"/>
    <x v="2"/>
    <s v="United States"/>
    <s v="Seattle"/>
    <x v="4"/>
    <n v="98105"/>
    <x v="1"/>
    <s v="TEC-PH-10004539"/>
    <x v="2"/>
    <x v="7"/>
    <x v="852"/>
    <x v="1384"/>
    <n v="3"/>
    <n v="0.2"/>
    <n v="39.687899999999985"/>
  </r>
  <r>
    <n v="1567"/>
    <s v="CA-2012-129112"/>
    <x v="1"/>
    <x v="239"/>
    <d v="2012-11-30T00:00:00"/>
    <x v="2"/>
    <s v="AW-10840"/>
    <x v="497"/>
    <x v="0"/>
    <s v="United States"/>
    <s v="Allen"/>
    <x v="5"/>
    <n v="75002"/>
    <x v="2"/>
    <s v="TEC-AC-10003038"/>
    <x v="2"/>
    <x v="11"/>
    <x v="1024"/>
    <x v="1385"/>
    <n v="3"/>
    <n v="0.2"/>
    <n v="-0.26850000000000307"/>
  </r>
  <r>
    <n v="1568"/>
    <s v="CA-2012-129112"/>
    <x v="1"/>
    <x v="239"/>
    <d v="2012-11-30T00:00:00"/>
    <x v="2"/>
    <s v="AW-10840"/>
    <x v="497"/>
    <x v="0"/>
    <s v="United States"/>
    <s v="Allen"/>
    <x v="5"/>
    <n v="75002"/>
    <x v="2"/>
    <s v="OFF-BI-10000088"/>
    <x v="1"/>
    <x v="8"/>
    <x v="1025"/>
    <x v="1386"/>
    <n v="4"/>
    <n v="0.8"/>
    <n v="-13.615200000000002"/>
  </r>
  <r>
    <n v="1569"/>
    <s v="US-2014-152002"/>
    <x v="3"/>
    <x v="532"/>
    <d v="2014-06-12T00:00:00"/>
    <x v="3"/>
    <s v="DV-13465"/>
    <x v="231"/>
    <x v="0"/>
    <s v="United States"/>
    <s v="Los Angeles"/>
    <x v="1"/>
    <n v="90004"/>
    <x v="1"/>
    <s v="OFF-PA-10000357"/>
    <x v="1"/>
    <x v="10"/>
    <x v="442"/>
    <x v="1247"/>
    <n v="3"/>
    <n v="0"/>
    <n v="60.255300000000005"/>
  </r>
  <r>
    <n v="1570"/>
    <s v="CA-2014-165029"/>
    <x v="3"/>
    <x v="200"/>
    <d v="2014-12-01T00:00:00"/>
    <x v="1"/>
    <s v="AH-10075"/>
    <x v="340"/>
    <x v="1"/>
    <s v="United States"/>
    <s v="Atlanta"/>
    <x v="32"/>
    <n v="30318"/>
    <x v="0"/>
    <s v="OFF-AR-10003504"/>
    <x v="1"/>
    <x v="6"/>
    <x v="1026"/>
    <x v="1387"/>
    <n v="3"/>
    <n v="0"/>
    <n v="3.7235999999999989"/>
  </r>
  <r>
    <n v="1571"/>
    <s v="US-2011-157385"/>
    <x v="2"/>
    <x v="533"/>
    <d v="2011-11-25T00:00:00"/>
    <x v="2"/>
    <s v="SC-20095"/>
    <x v="183"/>
    <x v="0"/>
    <s v="United States"/>
    <s v="Los Angeles"/>
    <x v="1"/>
    <n v="90004"/>
    <x v="1"/>
    <s v="FUR-CH-10000863"/>
    <x v="0"/>
    <x v="1"/>
    <x v="83"/>
    <x v="891"/>
    <n v="5"/>
    <n v="0.2"/>
    <n v="-67.941000000000003"/>
  </r>
  <r>
    <n v="1572"/>
    <s v="US-2011-157385"/>
    <x v="2"/>
    <x v="533"/>
    <d v="2011-11-25T00:00:00"/>
    <x v="2"/>
    <s v="SC-20095"/>
    <x v="183"/>
    <x v="0"/>
    <s v="United States"/>
    <s v="Los Angeles"/>
    <x v="1"/>
    <n v="90004"/>
    <x v="1"/>
    <s v="OFF-EN-10003160"/>
    <x v="1"/>
    <x v="12"/>
    <x v="1027"/>
    <x v="1388"/>
    <n v="3"/>
    <n v="0"/>
    <n v="10.4832"/>
  </r>
  <r>
    <n v="1573"/>
    <s v="US-2011-157385"/>
    <x v="2"/>
    <x v="533"/>
    <d v="2011-11-25T00:00:00"/>
    <x v="2"/>
    <s v="SC-20095"/>
    <x v="183"/>
    <x v="0"/>
    <s v="United States"/>
    <s v="Los Angeles"/>
    <x v="1"/>
    <n v="90004"/>
    <x v="1"/>
    <s v="TEC-AC-10003280"/>
    <x v="2"/>
    <x v="11"/>
    <x v="1028"/>
    <x v="809"/>
    <n v="1"/>
    <n v="0"/>
    <n v="6.2978999999999985"/>
  </r>
  <r>
    <n v="1574"/>
    <s v="US-2011-157385"/>
    <x v="2"/>
    <x v="533"/>
    <d v="2011-11-25T00:00:00"/>
    <x v="2"/>
    <s v="SC-20095"/>
    <x v="183"/>
    <x v="0"/>
    <s v="United States"/>
    <s v="Los Angeles"/>
    <x v="1"/>
    <n v="90004"/>
    <x v="1"/>
    <s v="FUR-CH-10000595"/>
    <x v="0"/>
    <x v="1"/>
    <x v="463"/>
    <x v="1389"/>
    <n v="2"/>
    <n v="0.2"/>
    <n v="23.839999999999975"/>
  </r>
  <r>
    <n v="1575"/>
    <s v="CA-2011-101602"/>
    <x v="2"/>
    <x v="534"/>
    <d v="2011-12-18T00:00:00"/>
    <x v="2"/>
    <s v="MC-18100"/>
    <x v="498"/>
    <x v="0"/>
    <s v="United States"/>
    <s v="El Paso"/>
    <x v="5"/>
    <n v="79907"/>
    <x v="2"/>
    <s v="TEC-PH-10000169"/>
    <x v="2"/>
    <x v="7"/>
    <x v="1029"/>
    <x v="1390"/>
    <n v="3"/>
    <n v="0.2"/>
    <n v="-9.153000000000004"/>
  </r>
  <r>
    <n v="1576"/>
    <s v="CA-2011-101602"/>
    <x v="2"/>
    <x v="534"/>
    <d v="2011-12-18T00:00:00"/>
    <x v="2"/>
    <s v="MC-18100"/>
    <x v="498"/>
    <x v="0"/>
    <s v="United States"/>
    <s v="El Paso"/>
    <x v="5"/>
    <n v="79907"/>
    <x v="2"/>
    <s v="FUR-CH-10004675"/>
    <x v="0"/>
    <x v="1"/>
    <x v="629"/>
    <x v="1391"/>
    <n v="5"/>
    <n v="0.3"/>
    <n v="-21.807999999999993"/>
  </r>
  <r>
    <n v="1577"/>
    <s v="CA-2013-109057"/>
    <x v="0"/>
    <x v="183"/>
    <d v="2013-04-28T00:00:00"/>
    <x v="1"/>
    <s v="TT-21460"/>
    <x v="499"/>
    <x v="2"/>
    <s v="United States"/>
    <s v="Aurora"/>
    <x v="10"/>
    <n v="60505"/>
    <x v="2"/>
    <s v="OFF-ST-10002406"/>
    <x v="1"/>
    <x v="4"/>
    <x v="324"/>
    <x v="1392"/>
    <n v="2"/>
    <n v="0.2"/>
    <n v="2.3952000000000018"/>
  </r>
  <r>
    <n v="1578"/>
    <s v="CA-2013-154403"/>
    <x v="0"/>
    <x v="454"/>
    <d v="2013-05-28T00:00:00"/>
    <x v="1"/>
    <s v="AP-10720"/>
    <x v="399"/>
    <x v="2"/>
    <s v="United States"/>
    <s v="Florence"/>
    <x v="19"/>
    <n v="35630"/>
    <x v="0"/>
    <s v="OFF-PA-10001526"/>
    <x v="1"/>
    <x v="10"/>
    <x v="1030"/>
    <x v="1393"/>
    <n v="1"/>
    <n v="0"/>
    <n v="2.4402000000000004"/>
  </r>
  <r>
    <n v="1579"/>
    <s v="CA-2013-102456"/>
    <x v="0"/>
    <x v="535"/>
    <d v="2013-03-02T00:00:00"/>
    <x v="2"/>
    <s v="DL-12865"/>
    <x v="297"/>
    <x v="0"/>
    <s v="United States"/>
    <s v="New York City"/>
    <x v="15"/>
    <n v="10011"/>
    <x v="3"/>
    <s v="OFF-AP-10004336"/>
    <x v="1"/>
    <x v="9"/>
    <x v="1031"/>
    <x v="1394"/>
    <n v="3"/>
    <n v="0"/>
    <n v="49.555199999999978"/>
  </r>
  <r>
    <n v="1580"/>
    <s v="CA-2012-131338"/>
    <x v="1"/>
    <x v="101"/>
    <d v="2012-08-12T00:00:00"/>
    <x v="2"/>
    <s v="NP-18325"/>
    <x v="268"/>
    <x v="0"/>
    <s v="United States"/>
    <s v="New York City"/>
    <x v="15"/>
    <n v="10024"/>
    <x v="3"/>
    <s v="TEC-PH-10003012"/>
    <x v="2"/>
    <x v="7"/>
    <x v="344"/>
    <x v="673"/>
    <n v="2"/>
    <n v="0"/>
    <n v="89.314199999999971"/>
  </r>
  <r>
    <n v="1581"/>
    <s v="CA-2012-131338"/>
    <x v="1"/>
    <x v="101"/>
    <d v="2012-08-12T00:00:00"/>
    <x v="2"/>
    <s v="NP-18325"/>
    <x v="268"/>
    <x v="0"/>
    <s v="United States"/>
    <s v="New York City"/>
    <x v="15"/>
    <n v="10024"/>
    <x v="3"/>
    <s v="FUR-TA-10002607"/>
    <x v="0"/>
    <x v="3"/>
    <x v="221"/>
    <x v="1395"/>
    <n v="9"/>
    <n v="0.4"/>
    <n v="-153.12239999999997"/>
  </r>
  <r>
    <n v="1582"/>
    <s v="CA-2012-131338"/>
    <x v="1"/>
    <x v="101"/>
    <d v="2012-08-12T00:00:00"/>
    <x v="2"/>
    <s v="NP-18325"/>
    <x v="268"/>
    <x v="0"/>
    <s v="United States"/>
    <s v="New York City"/>
    <x v="15"/>
    <n v="10024"/>
    <x v="3"/>
    <s v="OFF-ST-10000642"/>
    <x v="1"/>
    <x v="4"/>
    <x v="192"/>
    <x v="108"/>
    <n v="2"/>
    <n v="0"/>
    <n v="2.9371999999999971"/>
  </r>
  <r>
    <n v="1583"/>
    <s v="CA-2012-131338"/>
    <x v="1"/>
    <x v="101"/>
    <d v="2012-08-12T00:00:00"/>
    <x v="2"/>
    <s v="NP-18325"/>
    <x v="268"/>
    <x v="0"/>
    <s v="United States"/>
    <s v="New York City"/>
    <x v="15"/>
    <n v="10024"/>
    <x v="3"/>
    <s v="OFF-BI-10000545"/>
    <x v="1"/>
    <x v="8"/>
    <x v="685"/>
    <x v="1396"/>
    <n v="2"/>
    <n v="0.2"/>
    <n v="456.58800000000002"/>
  </r>
  <r>
    <n v="1584"/>
    <s v="CA-2012-131338"/>
    <x v="1"/>
    <x v="101"/>
    <d v="2012-08-12T00:00:00"/>
    <x v="2"/>
    <s v="NP-18325"/>
    <x v="268"/>
    <x v="0"/>
    <s v="United States"/>
    <s v="New York City"/>
    <x v="15"/>
    <n v="10024"/>
    <x v="3"/>
    <s v="FUR-FU-10002157"/>
    <x v="0"/>
    <x v="5"/>
    <x v="116"/>
    <x v="116"/>
    <n v="3"/>
    <n v="0"/>
    <n v="18.345599999999997"/>
  </r>
  <r>
    <n v="1585"/>
    <s v="CA-2012-131338"/>
    <x v="1"/>
    <x v="101"/>
    <d v="2012-08-12T00:00:00"/>
    <x v="2"/>
    <s v="NP-18325"/>
    <x v="268"/>
    <x v="0"/>
    <s v="United States"/>
    <s v="New York City"/>
    <x v="15"/>
    <n v="10024"/>
    <x v="3"/>
    <s v="FUR-FU-10001706"/>
    <x v="0"/>
    <x v="5"/>
    <x v="50"/>
    <x v="51"/>
    <n v="2"/>
    <n v="0"/>
    <n v="2.9567999999999999"/>
  </r>
  <r>
    <n v="1586"/>
    <s v="CA-2012-131338"/>
    <x v="1"/>
    <x v="101"/>
    <d v="2012-08-12T00:00:00"/>
    <x v="2"/>
    <s v="NP-18325"/>
    <x v="268"/>
    <x v="0"/>
    <s v="United States"/>
    <s v="New York City"/>
    <x v="15"/>
    <n v="10024"/>
    <x v="3"/>
    <s v="TEC-PH-10000984"/>
    <x v="2"/>
    <x v="7"/>
    <x v="465"/>
    <x v="508"/>
    <n v="5"/>
    <n v="0"/>
    <n v="274.38600000000008"/>
  </r>
  <r>
    <n v="1587"/>
    <s v="CA-2012-131338"/>
    <x v="1"/>
    <x v="101"/>
    <d v="2012-08-12T00:00:00"/>
    <x v="2"/>
    <s v="NP-18325"/>
    <x v="268"/>
    <x v="0"/>
    <s v="United States"/>
    <s v="New York City"/>
    <x v="15"/>
    <n v="10024"/>
    <x v="3"/>
    <s v="OFF-PA-10001357"/>
    <x v="1"/>
    <x v="10"/>
    <x v="1032"/>
    <x v="140"/>
    <n v="3"/>
    <n v="0"/>
    <n v="68.975999999999999"/>
  </r>
  <r>
    <n v="1588"/>
    <s v="CA-2012-131338"/>
    <x v="1"/>
    <x v="101"/>
    <d v="2012-08-12T00:00:00"/>
    <x v="2"/>
    <s v="NP-18325"/>
    <x v="268"/>
    <x v="0"/>
    <s v="United States"/>
    <s v="New York City"/>
    <x v="15"/>
    <n v="10024"/>
    <x v="3"/>
    <s v="OFF-FA-10000992"/>
    <x v="1"/>
    <x v="13"/>
    <x v="1033"/>
    <x v="1397"/>
    <n v="3"/>
    <n v="0"/>
    <n v="5.0054999999999996"/>
  </r>
  <r>
    <n v="1589"/>
    <s v="CA-2012-131338"/>
    <x v="1"/>
    <x v="101"/>
    <d v="2012-08-12T00:00:00"/>
    <x v="2"/>
    <s v="NP-18325"/>
    <x v="268"/>
    <x v="0"/>
    <s v="United States"/>
    <s v="New York City"/>
    <x v="15"/>
    <n v="10024"/>
    <x v="3"/>
    <s v="TEC-AC-10002600"/>
    <x v="2"/>
    <x v="11"/>
    <x v="382"/>
    <x v="414"/>
    <n v="4"/>
    <n v="0"/>
    <n v="34.692000000000007"/>
  </r>
  <r>
    <n v="1590"/>
    <s v="CA-2013-109911"/>
    <x v="0"/>
    <x v="536"/>
    <d v="2013-05-17T00:00:00"/>
    <x v="1"/>
    <s v="VG-21805"/>
    <x v="500"/>
    <x v="1"/>
    <s v="United States"/>
    <s v="Virginia Beach"/>
    <x v="17"/>
    <n v="23464"/>
    <x v="0"/>
    <s v="OFF-AR-10001662"/>
    <x v="1"/>
    <x v="6"/>
    <x v="443"/>
    <x v="1398"/>
    <n v="4"/>
    <n v="0"/>
    <n v="2.9592000000000009"/>
  </r>
  <r>
    <n v="1591"/>
    <s v="US-2013-132423"/>
    <x v="0"/>
    <x v="173"/>
    <d v="2013-04-20T00:00:00"/>
    <x v="1"/>
    <s v="MY-18295"/>
    <x v="501"/>
    <x v="1"/>
    <s v="United States"/>
    <s v="Grapevine"/>
    <x v="5"/>
    <n v="76051"/>
    <x v="2"/>
    <s v="OFF-AR-10001221"/>
    <x v="1"/>
    <x v="6"/>
    <x v="1034"/>
    <x v="1399"/>
    <n v="7"/>
    <n v="0.2"/>
    <n v="5.8603999999999967"/>
  </r>
  <r>
    <n v="1592"/>
    <s v="US-2013-132423"/>
    <x v="0"/>
    <x v="173"/>
    <d v="2013-04-20T00:00:00"/>
    <x v="1"/>
    <s v="MY-18295"/>
    <x v="501"/>
    <x v="1"/>
    <s v="United States"/>
    <s v="Grapevine"/>
    <x v="5"/>
    <n v="76051"/>
    <x v="2"/>
    <s v="OFF-FA-10002988"/>
    <x v="1"/>
    <x v="13"/>
    <x v="131"/>
    <x v="1400"/>
    <n v="5"/>
    <n v="0.2"/>
    <n v="2.9144999999999994"/>
  </r>
  <r>
    <n v="1593"/>
    <s v="CA-2012-122826"/>
    <x v="1"/>
    <x v="537"/>
    <d v="2012-06-25T00:00:00"/>
    <x v="0"/>
    <s v="RD-19480"/>
    <x v="502"/>
    <x v="0"/>
    <s v="United States"/>
    <s v="Olympia"/>
    <x v="4"/>
    <n v="98502"/>
    <x v="1"/>
    <s v="TEC-PH-10004830"/>
    <x v="2"/>
    <x v="7"/>
    <x v="1035"/>
    <x v="1401"/>
    <n v="4"/>
    <n v="0.2"/>
    <n v="22.676399999999994"/>
  </r>
  <r>
    <n v="1594"/>
    <s v="CA-2011-117317"/>
    <x v="2"/>
    <x v="538"/>
    <d v="2011-10-19T00:00:00"/>
    <x v="3"/>
    <s v="JF-15490"/>
    <x v="223"/>
    <x v="0"/>
    <s v="United States"/>
    <s v="Los Angeles"/>
    <x v="1"/>
    <n v="90032"/>
    <x v="1"/>
    <s v="OFF-PA-10004519"/>
    <x v="1"/>
    <x v="10"/>
    <x v="1036"/>
    <x v="1402"/>
    <n v="3"/>
    <n v="0"/>
    <n v="6.5856000000000012"/>
  </r>
  <r>
    <n v="1595"/>
    <s v="CA-2012-118423"/>
    <x v="1"/>
    <x v="539"/>
    <d v="2012-03-27T00:00:00"/>
    <x v="2"/>
    <s v="DP-13390"/>
    <x v="503"/>
    <x v="2"/>
    <s v="United States"/>
    <s v="Peoria"/>
    <x v="10"/>
    <n v="61604"/>
    <x v="2"/>
    <s v="FUR-BO-10000362"/>
    <x v="0"/>
    <x v="0"/>
    <x v="1037"/>
    <x v="1403"/>
    <n v="3"/>
    <n v="0.3"/>
    <n v="-35.905799999999999"/>
  </r>
  <r>
    <n v="1596"/>
    <s v="CA-2014-149181"/>
    <x v="3"/>
    <x v="540"/>
    <d v="2014-05-13T00:00:00"/>
    <x v="1"/>
    <s v="MD-17350"/>
    <x v="198"/>
    <x v="0"/>
    <s v="United States"/>
    <s v="Columbus"/>
    <x v="24"/>
    <n v="43229"/>
    <x v="3"/>
    <s v="FUR-CH-10004540"/>
    <x v="0"/>
    <x v="1"/>
    <x v="862"/>
    <x v="1404"/>
    <n v="2"/>
    <n v="0.3"/>
    <n v="-2.0567999999999991"/>
  </r>
  <r>
    <n v="1597"/>
    <s v="CA-2014-132234"/>
    <x v="3"/>
    <x v="524"/>
    <d v="2014-10-19T00:00:00"/>
    <x v="2"/>
    <s v="MY-17380"/>
    <x v="199"/>
    <x v="1"/>
    <s v="United States"/>
    <s v="New York City"/>
    <x v="15"/>
    <n v="10011"/>
    <x v="3"/>
    <s v="FUR-FU-10001290"/>
    <x v="0"/>
    <x v="5"/>
    <x v="447"/>
    <x v="1405"/>
    <n v="13"/>
    <n v="0"/>
    <n v="175.13599999999997"/>
  </r>
  <r>
    <n v="1598"/>
    <s v="CA-2014-158876"/>
    <x v="3"/>
    <x v="123"/>
    <d v="2014-11-22T00:00:00"/>
    <x v="0"/>
    <s v="AB-10150"/>
    <x v="492"/>
    <x v="0"/>
    <s v="United States"/>
    <s v="Carrollton"/>
    <x v="5"/>
    <n v="75007"/>
    <x v="2"/>
    <s v="OFF-PA-10000308"/>
    <x v="1"/>
    <x v="10"/>
    <x v="1038"/>
    <x v="1406"/>
    <n v="4"/>
    <n v="0.2"/>
    <n v="5.2799999999999994"/>
  </r>
  <r>
    <n v="1599"/>
    <s v="CA-2014-158876"/>
    <x v="3"/>
    <x v="123"/>
    <d v="2014-11-22T00:00:00"/>
    <x v="0"/>
    <s v="AB-10150"/>
    <x v="492"/>
    <x v="0"/>
    <s v="United States"/>
    <s v="Carrollton"/>
    <x v="5"/>
    <n v="75007"/>
    <x v="2"/>
    <s v="OFF-SU-10001165"/>
    <x v="1"/>
    <x v="14"/>
    <x v="1039"/>
    <x v="1407"/>
    <n v="1"/>
    <n v="0.2"/>
    <n v="0.50039999999999996"/>
  </r>
  <r>
    <n v="1600"/>
    <s v="CA-2014-158876"/>
    <x v="3"/>
    <x v="123"/>
    <d v="2014-11-22T00:00:00"/>
    <x v="0"/>
    <s v="AB-10150"/>
    <x v="492"/>
    <x v="0"/>
    <s v="United States"/>
    <s v="Carrollton"/>
    <x v="5"/>
    <n v="75007"/>
    <x v="2"/>
    <s v="OFF-AR-10003373"/>
    <x v="1"/>
    <x v="6"/>
    <x v="287"/>
    <x v="306"/>
    <n v="4"/>
    <n v="0.2"/>
    <n v="8.674399999999995"/>
  </r>
  <r>
    <n v="1601"/>
    <s v="CA-2014-158876"/>
    <x v="3"/>
    <x v="123"/>
    <d v="2014-11-22T00:00:00"/>
    <x v="0"/>
    <s v="AB-10150"/>
    <x v="492"/>
    <x v="0"/>
    <s v="United States"/>
    <s v="Carrollton"/>
    <x v="5"/>
    <n v="75007"/>
    <x v="2"/>
    <s v="FUR-FU-10001967"/>
    <x v="0"/>
    <x v="5"/>
    <x v="293"/>
    <x v="314"/>
    <n v="2"/>
    <n v="0.6"/>
    <n v="-13.992999999999999"/>
  </r>
  <r>
    <n v="1602"/>
    <s v="CA-2013-164672"/>
    <x v="0"/>
    <x v="541"/>
    <d v="2013-05-14T00:00:00"/>
    <x v="0"/>
    <s v="GB-14530"/>
    <x v="334"/>
    <x v="1"/>
    <s v="United States"/>
    <s v="Dover"/>
    <x v="13"/>
    <n v="19901"/>
    <x v="3"/>
    <s v="FUR-FU-10001488"/>
    <x v="0"/>
    <x v="5"/>
    <x v="1040"/>
    <x v="46"/>
    <n v="2"/>
    <n v="0"/>
    <n v="42.391999999999996"/>
  </r>
  <r>
    <n v="1603"/>
    <s v="US-2013-132857"/>
    <x v="0"/>
    <x v="25"/>
    <d v="2013-12-18T00:00:00"/>
    <x v="1"/>
    <s v="CA-12775"/>
    <x v="222"/>
    <x v="0"/>
    <s v="United States"/>
    <s v="Smyrna"/>
    <x v="18"/>
    <n v="37167"/>
    <x v="0"/>
    <s v="OFF-AR-10003251"/>
    <x v="1"/>
    <x v="6"/>
    <x v="1041"/>
    <x v="408"/>
    <n v="3"/>
    <n v="0.2"/>
    <n v="1.6679999999999997"/>
  </r>
  <r>
    <n v="1604"/>
    <s v="CA-2014-116645"/>
    <x v="3"/>
    <x v="329"/>
    <d v="2014-12-05T00:00:00"/>
    <x v="1"/>
    <s v="ME-17725"/>
    <x v="250"/>
    <x v="0"/>
    <s v="United States"/>
    <s v="Newark"/>
    <x v="13"/>
    <n v="19711"/>
    <x v="3"/>
    <s v="OFF-AR-10001044"/>
    <x v="1"/>
    <x v="6"/>
    <x v="1042"/>
    <x v="1408"/>
    <n v="6"/>
    <n v="0"/>
    <n v="45.222599999999993"/>
  </r>
  <r>
    <n v="1605"/>
    <s v="US-2013-115819"/>
    <x v="0"/>
    <x v="475"/>
    <d v="2013-04-25T00:00:00"/>
    <x v="0"/>
    <s v="JO-15280"/>
    <x v="123"/>
    <x v="0"/>
    <s v="United States"/>
    <s v="Los Angeles"/>
    <x v="1"/>
    <n v="90049"/>
    <x v="1"/>
    <s v="TEC-PH-10004700"/>
    <x v="2"/>
    <x v="7"/>
    <x v="843"/>
    <x v="1409"/>
    <n v="5"/>
    <n v="0.2"/>
    <n v="12.986999999999995"/>
  </r>
  <r>
    <n v="1606"/>
    <s v="US-2013-115819"/>
    <x v="0"/>
    <x v="475"/>
    <d v="2013-04-25T00:00:00"/>
    <x v="0"/>
    <s v="JO-15280"/>
    <x v="123"/>
    <x v="0"/>
    <s v="United States"/>
    <s v="Los Angeles"/>
    <x v="1"/>
    <n v="90049"/>
    <x v="1"/>
    <s v="OFF-AR-10000823"/>
    <x v="1"/>
    <x v="6"/>
    <x v="1043"/>
    <x v="1410"/>
    <n v="3"/>
    <n v="0"/>
    <n v="1.5288000000000002"/>
  </r>
  <r>
    <n v="1607"/>
    <s v="US-2013-115819"/>
    <x v="0"/>
    <x v="475"/>
    <d v="2013-04-25T00:00:00"/>
    <x v="0"/>
    <s v="JO-15280"/>
    <x v="123"/>
    <x v="0"/>
    <s v="United States"/>
    <s v="Los Angeles"/>
    <x v="1"/>
    <n v="90049"/>
    <x v="1"/>
    <s v="OFF-AR-10004456"/>
    <x v="1"/>
    <x v="6"/>
    <x v="1044"/>
    <x v="1411"/>
    <n v="5"/>
    <n v="0"/>
    <n v="21.227999999999998"/>
  </r>
  <r>
    <n v="1608"/>
    <s v="US-2013-115819"/>
    <x v="0"/>
    <x v="475"/>
    <d v="2013-04-25T00:00:00"/>
    <x v="0"/>
    <s v="JO-15280"/>
    <x v="123"/>
    <x v="0"/>
    <s v="United States"/>
    <s v="Los Angeles"/>
    <x v="1"/>
    <n v="90049"/>
    <x v="1"/>
    <s v="OFF-BI-10000050"/>
    <x v="1"/>
    <x v="8"/>
    <x v="343"/>
    <x v="572"/>
    <n v="1"/>
    <n v="0.2"/>
    <n v="1.9709999999999996"/>
  </r>
  <r>
    <n v="1609"/>
    <s v="US-2013-115819"/>
    <x v="0"/>
    <x v="475"/>
    <d v="2013-04-25T00:00:00"/>
    <x v="0"/>
    <s v="JO-15280"/>
    <x v="123"/>
    <x v="0"/>
    <s v="United States"/>
    <s v="Los Angeles"/>
    <x v="1"/>
    <n v="90049"/>
    <x v="1"/>
    <s v="OFF-PA-10002377"/>
    <x v="1"/>
    <x v="10"/>
    <x v="557"/>
    <x v="20"/>
    <n v="4"/>
    <n v="0"/>
    <n v="10.223999999999998"/>
  </r>
  <r>
    <n v="1610"/>
    <s v="US-2013-115819"/>
    <x v="0"/>
    <x v="475"/>
    <d v="2013-04-25T00:00:00"/>
    <x v="0"/>
    <s v="JO-15280"/>
    <x v="123"/>
    <x v="0"/>
    <s v="United States"/>
    <s v="Los Angeles"/>
    <x v="1"/>
    <n v="90049"/>
    <x v="1"/>
    <s v="OFF-BI-10000591"/>
    <x v="1"/>
    <x v="8"/>
    <x v="1045"/>
    <x v="1412"/>
    <n v="3"/>
    <n v="0.2"/>
    <n v="3.2675999999999994"/>
  </r>
  <r>
    <n v="1611"/>
    <s v="CA-2011-156349"/>
    <x v="2"/>
    <x v="542"/>
    <d v="2011-05-30T00:00:00"/>
    <x v="1"/>
    <s v="ML-17395"/>
    <x v="504"/>
    <x v="1"/>
    <s v="United States"/>
    <s v="Los Angeles"/>
    <x v="1"/>
    <n v="90008"/>
    <x v="1"/>
    <s v="FUR-BO-10000362"/>
    <x v="0"/>
    <x v="0"/>
    <x v="1037"/>
    <x v="1413"/>
    <n v="2"/>
    <n v="0.15"/>
    <n v="27.356800000000007"/>
  </r>
  <r>
    <n v="1612"/>
    <s v="CA-2011-156349"/>
    <x v="2"/>
    <x v="542"/>
    <d v="2011-05-30T00:00:00"/>
    <x v="1"/>
    <s v="ML-17395"/>
    <x v="504"/>
    <x v="1"/>
    <s v="United States"/>
    <s v="Los Angeles"/>
    <x v="1"/>
    <n v="90008"/>
    <x v="1"/>
    <s v="TEC-PH-10000441"/>
    <x v="2"/>
    <x v="7"/>
    <x v="1046"/>
    <x v="1227"/>
    <n v="2"/>
    <n v="0.2"/>
    <n v="20.158400000000015"/>
  </r>
  <r>
    <n v="1613"/>
    <s v="CA-2011-156349"/>
    <x v="2"/>
    <x v="542"/>
    <d v="2011-05-30T00:00:00"/>
    <x v="1"/>
    <s v="ML-17395"/>
    <x v="504"/>
    <x v="1"/>
    <s v="United States"/>
    <s v="Los Angeles"/>
    <x v="1"/>
    <n v="90008"/>
    <x v="1"/>
    <s v="TEC-PH-10002726"/>
    <x v="2"/>
    <x v="7"/>
    <x v="66"/>
    <x v="1414"/>
    <n v="2"/>
    <n v="0.2"/>
    <n v="31.494"/>
  </r>
  <r>
    <n v="1614"/>
    <s v="CA-2014-138380"/>
    <x v="3"/>
    <x v="202"/>
    <d v="2014-12-26T00:00:00"/>
    <x v="1"/>
    <s v="YS-21880"/>
    <x v="453"/>
    <x v="1"/>
    <s v="United States"/>
    <s v="Oakland"/>
    <x v="1"/>
    <n v="94601"/>
    <x v="1"/>
    <s v="OFF-ST-10003306"/>
    <x v="1"/>
    <x v="4"/>
    <x v="380"/>
    <x v="1415"/>
    <n v="7"/>
    <n v="0"/>
    <n v="290.00579999999991"/>
  </r>
  <r>
    <n v="1615"/>
    <s v="US-2013-113509"/>
    <x v="0"/>
    <x v="543"/>
    <d v="2013-03-20T00:00:00"/>
    <x v="1"/>
    <s v="PL-18925"/>
    <x v="484"/>
    <x v="2"/>
    <s v="United States"/>
    <s v="Philadelphia"/>
    <x v="9"/>
    <n v="19143"/>
    <x v="3"/>
    <s v="TEC-AC-10004855"/>
    <x v="2"/>
    <x v="11"/>
    <x v="1047"/>
    <x v="367"/>
    <n v="3"/>
    <n v="0.2"/>
    <n v="-13.646100000000001"/>
  </r>
  <r>
    <n v="1616"/>
    <s v="CA-2012-130022"/>
    <x v="1"/>
    <x v="544"/>
    <d v="2012-08-16T00:00:00"/>
    <x v="1"/>
    <s v="JK-16120"/>
    <x v="451"/>
    <x v="2"/>
    <s v="United States"/>
    <s v="Eagan"/>
    <x v="11"/>
    <n v="55122"/>
    <x v="2"/>
    <s v="OFF-LA-10002787"/>
    <x v="1"/>
    <x v="2"/>
    <x v="542"/>
    <x v="1416"/>
    <n v="1"/>
    <n v="0"/>
    <n v="1.7999999999999998"/>
  </r>
  <r>
    <n v="1617"/>
    <s v="CA-2012-130022"/>
    <x v="1"/>
    <x v="544"/>
    <d v="2012-08-16T00:00:00"/>
    <x v="1"/>
    <s v="JK-16120"/>
    <x v="451"/>
    <x v="2"/>
    <s v="United States"/>
    <s v="Eagan"/>
    <x v="11"/>
    <n v="55122"/>
    <x v="2"/>
    <s v="OFF-LA-10002043"/>
    <x v="1"/>
    <x v="2"/>
    <x v="252"/>
    <x v="1417"/>
    <n v="4"/>
    <n v="0"/>
    <n v="19.872"/>
  </r>
  <r>
    <n v="1618"/>
    <s v="CA-2012-130022"/>
    <x v="1"/>
    <x v="544"/>
    <d v="2012-08-16T00:00:00"/>
    <x v="1"/>
    <s v="JK-16120"/>
    <x v="451"/>
    <x v="2"/>
    <s v="United States"/>
    <s v="Eagan"/>
    <x v="11"/>
    <n v="55122"/>
    <x v="2"/>
    <s v="OFF-AR-10001915"/>
    <x v="1"/>
    <x v="6"/>
    <x v="1048"/>
    <x v="1418"/>
    <n v="3"/>
    <n v="0"/>
    <n v="12.511800000000001"/>
  </r>
  <r>
    <n v="1619"/>
    <s v="US-2013-118780"/>
    <x v="0"/>
    <x v="545"/>
    <d v="2013-09-15T00:00:00"/>
    <x v="0"/>
    <s v="PN-18775"/>
    <x v="43"/>
    <x v="2"/>
    <s v="United States"/>
    <s v="New York City"/>
    <x v="15"/>
    <n v="10011"/>
    <x v="3"/>
    <s v="OFF-ST-10000352"/>
    <x v="1"/>
    <x v="4"/>
    <x v="1049"/>
    <x v="1419"/>
    <n v="2"/>
    <n v="0"/>
    <n v="8.9220000000000041"/>
  </r>
  <r>
    <n v="1620"/>
    <s v="US-2013-118780"/>
    <x v="0"/>
    <x v="545"/>
    <d v="2013-09-15T00:00:00"/>
    <x v="0"/>
    <s v="PN-18775"/>
    <x v="43"/>
    <x v="2"/>
    <s v="United States"/>
    <s v="New York City"/>
    <x v="15"/>
    <n v="10011"/>
    <x v="3"/>
    <s v="OFF-PA-10000575"/>
    <x v="1"/>
    <x v="10"/>
    <x v="1050"/>
    <x v="1420"/>
    <n v="1"/>
    <n v="0"/>
    <n v="3.0773999999999999"/>
  </r>
  <r>
    <n v="1621"/>
    <s v="CA-2014-108560"/>
    <x v="3"/>
    <x v="141"/>
    <d v="2014-07-16T00:00:00"/>
    <x v="1"/>
    <s v="JC-15385"/>
    <x v="505"/>
    <x v="0"/>
    <s v="United States"/>
    <s v="Kent"/>
    <x v="4"/>
    <n v="98031"/>
    <x v="1"/>
    <s v="FUR-FU-10002937"/>
    <x v="0"/>
    <x v="5"/>
    <x v="1051"/>
    <x v="1421"/>
    <n v="2"/>
    <n v="0"/>
    <n v="99.23"/>
  </r>
  <r>
    <n v="1622"/>
    <s v="CA-2014-108560"/>
    <x v="3"/>
    <x v="141"/>
    <d v="2014-07-16T00:00:00"/>
    <x v="1"/>
    <s v="JC-15385"/>
    <x v="505"/>
    <x v="0"/>
    <s v="United States"/>
    <s v="Kent"/>
    <x v="4"/>
    <n v="98031"/>
    <x v="1"/>
    <s v="OFF-LA-10003930"/>
    <x v="1"/>
    <x v="2"/>
    <x v="503"/>
    <x v="1422"/>
    <n v="8"/>
    <n v="0"/>
    <n v="385.37520000000001"/>
  </r>
  <r>
    <n v="1623"/>
    <s v="CA-2014-108560"/>
    <x v="3"/>
    <x v="141"/>
    <d v="2014-07-16T00:00:00"/>
    <x v="1"/>
    <s v="JC-15385"/>
    <x v="505"/>
    <x v="0"/>
    <s v="United States"/>
    <s v="Kent"/>
    <x v="4"/>
    <n v="98031"/>
    <x v="1"/>
    <s v="OFF-BI-10001107"/>
    <x v="1"/>
    <x v="8"/>
    <x v="492"/>
    <x v="1423"/>
    <n v="2"/>
    <n v="0.2"/>
    <n v="7.8191999999999995"/>
  </r>
  <r>
    <n v="1624"/>
    <s v="CA-2014-108560"/>
    <x v="3"/>
    <x v="141"/>
    <d v="2014-07-16T00:00:00"/>
    <x v="1"/>
    <s v="JC-15385"/>
    <x v="505"/>
    <x v="0"/>
    <s v="United States"/>
    <s v="Kent"/>
    <x v="4"/>
    <n v="98031"/>
    <x v="1"/>
    <s v="TEC-AC-10003063"/>
    <x v="2"/>
    <x v="11"/>
    <x v="1052"/>
    <x v="1424"/>
    <n v="2"/>
    <n v="0"/>
    <n v="10.5"/>
  </r>
  <r>
    <n v="1625"/>
    <s v="CA-2012-157084"/>
    <x v="1"/>
    <x v="546"/>
    <d v="2012-12-24T00:00:00"/>
    <x v="1"/>
    <s v="JG-15160"/>
    <x v="506"/>
    <x v="0"/>
    <s v="United States"/>
    <s v="Los Angeles"/>
    <x v="1"/>
    <n v="90049"/>
    <x v="1"/>
    <s v="TEC-PH-10002922"/>
    <x v="2"/>
    <x v="7"/>
    <x v="965"/>
    <x v="1425"/>
    <n v="5"/>
    <n v="0.2"/>
    <n v="84.494999999999948"/>
  </r>
  <r>
    <n v="1626"/>
    <s v="CA-2012-157084"/>
    <x v="1"/>
    <x v="546"/>
    <d v="2012-12-24T00:00:00"/>
    <x v="1"/>
    <s v="JG-15160"/>
    <x v="506"/>
    <x v="0"/>
    <s v="United States"/>
    <s v="Los Angeles"/>
    <x v="1"/>
    <n v="90049"/>
    <x v="1"/>
    <s v="TEC-AC-10002049"/>
    <x v="2"/>
    <x v="11"/>
    <x v="1053"/>
    <x v="1426"/>
    <n v="3"/>
    <n v="0"/>
    <n v="556.97400000000005"/>
  </r>
  <r>
    <n v="1627"/>
    <s v="CA-2012-164539"/>
    <x v="1"/>
    <x v="547"/>
    <d v="2012-11-22T00:00:00"/>
    <x v="1"/>
    <s v="PO-19180"/>
    <x v="178"/>
    <x v="2"/>
    <s v="United States"/>
    <s v="New York City"/>
    <x v="15"/>
    <n v="10011"/>
    <x v="3"/>
    <s v="OFF-AP-10002457"/>
    <x v="1"/>
    <x v="9"/>
    <x v="544"/>
    <x v="1427"/>
    <n v="5"/>
    <n v="0"/>
    <n v="141.27749999999997"/>
  </r>
  <r>
    <n v="1628"/>
    <s v="CA-2012-143119"/>
    <x v="1"/>
    <x v="496"/>
    <d v="2012-09-30T00:00:00"/>
    <x v="1"/>
    <s v="MC-17275"/>
    <x v="507"/>
    <x v="0"/>
    <s v="United States"/>
    <s v="Lafayette"/>
    <x v="28"/>
    <n v="70506"/>
    <x v="0"/>
    <s v="FUR-CH-10001270"/>
    <x v="0"/>
    <x v="1"/>
    <x v="851"/>
    <x v="1428"/>
    <n v="6"/>
    <n v="0"/>
    <n v="155.24999999999994"/>
  </r>
  <r>
    <n v="1629"/>
    <s v="CA-2014-101049"/>
    <x v="3"/>
    <x v="548"/>
    <d v="2014-06-26T00:00:00"/>
    <x v="0"/>
    <s v="AS-10240"/>
    <x v="238"/>
    <x v="0"/>
    <s v="United States"/>
    <s v="Cleveland"/>
    <x v="24"/>
    <n v="44105"/>
    <x v="3"/>
    <s v="FUR-FU-10004415"/>
    <x v="0"/>
    <x v="5"/>
    <x v="1054"/>
    <x v="1429"/>
    <n v="5"/>
    <n v="0.2"/>
    <n v="2.4639999999999986"/>
  </r>
  <r>
    <n v="1630"/>
    <s v="CA-2014-101049"/>
    <x v="3"/>
    <x v="548"/>
    <d v="2014-06-26T00:00:00"/>
    <x v="0"/>
    <s v="AS-10240"/>
    <x v="238"/>
    <x v="0"/>
    <s v="United States"/>
    <s v="Cleveland"/>
    <x v="24"/>
    <n v="44105"/>
    <x v="3"/>
    <s v="OFF-BI-10001510"/>
    <x v="1"/>
    <x v="8"/>
    <x v="702"/>
    <x v="1430"/>
    <n v="6"/>
    <n v="0.7"/>
    <n v="-34.38000000000001"/>
  </r>
  <r>
    <n v="1631"/>
    <s v="CA-2013-106530"/>
    <x v="0"/>
    <x v="541"/>
    <d v="2013-05-09T00:00:00"/>
    <x v="3"/>
    <s v="CL-12565"/>
    <x v="52"/>
    <x v="0"/>
    <s v="United States"/>
    <s v="Cleveland"/>
    <x v="24"/>
    <n v="44105"/>
    <x v="3"/>
    <s v="OFF-ST-10002011"/>
    <x v="1"/>
    <x v="4"/>
    <x v="1055"/>
    <x v="1431"/>
    <n v="3"/>
    <n v="0.2"/>
    <n v="88.029900000000055"/>
  </r>
  <r>
    <n v="1632"/>
    <s v="CA-2013-106530"/>
    <x v="0"/>
    <x v="541"/>
    <d v="2013-05-09T00:00:00"/>
    <x v="3"/>
    <s v="CL-12565"/>
    <x v="52"/>
    <x v="0"/>
    <s v="United States"/>
    <s v="Cleveland"/>
    <x v="24"/>
    <n v="44105"/>
    <x v="3"/>
    <s v="OFF-PA-10002986"/>
    <x v="1"/>
    <x v="10"/>
    <x v="477"/>
    <x v="1432"/>
    <n v="2"/>
    <n v="0.2"/>
    <n v="3.7407999999999997"/>
  </r>
  <r>
    <n v="1633"/>
    <s v="CA-2013-106530"/>
    <x v="0"/>
    <x v="541"/>
    <d v="2013-05-09T00:00:00"/>
    <x v="3"/>
    <s v="CL-12565"/>
    <x v="52"/>
    <x v="0"/>
    <s v="United States"/>
    <s v="Cleveland"/>
    <x v="24"/>
    <n v="44105"/>
    <x v="3"/>
    <s v="OFF-PA-10004451"/>
    <x v="1"/>
    <x v="10"/>
    <x v="493"/>
    <x v="563"/>
    <n v="2"/>
    <n v="0.2"/>
    <n v="3.6288"/>
  </r>
  <r>
    <n v="1634"/>
    <s v="CA-2013-106530"/>
    <x v="0"/>
    <x v="541"/>
    <d v="2013-05-09T00:00:00"/>
    <x v="3"/>
    <s v="CL-12565"/>
    <x v="52"/>
    <x v="0"/>
    <s v="United States"/>
    <s v="Cleveland"/>
    <x v="24"/>
    <n v="44105"/>
    <x v="3"/>
    <s v="OFF-ST-10000649"/>
    <x v="1"/>
    <x v="4"/>
    <x v="937"/>
    <x v="1433"/>
    <n v="2"/>
    <n v="0.2"/>
    <n v="1.5700000000000012"/>
  </r>
  <r>
    <n v="1635"/>
    <s v="CA-2013-106530"/>
    <x v="0"/>
    <x v="541"/>
    <d v="2013-05-09T00:00:00"/>
    <x v="3"/>
    <s v="CL-12565"/>
    <x v="52"/>
    <x v="0"/>
    <s v="United States"/>
    <s v="Cleveland"/>
    <x v="24"/>
    <n v="44105"/>
    <x v="3"/>
    <s v="TEC-AC-10001465"/>
    <x v="2"/>
    <x v="11"/>
    <x v="473"/>
    <x v="518"/>
    <n v="2"/>
    <n v="0.2"/>
    <n v="7.263999999999994"/>
  </r>
  <r>
    <n v="1636"/>
    <s v="CA-2011-168984"/>
    <x v="2"/>
    <x v="35"/>
    <d v="2011-12-02T00:00:00"/>
    <x v="1"/>
    <s v="NW-18400"/>
    <x v="508"/>
    <x v="0"/>
    <s v="United States"/>
    <s v="Tigard"/>
    <x v="21"/>
    <n v="97224"/>
    <x v="1"/>
    <s v="OFF-PA-10001166"/>
    <x v="1"/>
    <x v="10"/>
    <x v="769"/>
    <x v="12"/>
    <n v="3"/>
    <n v="0.2"/>
    <n v="5.4432"/>
  </r>
  <r>
    <n v="1637"/>
    <s v="CA-2011-168984"/>
    <x v="2"/>
    <x v="35"/>
    <d v="2011-12-02T00:00:00"/>
    <x v="1"/>
    <s v="NW-18400"/>
    <x v="508"/>
    <x v="0"/>
    <s v="United States"/>
    <s v="Tigard"/>
    <x v="21"/>
    <n v="97224"/>
    <x v="1"/>
    <s v="OFF-ST-10001097"/>
    <x v="1"/>
    <x v="4"/>
    <x v="740"/>
    <x v="1434"/>
    <n v="5"/>
    <n v="0.2"/>
    <n v="-167.27"/>
  </r>
  <r>
    <n v="1638"/>
    <s v="CA-2011-168984"/>
    <x v="2"/>
    <x v="35"/>
    <d v="2011-12-02T00:00:00"/>
    <x v="1"/>
    <s v="NW-18400"/>
    <x v="508"/>
    <x v="0"/>
    <s v="United States"/>
    <s v="Tigard"/>
    <x v="21"/>
    <n v="97224"/>
    <x v="1"/>
    <s v="TEC-PH-10000038"/>
    <x v="2"/>
    <x v="7"/>
    <x v="1056"/>
    <x v="1435"/>
    <n v="4"/>
    <n v="0.2"/>
    <n v="-87.667200000000037"/>
  </r>
  <r>
    <n v="1639"/>
    <s v="CA-2013-157266"/>
    <x v="0"/>
    <x v="439"/>
    <d v="2013-06-02T00:00:00"/>
    <x v="1"/>
    <s v="TB-21280"/>
    <x v="509"/>
    <x v="0"/>
    <s v="United States"/>
    <s v="Washington"/>
    <x v="40"/>
    <n v="20016"/>
    <x v="3"/>
    <s v="OFF-PA-10002689"/>
    <x v="1"/>
    <x v="10"/>
    <x v="1057"/>
    <x v="541"/>
    <n v="3"/>
    <n v="0"/>
    <n v="9.3312000000000008"/>
  </r>
  <r>
    <n v="1640"/>
    <s v="CA-2013-157266"/>
    <x v="0"/>
    <x v="439"/>
    <d v="2013-06-02T00:00:00"/>
    <x v="1"/>
    <s v="TB-21280"/>
    <x v="509"/>
    <x v="0"/>
    <s v="United States"/>
    <s v="Washington"/>
    <x v="40"/>
    <n v="20016"/>
    <x v="3"/>
    <s v="OFF-BI-10004728"/>
    <x v="1"/>
    <x v="8"/>
    <x v="539"/>
    <x v="1328"/>
    <n v="2"/>
    <n v="0"/>
    <n v="4.4344000000000001"/>
  </r>
  <r>
    <n v="1641"/>
    <s v="CA-2013-157266"/>
    <x v="0"/>
    <x v="439"/>
    <d v="2013-06-02T00:00:00"/>
    <x v="1"/>
    <s v="TB-21280"/>
    <x v="509"/>
    <x v="0"/>
    <s v="United States"/>
    <s v="Washington"/>
    <x v="40"/>
    <n v="20016"/>
    <x v="3"/>
    <s v="OFF-PA-10004675"/>
    <x v="1"/>
    <x v="10"/>
    <x v="69"/>
    <x v="1436"/>
    <n v="2"/>
    <n v="0"/>
    <n v="5.8419999999999996"/>
  </r>
  <r>
    <n v="1642"/>
    <s v="CA-2013-157266"/>
    <x v="0"/>
    <x v="439"/>
    <d v="2013-06-02T00:00:00"/>
    <x v="1"/>
    <s v="TB-21280"/>
    <x v="509"/>
    <x v="0"/>
    <s v="United States"/>
    <s v="Washington"/>
    <x v="40"/>
    <n v="20016"/>
    <x v="3"/>
    <s v="FUR-FU-10000629"/>
    <x v="0"/>
    <x v="5"/>
    <x v="93"/>
    <x v="1437"/>
    <n v="3"/>
    <n v="0"/>
    <n v="17.375399999999999"/>
  </r>
  <r>
    <n v="1643"/>
    <s v="US-2011-134712"/>
    <x v="2"/>
    <x v="503"/>
    <d v="2011-12-04T00:00:00"/>
    <x v="1"/>
    <s v="BS-11380"/>
    <x v="510"/>
    <x v="1"/>
    <s v="United States"/>
    <s v="Skokie"/>
    <x v="10"/>
    <n v="60076"/>
    <x v="2"/>
    <s v="OFF-FA-10003112"/>
    <x v="1"/>
    <x v="13"/>
    <x v="33"/>
    <x v="1438"/>
    <n v="2"/>
    <n v="0.2"/>
    <n v="3.944999999999999"/>
  </r>
  <r>
    <n v="1644"/>
    <s v="CA-2012-111829"/>
    <x v="1"/>
    <x v="531"/>
    <d v="2012-03-20T00:00:00"/>
    <x v="2"/>
    <s v="FH-14365"/>
    <x v="92"/>
    <x v="1"/>
    <s v="United States"/>
    <s v="Seattle"/>
    <x v="4"/>
    <n v="98115"/>
    <x v="1"/>
    <s v="OFF-ST-10000142"/>
    <x v="1"/>
    <x v="4"/>
    <x v="399"/>
    <x v="1439"/>
    <n v="3"/>
    <n v="0"/>
    <n v="349.33919999999995"/>
  </r>
  <r>
    <n v="1645"/>
    <s v="CA-2012-111829"/>
    <x v="1"/>
    <x v="531"/>
    <d v="2012-03-20T00:00:00"/>
    <x v="2"/>
    <s v="FH-14365"/>
    <x v="92"/>
    <x v="1"/>
    <s v="United States"/>
    <s v="Seattle"/>
    <x v="4"/>
    <n v="98115"/>
    <x v="1"/>
    <s v="TEC-CO-10001766"/>
    <x v="2"/>
    <x v="16"/>
    <x v="1058"/>
    <x v="1440"/>
    <n v="7"/>
    <n v="0"/>
    <n v="1480.4670999999998"/>
  </r>
  <r>
    <n v="1646"/>
    <s v="CA-2012-111829"/>
    <x v="1"/>
    <x v="531"/>
    <d v="2012-03-20T00:00:00"/>
    <x v="2"/>
    <s v="FH-14365"/>
    <x v="92"/>
    <x v="1"/>
    <s v="United States"/>
    <s v="Seattle"/>
    <x v="4"/>
    <n v="98115"/>
    <x v="1"/>
    <s v="OFF-PA-10004359"/>
    <x v="1"/>
    <x v="10"/>
    <x v="1059"/>
    <x v="1441"/>
    <n v="2"/>
    <n v="0"/>
    <n v="100.65599999999999"/>
  </r>
  <r>
    <n v="1647"/>
    <s v="CA-2012-105221"/>
    <x v="1"/>
    <x v="549"/>
    <d v="2012-11-03T00:00:00"/>
    <x v="2"/>
    <s v="VM-21685"/>
    <x v="91"/>
    <x v="2"/>
    <s v="United States"/>
    <s v="Philadelphia"/>
    <x v="9"/>
    <n v="19140"/>
    <x v="3"/>
    <s v="TEC-AC-10002323"/>
    <x v="2"/>
    <x v="11"/>
    <x v="175"/>
    <x v="1442"/>
    <n v="2"/>
    <n v="0.2"/>
    <n v="-3.0939999999999994"/>
  </r>
  <r>
    <n v="1648"/>
    <s v="CA-2012-105221"/>
    <x v="1"/>
    <x v="549"/>
    <d v="2012-11-03T00:00:00"/>
    <x v="2"/>
    <s v="VM-21685"/>
    <x v="91"/>
    <x v="2"/>
    <s v="United States"/>
    <s v="Philadelphia"/>
    <x v="9"/>
    <n v="19140"/>
    <x v="3"/>
    <s v="OFF-FA-10001135"/>
    <x v="1"/>
    <x v="13"/>
    <x v="1060"/>
    <x v="1443"/>
    <n v="2"/>
    <n v="0.2"/>
    <n v="-0.71279999999999988"/>
  </r>
  <r>
    <n v="1649"/>
    <s v="CA-2012-120341"/>
    <x v="1"/>
    <x v="120"/>
    <d v="2012-09-29T00:00:00"/>
    <x v="0"/>
    <s v="SF-20200"/>
    <x v="227"/>
    <x v="0"/>
    <s v="United States"/>
    <s v="Philadelphia"/>
    <x v="9"/>
    <n v="19143"/>
    <x v="3"/>
    <s v="OFF-BI-10004224"/>
    <x v="1"/>
    <x v="8"/>
    <x v="1061"/>
    <x v="1444"/>
    <n v="6"/>
    <n v="0.7"/>
    <n v="-100.91999999999999"/>
  </r>
  <r>
    <n v="1650"/>
    <s v="CA-2012-120341"/>
    <x v="1"/>
    <x v="120"/>
    <d v="2012-09-29T00:00:00"/>
    <x v="0"/>
    <s v="SF-20200"/>
    <x v="227"/>
    <x v="0"/>
    <s v="United States"/>
    <s v="Philadelphia"/>
    <x v="9"/>
    <n v="19143"/>
    <x v="3"/>
    <s v="TEC-PH-10003357"/>
    <x v="2"/>
    <x v="7"/>
    <x v="1062"/>
    <x v="1445"/>
    <n v="1"/>
    <n v="0.4"/>
    <n v="-9.178799999999999"/>
  </r>
  <r>
    <n v="1651"/>
    <s v="CA-2011-135699"/>
    <x v="2"/>
    <x v="550"/>
    <d v="2011-08-29T00:00:00"/>
    <x v="3"/>
    <s v="HH-15010"/>
    <x v="511"/>
    <x v="1"/>
    <s v="United States"/>
    <s v="San Francisco"/>
    <x v="1"/>
    <n v="94110"/>
    <x v="1"/>
    <s v="OFF-PA-10004475"/>
    <x v="1"/>
    <x v="10"/>
    <x v="1063"/>
    <x v="1446"/>
    <n v="2"/>
    <n v="0"/>
    <n v="53.860799999999998"/>
  </r>
  <r>
    <n v="1652"/>
    <s v="CA-2011-135699"/>
    <x v="2"/>
    <x v="550"/>
    <d v="2011-08-29T00:00:00"/>
    <x v="3"/>
    <s v="HH-15010"/>
    <x v="511"/>
    <x v="1"/>
    <s v="United States"/>
    <s v="San Francisco"/>
    <x v="1"/>
    <n v="94110"/>
    <x v="1"/>
    <s v="OFF-PA-10003001"/>
    <x v="1"/>
    <x v="10"/>
    <x v="1064"/>
    <x v="522"/>
    <n v="2"/>
    <n v="0"/>
    <n v="6.4127999999999998"/>
  </r>
  <r>
    <n v="1653"/>
    <s v="US-2014-132444"/>
    <x v="3"/>
    <x v="551"/>
    <d v="2014-11-22T00:00:00"/>
    <x v="2"/>
    <s v="CD-12280"/>
    <x v="512"/>
    <x v="0"/>
    <s v="United States"/>
    <s v="Seattle"/>
    <x v="4"/>
    <n v="98105"/>
    <x v="1"/>
    <s v="OFF-ST-10003442"/>
    <x v="1"/>
    <x v="4"/>
    <x v="86"/>
    <x v="1447"/>
    <n v="6"/>
    <n v="0"/>
    <n v="45.813600000000001"/>
  </r>
  <r>
    <n v="1654"/>
    <s v="US-2014-132444"/>
    <x v="3"/>
    <x v="551"/>
    <d v="2014-11-22T00:00:00"/>
    <x v="2"/>
    <s v="CD-12280"/>
    <x v="512"/>
    <x v="0"/>
    <s v="United States"/>
    <s v="Seattle"/>
    <x v="4"/>
    <n v="98105"/>
    <x v="1"/>
    <s v="TEC-AC-10003832"/>
    <x v="2"/>
    <x v="11"/>
    <x v="458"/>
    <x v="612"/>
    <n v="4"/>
    <n v="0"/>
    <n v="54.333200000000005"/>
  </r>
  <r>
    <n v="1655"/>
    <s v="US-2014-132444"/>
    <x v="3"/>
    <x v="551"/>
    <d v="2014-11-22T00:00:00"/>
    <x v="2"/>
    <s v="CD-12280"/>
    <x v="512"/>
    <x v="0"/>
    <s v="United States"/>
    <s v="Seattle"/>
    <x v="4"/>
    <n v="98105"/>
    <x v="1"/>
    <s v="OFF-FA-10000611"/>
    <x v="1"/>
    <x v="13"/>
    <x v="1065"/>
    <x v="1448"/>
    <n v="2"/>
    <n v="0"/>
    <n v="1.4207999999999998"/>
  </r>
  <r>
    <n v="1656"/>
    <s v="US-2014-132444"/>
    <x v="3"/>
    <x v="551"/>
    <d v="2014-11-22T00:00:00"/>
    <x v="2"/>
    <s v="CD-12280"/>
    <x v="512"/>
    <x v="0"/>
    <s v="United States"/>
    <s v="Seattle"/>
    <x v="4"/>
    <n v="98105"/>
    <x v="1"/>
    <s v="OFF-BI-10001116"/>
    <x v="1"/>
    <x v="8"/>
    <x v="1066"/>
    <x v="582"/>
    <n v="2"/>
    <n v="0.2"/>
    <n v="2.9568000000000003"/>
  </r>
  <r>
    <n v="1657"/>
    <s v="US-2014-132444"/>
    <x v="3"/>
    <x v="551"/>
    <d v="2014-11-22T00:00:00"/>
    <x v="2"/>
    <s v="CD-12280"/>
    <x v="512"/>
    <x v="0"/>
    <s v="United States"/>
    <s v="Seattle"/>
    <x v="4"/>
    <n v="98105"/>
    <x v="1"/>
    <s v="OFF-ST-10000563"/>
    <x v="1"/>
    <x v="4"/>
    <x v="894"/>
    <x v="1449"/>
    <n v="3"/>
    <n v="0"/>
    <n v="9.5940000000000012"/>
  </r>
  <r>
    <n v="1658"/>
    <s v="CA-2011-127159"/>
    <x v="2"/>
    <x v="552"/>
    <d v="2011-05-15T00:00:00"/>
    <x v="2"/>
    <s v="HL-15040"/>
    <x v="332"/>
    <x v="0"/>
    <s v="United States"/>
    <s v="Milwaukee"/>
    <x v="6"/>
    <n v="53209"/>
    <x v="2"/>
    <s v="FUR-FU-10000010"/>
    <x v="0"/>
    <x v="5"/>
    <x v="522"/>
    <x v="1450"/>
    <n v="7"/>
    <n v="0"/>
    <n v="10.784899999999999"/>
  </r>
  <r>
    <n v="1659"/>
    <s v="CA-2014-161809"/>
    <x v="3"/>
    <x v="176"/>
    <d v="2014-01-27T00:00:00"/>
    <x v="1"/>
    <s v="TH-21100"/>
    <x v="513"/>
    <x v="0"/>
    <s v="United States"/>
    <s v="Los Angeles"/>
    <x v="1"/>
    <n v="90045"/>
    <x v="1"/>
    <s v="TEC-PH-10004922"/>
    <x v="2"/>
    <x v="7"/>
    <x v="1067"/>
    <x v="1451"/>
    <n v="3"/>
    <n v="0.2"/>
    <n v="10.048500000000004"/>
  </r>
  <r>
    <n v="1660"/>
    <s v="CA-2014-127285"/>
    <x v="3"/>
    <x v="505"/>
    <d v="2014-11-07T00:00:00"/>
    <x v="1"/>
    <s v="MM-18055"/>
    <x v="514"/>
    <x v="0"/>
    <s v="United States"/>
    <s v="Seattle"/>
    <x v="4"/>
    <n v="98115"/>
    <x v="1"/>
    <s v="OFF-BI-10004330"/>
    <x v="1"/>
    <x v="8"/>
    <x v="795"/>
    <x v="1294"/>
    <n v="3"/>
    <n v="0.2"/>
    <n v="27.734999999999996"/>
  </r>
  <r>
    <n v="1661"/>
    <s v="CA-2014-127285"/>
    <x v="3"/>
    <x v="505"/>
    <d v="2014-11-07T00:00:00"/>
    <x v="1"/>
    <s v="MM-18055"/>
    <x v="514"/>
    <x v="0"/>
    <s v="United States"/>
    <s v="Seattle"/>
    <x v="4"/>
    <n v="98115"/>
    <x v="1"/>
    <s v="OFF-BI-10002072"/>
    <x v="1"/>
    <x v="8"/>
    <x v="830"/>
    <x v="1162"/>
    <n v="2"/>
    <n v="0.2"/>
    <n v="5.2139999999999995"/>
  </r>
  <r>
    <n v="1662"/>
    <s v="CA-2014-144526"/>
    <x v="3"/>
    <x v="504"/>
    <d v="2014-05-07T00:00:00"/>
    <x v="1"/>
    <s v="QJ-19255"/>
    <x v="425"/>
    <x v="1"/>
    <s v="United States"/>
    <s v="Philadelphia"/>
    <x v="9"/>
    <n v="19143"/>
    <x v="3"/>
    <s v="TEC-PH-10002549"/>
    <x v="2"/>
    <x v="7"/>
    <x v="928"/>
    <x v="1452"/>
    <n v="5"/>
    <n v="0.4"/>
    <n v="-158.10199999999998"/>
  </r>
  <r>
    <n v="1663"/>
    <s v="CA-2014-144526"/>
    <x v="3"/>
    <x v="504"/>
    <d v="2014-05-07T00:00:00"/>
    <x v="1"/>
    <s v="QJ-19255"/>
    <x v="425"/>
    <x v="1"/>
    <s v="United States"/>
    <s v="Philadelphia"/>
    <x v="9"/>
    <n v="19143"/>
    <x v="3"/>
    <s v="OFF-BI-10002353"/>
    <x v="1"/>
    <x v="8"/>
    <x v="1068"/>
    <x v="1453"/>
    <n v="3"/>
    <n v="0.7"/>
    <n v="-9.2639999999999993"/>
  </r>
  <r>
    <n v="1664"/>
    <s v="CA-2013-128531"/>
    <x v="0"/>
    <x v="390"/>
    <d v="2013-11-27T00:00:00"/>
    <x v="0"/>
    <s v="NS-18505"/>
    <x v="515"/>
    <x v="0"/>
    <s v="United States"/>
    <s v="Dallas"/>
    <x v="5"/>
    <n v="75217"/>
    <x v="2"/>
    <s v="OFF-ST-10001325"/>
    <x v="1"/>
    <x v="4"/>
    <x v="466"/>
    <x v="1454"/>
    <n v="5"/>
    <n v="0.2"/>
    <n v="3.6679999999999993"/>
  </r>
  <r>
    <n v="1665"/>
    <s v="CA-2013-128531"/>
    <x v="0"/>
    <x v="390"/>
    <d v="2013-11-27T00:00:00"/>
    <x v="0"/>
    <s v="NS-18505"/>
    <x v="515"/>
    <x v="0"/>
    <s v="United States"/>
    <s v="Dallas"/>
    <x v="5"/>
    <n v="75217"/>
    <x v="2"/>
    <s v="TEC-AC-10002049"/>
    <x v="2"/>
    <x v="11"/>
    <x v="688"/>
    <x v="1455"/>
    <n v="3"/>
    <n v="0.2"/>
    <n v="-7.4394000000000347"/>
  </r>
  <r>
    <n v="1666"/>
    <s v="CA-2013-128531"/>
    <x v="0"/>
    <x v="390"/>
    <d v="2013-11-27T00:00:00"/>
    <x v="0"/>
    <s v="NS-18505"/>
    <x v="515"/>
    <x v="0"/>
    <s v="United States"/>
    <s v="Dallas"/>
    <x v="5"/>
    <n v="75217"/>
    <x v="2"/>
    <s v="OFF-FA-10002676"/>
    <x v="1"/>
    <x v="13"/>
    <x v="1069"/>
    <x v="1456"/>
    <n v="3"/>
    <n v="0.2"/>
    <n v="0.86879999999999979"/>
  </r>
  <r>
    <n v="1667"/>
    <s v="CA-2013-128531"/>
    <x v="0"/>
    <x v="390"/>
    <d v="2013-11-27T00:00:00"/>
    <x v="0"/>
    <s v="NS-18505"/>
    <x v="515"/>
    <x v="0"/>
    <s v="United States"/>
    <s v="Dallas"/>
    <x v="5"/>
    <n v="75217"/>
    <x v="2"/>
    <s v="TEC-AC-10003023"/>
    <x v="2"/>
    <x v="11"/>
    <x v="1070"/>
    <x v="1457"/>
    <n v="2"/>
    <n v="0.2"/>
    <n v="-2.374800000000004"/>
  </r>
  <r>
    <n v="1668"/>
    <s v="CA-2013-128531"/>
    <x v="0"/>
    <x v="390"/>
    <d v="2013-11-27T00:00:00"/>
    <x v="0"/>
    <s v="NS-18505"/>
    <x v="515"/>
    <x v="0"/>
    <s v="United States"/>
    <s v="Dallas"/>
    <x v="5"/>
    <n v="75217"/>
    <x v="2"/>
    <s v="OFF-PA-10000167"/>
    <x v="1"/>
    <x v="10"/>
    <x v="1071"/>
    <x v="1355"/>
    <n v="3"/>
    <n v="0.2"/>
    <n v="23.234999999999992"/>
  </r>
  <r>
    <n v="1669"/>
    <s v="CA-2013-128531"/>
    <x v="0"/>
    <x v="390"/>
    <d v="2013-11-27T00:00:00"/>
    <x v="0"/>
    <s v="NS-18505"/>
    <x v="515"/>
    <x v="0"/>
    <s v="United States"/>
    <s v="Dallas"/>
    <x v="5"/>
    <n v="75217"/>
    <x v="2"/>
    <s v="OFF-AR-10003405"/>
    <x v="1"/>
    <x v="6"/>
    <x v="622"/>
    <x v="1230"/>
    <n v="3"/>
    <n v="0.2"/>
    <n v="1.5794999999999986"/>
  </r>
  <r>
    <n v="1670"/>
    <s v="US-2012-157154"/>
    <x v="1"/>
    <x v="553"/>
    <d v="2012-01-15T00:00:00"/>
    <x v="1"/>
    <s v="MM-17920"/>
    <x v="462"/>
    <x v="0"/>
    <s v="United States"/>
    <s v="New York City"/>
    <x v="15"/>
    <n v="10011"/>
    <x v="3"/>
    <s v="FUR-TA-10001889"/>
    <x v="0"/>
    <x v="3"/>
    <x v="406"/>
    <x v="1458"/>
    <n v="4"/>
    <n v="0.4"/>
    <n v="-373.3048"/>
  </r>
  <r>
    <n v="1671"/>
    <s v="CA-2014-159457"/>
    <x v="3"/>
    <x v="15"/>
    <d v="2014-10-27T00:00:00"/>
    <x v="1"/>
    <s v="RD-19480"/>
    <x v="502"/>
    <x v="0"/>
    <s v="United States"/>
    <s v="Houston"/>
    <x v="5"/>
    <n v="77095"/>
    <x v="2"/>
    <s v="TEC-PH-10002185"/>
    <x v="2"/>
    <x v="7"/>
    <x v="1072"/>
    <x v="1459"/>
    <n v="3"/>
    <n v="0.2"/>
    <n v="5.2125000000000004"/>
  </r>
  <r>
    <n v="1672"/>
    <s v="CA-2013-107615"/>
    <x v="0"/>
    <x v="554"/>
    <d v="2013-03-26T00:00:00"/>
    <x v="2"/>
    <s v="RB-19645"/>
    <x v="516"/>
    <x v="1"/>
    <s v="United States"/>
    <s v="North Las Vegas"/>
    <x v="33"/>
    <n v="89031"/>
    <x v="1"/>
    <s v="TEC-AC-10001013"/>
    <x v="2"/>
    <x v="11"/>
    <x v="813"/>
    <x v="1460"/>
    <n v="2"/>
    <n v="0"/>
    <n v="19.331399999999995"/>
  </r>
  <r>
    <n v="1673"/>
    <s v="CA-2014-111647"/>
    <x v="3"/>
    <x v="445"/>
    <d v="2014-07-08T00:00:00"/>
    <x v="1"/>
    <s v="RD-19585"/>
    <x v="361"/>
    <x v="0"/>
    <s v="United States"/>
    <s v="Plano"/>
    <x v="5"/>
    <n v="75023"/>
    <x v="2"/>
    <s v="TEC-PH-10002726"/>
    <x v="2"/>
    <x v="7"/>
    <x v="66"/>
    <x v="68"/>
    <n v="4"/>
    <n v="0.2"/>
    <n v="62.988"/>
  </r>
  <r>
    <n v="1674"/>
    <s v="CA-2012-150560"/>
    <x v="1"/>
    <x v="555"/>
    <d v="2012-12-12T00:00:00"/>
    <x v="2"/>
    <s v="SW-20455"/>
    <x v="517"/>
    <x v="0"/>
    <s v="United States"/>
    <s v="Suffolk"/>
    <x v="17"/>
    <n v="23434"/>
    <x v="0"/>
    <s v="OFF-LA-10003930"/>
    <x v="1"/>
    <x v="2"/>
    <x v="503"/>
    <x v="1461"/>
    <n v="2"/>
    <n v="0"/>
    <n v="96.343800000000002"/>
  </r>
  <r>
    <n v="1675"/>
    <s v="CA-2012-143077"/>
    <x v="1"/>
    <x v="14"/>
    <d v="2012-09-21T00:00:00"/>
    <x v="1"/>
    <s v="SF-20965"/>
    <x v="245"/>
    <x v="1"/>
    <s v="United States"/>
    <s v="Houston"/>
    <x v="5"/>
    <n v="77041"/>
    <x v="2"/>
    <s v="FUR-FU-10003535"/>
    <x v="0"/>
    <x v="5"/>
    <x v="888"/>
    <x v="1462"/>
    <n v="2"/>
    <n v="0.6"/>
    <n v="-10.419600000000003"/>
  </r>
  <r>
    <n v="1676"/>
    <s v="CA-2012-143077"/>
    <x v="1"/>
    <x v="14"/>
    <d v="2012-09-21T00:00:00"/>
    <x v="1"/>
    <s v="SF-20965"/>
    <x v="245"/>
    <x v="1"/>
    <s v="United States"/>
    <s v="Houston"/>
    <x v="5"/>
    <n v="77041"/>
    <x v="2"/>
    <s v="OFF-BI-10000088"/>
    <x v="1"/>
    <x v="8"/>
    <x v="1025"/>
    <x v="1463"/>
    <n v="3"/>
    <n v="0.8"/>
    <n v="-10.211400000000005"/>
  </r>
  <r>
    <n v="1677"/>
    <s v="CA-2013-122728"/>
    <x v="0"/>
    <x v="556"/>
    <d v="2013-05-25T00:00:00"/>
    <x v="1"/>
    <s v="EB-13930"/>
    <x v="518"/>
    <x v="0"/>
    <s v="United States"/>
    <s v="San Francisco"/>
    <x v="1"/>
    <n v="94110"/>
    <x v="1"/>
    <s v="OFF-ST-10000604"/>
    <x v="1"/>
    <x v="4"/>
    <x v="54"/>
    <x v="1464"/>
    <n v="3"/>
    <n v="0"/>
    <n v="26.069999999999993"/>
  </r>
  <r>
    <n v="1678"/>
    <s v="CA-2013-122728"/>
    <x v="0"/>
    <x v="556"/>
    <d v="2013-05-25T00:00:00"/>
    <x v="1"/>
    <s v="EB-13930"/>
    <x v="518"/>
    <x v="0"/>
    <s v="United States"/>
    <s v="San Francisco"/>
    <x v="1"/>
    <n v="94110"/>
    <x v="1"/>
    <s v="OFF-PA-10004040"/>
    <x v="1"/>
    <x v="10"/>
    <x v="99"/>
    <x v="1465"/>
    <n v="3"/>
    <n v="0"/>
    <n v="8.7906000000000013"/>
  </r>
  <r>
    <n v="1679"/>
    <s v="CA-2011-122882"/>
    <x v="2"/>
    <x v="557"/>
    <d v="2011-09-13T00:00:00"/>
    <x v="1"/>
    <s v="SB-20290"/>
    <x v="115"/>
    <x v="1"/>
    <s v="United States"/>
    <s v="Philadelphia"/>
    <x v="9"/>
    <n v="19134"/>
    <x v="3"/>
    <s v="OFF-ST-10002344"/>
    <x v="1"/>
    <x v="4"/>
    <x v="856"/>
    <x v="1466"/>
    <n v="1"/>
    <n v="0.2"/>
    <n v="-14.576399999999996"/>
  </r>
  <r>
    <n v="1680"/>
    <s v="CA-2011-122882"/>
    <x v="2"/>
    <x v="557"/>
    <d v="2011-09-13T00:00:00"/>
    <x v="1"/>
    <s v="SB-20290"/>
    <x v="115"/>
    <x v="1"/>
    <s v="United States"/>
    <s v="Philadelphia"/>
    <x v="9"/>
    <n v="19134"/>
    <x v="3"/>
    <s v="TEC-PH-10003589"/>
    <x v="2"/>
    <x v="7"/>
    <x v="818"/>
    <x v="1467"/>
    <n v="3"/>
    <n v="0.4"/>
    <n v="4.3175999999999988"/>
  </r>
  <r>
    <n v="1681"/>
    <s v="CA-2011-122882"/>
    <x v="2"/>
    <x v="557"/>
    <d v="2011-09-13T00:00:00"/>
    <x v="1"/>
    <s v="SB-20290"/>
    <x v="115"/>
    <x v="1"/>
    <s v="United States"/>
    <s v="Philadelphia"/>
    <x v="9"/>
    <n v="19134"/>
    <x v="3"/>
    <s v="FUR-FU-10000758"/>
    <x v="0"/>
    <x v="5"/>
    <x v="1073"/>
    <x v="1468"/>
    <n v="2"/>
    <n v="0.2"/>
    <n v="8.4735999999999958"/>
  </r>
  <r>
    <n v="1682"/>
    <s v="CA-2011-122882"/>
    <x v="2"/>
    <x v="557"/>
    <d v="2011-09-13T00:00:00"/>
    <x v="1"/>
    <s v="SB-20290"/>
    <x v="115"/>
    <x v="1"/>
    <s v="United States"/>
    <s v="Philadelphia"/>
    <x v="9"/>
    <n v="19134"/>
    <x v="3"/>
    <s v="TEC-MA-10004679"/>
    <x v="2"/>
    <x v="15"/>
    <x v="1074"/>
    <x v="1469"/>
    <n v="4"/>
    <n v="0.7"/>
    <n v="-559.35599999999988"/>
  </r>
  <r>
    <n v="1683"/>
    <s v="US-2013-101497"/>
    <x v="0"/>
    <x v="321"/>
    <d v="2013-10-02T00:00:00"/>
    <x v="0"/>
    <s v="PS-18760"/>
    <x v="519"/>
    <x v="0"/>
    <s v="United States"/>
    <s v="Los Angeles"/>
    <x v="1"/>
    <n v="90008"/>
    <x v="1"/>
    <s v="OFF-PA-10000176"/>
    <x v="1"/>
    <x v="10"/>
    <x v="634"/>
    <x v="1470"/>
    <n v="1"/>
    <n v="0"/>
    <n v="9.105599999999999"/>
  </r>
  <r>
    <n v="1684"/>
    <s v="CA-2013-147585"/>
    <x v="0"/>
    <x v="77"/>
    <d v="2013-11-13T00:00:00"/>
    <x v="1"/>
    <s v="CB-12535"/>
    <x v="118"/>
    <x v="1"/>
    <s v="United States"/>
    <s v="San Francisco"/>
    <x v="1"/>
    <n v="94110"/>
    <x v="1"/>
    <s v="FUR-FU-10002597"/>
    <x v="0"/>
    <x v="5"/>
    <x v="621"/>
    <x v="1471"/>
    <n v="3"/>
    <n v="0"/>
    <n v="6.224400000000001"/>
  </r>
  <r>
    <n v="1685"/>
    <s v="CA-2014-149489"/>
    <x v="3"/>
    <x v="558"/>
    <d v="2014-04-28T00:00:00"/>
    <x v="2"/>
    <s v="DK-12835"/>
    <x v="460"/>
    <x v="1"/>
    <s v="United States"/>
    <s v="Philadelphia"/>
    <x v="9"/>
    <n v="19143"/>
    <x v="3"/>
    <s v="OFF-AP-10002495"/>
    <x v="1"/>
    <x v="9"/>
    <x v="1075"/>
    <x v="1472"/>
    <n v="2"/>
    <n v="0.2"/>
    <n v="12.409999999999989"/>
  </r>
  <r>
    <n v="1686"/>
    <s v="CA-2014-149489"/>
    <x v="3"/>
    <x v="558"/>
    <d v="2014-04-28T00:00:00"/>
    <x v="2"/>
    <s v="DK-12835"/>
    <x v="460"/>
    <x v="1"/>
    <s v="United States"/>
    <s v="Philadelphia"/>
    <x v="9"/>
    <n v="19143"/>
    <x v="3"/>
    <s v="OFF-BI-10002813"/>
    <x v="1"/>
    <x v="8"/>
    <x v="905"/>
    <x v="1473"/>
    <n v="2"/>
    <n v="0.7"/>
    <n v="-0.98999999999999977"/>
  </r>
  <r>
    <n v="1687"/>
    <s v="CA-2014-149489"/>
    <x v="3"/>
    <x v="558"/>
    <d v="2014-04-28T00:00:00"/>
    <x v="2"/>
    <s v="DK-12835"/>
    <x v="460"/>
    <x v="1"/>
    <s v="United States"/>
    <s v="Philadelphia"/>
    <x v="9"/>
    <n v="19143"/>
    <x v="3"/>
    <s v="OFF-BI-10002414"/>
    <x v="1"/>
    <x v="8"/>
    <x v="1076"/>
    <x v="1474"/>
    <n v="2"/>
    <n v="0.7"/>
    <n v="-5.7637999999999998"/>
  </r>
  <r>
    <n v="1688"/>
    <s v="CA-2014-143798"/>
    <x v="3"/>
    <x v="389"/>
    <d v="2014-12-13T00:00:00"/>
    <x v="2"/>
    <s v="AW-10840"/>
    <x v="497"/>
    <x v="0"/>
    <s v="United States"/>
    <s v="Philadelphia"/>
    <x v="9"/>
    <n v="19140"/>
    <x v="3"/>
    <s v="OFF-PA-10000788"/>
    <x v="1"/>
    <x v="10"/>
    <x v="731"/>
    <x v="563"/>
    <n v="2"/>
    <n v="0.2"/>
    <n v="3.6288"/>
  </r>
  <r>
    <n v="1689"/>
    <s v="CA-2014-143798"/>
    <x v="3"/>
    <x v="389"/>
    <d v="2014-12-13T00:00:00"/>
    <x v="2"/>
    <s v="AW-10840"/>
    <x v="497"/>
    <x v="0"/>
    <s v="United States"/>
    <s v="Philadelphia"/>
    <x v="9"/>
    <n v="19140"/>
    <x v="3"/>
    <s v="FUR-FU-10004306"/>
    <x v="0"/>
    <x v="5"/>
    <x v="616"/>
    <x v="721"/>
    <n v="2"/>
    <n v="0.2"/>
    <n v="23.315999999999988"/>
  </r>
  <r>
    <n v="1690"/>
    <s v="CA-2011-142839"/>
    <x v="2"/>
    <x v="559"/>
    <d v="2011-08-20T00:00:00"/>
    <x v="1"/>
    <s v="TS-21610"/>
    <x v="59"/>
    <x v="0"/>
    <s v="United States"/>
    <s v="Philadelphia"/>
    <x v="9"/>
    <n v="19143"/>
    <x v="3"/>
    <s v="FUR-TA-10001539"/>
    <x v="0"/>
    <x v="3"/>
    <x v="10"/>
    <x v="1475"/>
    <n v="6"/>
    <n v="0.4"/>
    <n v="-227.49120000000016"/>
  </r>
  <r>
    <n v="1691"/>
    <s v="CA-2014-129833"/>
    <x v="3"/>
    <x v="34"/>
    <d v="2014-12-16T00:00:00"/>
    <x v="1"/>
    <s v="HF-14995"/>
    <x v="520"/>
    <x v="0"/>
    <s v="United States"/>
    <s v="Indianapolis"/>
    <x v="14"/>
    <n v="46203"/>
    <x v="2"/>
    <s v="OFF-PA-10000575"/>
    <x v="1"/>
    <x v="10"/>
    <x v="1050"/>
    <x v="1476"/>
    <n v="5"/>
    <n v="0"/>
    <n v="15.387"/>
  </r>
  <r>
    <n v="1692"/>
    <s v="CA-2014-129833"/>
    <x v="3"/>
    <x v="34"/>
    <d v="2014-12-16T00:00:00"/>
    <x v="1"/>
    <s v="HF-14995"/>
    <x v="520"/>
    <x v="0"/>
    <s v="United States"/>
    <s v="Indianapolis"/>
    <x v="14"/>
    <n v="46203"/>
    <x v="2"/>
    <s v="OFF-BI-10004182"/>
    <x v="1"/>
    <x v="8"/>
    <x v="73"/>
    <x v="1477"/>
    <n v="5"/>
    <n v="0"/>
    <n v="5.0960000000000001"/>
  </r>
  <r>
    <n v="1693"/>
    <s v="US-2013-154361"/>
    <x v="0"/>
    <x v="560"/>
    <d v="2013-03-20T00:00:00"/>
    <x v="1"/>
    <s v="HZ-14950"/>
    <x v="521"/>
    <x v="0"/>
    <s v="United States"/>
    <s v="Columbus"/>
    <x v="24"/>
    <n v="43229"/>
    <x v="3"/>
    <s v="FUR-FU-10004020"/>
    <x v="0"/>
    <x v="5"/>
    <x v="488"/>
    <x v="1478"/>
    <n v="5"/>
    <n v="0.2"/>
    <n v="6.2904999999999998"/>
  </r>
  <r>
    <n v="1694"/>
    <s v="US-2013-158708"/>
    <x v="0"/>
    <x v="190"/>
    <d v="2013-06-30T00:00:00"/>
    <x v="0"/>
    <s v="AB-10255"/>
    <x v="437"/>
    <x v="2"/>
    <s v="United States"/>
    <s v="Plano"/>
    <x v="5"/>
    <n v="75023"/>
    <x v="2"/>
    <s v="TEC-AC-10003133"/>
    <x v="2"/>
    <x v="11"/>
    <x v="1077"/>
    <x v="1479"/>
    <n v="2"/>
    <n v="0.2"/>
    <n v="3.5742000000000012"/>
  </r>
  <r>
    <n v="1695"/>
    <s v="CA-2012-156335"/>
    <x v="1"/>
    <x v="12"/>
    <d v="2012-09-28T00:00:00"/>
    <x v="0"/>
    <s v="PO-19195"/>
    <x v="285"/>
    <x v="2"/>
    <s v="United States"/>
    <s v="Bayonne"/>
    <x v="30"/>
    <n v="7002"/>
    <x v="3"/>
    <s v="TEC-AC-10002006"/>
    <x v="2"/>
    <x v="11"/>
    <x v="1078"/>
    <x v="1480"/>
    <n v="4"/>
    <n v="0"/>
    <n v="19.827599999999997"/>
  </r>
  <r>
    <n v="1696"/>
    <s v="CA-2012-156335"/>
    <x v="1"/>
    <x v="12"/>
    <d v="2012-09-28T00:00:00"/>
    <x v="0"/>
    <s v="PO-19195"/>
    <x v="285"/>
    <x v="2"/>
    <s v="United States"/>
    <s v="Bayonne"/>
    <x v="30"/>
    <n v="7002"/>
    <x v="3"/>
    <s v="OFF-BI-10003314"/>
    <x v="1"/>
    <x v="8"/>
    <x v="305"/>
    <x v="1481"/>
    <n v="3"/>
    <n v="0"/>
    <n v="7.0853999999999999"/>
  </r>
  <r>
    <n v="1697"/>
    <s v="CA-2012-156335"/>
    <x v="1"/>
    <x v="12"/>
    <d v="2012-09-28T00:00:00"/>
    <x v="0"/>
    <s v="PO-19195"/>
    <x v="285"/>
    <x v="2"/>
    <s v="United States"/>
    <s v="Bayonne"/>
    <x v="30"/>
    <n v="7002"/>
    <x v="3"/>
    <s v="TEC-PH-10002726"/>
    <x v="2"/>
    <x v="7"/>
    <x v="66"/>
    <x v="1482"/>
    <n v="2"/>
    <n v="0"/>
    <n v="52.49"/>
  </r>
  <r>
    <n v="1698"/>
    <s v="CA-2012-148376"/>
    <x v="1"/>
    <x v="17"/>
    <d v="2012-12-31T00:00:00"/>
    <x v="1"/>
    <s v="AG-10900"/>
    <x v="151"/>
    <x v="0"/>
    <s v="United States"/>
    <s v="Los Angeles"/>
    <x v="1"/>
    <n v="90008"/>
    <x v="1"/>
    <s v="OFF-AP-10000240"/>
    <x v="1"/>
    <x v="9"/>
    <x v="644"/>
    <x v="1483"/>
    <n v="2"/>
    <n v="0"/>
    <n v="31.018399999999986"/>
  </r>
  <r>
    <n v="1699"/>
    <s v="CA-2012-148376"/>
    <x v="1"/>
    <x v="17"/>
    <d v="2012-12-31T00:00:00"/>
    <x v="1"/>
    <s v="AG-10900"/>
    <x v="151"/>
    <x v="0"/>
    <s v="United States"/>
    <s v="Los Angeles"/>
    <x v="1"/>
    <n v="90008"/>
    <x v="1"/>
    <s v="OFF-LA-10002381"/>
    <x v="1"/>
    <x v="2"/>
    <x v="1079"/>
    <x v="748"/>
    <n v="7"/>
    <n v="0"/>
    <n v="10.348799999999999"/>
  </r>
  <r>
    <n v="1700"/>
    <s v="CA-2011-135657"/>
    <x v="2"/>
    <x v="561"/>
    <d v="2011-06-07T00:00:00"/>
    <x v="0"/>
    <s v="SC-20725"/>
    <x v="56"/>
    <x v="0"/>
    <s v="United States"/>
    <s v="Seattle"/>
    <x v="4"/>
    <n v="98115"/>
    <x v="1"/>
    <s v="FUR-TA-10004086"/>
    <x v="0"/>
    <x v="3"/>
    <x v="824"/>
    <x v="1484"/>
    <n v="6"/>
    <n v="0"/>
    <n v="113.49359999999999"/>
  </r>
  <r>
    <n v="1701"/>
    <s v="CA-2012-114069"/>
    <x v="1"/>
    <x v="562"/>
    <d v="2012-07-15T00:00:00"/>
    <x v="0"/>
    <s v="ND-18370"/>
    <x v="444"/>
    <x v="0"/>
    <s v="United States"/>
    <s v="New York City"/>
    <x v="15"/>
    <n v="10035"/>
    <x v="3"/>
    <s v="OFF-BI-10000320"/>
    <x v="1"/>
    <x v="8"/>
    <x v="768"/>
    <x v="929"/>
    <n v="2"/>
    <n v="0.2"/>
    <n v="4.2804000000000002"/>
  </r>
  <r>
    <n v="1702"/>
    <s v="CA-2012-114069"/>
    <x v="1"/>
    <x v="562"/>
    <d v="2012-07-15T00:00:00"/>
    <x v="0"/>
    <s v="ND-18370"/>
    <x v="444"/>
    <x v="0"/>
    <s v="United States"/>
    <s v="New York City"/>
    <x v="15"/>
    <n v="10035"/>
    <x v="3"/>
    <s v="FUR-CH-10000595"/>
    <x v="0"/>
    <x v="1"/>
    <x v="463"/>
    <x v="1485"/>
    <n v="9"/>
    <n v="0.1"/>
    <n v="321.83999999999992"/>
  </r>
  <r>
    <n v="1703"/>
    <s v="CA-2012-114069"/>
    <x v="1"/>
    <x v="562"/>
    <d v="2012-07-15T00:00:00"/>
    <x v="0"/>
    <s v="ND-18370"/>
    <x v="444"/>
    <x v="0"/>
    <s v="United States"/>
    <s v="New York City"/>
    <x v="15"/>
    <n v="10035"/>
    <x v="3"/>
    <s v="OFF-PA-10000349"/>
    <x v="1"/>
    <x v="10"/>
    <x v="33"/>
    <x v="745"/>
    <n v="2"/>
    <n v="0"/>
    <n v="4.6812000000000005"/>
  </r>
  <r>
    <n v="1704"/>
    <s v="CA-2011-139857"/>
    <x v="2"/>
    <x v="563"/>
    <d v="2011-02-07T00:00:00"/>
    <x v="1"/>
    <s v="CD-12790"/>
    <x v="522"/>
    <x v="2"/>
    <s v="United States"/>
    <s v="San Diego"/>
    <x v="1"/>
    <n v="92037"/>
    <x v="1"/>
    <s v="OFF-FA-10001843"/>
    <x v="1"/>
    <x v="13"/>
    <x v="33"/>
    <x v="1486"/>
    <n v="5"/>
    <n v="0"/>
    <n v="5.8045"/>
  </r>
  <r>
    <n v="1705"/>
    <s v="CA-2013-106306"/>
    <x v="0"/>
    <x v="387"/>
    <d v="2013-03-09T00:00:00"/>
    <x v="3"/>
    <s v="PG-18820"/>
    <x v="310"/>
    <x v="0"/>
    <s v="United States"/>
    <s v="Glendale"/>
    <x v="16"/>
    <n v="85301"/>
    <x v="1"/>
    <s v="OFF-BI-10003676"/>
    <x v="1"/>
    <x v="8"/>
    <x v="816"/>
    <x v="1487"/>
    <n v="3"/>
    <n v="0.7"/>
    <n v="-7.1147999999999989"/>
  </r>
  <r>
    <n v="1706"/>
    <s v="CA-2012-100545"/>
    <x v="1"/>
    <x v="6"/>
    <d v="2012-11-26T00:00:00"/>
    <x v="1"/>
    <s v="IM-15070"/>
    <x v="5"/>
    <x v="0"/>
    <s v="United States"/>
    <s v="Philadelphia"/>
    <x v="9"/>
    <n v="19120"/>
    <x v="3"/>
    <s v="OFF-BI-10003638"/>
    <x v="1"/>
    <x v="8"/>
    <x v="607"/>
    <x v="1488"/>
    <n v="2"/>
    <n v="0.7"/>
    <n v="-9.2880000000000003"/>
  </r>
  <r>
    <n v="1707"/>
    <s v="CA-2014-123491"/>
    <x v="3"/>
    <x v="505"/>
    <d v="2014-11-06T00:00:00"/>
    <x v="1"/>
    <s v="JK-15205"/>
    <x v="523"/>
    <x v="0"/>
    <s v="United States"/>
    <s v="San Francisco"/>
    <x v="1"/>
    <n v="94122"/>
    <x v="1"/>
    <s v="OFF-LA-10003077"/>
    <x v="1"/>
    <x v="2"/>
    <x v="1080"/>
    <x v="1489"/>
    <n v="6"/>
    <n v="0"/>
    <n v="20.614199999999997"/>
  </r>
  <r>
    <n v="1708"/>
    <s v="CA-2014-123491"/>
    <x v="3"/>
    <x v="505"/>
    <d v="2014-11-06T00:00:00"/>
    <x v="1"/>
    <s v="JK-15205"/>
    <x v="523"/>
    <x v="0"/>
    <s v="United States"/>
    <s v="San Francisco"/>
    <x v="1"/>
    <n v="94122"/>
    <x v="1"/>
    <s v="TEC-PH-10003505"/>
    <x v="2"/>
    <x v="7"/>
    <x v="901"/>
    <x v="1490"/>
    <n v="2"/>
    <n v="0.2"/>
    <n v="16.703999999999986"/>
  </r>
  <r>
    <n v="1709"/>
    <s v="CA-2014-123491"/>
    <x v="3"/>
    <x v="505"/>
    <d v="2014-11-06T00:00:00"/>
    <x v="1"/>
    <s v="JK-15205"/>
    <x v="523"/>
    <x v="0"/>
    <s v="United States"/>
    <s v="San Francisco"/>
    <x v="1"/>
    <n v="94122"/>
    <x v="1"/>
    <s v="OFF-PA-10003424"/>
    <x v="1"/>
    <x v="10"/>
    <x v="1081"/>
    <x v="1491"/>
    <n v="2"/>
    <n v="0"/>
    <n v="3.71"/>
  </r>
  <r>
    <n v="1710"/>
    <s v="CA-2014-123491"/>
    <x v="3"/>
    <x v="505"/>
    <d v="2014-11-06T00:00:00"/>
    <x v="1"/>
    <s v="JK-15205"/>
    <x v="523"/>
    <x v="0"/>
    <s v="United States"/>
    <s v="San Francisco"/>
    <x v="1"/>
    <n v="94122"/>
    <x v="1"/>
    <s v="FUR-CH-10003061"/>
    <x v="0"/>
    <x v="1"/>
    <x v="51"/>
    <x v="1492"/>
    <n v="1"/>
    <n v="0.2"/>
    <n v="-0.89990000000001302"/>
  </r>
  <r>
    <n v="1711"/>
    <s v="CA-2014-123491"/>
    <x v="3"/>
    <x v="505"/>
    <d v="2014-11-06T00:00:00"/>
    <x v="1"/>
    <s v="JK-15205"/>
    <x v="523"/>
    <x v="0"/>
    <s v="United States"/>
    <s v="San Francisco"/>
    <x v="1"/>
    <n v="94122"/>
    <x v="1"/>
    <s v="OFF-AR-10003514"/>
    <x v="1"/>
    <x v="6"/>
    <x v="180"/>
    <x v="189"/>
    <n v="5"/>
    <n v="0"/>
    <n v="6.5669999999999984"/>
  </r>
  <r>
    <n v="1712"/>
    <s v="CA-2014-123491"/>
    <x v="3"/>
    <x v="505"/>
    <d v="2014-11-06T00:00:00"/>
    <x v="1"/>
    <s v="JK-15205"/>
    <x v="523"/>
    <x v="0"/>
    <s v="United States"/>
    <s v="San Francisco"/>
    <x v="1"/>
    <n v="94122"/>
    <x v="1"/>
    <s v="OFF-AP-10002684"/>
    <x v="1"/>
    <x v="9"/>
    <x v="165"/>
    <x v="1493"/>
    <n v="14"/>
    <n v="0"/>
    <n v="510.63599999999985"/>
  </r>
  <r>
    <n v="1713"/>
    <s v="CA-2012-145401"/>
    <x v="1"/>
    <x v="564"/>
    <d v="2012-02-04T00:00:00"/>
    <x v="1"/>
    <s v="JP-15520"/>
    <x v="187"/>
    <x v="0"/>
    <s v="United States"/>
    <s v="Houston"/>
    <x v="5"/>
    <n v="77070"/>
    <x v="2"/>
    <s v="OFF-PA-10004405"/>
    <x v="1"/>
    <x v="10"/>
    <x v="1082"/>
    <x v="1494"/>
    <n v="6"/>
    <n v="0.2"/>
    <n v="5.0064000000000002"/>
  </r>
  <r>
    <n v="1714"/>
    <s v="US-2014-124968"/>
    <x v="3"/>
    <x v="565"/>
    <d v="2014-09-14T00:00:00"/>
    <x v="0"/>
    <s v="MM-18055"/>
    <x v="514"/>
    <x v="0"/>
    <s v="United States"/>
    <s v="Chicago"/>
    <x v="10"/>
    <n v="60610"/>
    <x v="2"/>
    <s v="FUR-TA-10004289"/>
    <x v="0"/>
    <x v="3"/>
    <x v="187"/>
    <x v="1495"/>
    <n v="7"/>
    <n v="0.5"/>
    <n v="-566.5625"/>
  </r>
  <r>
    <n v="1715"/>
    <s v="CA-2014-104003"/>
    <x v="3"/>
    <x v="566"/>
    <d v="2014-10-14T00:00:00"/>
    <x v="1"/>
    <s v="DC-13285"/>
    <x v="290"/>
    <x v="0"/>
    <s v="United States"/>
    <s v="San Francisco"/>
    <x v="1"/>
    <n v="94110"/>
    <x v="1"/>
    <s v="FUR-BO-10003965"/>
    <x v="0"/>
    <x v="0"/>
    <x v="1083"/>
    <x v="1496"/>
    <n v="2"/>
    <n v="0.15"/>
    <n v="-14.478399999999979"/>
  </r>
  <r>
    <n v="1716"/>
    <s v="CA-2013-154788"/>
    <x v="0"/>
    <x v="567"/>
    <d v="2013-05-05T00:00:00"/>
    <x v="1"/>
    <s v="JL-15835"/>
    <x v="252"/>
    <x v="0"/>
    <s v="United States"/>
    <s v="New York City"/>
    <x v="15"/>
    <n v="10011"/>
    <x v="3"/>
    <s v="OFF-BI-10003314"/>
    <x v="1"/>
    <x v="8"/>
    <x v="305"/>
    <x v="326"/>
    <n v="2"/>
    <n v="0.2"/>
    <n v="2.7956000000000003"/>
  </r>
  <r>
    <n v="1717"/>
    <s v="CA-2013-169943"/>
    <x v="0"/>
    <x v="288"/>
    <d v="2013-05-25T00:00:00"/>
    <x v="1"/>
    <s v="BN-11515"/>
    <x v="202"/>
    <x v="0"/>
    <s v="United States"/>
    <s v="New York City"/>
    <x v="15"/>
    <n v="10011"/>
    <x v="3"/>
    <s v="OFF-AP-10001563"/>
    <x v="1"/>
    <x v="9"/>
    <x v="530"/>
    <x v="1497"/>
    <n v="5"/>
    <n v="0"/>
    <n v="70.440999999999974"/>
  </r>
  <r>
    <n v="1718"/>
    <s v="CA-2013-169943"/>
    <x v="0"/>
    <x v="288"/>
    <d v="2013-05-25T00:00:00"/>
    <x v="1"/>
    <s v="BN-11515"/>
    <x v="202"/>
    <x v="0"/>
    <s v="United States"/>
    <s v="New York City"/>
    <x v="15"/>
    <n v="10011"/>
    <x v="3"/>
    <s v="OFF-ST-10004123"/>
    <x v="1"/>
    <x v="4"/>
    <x v="72"/>
    <x v="1498"/>
    <n v="5"/>
    <n v="0"/>
    <n v="0"/>
  </r>
  <r>
    <n v="1719"/>
    <s v="CA-2013-169943"/>
    <x v="0"/>
    <x v="288"/>
    <d v="2013-05-25T00:00:00"/>
    <x v="1"/>
    <s v="BN-11515"/>
    <x v="202"/>
    <x v="0"/>
    <s v="United States"/>
    <s v="New York City"/>
    <x v="15"/>
    <n v="10011"/>
    <x v="3"/>
    <s v="FUR-FU-10002088"/>
    <x v="0"/>
    <x v="5"/>
    <x v="1084"/>
    <x v="1499"/>
    <n v="4"/>
    <n v="0"/>
    <n v="15.086400000000001"/>
  </r>
  <r>
    <n v="1720"/>
    <s v="CA-2013-169943"/>
    <x v="0"/>
    <x v="288"/>
    <d v="2013-05-25T00:00:00"/>
    <x v="1"/>
    <s v="BN-11515"/>
    <x v="202"/>
    <x v="0"/>
    <s v="United States"/>
    <s v="New York City"/>
    <x v="15"/>
    <n v="10011"/>
    <x v="3"/>
    <s v="FUR-FU-10000010"/>
    <x v="0"/>
    <x v="5"/>
    <x v="522"/>
    <x v="1500"/>
    <n v="8"/>
    <n v="0"/>
    <n v="12.325599999999998"/>
  </r>
  <r>
    <n v="1721"/>
    <s v="CA-2013-169943"/>
    <x v="0"/>
    <x v="288"/>
    <d v="2013-05-25T00:00:00"/>
    <x v="1"/>
    <s v="BN-11515"/>
    <x v="202"/>
    <x v="0"/>
    <s v="United States"/>
    <s v="New York City"/>
    <x v="15"/>
    <n v="10011"/>
    <x v="3"/>
    <s v="OFF-BI-10002824"/>
    <x v="1"/>
    <x v="8"/>
    <x v="523"/>
    <x v="1501"/>
    <n v="4"/>
    <n v="0.2"/>
    <n v="14.919999999999995"/>
  </r>
  <r>
    <n v="1722"/>
    <s v="US-2012-123218"/>
    <x v="1"/>
    <x v="139"/>
    <d v="2012-12-25T00:00:00"/>
    <x v="1"/>
    <s v="KD-16345"/>
    <x v="44"/>
    <x v="0"/>
    <s v="United States"/>
    <s v="Chicago"/>
    <x v="10"/>
    <n v="60623"/>
    <x v="2"/>
    <s v="TEC-PH-10001061"/>
    <x v="2"/>
    <x v="7"/>
    <x v="822"/>
    <x v="1305"/>
    <n v="2"/>
    <n v="0.2"/>
    <n v="11.998799999999996"/>
  </r>
  <r>
    <n v="1723"/>
    <s v="US-2012-123218"/>
    <x v="1"/>
    <x v="139"/>
    <d v="2012-12-25T00:00:00"/>
    <x v="1"/>
    <s v="KD-16345"/>
    <x v="44"/>
    <x v="0"/>
    <s v="United States"/>
    <s v="Chicago"/>
    <x v="10"/>
    <n v="60623"/>
    <x v="2"/>
    <s v="TEC-AC-10000736"/>
    <x v="2"/>
    <x v="11"/>
    <x v="1085"/>
    <x v="1309"/>
    <n v="4"/>
    <n v="0.2"/>
    <n v="51.193599999999996"/>
  </r>
  <r>
    <n v="1724"/>
    <s v="US-2012-123218"/>
    <x v="1"/>
    <x v="139"/>
    <d v="2012-12-25T00:00:00"/>
    <x v="1"/>
    <s v="KD-16345"/>
    <x v="44"/>
    <x v="0"/>
    <s v="United States"/>
    <s v="Chicago"/>
    <x v="10"/>
    <n v="60623"/>
    <x v="2"/>
    <s v="FUR-BO-10003966"/>
    <x v="0"/>
    <x v="0"/>
    <x v="1086"/>
    <x v="1403"/>
    <n v="3"/>
    <n v="0.3"/>
    <n v="-71.811600000000027"/>
  </r>
  <r>
    <n v="1725"/>
    <s v="CA-2012-127453"/>
    <x v="1"/>
    <x v="546"/>
    <d v="2012-12-20T00:00:00"/>
    <x v="2"/>
    <s v="JK-15370"/>
    <x v="271"/>
    <x v="0"/>
    <s v="United States"/>
    <s v="Philadelphia"/>
    <x v="9"/>
    <n v="19143"/>
    <x v="3"/>
    <s v="OFF-AP-10000828"/>
    <x v="1"/>
    <x v="9"/>
    <x v="1087"/>
    <x v="1502"/>
    <n v="3"/>
    <n v="0.2"/>
    <n v="43.43519999999998"/>
  </r>
  <r>
    <n v="1726"/>
    <s v="CA-2012-127453"/>
    <x v="1"/>
    <x v="546"/>
    <d v="2012-12-20T00:00:00"/>
    <x v="2"/>
    <s v="JK-15370"/>
    <x v="271"/>
    <x v="0"/>
    <s v="United States"/>
    <s v="Philadelphia"/>
    <x v="9"/>
    <n v="19143"/>
    <x v="3"/>
    <s v="OFF-AP-10002906"/>
    <x v="1"/>
    <x v="9"/>
    <x v="1088"/>
    <x v="1503"/>
    <n v="2"/>
    <n v="0.2"/>
    <n v="0.44399999999999973"/>
  </r>
  <r>
    <n v="1727"/>
    <s v="CA-2012-127453"/>
    <x v="1"/>
    <x v="546"/>
    <d v="2012-12-20T00:00:00"/>
    <x v="2"/>
    <s v="JK-15370"/>
    <x v="271"/>
    <x v="0"/>
    <s v="United States"/>
    <s v="Philadelphia"/>
    <x v="9"/>
    <n v="19143"/>
    <x v="3"/>
    <s v="OFF-AP-10003860"/>
    <x v="1"/>
    <x v="9"/>
    <x v="1089"/>
    <x v="1504"/>
    <n v="4"/>
    <n v="0.2"/>
    <n v="7.7728000000000002"/>
  </r>
  <r>
    <n v="1728"/>
    <s v="US-2014-164056"/>
    <x v="3"/>
    <x v="568"/>
    <d v="2014-05-05T00:00:00"/>
    <x v="0"/>
    <s v="FM-14215"/>
    <x v="524"/>
    <x v="1"/>
    <s v="United States"/>
    <s v="Dublin"/>
    <x v="24"/>
    <n v="43017"/>
    <x v="3"/>
    <s v="FUR-TA-10001307"/>
    <x v="0"/>
    <x v="3"/>
    <x v="1090"/>
    <x v="1505"/>
    <n v="5"/>
    <n v="0.4"/>
    <n v="-69.889999999999986"/>
  </r>
  <r>
    <n v="1729"/>
    <s v="CA-2013-106894"/>
    <x v="0"/>
    <x v="569"/>
    <d v="2013-02-07T00:00:00"/>
    <x v="3"/>
    <s v="CA-12265"/>
    <x v="244"/>
    <x v="0"/>
    <s v="United States"/>
    <s v="Springfield"/>
    <x v="17"/>
    <n v="22153"/>
    <x v="0"/>
    <s v="TEC-AC-10003063"/>
    <x v="2"/>
    <x v="11"/>
    <x v="1052"/>
    <x v="1506"/>
    <n v="4"/>
    <n v="0"/>
    <n v="21"/>
  </r>
  <r>
    <n v="1730"/>
    <s v="CA-2013-106894"/>
    <x v="0"/>
    <x v="569"/>
    <d v="2013-02-07T00:00:00"/>
    <x v="3"/>
    <s v="CA-12265"/>
    <x v="244"/>
    <x v="0"/>
    <s v="United States"/>
    <s v="Springfield"/>
    <x v="17"/>
    <n v="22153"/>
    <x v="0"/>
    <s v="OFF-LA-10001045"/>
    <x v="1"/>
    <x v="2"/>
    <x v="701"/>
    <x v="1507"/>
    <n v="3"/>
    <n v="0"/>
    <n v="3.6017999999999999"/>
  </r>
  <r>
    <n v="1731"/>
    <s v="CA-2011-125136"/>
    <x v="2"/>
    <x v="450"/>
    <d v="2011-10-03T00:00:00"/>
    <x v="1"/>
    <s v="KD-16495"/>
    <x v="470"/>
    <x v="1"/>
    <s v="United States"/>
    <s v="Fayetteville"/>
    <x v="3"/>
    <n v="28314"/>
    <x v="0"/>
    <s v="OFF-PA-10001457"/>
    <x v="1"/>
    <x v="10"/>
    <x v="1091"/>
    <x v="1508"/>
    <n v="8"/>
    <n v="0.2"/>
    <n v="31.283199999999987"/>
  </r>
  <r>
    <n v="1732"/>
    <s v="CA-2011-125136"/>
    <x v="2"/>
    <x v="450"/>
    <d v="2011-10-03T00:00:00"/>
    <x v="1"/>
    <s v="KD-16495"/>
    <x v="470"/>
    <x v="1"/>
    <s v="United States"/>
    <s v="Fayetteville"/>
    <x v="3"/>
    <n v="28314"/>
    <x v="0"/>
    <s v="OFF-PA-10001804"/>
    <x v="1"/>
    <x v="10"/>
    <x v="128"/>
    <x v="1432"/>
    <n v="2"/>
    <n v="0.2"/>
    <n v="3.7407999999999997"/>
  </r>
  <r>
    <n v="1733"/>
    <s v="US-2013-131149"/>
    <x v="0"/>
    <x v="212"/>
    <d v="2013-07-15T00:00:00"/>
    <x v="1"/>
    <s v="LH-17155"/>
    <x v="109"/>
    <x v="0"/>
    <s v="United States"/>
    <s v="Dallas"/>
    <x v="5"/>
    <n v="75081"/>
    <x v="2"/>
    <s v="OFF-ST-10000689"/>
    <x v="1"/>
    <x v="4"/>
    <x v="421"/>
    <x v="1080"/>
    <n v="3"/>
    <n v="0.2"/>
    <n v="-33.804000000000002"/>
  </r>
  <r>
    <n v="1734"/>
    <s v="US-2013-131149"/>
    <x v="0"/>
    <x v="212"/>
    <d v="2013-07-15T00:00:00"/>
    <x v="1"/>
    <s v="LH-17155"/>
    <x v="109"/>
    <x v="0"/>
    <s v="United States"/>
    <s v="Dallas"/>
    <x v="5"/>
    <n v="75081"/>
    <x v="2"/>
    <s v="OFF-AR-10002135"/>
    <x v="1"/>
    <x v="6"/>
    <x v="278"/>
    <x v="1509"/>
    <n v="4"/>
    <n v="0.2"/>
    <n v="17.351999999999975"/>
  </r>
  <r>
    <n v="1735"/>
    <s v="CA-2014-101483"/>
    <x v="3"/>
    <x v="570"/>
    <d v="2014-08-02T00:00:00"/>
    <x v="0"/>
    <s v="AG-10675"/>
    <x v="165"/>
    <x v="0"/>
    <s v="United States"/>
    <s v="Jacksonville"/>
    <x v="3"/>
    <n v="28540"/>
    <x v="0"/>
    <s v="OFF-AP-10002082"/>
    <x v="1"/>
    <x v="9"/>
    <x v="1092"/>
    <x v="1510"/>
    <n v="2"/>
    <n v="0.2"/>
    <n v="6.5339999999999971"/>
  </r>
  <r>
    <n v="1736"/>
    <s v="CA-2014-101483"/>
    <x v="3"/>
    <x v="570"/>
    <d v="2014-08-02T00:00:00"/>
    <x v="0"/>
    <s v="AG-10675"/>
    <x v="165"/>
    <x v="0"/>
    <s v="United States"/>
    <s v="Jacksonville"/>
    <x v="3"/>
    <n v="28540"/>
    <x v="0"/>
    <s v="TEC-PH-10003442"/>
    <x v="2"/>
    <x v="7"/>
    <x v="879"/>
    <x v="1114"/>
    <n v="5"/>
    <n v="0.2"/>
    <n v="1.375"/>
  </r>
  <r>
    <n v="1737"/>
    <s v="CA-2014-101483"/>
    <x v="3"/>
    <x v="570"/>
    <d v="2014-08-02T00:00:00"/>
    <x v="0"/>
    <s v="AG-10675"/>
    <x v="165"/>
    <x v="0"/>
    <s v="United States"/>
    <s v="Jacksonville"/>
    <x v="3"/>
    <n v="28540"/>
    <x v="0"/>
    <s v="OFF-AR-10002833"/>
    <x v="1"/>
    <x v="6"/>
    <x v="6"/>
    <x v="972"/>
    <n v="3"/>
    <n v="0.2"/>
    <n v="0.3822000000000001"/>
  </r>
  <r>
    <n v="1738"/>
    <s v="CA-2012-130204"/>
    <x v="1"/>
    <x v="37"/>
    <d v="2012-09-09T00:00:00"/>
    <x v="1"/>
    <s v="DB-13120"/>
    <x v="106"/>
    <x v="1"/>
    <s v="United States"/>
    <s v="San Francisco"/>
    <x v="1"/>
    <n v="94122"/>
    <x v="1"/>
    <s v="OFF-ST-10001325"/>
    <x v="1"/>
    <x v="4"/>
    <x v="466"/>
    <x v="974"/>
    <n v="3"/>
    <n v="0"/>
    <n v="8.4888000000000012"/>
  </r>
  <r>
    <n v="1739"/>
    <s v="CA-2012-130204"/>
    <x v="1"/>
    <x v="37"/>
    <d v="2012-09-09T00:00:00"/>
    <x v="1"/>
    <s v="DB-13120"/>
    <x v="106"/>
    <x v="1"/>
    <s v="United States"/>
    <s v="San Francisco"/>
    <x v="1"/>
    <n v="94122"/>
    <x v="1"/>
    <s v="TEC-AC-10003038"/>
    <x v="2"/>
    <x v="11"/>
    <x v="1024"/>
    <x v="1511"/>
    <n v="2"/>
    <n v="0"/>
    <n v="3.400999999999998"/>
  </r>
  <r>
    <n v="1740"/>
    <s v="CA-2012-130204"/>
    <x v="1"/>
    <x v="37"/>
    <d v="2012-09-09T00:00:00"/>
    <x v="1"/>
    <s v="DB-13120"/>
    <x v="106"/>
    <x v="1"/>
    <s v="United States"/>
    <s v="San Francisco"/>
    <x v="1"/>
    <n v="94122"/>
    <x v="1"/>
    <s v="TEC-AC-10003590"/>
    <x v="2"/>
    <x v="11"/>
    <x v="1093"/>
    <x v="1512"/>
    <n v="5"/>
    <n v="0"/>
    <n v="46.601999999999997"/>
  </r>
  <r>
    <n v="1741"/>
    <s v="CA-2011-110527"/>
    <x v="2"/>
    <x v="128"/>
    <d v="2011-08-16T00:00:00"/>
    <x v="1"/>
    <s v="ED-13885"/>
    <x v="525"/>
    <x v="2"/>
    <s v="United States"/>
    <s v="San Diego"/>
    <x v="1"/>
    <n v="92037"/>
    <x v="1"/>
    <s v="OFF-LA-10000262"/>
    <x v="1"/>
    <x v="2"/>
    <x v="932"/>
    <x v="1513"/>
    <n v="8"/>
    <n v="0"/>
    <n v="9.6047999999999991"/>
  </r>
  <r>
    <n v="1742"/>
    <s v="CA-2014-152807"/>
    <x v="3"/>
    <x v="505"/>
    <d v="2014-11-04T00:00:00"/>
    <x v="1"/>
    <s v="MC-18100"/>
    <x v="498"/>
    <x v="0"/>
    <s v="United States"/>
    <s v="Philadelphia"/>
    <x v="9"/>
    <n v="19140"/>
    <x v="3"/>
    <s v="OFF-PA-10004355"/>
    <x v="1"/>
    <x v="10"/>
    <x v="1094"/>
    <x v="561"/>
    <n v="4"/>
    <n v="0.2"/>
    <n v="7.2576000000000001"/>
  </r>
  <r>
    <n v="1743"/>
    <s v="CA-2014-152807"/>
    <x v="3"/>
    <x v="505"/>
    <d v="2014-11-04T00:00:00"/>
    <x v="1"/>
    <s v="MC-18100"/>
    <x v="498"/>
    <x v="0"/>
    <s v="United States"/>
    <s v="Philadelphia"/>
    <x v="9"/>
    <n v="19140"/>
    <x v="3"/>
    <s v="FUR-FU-10004415"/>
    <x v="0"/>
    <x v="5"/>
    <x v="1054"/>
    <x v="1514"/>
    <n v="2"/>
    <n v="0.2"/>
    <n v="0.98559999999999937"/>
  </r>
  <r>
    <n v="1744"/>
    <s v="CA-2014-152807"/>
    <x v="3"/>
    <x v="505"/>
    <d v="2014-11-04T00:00:00"/>
    <x v="1"/>
    <s v="MC-18100"/>
    <x v="498"/>
    <x v="0"/>
    <s v="United States"/>
    <s v="Philadelphia"/>
    <x v="9"/>
    <n v="19140"/>
    <x v="3"/>
    <s v="OFF-ST-10002486"/>
    <x v="1"/>
    <x v="4"/>
    <x v="693"/>
    <x v="1515"/>
    <n v="2"/>
    <n v="0.2"/>
    <n v="-2.5128000000000008"/>
  </r>
  <r>
    <n v="1745"/>
    <s v="CA-2014-152807"/>
    <x v="3"/>
    <x v="505"/>
    <d v="2014-11-04T00:00:00"/>
    <x v="1"/>
    <s v="MC-18100"/>
    <x v="498"/>
    <x v="0"/>
    <s v="United States"/>
    <s v="Philadelphia"/>
    <x v="9"/>
    <n v="19140"/>
    <x v="3"/>
    <s v="TEC-AC-10001142"/>
    <x v="2"/>
    <x v="11"/>
    <x v="546"/>
    <x v="1516"/>
    <n v="7"/>
    <n v="0.2"/>
    <n v="-55.300000000000068"/>
  </r>
  <r>
    <n v="1746"/>
    <s v="CA-2011-133270"/>
    <x v="2"/>
    <x v="571"/>
    <d v="2011-06-09T00:00:00"/>
    <x v="2"/>
    <s v="BM-11785"/>
    <x v="298"/>
    <x v="0"/>
    <s v="United States"/>
    <s v="Rochester"/>
    <x v="15"/>
    <n v="14609"/>
    <x v="3"/>
    <s v="OFF-AR-10002656"/>
    <x v="1"/>
    <x v="6"/>
    <x v="157"/>
    <x v="522"/>
    <n v="2"/>
    <n v="0"/>
    <n v="4.9431999999999992"/>
  </r>
  <r>
    <n v="1747"/>
    <s v="CA-2013-155670"/>
    <x v="0"/>
    <x v="572"/>
    <d v="2013-08-18T00:00:00"/>
    <x v="0"/>
    <s v="EM-14065"/>
    <x v="191"/>
    <x v="0"/>
    <s v="United States"/>
    <s v="Jacksonville"/>
    <x v="3"/>
    <n v="28540"/>
    <x v="0"/>
    <s v="OFF-BI-10000138"/>
    <x v="1"/>
    <x v="8"/>
    <x v="600"/>
    <x v="1517"/>
    <n v="8"/>
    <n v="0.7"/>
    <n v="-8.2367999999999988"/>
  </r>
  <r>
    <n v="1748"/>
    <s v="CA-2013-155670"/>
    <x v="0"/>
    <x v="572"/>
    <d v="2013-08-18T00:00:00"/>
    <x v="0"/>
    <s v="EM-14065"/>
    <x v="191"/>
    <x v="0"/>
    <s v="United States"/>
    <s v="Jacksonville"/>
    <x v="3"/>
    <n v="28540"/>
    <x v="0"/>
    <s v="OFF-PA-10004947"/>
    <x v="1"/>
    <x v="10"/>
    <x v="33"/>
    <x v="1518"/>
    <n v="3"/>
    <n v="0.2"/>
    <n v="3.2099999999999982"/>
  </r>
  <r>
    <n v="1749"/>
    <s v="US-2011-157406"/>
    <x v="2"/>
    <x v="573"/>
    <d v="2011-04-29T00:00:00"/>
    <x v="1"/>
    <s v="DA-13450"/>
    <x v="526"/>
    <x v="2"/>
    <s v="United States"/>
    <s v="Houston"/>
    <x v="5"/>
    <n v="77095"/>
    <x v="2"/>
    <s v="OFF-PA-10003543"/>
    <x v="1"/>
    <x v="10"/>
    <x v="716"/>
    <x v="563"/>
    <n v="2"/>
    <n v="0.2"/>
    <n v="3.6288"/>
  </r>
  <r>
    <n v="1750"/>
    <s v="US-2011-157406"/>
    <x v="2"/>
    <x v="573"/>
    <d v="2011-04-29T00:00:00"/>
    <x v="1"/>
    <s v="DA-13450"/>
    <x v="526"/>
    <x v="2"/>
    <s v="United States"/>
    <s v="Houston"/>
    <x v="5"/>
    <n v="77095"/>
    <x v="2"/>
    <s v="OFF-AR-10002221"/>
    <x v="1"/>
    <x v="6"/>
    <x v="1008"/>
    <x v="875"/>
    <n v="3"/>
    <n v="0.2"/>
    <n v="0.54600000000000071"/>
  </r>
  <r>
    <n v="1751"/>
    <s v="CA-2012-139094"/>
    <x v="1"/>
    <x v="6"/>
    <d v="2012-11-27T00:00:00"/>
    <x v="1"/>
    <s v="MO-17800"/>
    <x v="246"/>
    <x v="2"/>
    <s v="United States"/>
    <s v="San Antonio"/>
    <x v="5"/>
    <n v="78207"/>
    <x v="2"/>
    <s v="FUR-TA-10004607"/>
    <x v="0"/>
    <x v="3"/>
    <x v="1095"/>
    <x v="1519"/>
    <n v="2"/>
    <n v="0.3"/>
    <n v="-32.522600000000011"/>
  </r>
  <r>
    <n v="1752"/>
    <s v="CA-2014-168837"/>
    <x v="3"/>
    <x v="336"/>
    <d v="2014-10-18T00:00:00"/>
    <x v="2"/>
    <s v="JW-15955"/>
    <x v="527"/>
    <x v="0"/>
    <s v="United States"/>
    <s v="Oakland"/>
    <x v="1"/>
    <n v="94601"/>
    <x v="1"/>
    <s v="FUR-FU-10001918"/>
    <x v="0"/>
    <x v="5"/>
    <x v="280"/>
    <x v="1520"/>
    <n v="2"/>
    <n v="0"/>
    <n v="3.6894000000000009"/>
  </r>
  <r>
    <n v="1753"/>
    <s v="CA-2014-116715"/>
    <x v="3"/>
    <x v="574"/>
    <d v="2014-12-06T00:00:00"/>
    <x v="2"/>
    <s v="VW-21775"/>
    <x v="100"/>
    <x v="1"/>
    <s v="United States"/>
    <s v="San Francisco"/>
    <x v="1"/>
    <n v="94122"/>
    <x v="1"/>
    <s v="OFF-ST-10004340"/>
    <x v="1"/>
    <x v="4"/>
    <x v="809"/>
    <x v="1521"/>
    <n v="9"/>
    <n v="0"/>
    <n v="151.09740000000002"/>
  </r>
  <r>
    <n v="1754"/>
    <s v="CA-2014-116715"/>
    <x v="3"/>
    <x v="574"/>
    <d v="2014-12-06T00:00:00"/>
    <x v="2"/>
    <s v="VW-21775"/>
    <x v="100"/>
    <x v="1"/>
    <s v="United States"/>
    <s v="San Francisco"/>
    <x v="1"/>
    <n v="94122"/>
    <x v="1"/>
    <s v="OFF-PA-10004475"/>
    <x v="1"/>
    <x v="10"/>
    <x v="1063"/>
    <x v="1446"/>
    <n v="2"/>
    <n v="0"/>
    <n v="53.860799999999998"/>
  </r>
  <r>
    <n v="1755"/>
    <s v="CA-2014-116715"/>
    <x v="3"/>
    <x v="574"/>
    <d v="2014-12-06T00:00:00"/>
    <x v="2"/>
    <s v="VW-21775"/>
    <x v="100"/>
    <x v="1"/>
    <s v="United States"/>
    <s v="San Francisco"/>
    <x v="1"/>
    <n v="94122"/>
    <x v="1"/>
    <s v="OFF-PA-10003893"/>
    <x v="1"/>
    <x v="10"/>
    <x v="1096"/>
    <x v="18"/>
    <n v="2"/>
    <n v="0"/>
    <n v="3.8519999999999994"/>
  </r>
  <r>
    <n v="1756"/>
    <s v="CA-2012-135622"/>
    <x v="1"/>
    <x v="575"/>
    <d v="2012-12-11T00:00:00"/>
    <x v="0"/>
    <s v="TT-21460"/>
    <x v="499"/>
    <x v="2"/>
    <s v="United States"/>
    <s v="Fort Worth"/>
    <x v="5"/>
    <n v="76106"/>
    <x v="2"/>
    <s v="OFF-PA-10000100"/>
    <x v="1"/>
    <x v="10"/>
    <x v="825"/>
    <x v="1522"/>
    <n v="11"/>
    <n v="0.2"/>
    <n v="130.75810000000001"/>
  </r>
  <r>
    <n v="1757"/>
    <s v="CA-2012-135622"/>
    <x v="1"/>
    <x v="575"/>
    <d v="2012-12-11T00:00:00"/>
    <x v="0"/>
    <s v="TT-21460"/>
    <x v="499"/>
    <x v="2"/>
    <s v="United States"/>
    <s v="Fort Worth"/>
    <x v="5"/>
    <n v="76106"/>
    <x v="2"/>
    <s v="TEC-PH-10001817"/>
    <x v="2"/>
    <x v="7"/>
    <x v="1097"/>
    <x v="1523"/>
    <n v="6"/>
    <n v="0.2"/>
    <n v="150.36000000000013"/>
  </r>
  <r>
    <n v="1758"/>
    <s v="US-2012-107349"/>
    <x v="1"/>
    <x v="562"/>
    <d v="2012-07-15T00:00:00"/>
    <x v="2"/>
    <s v="SL-20155"/>
    <x v="359"/>
    <x v="2"/>
    <s v="United States"/>
    <s v="Houston"/>
    <x v="5"/>
    <n v="77095"/>
    <x v="2"/>
    <s v="OFF-BI-10001765"/>
    <x v="1"/>
    <x v="8"/>
    <x v="985"/>
    <x v="1524"/>
    <n v="6"/>
    <n v="0.8"/>
    <n v="-66.508800000000036"/>
  </r>
  <r>
    <n v="1759"/>
    <s v="CA-2011-139017"/>
    <x v="2"/>
    <x v="218"/>
    <d v="2011-05-17T00:00:00"/>
    <x v="1"/>
    <s v="RM-19375"/>
    <x v="528"/>
    <x v="0"/>
    <s v="United States"/>
    <s v="Houston"/>
    <x v="5"/>
    <n v="77095"/>
    <x v="2"/>
    <s v="TEC-AC-10001013"/>
    <x v="2"/>
    <x v="11"/>
    <x v="813"/>
    <x v="1525"/>
    <n v="2"/>
    <n v="0.2"/>
    <n v="7.615399999999994"/>
  </r>
  <r>
    <n v="1760"/>
    <s v="CA-2011-141817"/>
    <x v="2"/>
    <x v="576"/>
    <d v="2011-01-13T00:00:00"/>
    <x v="1"/>
    <s v="MB-18085"/>
    <x v="469"/>
    <x v="0"/>
    <s v="United States"/>
    <s v="Philadelphia"/>
    <x v="9"/>
    <n v="19143"/>
    <x v="3"/>
    <s v="OFF-AR-10003478"/>
    <x v="1"/>
    <x v="6"/>
    <x v="355"/>
    <x v="1526"/>
    <n v="3"/>
    <n v="0.2"/>
    <n v="4.8840000000000003"/>
  </r>
  <r>
    <n v="1761"/>
    <s v="CA-2012-130785"/>
    <x v="1"/>
    <x v="577"/>
    <d v="2012-09-09T00:00:00"/>
    <x v="1"/>
    <s v="AG-10900"/>
    <x v="151"/>
    <x v="0"/>
    <s v="United States"/>
    <s v="San Diego"/>
    <x v="1"/>
    <n v="92105"/>
    <x v="1"/>
    <s v="FUR-BO-10000330"/>
    <x v="0"/>
    <x v="0"/>
    <x v="1098"/>
    <x v="1527"/>
    <n v="4"/>
    <n v="0.15"/>
    <n v="-4.8391999999999769"/>
  </r>
  <r>
    <n v="1762"/>
    <s v="CA-2012-130785"/>
    <x v="1"/>
    <x v="577"/>
    <d v="2012-09-09T00:00:00"/>
    <x v="1"/>
    <s v="AG-10900"/>
    <x v="151"/>
    <x v="0"/>
    <s v="United States"/>
    <s v="San Diego"/>
    <x v="1"/>
    <n v="92105"/>
    <x v="1"/>
    <s v="OFF-BI-10001900"/>
    <x v="1"/>
    <x v="8"/>
    <x v="1099"/>
    <x v="1528"/>
    <n v="6"/>
    <n v="0.2"/>
    <n v="9.7037999999999993"/>
  </r>
  <r>
    <n v="1763"/>
    <s v="CA-2012-130785"/>
    <x v="1"/>
    <x v="577"/>
    <d v="2012-09-09T00:00:00"/>
    <x v="1"/>
    <s v="AG-10900"/>
    <x v="151"/>
    <x v="0"/>
    <s v="United States"/>
    <s v="San Diego"/>
    <x v="1"/>
    <n v="92105"/>
    <x v="1"/>
    <s v="FUR-BO-10003159"/>
    <x v="0"/>
    <x v="0"/>
    <x v="1100"/>
    <x v="1529"/>
    <n v="3"/>
    <n v="0.15"/>
    <n v="-20.696400000000025"/>
  </r>
  <r>
    <n v="1764"/>
    <s v="CA-2013-110254"/>
    <x v="0"/>
    <x v="578"/>
    <d v="2013-08-09T00:00:00"/>
    <x v="1"/>
    <s v="ML-17755"/>
    <x v="529"/>
    <x v="2"/>
    <s v="United States"/>
    <s v="Suffolk"/>
    <x v="17"/>
    <n v="23434"/>
    <x v="0"/>
    <s v="OFF-SU-10002573"/>
    <x v="1"/>
    <x v="14"/>
    <x v="350"/>
    <x v="1530"/>
    <n v="2"/>
    <n v="0"/>
    <n v="10.517999999999997"/>
  </r>
  <r>
    <n v="1765"/>
    <s v="CA-2013-110254"/>
    <x v="0"/>
    <x v="578"/>
    <d v="2013-08-09T00:00:00"/>
    <x v="1"/>
    <s v="ML-17755"/>
    <x v="529"/>
    <x v="2"/>
    <s v="United States"/>
    <s v="Suffolk"/>
    <x v="17"/>
    <n v="23434"/>
    <x v="0"/>
    <s v="OFF-LA-10004484"/>
    <x v="1"/>
    <x v="2"/>
    <x v="612"/>
    <x v="1531"/>
    <n v="1"/>
    <n v="0"/>
    <n v="1.8997999999999999"/>
  </r>
  <r>
    <n v="1766"/>
    <s v="CA-2013-110254"/>
    <x v="0"/>
    <x v="578"/>
    <d v="2013-08-09T00:00:00"/>
    <x v="1"/>
    <s v="ML-17755"/>
    <x v="529"/>
    <x v="2"/>
    <s v="United States"/>
    <s v="Suffolk"/>
    <x v="17"/>
    <n v="23434"/>
    <x v="0"/>
    <s v="FUR-FU-10001591"/>
    <x v="0"/>
    <x v="5"/>
    <x v="1101"/>
    <x v="1532"/>
    <n v="9"/>
    <n v="0"/>
    <n v="46.116000000000007"/>
  </r>
  <r>
    <n v="1767"/>
    <s v="CA-2013-110254"/>
    <x v="0"/>
    <x v="578"/>
    <d v="2013-08-09T00:00:00"/>
    <x v="1"/>
    <s v="ML-17755"/>
    <x v="529"/>
    <x v="2"/>
    <s v="United States"/>
    <s v="Suffolk"/>
    <x v="17"/>
    <n v="23434"/>
    <x v="0"/>
    <s v="OFF-LA-10002034"/>
    <x v="1"/>
    <x v="2"/>
    <x v="1102"/>
    <x v="765"/>
    <n v="2"/>
    <n v="0"/>
    <n v="4.8117999999999999"/>
  </r>
  <r>
    <n v="1768"/>
    <s v="US-2011-158057"/>
    <x v="2"/>
    <x v="579"/>
    <d v="2011-03-26T00:00:00"/>
    <x v="1"/>
    <s v="CC-12685"/>
    <x v="530"/>
    <x v="0"/>
    <s v="United States"/>
    <s v="Greensboro"/>
    <x v="3"/>
    <n v="27405"/>
    <x v="0"/>
    <s v="OFF-BI-10004410"/>
    <x v="1"/>
    <x v="8"/>
    <x v="48"/>
    <x v="1533"/>
    <n v="4"/>
    <n v="0.7"/>
    <n v="-5.8603999999999985"/>
  </r>
  <r>
    <n v="1769"/>
    <s v="US-2011-158057"/>
    <x v="2"/>
    <x v="579"/>
    <d v="2011-03-26T00:00:00"/>
    <x v="1"/>
    <s v="CC-12685"/>
    <x v="530"/>
    <x v="0"/>
    <s v="United States"/>
    <s v="Greensboro"/>
    <x v="3"/>
    <n v="27405"/>
    <x v="0"/>
    <s v="OFF-BI-10002735"/>
    <x v="1"/>
    <x v="8"/>
    <x v="141"/>
    <x v="1534"/>
    <n v="5"/>
    <n v="0.7"/>
    <n v="-39.456499999999991"/>
  </r>
  <r>
    <n v="1770"/>
    <s v="CA-2014-146024"/>
    <x v="3"/>
    <x v="580"/>
    <d v="2014-03-09T00:00:00"/>
    <x v="1"/>
    <s v="SC-20770"/>
    <x v="34"/>
    <x v="1"/>
    <s v="United States"/>
    <s v="Dallas"/>
    <x v="5"/>
    <n v="75081"/>
    <x v="2"/>
    <s v="OFF-SU-10001935"/>
    <x v="1"/>
    <x v="14"/>
    <x v="33"/>
    <x v="1535"/>
    <n v="4"/>
    <n v="0.2"/>
    <n v="-1.3952000000000013"/>
  </r>
  <r>
    <n v="1771"/>
    <s v="CA-2014-146024"/>
    <x v="3"/>
    <x v="580"/>
    <d v="2014-03-09T00:00:00"/>
    <x v="1"/>
    <s v="SC-20770"/>
    <x v="34"/>
    <x v="1"/>
    <s v="United States"/>
    <s v="Dallas"/>
    <x v="5"/>
    <n v="75081"/>
    <x v="2"/>
    <s v="OFF-BI-10003291"/>
    <x v="1"/>
    <x v="8"/>
    <x v="44"/>
    <x v="1536"/>
    <n v="7"/>
    <n v="0.8"/>
    <n v="-20.166300000000007"/>
  </r>
  <r>
    <n v="1772"/>
    <s v="CA-2013-129686"/>
    <x v="0"/>
    <x v="581"/>
    <d v="2013-11-30T00:00:00"/>
    <x v="0"/>
    <s v="GG-14650"/>
    <x v="55"/>
    <x v="1"/>
    <s v="United States"/>
    <s v="Chicago"/>
    <x v="10"/>
    <n v="60623"/>
    <x v="2"/>
    <s v="OFF-ST-10004337"/>
    <x v="1"/>
    <x v="4"/>
    <x v="839"/>
    <x v="1537"/>
    <n v="2"/>
    <n v="0.2"/>
    <n v="-24.496000000000002"/>
  </r>
  <r>
    <n v="1773"/>
    <s v="CA-2013-129686"/>
    <x v="0"/>
    <x v="581"/>
    <d v="2013-11-30T00:00:00"/>
    <x v="0"/>
    <s v="GG-14650"/>
    <x v="55"/>
    <x v="1"/>
    <s v="United States"/>
    <s v="Chicago"/>
    <x v="10"/>
    <n v="60623"/>
    <x v="2"/>
    <s v="TEC-AC-10001266"/>
    <x v="2"/>
    <x v="11"/>
    <x v="196"/>
    <x v="1538"/>
    <n v="6"/>
    <n v="0.2"/>
    <n v="19.499999999999993"/>
  </r>
  <r>
    <n v="1774"/>
    <s v="CA-2011-118976"/>
    <x v="2"/>
    <x v="582"/>
    <d v="2011-05-03T00:00:00"/>
    <x v="1"/>
    <s v="MY-18295"/>
    <x v="501"/>
    <x v="1"/>
    <s v="United States"/>
    <s v="Baltimore"/>
    <x v="39"/>
    <n v="21215"/>
    <x v="3"/>
    <s v="OFF-BI-10001628"/>
    <x v="1"/>
    <x v="8"/>
    <x v="1103"/>
    <x v="1539"/>
    <n v="2"/>
    <n v="0"/>
    <n v="9.3869999999999987"/>
  </r>
  <r>
    <n v="1775"/>
    <s v="CA-2011-118976"/>
    <x v="2"/>
    <x v="582"/>
    <d v="2011-05-03T00:00:00"/>
    <x v="1"/>
    <s v="MY-18295"/>
    <x v="501"/>
    <x v="1"/>
    <s v="United States"/>
    <s v="Baltimore"/>
    <x v="39"/>
    <n v="21215"/>
    <x v="3"/>
    <s v="OFF-ST-10000877"/>
    <x v="1"/>
    <x v="4"/>
    <x v="1104"/>
    <x v="1540"/>
    <n v="9"/>
    <n v="0"/>
    <n v="129.37860000000001"/>
  </r>
  <r>
    <n v="1776"/>
    <s v="CA-2011-118976"/>
    <x v="2"/>
    <x v="582"/>
    <d v="2011-05-03T00:00:00"/>
    <x v="1"/>
    <s v="MY-18295"/>
    <x v="501"/>
    <x v="1"/>
    <s v="United States"/>
    <s v="Baltimore"/>
    <x v="39"/>
    <n v="21215"/>
    <x v="3"/>
    <s v="OFF-AR-10004752"/>
    <x v="1"/>
    <x v="6"/>
    <x v="1105"/>
    <x v="1541"/>
    <n v="2"/>
    <n v="0"/>
    <n v="1.4952000000000001"/>
  </r>
  <r>
    <n v="1777"/>
    <s v="CA-2011-118976"/>
    <x v="2"/>
    <x v="582"/>
    <d v="2011-05-03T00:00:00"/>
    <x v="1"/>
    <s v="MY-18295"/>
    <x v="501"/>
    <x v="1"/>
    <s v="United States"/>
    <s v="Baltimore"/>
    <x v="39"/>
    <n v="21215"/>
    <x v="3"/>
    <s v="OFF-LA-10000452"/>
    <x v="1"/>
    <x v="2"/>
    <x v="804"/>
    <x v="982"/>
    <n v="1"/>
    <n v="0"/>
    <n v="1.512"/>
  </r>
  <r>
    <n v="1778"/>
    <s v="CA-2012-105347"/>
    <x v="1"/>
    <x v="27"/>
    <d v="2012-11-28T00:00:00"/>
    <x v="1"/>
    <s v="DP-13000"/>
    <x v="24"/>
    <x v="0"/>
    <s v="United States"/>
    <s v="Los Angeles"/>
    <x v="1"/>
    <n v="90004"/>
    <x v="1"/>
    <s v="OFF-PA-10000675"/>
    <x v="1"/>
    <x v="10"/>
    <x v="1106"/>
    <x v="1542"/>
    <n v="9"/>
    <n v="0"/>
    <n v="180.76590000000002"/>
  </r>
  <r>
    <n v="1779"/>
    <s v="CA-2012-105347"/>
    <x v="1"/>
    <x v="27"/>
    <d v="2012-11-28T00:00:00"/>
    <x v="1"/>
    <s v="DP-13000"/>
    <x v="24"/>
    <x v="0"/>
    <s v="United States"/>
    <s v="Los Angeles"/>
    <x v="1"/>
    <n v="90004"/>
    <x v="1"/>
    <s v="OFF-AR-10003045"/>
    <x v="1"/>
    <x v="6"/>
    <x v="420"/>
    <x v="456"/>
    <n v="5"/>
    <n v="0"/>
    <n v="6.6150000000000002"/>
  </r>
  <r>
    <n v="1780"/>
    <s v="CA-2013-124667"/>
    <x v="0"/>
    <x v="583"/>
    <d v="2013-11-17T00:00:00"/>
    <x v="1"/>
    <s v="BD-11770"/>
    <x v="420"/>
    <x v="0"/>
    <s v="United States"/>
    <s v="New York City"/>
    <x v="15"/>
    <n v="10011"/>
    <x v="3"/>
    <s v="TEC-AC-10003447"/>
    <x v="2"/>
    <x v="11"/>
    <x v="798"/>
    <x v="1543"/>
    <n v="3"/>
    <n v="0"/>
    <n v="14.992499999999996"/>
  </r>
  <r>
    <n v="1781"/>
    <s v="CA-2013-124667"/>
    <x v="0"/>
    <x v="583"/>
    <d v="2013-11-17T00:00:00"/>
    <x v="1"/>
    <s v="BD-11770"/>
    <x v="420"/>
    <x v="0"/>
    <s v="United States"/>
    <s v="New York City"/>
    <x v="15"/>
    <n v="10011"/>
    <x v="3"/>
    <s v="OFF-ST-10002276"/>
    <x v="1"/>
    <x v="4"/>
    <x v="223"/>
    <x v="1544"/>
    <n v="1"/>
    <n v="0"/>
    <n v="20.840000000000003"/>
  </r>
  <r>
    <n v="1782"/>
    <s v="CA-2012-111094"/>
    <x v="1"/>
    <x v="584"/>
    <d v="2012-07-13T00:00:00"/>
    <x v="1"/>
    <s v="CB-12535"/>
    <x v="118"/>
    <x v="1"/>
    <s v="United States"/>
    <s v="Franklin"/>
    <x v="31"/>
    <n v="2038"/>
    <x v="3"/>
    <s v="OFF-PA-10001609"/>
    <x v="1"/>
    <x v="10"/>
    <x v="1107"/>
    <x v="1545"/>
    <n v="2"/>
    <n v="0"/>
    <n v="3.0267999999999997"/>
  </r>
  <r>
    <n v="1783"/>
    <s v="CA-2012-111094"/>
    <x v="1"/>
    <x v="584"/>
    <d v="2012-07-13T00:00:00"/>
    <x v="1"/>
    <s v="CB-12535"/>
    <x v="118"/>
    <x v="1"/>
    <s v="United States"/>
    <s v="Franklin"/>
    <x v="31"/>
    <n v="2038"/>
    <x v="3"/>
    <s v="OFF-BI-10001597"/>
    <x v="1"/>
    <x v="8"/>
    <x v="790"/>
    <x v="1546"/>
    <n v="3"/>
    <n v="0"/>
    <n v="59.011199999999988"/>
  </r>
  <r>
    <n v="1784"/>
    <s v="CA-2014-166317"/>
    <x v="3"/>
    <x v="585"/>
    <d v="2014-09-27T00:00:00"/>
    <x v="1"/>
    <s v="JE-15610"/>
    <x v="531"/>
    <x v="1"/>
    <s v="United States"/>
    <s v="Milwaukee"/>
    <x v="6"/>
    <n v="53209"/>
    <x v="2"/>
    <s v="OFF-PA-10004475"/>
    <x v="1"/>
    <x v="10"/>
    <x v="1063"/>
    <x v="1547"/>
    <n v="4"/>
    <n v="0"/>
    <n v="107.7216"/>
  </r>
  <r>
    <n v="1785"/>
    <s v="CA-2014-166317"/>
    <x v="3"/>
    <x v="585"/>
    <d v="2014-09-27T00:00:00"/>
    <x v="1"/>
    <s v="JE-15610"/>
    <x v="531"/>
    <x v="1"/>
    <s v="United States"/>
    <s v="Milwaukee"/>
    <x v="6"/>
    <n v="53209"/>
    <x v="2"/>
    <s v="TEC-AC-10004510"/>
    <x v="2"/>
    <x v="11"/>
    <x v="944"/>
    <x v="1548"/>
    <n v="6"/>
    <n v="0"/>
    <n v="9.8159999999999954"/>
  </r>
  <r>
    <n v="1786"/>
    <s v="CA-2014-166317"/>
    <x v="3"/>
    <x v="585"/>
    <d v="2014-09-27T00:00:00"/>
    <x v="1"/>
    <s v="JE-15610"/>
    <x v="531"/>
    <x v="1"/>
    <s v="United States"/>
    <s v="Milwaukee"/>
    <x v="6"/>
    <n v="53209"/>
    <x v="2"/>
    <s v="OFF-BI-10002976"/>
    <x v="1"/>
    <x v="8"/>
    <x v="849"/>
    <x v="1549"/>
    <n v="8"/>
    <n v="0"/>
    <n v="15.5288"/>
  </r>
  <r>
    <n v="1787"/>
    <s v="CA-2014-166317"/>
    <x v="3"/>
    <x v="585"/>
    <d v="2014-09-27T00:00:00"/>
    <x v="1"/>
    <s v="JE-15610"/>
    <x v="531"/>
    <x v="1"/>
    <s v="United States"/>
    <s v="Milwaukee"/>
    <x v="6"/>
    <n v="53209"/>
    <x v="2"/>
    <s v="TEC-PH-10001615"/>
    <x v="2"/>
    <x v="7"/>
    <x v="1108"/>
    <x v="284"/>
    <n v="3"/>
    <n v="0"/>
    <n v="25.221299999999989"/>
  </r>
  <r>
    <n v="1788"/>
    <s v="CA-2012-154326"/>
    <x v="1"/>
    <x v="586"/>
    <d v="2012-02-19T00:00:00"/>
    <x v="1"/>
    <s v="RP-19855"/>
    <x v="532"/>
    <x v="1"/>
    <s v="United States"/>
    <s v="Kenosha"/>
    <x v="6"/>
    <n v="53142"/>
    <x v="2"/>
    <s v="TEC-PH-10001819"/>
    <x v="2"/>
    <x v="7"/>
    <x v="805"/>
    <x v="1550"/>
    <n v="3"/>
    <n v="0"/>
    <n v="64.785599999999988"/>
  </r>
  <r>
    <n v="1789"/>
    <s v="CA-2012-154326"/>
    <x v="1"/>
    <x v="586"/>
    <d v="2012-02-19T00:00:00"/>
    <x v="1"/>
    <s v="RP-19855"/>
    <x v="532"/>
    <x v="1"/>
    <s v="United States"/>
    <s v="Kenosha"/>
    <x v="6"/>
    <n v="53142"/>
    <x v="2"/>
    <s v="TEC-PH-10000560"/>
    <x v="2"/>
    <x v="7"/>
    <x v="745"/>
    <x v="1551"/>
    <n v="2"/>
    <n v="0"/>
    <n v="195.99440000000004"/>
  </r>
  <r>
    <n v="1790"/>
    <s v="CA-2012-154326"/>
    <x v="1"/>
    <x v="586"/>
    <d v="2012-02-19T00:00:00"/>
    <x v="1"/>
    <s v="RP-19855"/>
    <x v="532"/>
    <x v="1"/>
    <s v="United States"/>
    <s v="Kenosha"/>
    <x v="6"/>
    <n v="53142"/>
    <x v="2"/>
    <s v="TEC-AC-10004568"/>
    <x v="2"/>
    <x v="11"/>
    <x v="1109"/>
    <x v="1552"/>
    <n v="5"/>
    <n v="0"/>
    <n v="26.590499999999988"/>
  </r>
  <r>
    <n v="1791"/>
    <s v="CA-2011-102008"/>
    <x v="2"/>
    <x v="587"/>
    <d v="2011-10-04T00:00:00"/>
    <x v="1"/>
    <s v="RA-19915"/>
    <x v="154"/>
    <x v="0"/>
    <s v="United States"/>
    <s v="New York City"/>
    <x v="15"/>
    <n v="10011"/>
    <x v="3"/>
    <s v="OFF-PA-10004092"/>
    <x v="1"/>
    <x v="10"/>
    <x v="588"/>
    <x v="1553"/>
    <n v="1"/>
    <n v="0"/>
    <n v="24.47"/>
  </r>
  <r>
    <n v="1792"/>
    <s v="CA-2011-120474"/>
    <x v="2"/>
    <x v="588"/>
    <d v="2011-12-03T00:00:00"/>
    <x v="2"/>
    <s v="RP-19390"/>
    <x v="261"/>
    <x v="0"/>
    <s v="United States"/>
    <s v="Madison"/>
    <x v="6"/>
    <n v="53711"/>
    <x v="2"/>
    <s v="FUR-CH-10001854"/>
    <x v="0"/>
    <x v="1"/>
    <x v="1110"/>
    <x v="1554"/>
    <n v="8"/>
    <n v="0"/>
    <n v="673.88160000000016"/>
  </r>
  <r>
    <n v="1793"/>
    <s v="CA-2011-120474"/>
    <x v="2"/>
    <x v="588"/>
    <d v="2011-12-03T00:00:00"/>
    <x v="2"/>
    <s v="RP-19390"/>
    <x v="261"/>
    <x v="0"/>
    <s v="United States"/>
    <s v="Madison"/>
    <x v="6"/>
    <n v="53711"/>
    <x v="2"/>
    <s v="OFF-AR-10000475"/>
    <x v="1"/>
    <x v="6"/>
    <x v="1111"/>
    <x v="1555"/>
    <n v="4"/>
    <n v="0"/>
    <n v="12.592800000000004"/>
  </r>
  <r>
    <n v="1794"/>
    <s v="CA-2011-104773"/>
    <x v="2"/>
    <x v="589"/>
    <d v="2011-12-13T00:00:00"/>
    <x v="1"/>
    <s v="TB-21175"/>
    <x v="533"/>
    <x v="1"/>
    <s v="United States"/>
    <s v="Houston"/>
    <x v="5"/>
    <n v="77041"/>
    <x v="2"/>
    <s v="OFF-ST-10000777"/>
    <x v="1"/>
    <x v="4"/>
    <x v="117"/>
    <x v="1556"/>
    <n v="2"/>
    <n v="0.2"/>
    <n v="6.0416000000000025"/>
  </r>
  <r>
    <n v="1795"/>
    <s v="CA-2013-140774"/>
    <x v="0"/>
    <x v="64"/>
    <d v="2013-09-11T00:00:00"/>
    <x v="1"/>
    <s v="BE-11455"/>
    <x v="534"/>
    <x v="2"/>
    <s v="United States"/>
    <s v="Olathe"/>
    <x v="41"/>
    <n v="66062"/>
    <x v="2"/>
    <s v="OFF-AR-10004022"/>
    <x v="1"/>
    <x v="6"/>
    <x v="898"/>
    <x v="1557"/>
    <n v="3"/>
    <n v="0"/>
    <n v="26.984999999999992"/>
  </r>
  <r>
    <n v="1796"/>
    <s v="US-2014-139465"/>
    <x v="3"/>
    <x v="151"/>
    <d v="2014-08-31T00:00:00"/>
    <x v="2"/>
    <s v="MR-17545"/>
    <x v="280"/>
    <x v="2"/>
    <s v="United States"/>
    <s v="New York City"/>
    <x v="15"/>
    <n v="10024"/>
    <x v="3"/>
    <s v="OFF-ST-10002352"/>
    <x v="1"/>
    <x v="4"/>
    <x v="847"/>
    <x v="1558"/>
    <n v="8"/>
    <n v="0"/>
    <n v="16.598399999999998"/>
  </r>
  <r>
    <n v="1797"/>
    <s v="US-2014-139465"/>
    <x v="3"/>
    <x v="151"/>
    <d v="2014-08-31T00:00:00"/>
    <x v="2"/>
    <s v="MR-17545"/>
    <x v="280"/>
    <x v="2"/>
    <s v="United States"/>
    <s v="New York City"/>
    <x v="15"/>
    <n v="10024"/>
    <x v="3"/>
    <s v="TEC-PH-10000455"/>
    <x v="2"/>
    <x v="7"/>
    <x v="1112"/>
    <x v="1559"/>
    <n v="3"/>
    <n v="0"/>
    <n v="100.91129999999997"/>
  </r>
  <r>
    <n v="1798"/>
    <s v="US-2014-139465"/>
    <x v="3"/>
    <x v="151"/>
    <d v="2014-08-31T00:00:00"/>
    <x v="2"/>
    <s v="MR-17545"/>
    <x v="280"/>
    <x v="2"/>
    <s v="United States"/>
    <s v="New York City"/>
    <x v="15"/>
    <n v="10024"/>
    <x v="3"/>
    <s v="OFF-BI-10003910"/>
    <x v="1"/>
    <x v="8"/>
    <x v="8"/>
    <x v="1560"/>
    <n v="6"/>
    <n v="0.2"/>
    <n v="11.565"/>
  </r>
  <r>
    <n v="1799"/>
    <s v="CA-2013-100965"/>
    <x v="0"/>
    <x v="274"/>
    <d v="2013-07-12T00:00:00"/>
    <x v="1"/>
    <s v="RM-19375"/>
    <x v="528"/>
    <x v="0"/>
    <s v="United States"/>
    <s v="San Jose"/>
    <x v="1"/>
    <n v="95123"/>
    <x v="1"/>
    <s v="FUR-FU-10003039"/>
    <x v="0"/>
    <x v="5"/>
    <x v="479"/>
    <x v="1561"/>
    <n v="5"/>
    <n v="0"/>
    <n v="73.320999999999998"/>
  </r>
  <r>
    <n v="1800"/>
    <s v="CA-2013-121034"/>
    <x v="0"/>
    <x v="590"/>
    <d v="2013-08-11T00:00:00"/>
    <x v="0"/>
    <s v="JF-15565"/>
    <x v="535"/>
    <x v="0"/>
    <s v="United States"/>
    <s v="Dallas"/>
    <x v="5"/>
    <n v="75081"/>
    <x v="2"/>
    <s v="OFF-FA-10000585"/>
    <x v="1"/>
    <x v="13"/>
    <x v="202"/>
    <x v="1515"/>
    <n v="4"/>
    <n v="0.2"/>
    <n v="3.6295999999999995"/>
  </r>
  <r>
    <n v="1801"/>
    <s v="CA-2013-121034"/>
    <x v="0"/>
    <x v="590"/>
    <d v="2013-08-11T00:00:00"/>
    <x v="0"/>
    <s v="JF-15565"/>
    <x v="535"/>
    <x v="0"/>
    <s v="United States"/>
    <s v="Dallas"/>
    <x v="5"/>
    <n v="75081"/>
    <x v="2"/>
    <s v="OFF-PA-10001994"/>
    <x v="1"/>
    <x v="10"/>
    <x v="1113"/>
    <x v="1562"/>
    <n v="3"/>
    <n v="0.2"/>
    <n v="17.534399999999998"/>
  </r>
  <r>
    <n v="1802"/>
    <s v="CA-2013-149461"/>
    <x v="0"/>
    <x v="373"/>
    <d v="2013-11-20T00:00:00"/>
    <x v="1"/>
    <s v="AS-10135"/>
    <x v="216"/>
    <x v="2"/>
    <s v="United States"/>
    <s v="Auburn"/>
    <x v="4"/>
    <n v="98002"/>
    <x v="1"/>
    <s v="FUR-FU-10004270"/>
    <x v="0"/>
    <x v="5"/>
    <x v="989"/>
    <x v="1563"/>
    <n v="1"/>
    <n v="0"/>
    <n v="1.5047999999999999"/>
  </r>
  <r>
    <n v="1803"/>
    <s v="CA-2014-158379"/>
    <x v="3"/>
    <x v="585"/>
    <d v="2014-09-27T00:00:00"/>
    <x v="0"/>
    <s v="JA-15970"/>
    <x v="350"/>
    <x v="0"/>
    <s v="United States"/>
    <s v="Philadelphia"/>
    <x v="9"/>
    <n v="19134"/>
    <x v="3"/>
    <s v="OFF-BI-10002498"/>
    <x v="1"/>
    <x v="8"/>
    <x v="435"/>
    <x v="1564"/>
    <n v="1"/>
    <n v="0.7"/>
    <n v="-4.2987000000000002"/>
  </r>
  <r>
    <n v="1804"/>
    <s v="CA-2014-158379"/>
    <x v="3"/>
    <x v="585"/>
    <d v="2014-09-27T00:00:00"/>
    <x v="0"/>
    <s v="JA-15970"/>
    <x v="350"/>
    <x v="0"/>
    <s v="United States"/>
    <s v="Philadelphia"/>
    <x v="9"/>
    <n v="19134"/>
    <x v="3"/>
    <s v="OFF-SU-10002881"/>
    <x v="1"/>
    <x v="14"/>
    <x v="461"/>
    <x v="1565"/>
    <n v="7"/>
    <n v="0.2"/>
    <n v="-1049.3406"/>
  </r>
  <r>
    <n v="1805"/>
    <s v="CA-2014-158379"/>
    <x v="3"/>
    <x v="585"/>
    <d v="2014-09-27T00:00:00"/>
    <x v="0"/>
    <s v="JA-15970"/>
    <x v="350"/>
    <x v="0"/>
    <s v="United States"/>
    <s v="Philadelphia"/>
    <x v="9"/>
    <n v="19134"/>
    <x v="3"/>
    <s v="TEC-AC-10002926"/>
    <x v="2"/>
    <x v="11"/>
    <x v="1114"/>
    <x v="1566"/>
    <n v="2"/>
    <n v="0.2"/>
    <n v="22.995400000000004"/>
  </r>
  <r>
    <n v="1806"/>
    <s v="US-2013-116729"/>
    <x v="0"/>
    <x v="591"/>
    <d v="2013-12-29T00:00:00"/>
    <x v="2"/>
    <s v="GK-14620"/>
    <x v="136"/>
    <x v="1"/>
    <s v="United States"/>
    <s v="Los Angeles"/>
    <x v="1"/>
    <n v="90049"/>
    <x v="1"/>
    <s v="TEC-PH-10002200"/>
    <x v="2"/>
    <x v="7"/>
    <x v="868"/>
    <x v="1567"/>
    <n v="7"/>
    <n v="0.2"/>
    <n v="257.59440000000029"/>
  </r>
  <r>
    <n v="1807"/>
    <s v="US-2013-116729"/>
    <x v="0"/>
    <x v="591"/>
    <d v="2013-12-29T00:00:00"/>
    <x v="2"/>
    <s v="GK-14620"/>
    <x v="136"/>
    <x v="1"/>
    <s v="United States"/>
    <s v="Los Angeles"/>
    <x v="1"/>
    <n v="90049"/>
    <x v="1"/>
    <s v="OFF-PA-10002005"/>
    <x v="1"/>
    <x v="10"/>
    <x v="505"/>
    <x v="1568"/>
    <n v="7"/>
    <n v="0"/>
    <n v="21.772800000000004"/>
  </r>
  <r>
    <n v="1808"/>
    <s v="US-2013-116729"/>
    <x v="0"/>
    <x v="591"/>
    <d v="2013-12-29T00:00:00"/>
    <x v="2"/>
    <s v="GK-14620"/>
    <x v="136"/>
    <x v="1"/>
    <s v="United States"/>
    <s v="Los Angeles"/>
    <x v="1"/>
    <n v="90049"/>
    <x v="1"/>
    <s v="TEC-AC-10001465"/>
    <x v="2"/>
    <x v="11"/>
    <x v="473"/>
    <x v="1569"/>
    <n v="7"/>
    <n v="0"/>
    <n v="76.271999999999977"/>
  </r>
  <r>
    <n v="1809"/>
    <s v="CA-2013-164938"/>
    <x v="0"/>
    <x v="592"/>
    <d v="2013-02-13T00:00:00"/>
    <x v="2"/>
    <s v="PB-19210"/>
    <x v="536"/>
    <x v="1"/>
    <s v="United States"/>
    <s v="Tulsa"/>
    <x v="26"/>
    <n v="74133"/>
    <x v="2"/>
    <s v="TEC-PH-10004897"/>
    <x v="2"/>
    <x v="7"/>
    <x v="1115"/>
    <x v="1570"/>
    <n v="7"/>
    <n v="0"/>
    <n v="0.69929999999999914"/>
  </r>
  <r>
    <n v="1810"/>
    <s v="CA-2013-165484"/>
    <x v="0"/>
    <x v="248"/>
    <d v="2013-10-30T00:00:00"/>
    <x v="1"/>
    <s v="HK-14890"/>
    <x v="96"/>
    <x v="1"/>
    <s v="United States"/>
    <s v="Chicago"/>
    <x v="10"/>
    <n v="60610"/>
    <x v="2"/>
    <s v="FUR-FU-10001196"/>
    <x v="0"/>
    <x v="5"/>
    <x v="1116"/>
    <x v="1571"/>
    <n v="7"/>
    <n v="0.6"/>
    <n v="-12.116999999999999"/>
  </r>
  <r>
    <n v="1811"/>
    <s v="CA-2013-165484"/>
    <x v="0"/>
    <x v="248"/>
    <d v="2013-10-30T00:00:00"/>
    <x v="1"/>
    <s v="HK-14890"/>
    <x v="96"/>
    <x v="1"/>
    <s v="United States"/>
    <s v="Chicago"/>
    <x v="10"/>
    <n v="60610"/>
    <x v="2"/>
    <s v="OFF-PA-10000595"/>
    <x v="1"/>
    <x v="10"/>
    <x v="1117"/>
    <x v="1572"/>
    <n v="3"/>
    <n v="0.2"/>
    <n v="17.815199999999997"/>
  </r>
  <r>
    <n v="1812"/>
    <s v="CA-2011-132612"/>
    <x v="2"/>
    <x v="3"/>
    <d v="2011-06-11T00:00:00"/>
    <x v="0"/>
    <s v="FO-14305"/>
    <x v="383"/>
    <x v="0"/>
    <s v="United States"/>
    <s v="Harrisonburg"/>
    <x v="17"/>
    <n v="22801"/>
    <x v="0"/>
    <s v="FUR-TA-10004534"/>
    <x v="0"/>
    <x v="3"/>
    <x v="121"/>
    <x v="1573"/>
    <n v="7"/>
    <n v="0"/>
    <n v="245.0209999999999"/>
  </r>
  <r>
    <n v="1813"/>
    <s v="US-2014-161193"/>
    <x v="3"/>
    <x v="225"/>
    <d v="2014-11-27T00:00:00"/>
    <x v="1"/>
    <s v="BT-11680"/>
    <x v="537"/>
    <x v="0"/>
    <s v="United States"/>
    <s v="Newark"/>
    <x v="24"/>
    <n v="43055"/>
    <x v="3"/>
    <s v="FUR-FU-10001861"/>
    <x v="0"/>
    <x v="5"/>
    <x v="272"/>
    <x v="292"/>
    <n v="5"/>
    <n v="0.2"/>
    <n v="28.129999999999995"/>
  </r>
  <r>
    <n v="1814"/>
    <s v="US-2014-161193"/>
    <x v="3"/>
    <x v="225"/>
    <d v="2014-11-27T00:00:00"/>
    <x v="1"/>
    <s v="BT-11680"/>
    <x v="537"/>
    <x v="0"/>
    <s v="United States"/>
    <s v="Newark"/>
    <x v="24"/>
    <n v="43055"/>
    <x v="3"/>
    <s v="FUR-FU-10000206"/>
    <x v="0"/>
    <x v="5"/>
    <x v="392"/>
    <x v="1574"/>
    <n v="2"/>
    <n v="0.2"/>
    <n v="1.5713999999999997"/>
  </r>
  <r>
    <n v="1815"/>
    <s v="CA-2012-131597"/>
    <x v="1"/>
    <x v="471"/>
    <d v="2012-09-18T00:00:00"/>
    <x v="1"/>
    <s v="SP-20620"/>
    <x v="407"/>
    <x v="1"/>
    <s v="United States"/>
    <s v="Los Angeles"/>
    <x v="1"/>
    <n v="90045"/>
    <x v="1"/>
    <s v="FUR-TA-10002607"/>
    <x v="0"/>
    <x v="3"/>
    <x v="221"/>
    <x v="1575"/>
    <n v="3"/>
    <n v="0.2"/>
    <n v="-8.5067999999999913"/>
  </r>
  <r>
    <n v="1816"/>
    <s v="CA-2012-164833"/>
    <x v="1"/>
    <x v="593"/>
    <d v="2012-06-04T00:00:00"/>
    <x v="3"/>
    <s v="LL-16840"/>
    <x v="328"/>
    <x v="0"/>
    <s v="United States"/>
    <s v="Seattle"/>
    <x v="4"/>
    <n v="98105"/>
    <x v="1"/>
    <s v="OFF-LA-10000443"/>
    <x v="1"/>
    <x v="2"/>
    <x v="1118"/>
    <x v="1576"/>
    <n v="2"/>
    <n v="0"/>
    <n v="3.4685999999999999"/>
  </r>
  <r>
    <n v="1817"/>
    <s v="CA-2012-164833"/>
    <x v="1"/>
    <x v="593"/>
    <d v="2012-06-04T00:00:00"/>
    <x v="3"/>
    <s v="LL-16840"/>
    <x v="328"/>
    <x v="0"/>
    <s v="United States"/>
    <s v="Seattle"/>
    <x v="4"/>
    <n v="98105"/>
    <x v="1"/>
    <s v="OFF-AR-10004685"/>
    <x v="1"/>
    <x v="6"/>
    <x v="181"/>
    <x v="1577"/>
    <n v="2"/>
    <n v="0"/>
    <n v="3.0557999999999996"/>
  </r>
  <r>
    <n v="1818"/>
    <s v="CA-2012-125423"/>
    <x v="1"/>
    <x v="350"/>
    <d v="2012-12-15T00:00:00"/>
    <x v="0"/>
    <s v="MC-17575"/>
    <x v="430"/>
    <x v="0"/>
    <s v="United States"/>
    <s v="Los Angeles"/>
    <x v="1"/>
    <n v="90036"/>
    <x v="1"/>
    <s v="OFF-LA-10001771"/>
    <x v="1"/>
    <x v="2"/>
    <x v="1119"/>
    <x v="745"/>
    <n v="2"/>
    <n v="0"/>
    <n v="4.5815999999999999"/>
  </r>
  <r>
    <n v="1819"/>
    <s v="US-2011-130379"/>
    <x v="2"/>
    <x v="594"/>
    <d v="2011-05-29T00:00:00"/>
    <x v="1"/>
    <s v="JL-15235"/>
    <x v="538"/>
    <x v="0"/>
    <s v="United States"/>
    <s v="Chicago"/>
    <x v="10"/>
    <n v="60623"/>
    <x v="2"/>
    <s v="OFF-AP-10001394"/>
    <x v="1"/>
    <x v="9"/>
    <x v="1120"/>
    <x v="1578"/>
    <n v="2"/>
    <n v="0.8"/>
    <n v="-166.32000000000005"/>
  </r>
  <r>
    <n v="1820"/>
    <s v="US-2011-130379"/>
    <x v="2"/>
    <x v="594"/>
    <d v="2011-05-29T00:00:00"/>
    <x v="1"/>
    <s v="JL-15235"/>
    <x v="538"/>
    <x v="0"/>
    <s v="United States"/>
    <s v="Chicago"/>
    <x v="10"/>
    <n v="60623"/>
    <x v="2"/>
    <s v="FUR-FU-10002553"/>
    <x v="0"/>
    <x v="5"/>
    <x v="1121"/>
    <x v="1579"/>
    <n v="2"/>
    <n v="0.6"/>
    <n v="-24.188999999999993"/>
  </r>
  <r>
    <n v="1821"/>
    <s v="CA-2013-168956"/>
    <x v="0"/>
    <x v="595"/>
    <d v="2013-02-20T00:00:00"/>
    <x v="1"/>
    <s v="EA-14035"/>
    <x v="105"/>
    <x v="1"/>
    <s v="United States"/>
    <s v="Chicago"/>
    <x v="10"/>
    <n v="60623"/>
    <x v="2"/>
    <s v="OFF-AP-10004233"/>
    <x v="1"/>
    <x v="9"/>
    <x v="1122"/>
    <x v="1580"/>
    <n v="6"/>
    <n v="0.8"/>
    <n v="-225.55680000000007"/>
  </r>
  <r>
    <n v="1822"/>
    <s v="CA-2013-168956"/>
    <x v="0"/>
    <x v="595"/>
    <d v="2013-02-20T00:00:00"/>
    <x v="1"/>
    <s v="EA-14035"/>
    <x v="105"/>
    <x v="1"/>
    <s v="United States"/>
    <s v="Chicago"/>
    <x v="10"/>
    <n v="60623"/>
    <x v="2"/>
    <s v="OFF-FA-10000304"/>
    <x v="1"/>
    <x v="13"/>
    <x v="52"/>
    <x v="1535"/>
    <n v="4"/>
    <n v="0.2"/>
    <n v="1.8312000000000004"/>
  </r>
  <r>
    <n v="1823"/>
    <s v="CA-2013-168956"/>
    <x v="0"/>
    <x v="595"/>
    <d v="2013-02-20T00:00:00"/>
    <x v="1"/>
    <s v="EA-14035"/>
    <x v="105"/>
    <x v="1"/>
    <s v="United States"/>
    <s v="Chicago"/>
    <x v="10"/>
    <n v="60623"/>
    <x v="2"/>
    <s v="FUR-CH-10004754"/>
    <x v="0"/>
    <x v="1"/>
    <x v="1123"/>
    <x v="1581"/>
    <n v="3"/>
    <n v="0.3"/>
    <n v="-2.6981999999999999"/>
  </r>
  <r>
    <n v="1824"/>
    <s v="CA-2013-168956"/>
    <x v="0"/>
    <x v="595"/>
    <d v="2013-02-20T00:00:00"/>
    <x v="1"/>
    <s v="EA-14035"/>
    <x v="105"/>
    <x v="1"/>
    <s v="United States"/>
    <s v="Chicago"/>
    <x v="10"/>
    <n v="60623"/>
    <x v="2"/>
    <s v="OFF-PA-10000809"/>
    <x v="1"/>
    <x v="10"/>
    <x v="1124"/>
    <x v="1182"/>
    <n v="1"/>
    <n v="0.2"/>
    <n v="1.8144"/>
  </r>
  <r>
    <n v="1825"/>
    <s v="CA-2013-167507"/>
    <x v="0"/>
    <x v="596"/>
    <d v="2013-12-29T00:00:00"/>
    <x v="1"/>
    <s v="SA-20830"/>
    <x v="193"/>
    <x v="0"/>
    <s v="United States"/>
    <s v="Redmond"/>
    <x v="21"/>
    <n v="97756"/>
    <x v="1"/>
    <s v="OFF-BI-10003694"/>
    <x v="1"/>
    <x v="8"/>
    <x v="850"/>
    <x v="1582"/>
    <n v="10"/>
    <n v="0.7"/>
    <n v="-25.05599999999999"/>
  </r>
  <r>
    <n v="1826"/>
    <s v="CA-2013-167507"/>
    <x v="0"/>
    <x v="596"/>
    <d v="2013-12-29T00:00:00"/>
    <x v="1"/>
    <s v="SA-20830"/>
    <x v="193"/>
    <x v="0"/>
    <s v="United States"/>
    <s v="Redmond"/>
    <x v="21"/>
    <n v="97756"/>
    <x v="1"/>
    <s v="FUR-FU-10001935"/>
    <x v="0"/>
    <x v="5"/>
    <x v="341"/>
    <x v="1583"/>
    <n v="4"/>
    <n v="0.2"/>
    <n v="3.108000000000001"/>
  </r>
  <r>
    <n v="1827"/>
    <s v="CA-2013-167507"/>
    <x v="0"/>
    <x v="596"/>
    <d v="2013-12-29T00:00:00"/>
    <x v="1"/>
    <s v="SA-20830"/>
    <x v="193"/>
    <x v="0"/>
    <s v="United States"/>
    <s v="Redmond"/>
    <x v="21"/>
    <n v="97756"/>
    <x v="1"/>
    <s v="FUR-FU-10002878"/>
    <x v="0"/>
    <x v="5"/>
    <x v="1125"/>
    <x v="1584"/>
    <n v="1"/>
    <n v="0.2"/>
    <n v="4.8416000000000006"/>
  </r>
  <r>
    <n v="1828"/>
    <s v="CA-2013-109344"/>
    <x v="0"/>
    <x v="597"/>
    <d v="2013-02-11T00:00:00"/>
    <x v="0"/>
    <s v="CH-12070"/>
    <x v="539"/>
    <x v="2"/>
    <s v="United States"/>
    <s v="Raleigh"/>
    <x v="3"/>
    <n v="27604"/>
    <x v="0"/>
    <s v="TEC-PH-10002624"/>
    <x v="2"/>
    <x v="7"/>
    <x v="1126"/>
    <x v="1585"/>
    <n v="3"/>
    <n v="0.2"/>
    <n v="126.8972999999998"/>
  </r>
  <r>
    <n v="1829"/>
    <s v="US-2012-140851"/>
    <x v="1"/>
    <x v="562"/>
    <d v="2012-07-15T00:00:00"/>
    <x v="0"/>
    <s v="ND-18460"/>
    <x v="540"/>
    <x v="1"/>
    <s v="United States"/>
    <s v="Macon"/>
    <x v="32"/>
    <n v="31204"/>
    <x v="0"/>
    <s v="OFF-PA-10000019"/>
    <x v="1"/>
    <x v="10"/>
    <x v="704"/>
    <x v="789"/>
    <n v="6"/>
    <n v="0"/>
    <n v="18.662400000000002"/>
  </r>
  <r>
    <n v="1830"/>
    <s v="CA-2011-103373"/>
    <x v="2"/>
    <x v="598"/>
    <d v="2011-05-24T00:00:00"/>
    <x v="1"/>
    <s v="BS-11755"/>
    <x v="94"/>
    <x v="0"/>
    <s v="United States"/>
    <s v="Cleveland"/>
    <x v="24"/>
    <n v="44105"/>
    <x v="3"/>
    <s v="TEC-PH-10002885"/>
    <x v="2"/>
    <x v="7"/>
    <x v="1127"/>
    <x v="1586"/>
    <n v="2"/>
    <n v="0.4"/>
    <n v="-168.95579999999995"/>
  </r>
  <r>
    <n v="1831"/>
    <s v="CA-2014-145884"/>
    <x v="3"/>
    <x v="208"/>
    <d v="2014-10-22T00:00:00"/>
    <x v="3"/>
    <s v="SL-20155"/>
    <x v="359"/>
    <x v="2"/>
    <s v="United States"/>
    <s v="Muskogee"/>
    <x v="26"/>
    <n v="74403"/>
    <x v="2"/>
    <s v="TEC-PH-10000895"/>
    <x v="2"/>
    <x v="7"/>
    <x v="1128"/>
    <x v="1587"/>
    <n v="8"/>
    <n v="0"/>
    <n v="374.37920000000008"/>
  </r>
  <r>
    <n v="1832"/>
    <s v="CA-2014-145884"/>
    <x v="3"/>
    <x v="208"/>
    <d v="2014-10-22T00:00:00"/>
    <x v="3"/>
    <s v="SL-20155"/>
    <x v="359"/>
    <x v="2"/>
    <s v="United States"/>
    <s v="Muskogee"/>
    <x v="26"/>
    <n v="74403"/>
    <x v="2"/>
    <s v="FUR-TA-10002356"/>
    <x v="0"/>
    <x v="3"/>
    <x v="728"/>
    <x v="1588"/>
    <n v="1"/>
    <n v="0"/>
    <n v="62.906399999999991"/>
  </r>
  <r>
    <n v="1833"/>
    <s v="CA-2012-131422"/>
    <x v="1"/>
    <x v="599"/>
    <d v="2012-11-09T00:00:00"/>
    <x v="1"/>
    <s v="GB-14530"/>
    <x v="334"/>
    <x v="1"/>
    <s v="United States"/>
    <s v="Monroe"/>
    <x v="3"/>
    <n v="28110"/>
    <x v="0"/>
    <s v="FUR-CH-10001270"/>
    <x v="0"/>
    <x v="1"/>
    <x v="851"/>
    <x v="724"/>
    <n v="3"/>
    <n v="0.2"/>
    <n v="25.874999999999972"/>
  </r>
  <r>
    <n v="1834"/>
    <s v="CA-2014-162691"/>
    <x v="3"/>
    <x v="378"/>
    <d v="2014-08-08T00:00:00"/>
    <x v="1"/>
    <s v="AS-10045"/>
    <x v="442"/>
    <x v="1"/>
    <s v="United States"/>
    <s v="Austin"/>
    <x v="5"/>
    <n v="78745"/>
    <x v="2"/>
    <s v="TEC-MA-10000488"/>
    <x v="2"/>
    <x v="15"/>
    <x v="1129"/>
    <x v="1589"/>
    <n v="3"/>
    <n v="0.4"/>
    <n v="-263.99670000000026"/>
  </r>
  <r>
    <n v="1835"/>
    <s v="CA-2014-162691"/>
    <x v="3"/>
    <x v="378"/>
    <d v="2014-08-08T00:00:00"/>
    <x v="1"/>
    <s v="AS-10045"/>
    <x v="442"/>
    <x v="1"/>
    <s v="United States"/>
    <s v="Austin"/>
    <x v="5"/>
    <n v="78745"/>
    <x v="2"/>
    <s v="OFF-PA-10003729"/>
    <x v="1"/>
    <x v="10"/>
    <x v="1130"/>
    <x v="1590"/>
    <n v="7"/>
    <n v="0.2"/>
    <n v="12.700800000000001"/>
  </r>
  <r>
    <n v="1836"/>
    <s v="CA-2011-141278"/>
    <x v="2"/>
    <x v="261"/>
    <d v="2011-06-24T00:00:00"/>
    <x v="2"/>
    <s v="RM-19375"/>
    <x v="528"/>
    <x v="0"/>
    <s v="United States"/>
    <s v="Meriden"/>
    <x v="29"/>
    <n v="6450"/>
    <x v="3"/>
    <s v="OFF-AR-10003056"/>
    <x v="1"/>
    <x v="6"/>
    <x v="18"/>
    <x v="1591"/>
    <n v="5"/>
    <n v="0"/>
    <n v="6.2059999999999977"/>
  </r>
  <r>
    <n v="1837"/>
    <s v="CA-2014-122693"/>
    <x v="3"/>
    <x v="600"/>
    <d v="2014-02-22T00:00:00"/>
    <x v="0"/>
    <s v="NH-18610"/>
    <x v="468"/>
    <x v="1"/>
    <s v="United States"/>
    <s v="Roswell"/>
    <x v="32"/>
    <n v="30076"/>
    <x v="0"/>
    <s v="OFF-AP-10002518"/>
    <x v="1"/>
    <x v="9"/>
    <x v="158"/>
    <x v="1592"/>
    <n v="7"/>
    <n v="0"/>
    <n v="361.29939999999988"/>
  </r>
  <r>
    <n v="1838"/>
    <s v="CA-2011-117345"/>
    <x v="2"/>
    <x v="601"/>
    <d v="2011-08-05T00:00:00"/>
    <x v="1"/>
    <s v="BF-10975"/>
    <x v="541"/>
    <x v="1"/>
    <s v="United States"/>
    <s v="Charlotte"/>
    <x v="3"/>
    <n v="28205"/>
    <x v="0"/>
    <s v="OFF-LA-10000240"/>
    <x v="1"/>
    <x v="2"/>
    <x v="2"/>
    <x v="1593"/>
    <n v="3"/>
    <n v="0.2"/>
    <n v="5.9210999999999983"/>
  </r>
  <r>
    <n v="1839"/>
    <s v="CA-2011-117345"/>
    <x v="2"/>
    <x v="601"/>
    <d v="2011-08-05T00:00:00"/>
    <x v="1"/>
    <s v="BF-10975"/>
    <x v="541"/>
    <x v="1"/>
    <s v="United States"/>
    <s v="Charlotte"/>
    <x v="3"/>
    <n v="28205"/>
    <x v="0"/>
    <s v="FUR-FU-10000629"/>
    <x v="0"/>
    <x v="5"/>
    <x v="93"/>
    <x v="1594"/>
    <n v="4"/>
    <n v="0.2"/>
    <n v="12.135200000000001"/>
  </r>
  <r>
    <n v="1840"/>
    <s v="CA-2011-117345"/>
    <x v="2"/>
    <x v="601"/>
    <d v="2011-08-05T00:00:00"/>
    <x v="1"/>
    <s v="BF-10975"/>
    <x v="541"/>
    <x v="1"/>
    <s v="United States"/>
    <s v="Charlotte"/>
    <x v="3"/>
    <n v="28205"/>
    <x v="0"/>
    <s v="OFF-AP-10001005"/>
    <x v="1"/>
    <x v="9"/>
    <x v="1131"/>
    <x v="1595"/>
    <n v="1"/>
    <n v="0.2"/>
    <n v="10.224499999999994"/>
  </r>
  <r>
    <n v="1841"/>
    <s v="CA-2011-117345"/>
    <x v="2"/>
    <x v="601"/>
    <d v="2011-08-05T00:00:00"/>
    <x v="1"/>
    <s v="BF-10975"/>
    <x v="541"/>
    <x v="1"/>
    <s v="United States"/>
    <s v="Charlotte"/>
    <x v="3"/>
    <n v="28205"/>
    <x v="0"/>
    <s v="OFF-PA-10002377"/>
    <x v="1"/>
    <x v="10"/>
    <x v="127"/>
    <x v="128"/>
    <n v="2"/>
    <n v="0.2"/>
    <n v="29.363999999999997"/>
  </r>
  <r>
    <n v="1842"/>
    <s v="CA-2013-157763"/>
    <x v="0"/>
    <x v="427"/>
    <d v="2013-07-24T00:00:00"/>
    <x v="1"/>
    <s v="KH-16330"/>
    <x v="542"/>
    <x v="1"/>
    <s v="United States"/>
    <s v="Bowling Green"/>
    <x v="0"/>
    <n v="42104"/>
    <x v="0"/>
    <s v="FUR-CH-10000988"/>
    <x v="0"/>
    <x v="1"/>
    <x v="1132"/>
    <x v="1596"/>
    <n v="1"/>
    <n v="0"/>
    <n v="39.4268"/>
  </r>
  <r>
    <n v="1843"/>
    <s v="CA-2012-135391"/>
    <x v="1"/>
    <x v="97"/>
    <d v="2012-02-11T00:00:00"/>
    <x v="0"/>
    <s v="FA-14230"/>
    <x v="135"/>
    <x v="1"/>
    <s v="United States"/>
    <s v="San Antonio"/>
    <x v="5"/>
    <n v="78207"/>
    <x v="2"/>
    <s v="OFF-LA-10001074"/>
    <x v="1"/>
    <x v="2"/>
    <x v="297"/>
    <x v="110"/>
    <n v="4"/>
    <n v="0.2"/>
    <n v="13.532399999999996"/>
  </r>
  <r>
    <n v="1844"/>
    <s v="CA-2012-135391"/>
    <x v="1"/>
    <x v="97"/>
    <d v="2012-02-11T00:00:00"/>
    <x v="0"/>
    <s v="FA-14230"/>
    <x v="135"/>
    <x v="1"/>
    <s v="United States"/>
    <s v="San Antonio"/>
    <x v="5"/>
    <n v="78207"/>
    <x v="2"/>
    <s v="FUR-FU-10001986"/>
    <x v="0"/>
    <x v="5"/>
    <x v="1133"/>
    <x v="1597"/>
    <n v="2"/>
    <n v="0.6"/>
    <n v="-30.588000000000001"/>
  </r>
  <r>
    <n v="1845"/>
    <s v="US-2014-113852"/>
    <x v="3"/>
    <x v="570"/>
    <d v="2014-08-03T00:00:00"/>
    <x v="1"/>
    <s v="GW-14605"/>
    <x v="543"/>
    <x v="0"/>
    <s v="United States"/>
    <s v="Seattle"/>
    <x v="4"/>
    <n v="98115"/>
    <x v="1"/>
    <s v="TEC-AC-10003027"/>
    <x v="2"/>
    <x v="11"/>
    <x v="25"/>
    <x v="26"/>
    <n v="3"/>
    <n v="0"/>
    <n v="11.774100000000004"/>
  </r>
  <r>
    <n v="1846"/>
    <s v="US-2014-158512"/>
    <x v="3"/>
    <x v="602"/>
    <d v="2014-01-18T00:00:00"/>
    <x v="0"/>
    <s v="DA-13450"/>
    <x v="526"/>
    <x v="2"/>
    <s v="United States"/>
    <s v="Washington"/>
    <x v="40"/>
    <n v="20016"/>
    <x v="3"/>
    <s v="OFF-PA-10001804"/>
    <x v="1"/>
    <x v="10"/>
    <x v="128"/>
    <x v="1598"/>
    <n v="6"/>
    <n v="0"/>
    <n v="19.238399999999999"/>
  </r>
  <r>
    <n v="1847"/>
    <s v="US-2014-158512"/>
    <x v="3"/>
    <x v="602"/>
    <d v="2014-01-18T00:00:00"/>
    <x v="0"/>
    <s v="DA-13450"/>
    <x v="526"/>
    <x v="2"/>
    <s v="United States"/>
    <s v="Washington"/>
    <x v="40"/>
    <n v="20016"/>
    <x v="3"/>
    <s v="FUR-FU-10004973"/>
    <x v="0"/>
    <x v="5"/>
    <x v="1134"/>
    <x v="1023"/>
    <n v="2"/>
    <n v="0"/>
    <n v="15.825600000000001"/>
  </r>
  <r>
    <n v="1848"/>
    <s v="CA-2014-128370"/>
    <x v="3"/>
    <x v="18"/>
    <d v="2014-09-11T00:00:00"/>
    <x v="3"/>
    <s v="FH-14275"/>
    <x v="395"/>
    <x v="1"/>
    <s v="United States"/>
    <s v="Los Angeles"/>
    <x v="1"/>
    <n v="90004"/>
    <x v="1"/>
    <s v="FUR-CH-10002602"/>
    <x v="0"/>
    <x v="1"/>
    <x v="288"/>
    <x v="1599"/>
    <n v="3"/>
    <n v="0.2"/>
    <n v="27.176400000000015"/>
  </r>
  <r>
    <n v="1849"/>
    <s v="CA-2014-128370"/>
    <x v="3"/>
    <x v="18"/>
    <d v="2014-09-11T00:00:00"/>
    <x v="3"/>
    <s v="FH-14275"/>
    <x v="395"/>
    <x v="1"/>
    <s v="United States"/>
    <s v="Los Angeles"/>
    <x v="1"/>
    <n v="90004"/>
    <x v="1"/>
    <s v="OFF-BI-10004140"/>
    <x v="1"/>
    <x v="8"/>
    <x v="304"/>
    <x v="1600"/>
    <n v="2"/>
    <n v="0.2"/>
    <n v="2.2449999999999992"/>
  </r>
  <r>
    <n v="1850"/>
    <s v="CA-2012-160472"/>
    <x v="1"/>
    <x v="603"/>
    <d v="2012-07-25T00:00:00"/>
    <x v="0"/>
    <s v="RK-19300"/>
    <x v="343"/>
    <x v="0"/>
    <s v="United States"/>
    <s v="South Bend"/>
    <x v="14"/>
    <n v="46614"/>
    <x v="2"/>
    <s v="OFF-ST-10000464"/>
    <x v="1"/>
    <x v="4"/>
    <x v="1135"/>
    <x v="1601"/>
    <n v="1"/>
    <n v="0"/>
    <n v="9.732800000000001"/>
  </r>
  <r>
    <n v="1851"/>
    <s v="CA-2012-160472"/>
    <x v="1"/>
    <x v="603"/>
    <d v="2012-07-25T00:00:00"/>
    <x v="0"/>
    <s v="RK-19300"/>
    <x v="343"/>
    <x v="0"/>
    <s v="United States"/>
    <s v="South Bend"/>
    <x v="14"/>
    <n v="46614"/>
    <x v="2"/>
    <s v="TEC-AC-10002253"/>
    <x v="2"/>
    <x v="11"/>
    <x v="572"/>
    <x v="1602"/>
    <n v="5"/>
    <n v="0"/>
    <n v="124.68000000000004"/>
  </r>
  <r>
    <n v="1852"/>
    <s v="CA-2012-160472"/>
    <x v="1"/>
    <x v="603"/>
    <d v="2012-07-25T00:00:00"/>
    <x v="0"/>
    <s v="RK-19300"/>
    <x v="343"/>
    <x v="0"/>
    <s v="United States"/>
    <s v="South Bend"/>
    <x v="14"/>
    <n v="46614"/>
    <x v="2"/>
    <s v="OFF-PA-10000528"/>
    <x v="1"/>
    <x v="10"/>
    <x v="1136"/>
    <x v="1603"/>
    <n v="5"/>
    <n v="0"/>
    <n v="11.879999999999999"/>
  </r>
  <r>
    <n v="1853"/>
    <s v="CA-2012-160472"/>
    <x v="1"/>
    <x v="603"/>
    <d v="2012-07-25T00:00:00"/>
    <x v="0"/>
    <s v="RK-19300"/>
    <x v="343"/>
    <x v="0"/>
    <s v="United States"/>
    <s v="South Bend"/>
    <x v="14"/>
    <n v="46614"/>
    <x v="2"/>
    <s v="OFF-EN-10000483"/>
    <x v="1"/>
    <x v="12"/>
    <x v="369"/>
    <x v="1604"/>
    <n v="7"/>
    <n v="0"/>
    <n v="49.10499999999999"/>
  </r>
  <r>
    <n v="1854"/>
    <s v="CA-2012-160472"/>
    <x v="1"/>
    <x v="603"/>
    <d v="2012-07-25T00:00:00"/>
    <x v="0"/>
    <s v="RK-19300"/>
    <x v="343"/>
    <x v="0"/>
    <s v="United States"/>
    <s v="South Bend"/>
    <x v="14"/>
    <n v="46614"/>
    <x v="2"/>
    <s v="OFF-PA-10003129"/>
    <x v="1"/>
    <x v="10"/>
    <x v="1137"/>
    <x v="619"/>
    <n v="2"/>
    <n v="0"/>
    <n v="45.975399999999993"/>
  </r>
  <r>
    <n v="1855"/>
    <s v="CA-2012-160472"/>
    <x v="1"/>
    <x v="603"/>
    <d v="2012-07-25T00:00:00"/>
    <x v="0"/>
    <s v="RK-19300"/>
    <x v="343"/>
    <x v="0"/>
    <s v="United States"/>
    <s v="South Bend"/>
    <x v="14"/>
    <n v="46614"/>
    <x v="2"/>
    <s v="OFF-ST-10003442"/>
    <x v="1"/>
    <x v="4"/>
    <x v="86"/>
    <x v="1605"/>
    <n v="5"/>
    <n v="0"/>
    <n v="38.177999999999997"/>
  </r>
  <r>
    <n v="1856"/>
    <s v="CA-2011-114643"/>
    <x v="2"/>
    <x v="604"/>
    <d v="2011-06-17T00:00:00"/>
    <x v="1"/>
    <s v="FM-14215"/>
    <x v="524"/>
    <x v="1"/>
    <s v="United States"/>
    <s v="Los Angeles"/>
    <x v="1"/>
    <n v="90032"/>
    <x v="1"/>
    <s v="OFF-AR-10003631"/>
    <x v="1"/>
    <x v="6"/>
    <x v="33"/>
    <x v="1606"/>
    <n v="3"/>
    <n v="0"/>
    <n v="4.7915999999999999"/>
  </r>
  <r>
    <n v="1857"/>
    <s v="US-2014-158218"/>
    <x v="3"/>
    <x v="605"/>
    <d v="2014-05-16T00:00:00"/>
    <x v="0"/>
    <s v="AC-10420"/>
    <x v="141"/>
    <x v="1"/>
    <s v="United States"/>
    <s v="Houston"/>
    <x v="5"/>
    <n v="77041"/>
    <x v="2"/>
    <s v="OFF-ST-10000563"/>
    <x v="1"/>
    <x v="4"/>
    <x v="894"/>
    <x v="1607"/>
    <n v="5"/>
    <n v="0.2"/>
    <n v="-15.990000000000002"/>
  </r>
  <r>
    <n v="1858"/>
    <s v="US-2014-158218"/>
    <x v="3"/>
    <x v="605"/>
    <d v="2014-05-16T00:00:00"/>
    <x v="0"/>
    <s v="AC-10420"/>
    <x v="141"/>
    <x v="1"/>
    <s v="United States"/>
    <s v="Houston"/>
    <x v="5"/>
    <n v="77041"/>
    <x v="2"/>
    <s v="OFF-BI-10002133"/>
    <x v="1"/>
    <x v="8"/>
    <x v="1138"/>
    <x v="1608"/>
    <n v="4"/>
    <n v="0.8"/>
    <n v="-53.072000000000017"/>
  </r>
  <r>
    <n v="1859"/>
    <s v="CA-2012-121608"/>
    <x v="1"/>
    <x v="37"/>
    <d v="2012-09-05T00:00:00"/>
    <x v="2"/>
    <s v="JB-15400"/>
    <x v="80"/>
    <x v="1"/>
    <s v="United States"/>
    <s v="Bristol"/>
    <x v="29"/>
    <n v="6010"/>
    <x v="3"/>
    <s v="OFF-AP-10002311"/>
    <x v="1"/>
    <x v="9"/>
    <x v="14"/>
    <x v="1609"/>
    <n v="2"/>
    <n v="0"/>
    <n v="60.552800000000005"/>
  </r>
  <r>
    <n v="1860"/>
    <s v="CA-2012-121608"/>
    <x v="1"/>
    <x v="37"/>
    <d v="2012-09-05T00:00:00"/>
    <x v="2"/>
    <s v="JB-15400"/>
    <x v="80"/>
    <x v="1"/>
    <s v="United States"/>
    <s v="Bristol"/>
    <x v="29"/>
    <n v="6010"/>
    <x v="3"/>
    <s v="TEC-PH-10004959"/>
    <x v="2"/>
    <x v="7"/>
    <x v="1139"/>
    <x v="1610"/>
    <n v="1"/>
    <n v="0"/>
    <n v="25.122500000000002"/>
  </r>
  <r>
    <n v="1861"/>
    <s v="US-2014-121251"/>
    <x v="3"/>
    <x v="606"/>
    <d v="2014-03-28T00:00:00"/>
    <x v="2"/>
    <s v="GM-14440"/>
    <x v="306"/>
    <x v="0"/>
    <s v="United States"/>
    <s v="New York City"/>
    <x v="15"/>
    <n v="10009"/>
    <x v="3"/>
    <s v="FUR-BO-10001918"/>
    <x v="0"/>
    <x v="0"/>
    <x v="1140"/>
    <x v="1611"/>
    <n v="2"/>
    <n v="0.2"/>
    <n v="-28.976400000000012"/>
  </r>
  <r>
    <n v="1862"/>
    <s v="US-2014-121251"/>
    <x v="3"/>
    <x v="606"/>
    <d v="2014-03-28T00:00:00"/>
    <x v="2"/>
    <s v="GM-14440"/>
    <x v="306"/>
    <x v="0"/>
    <s v="United States"/>
    <s v="New York City"/>
    <x v="15"/>
    <n v="10009"/>
    <x v="3"/>
    <s v="TEC-PH-10004896"/>
    <x v="2"/>
    <x v="7"/>
    <x v="172"/>
    <x v="668"/>
    <n v="4"/>
    <n v="0"/>
    <n v="33.588800000000006"/>
  </r>
  <r>
    <n v="1863"/>
    <s v="CA-2011-151078"/>
    <x v="2"/>
    <x v="607"/>
    <d v="2011-11-12T00:00:00"/>
    <x v="3"/>
    <s v="RF-19840"/>
    <x v="167"/>
    <x v="0"/>
    <s v="United States"/>
    <s v="San Antonio"/>
    <x v="5"/>
    <n v="78207"/>
    <x v="2"/>
    <s v="OFF-ST-10001328"/>
    <x v="1"/>
    <x v="4"/>
    <x v="176"/>
    <x v="1612"/>
    <n v="4"/>
    <n v="0.2"/>
    <n v="4.9632000000000005"/>
  </r>
  <r>
    <n v="1864"/>
    <s v="US-2013-100839"/>
    <x v="0"/>
    <x v="63"/>
    <d v="2013-10-18T00:00:00"/>
    <x v="1"/>
    <s v="NC-18625"/>
    <x v="544"/>
    <x v="1"/>
    <s v="United States"/>
    <s v="Aurora"/>
    <x v="22"/>
    <n v="80013"/>
    <x v="1"/>
    <s v="FUR-TA-10004575"/>
    <x v="0"/>
    <x v="3"/>
    <x v="306"/>
    <x v="1613"/>
    <n v="5"/>
    <n v="0.5"/>
    <n v="-465.5680000000001"/>
  </r>
  <r>
    <n v="1865"/>
    <s v="US-2013-100839"/>
    <x v="0"/>
    <x v="63"/>
    <d v="2013-10-18T00:00:00"/>
    <x v="1"/>
    <s v="NC-18625"/>
    <x v="544"/>
    <x v="1"/>
    <s v="United States"/>
    <s v="Aurora"/>
    <x v="22"/>
    <n v="80013"/>
    <x v="1"/>
    <s v="FUR-FU-10001617"/>
    <x v="0"/>
    <x v="5"/>
    <x v="1141"/>
    <x v="1614"/>
    <n v="3"/>
    <n v="0.2"/>
    <n v="4.3679999999999986"/>
  </r>
  <r>
    <n v="1866"/>
    <s v="US-2014-116659"/>
    <x v="3"/>
    <x v="105"/>
    <d v="2014-11-13T00:00:00"/>
    <x v="3"/>
    <s v="NG-18355"/>
    <x v="243"/>
    <x v="1"/>
    <s v="United States"/>
    <s v="Newark"/>
    <x v="24"/>
    <n v="43055"/>
    <x v="3"/>
    <s v="TEC-PH-10002824"/>
    <x v="2"/>
    <x v="7"/>
    <x v="1142"/>
    <x v="1615"/>
    <n v="3"/>
    <n v="0.4"/>
    <n v="-92.695500000000038"/>
  </r>
  <r>
    <n v="1867"/>
    <s v="CA-2014-118857"/>
    <x v="3"/>
    <x v="4"/>
    <d v="2014-04-19T00:00:00"/>
    <x v="2"/>
    <s v="AH-10075"/>
    <x v="340"/>
    <x v="1"/>
    <s v="United States"/>
    <s v="Henderson"/>
    <x v="33"/>
    <n v="89015"/>
    <x v="1"/>
    <s v="FUR-FU-10004460"/>
    <x v="0"/>
    <x v="5"/>
    <x v="785"/>
    <x v="1616"/>
    <n v="5"/>
    <n v="0"/>
    <n v="70.72199999999998"/>
  </r>
  <r>
    <n v="1868"/>
    <s v="CA-2012-127110"/>
    <x v="1"/>
    <x v="608"/>
    <d v="2012-07-01T00:00:00"/>
    <x v="1"/>
    <s v="CH-12070"/>
    <x v="539"/>
    <x v="2"/>
    <s v="United States"/>
    <s v="Philadelphia"/>
    <x v="9"/>
    <n v="19143"/>
    <x v="3"/>
    <s v="OFF-PA-10003309"/>
    <x v="1"/>
    <x v="10"/>
    <x v="1143"/>
    <x v="277"/>
    <n v="6"/>
    <n v="0.2"/>
    <n v="10.8864"/>
  </r>
  <r>
    <n v="1869"/>
    <s v="CA-2012-127110"/>
    <x v="1"/>
    <x v="608"/>
    <d v="2012-07-01T00:00:00"/>
    <x v="1"/>
    <s v="CH-12070"/>
    <x v="539"/>
    <x v="2"/>
    <s v="United States"/>
    <s v="Philadelphia"/>
    <x v="9"/>
    <n v="19143"/>
    <x v="3"/>
    <s v="OFF-ST-10002554"/>
    <x v="1"/>
    <x v="4"/>
    <x v="1144"/>
    <x v="1617"/>
    <n v="2"/>
    <n v="0.2"/>
    <n v="-17.607599999999998"/>
  </r>
  <r>
    <n v="1870"/>
    <s v="CA-2013-148201"/>
    <x v="0"/>
    <x v="370"/>
    <d v="2013-08-30T00:00:00"/>
    <x v="0"/>
    <s v="CC-12145"/>
    <x v="230"/>
    <x v="0"/>
    <s v="United States"/>
    <s v="Seattle"/>
    <x v="4"/>
    <n v="98103"/>
    <x v="1"/>
    <s v="OFF-PA-10000019"/>
    <x v="1"/>
    <x v="10"/>
    <x v="704"/>
    <x v="90"/>
    <n v="1"/>
    <n v="0"/>
    <n v="3.1104000000000003"/>
  </r>
  <r>
    <n v="1871"/>
    <s v="CA-2011-116932"/>
    <x v="2"/>
    <x v="609"/>
    <d v="2011-07-25T00:00:00"/>
    <x v="1"/>
    <s v="ME-18010"/>
    <x v="545"/>
    <x v="1"/>
    <s v="United States"/>
    <s v="San Francisco"/>
    <x v="1"/>
    <n v="94122"/>
    <x v="1"/>
    <s v="OFF-AR-10002067"/>
    <x v="1"/>
    <x v="6"/>
    <x v="1145"/>
    <x v="1618"/>
    <n v="5"/>
    <n v="0"/>
    <n v="25.792000000000002"/>
  </r>
  <r>
    <n v="1872"/>
    <s v="CA-2011-116932"/>
    <x v="2"/>
    <x v="609"/>
    <d v="2011-07-25T00:00:00"/>
    <x v="1"/>
    <s v="ME-18010"/>
    <x v="545"/>
    <x v="1"/>
    <s v="United States"/>
    <s v="San Francisco"/>
    <x v="1"/>
    <n v="94122"/>
    <x v="1"/>
    <s v="FUR-CH-10001215"/>
    <x v="0"/>
    <x v="1"/>
    <x v="440"/>
    <x v="479"/>
    <n v="2"/>
    <n v="0.2"/>
    <n v="50.097999999999985"/>
  </r>
  <r>
    <n v="1873"/>
    <s v="CA-2011-116932"/>
    <x v="2"/>
    <x v="609"/>
    <d v="2011-07-25T00:00:00"/>
    <x v="1"/>
    <s v="ME-18010"/>
    <x v="545"/>
    <x v="1"/>
    <s v="United States"/>
    <s v="San Francisco"/>
    <x v="1"/>
    <n v="94122"/>
    <x v="1"/>
    <s v="FUR-TA-10004175"/>
    <x v="0"/>
    <x v="3"/>
    <x v="1146"/>
    <x v="1619"/>
    <n v="1"/>
    <n v="0.2"/>
    <n v="27.284800000000004"/>
  </r>
  <r>
    <n v="1874"/>
    <s v="CA-2014-142888"/>
    <x v="3"/>
    <x v="610"/>
    <d v="2014-11-26T00:00:00"/>
    <x v="1"/>
    <s v="BP-11230"/>
    <x v="546"/>
    <x v="0"/>
    <s v="United States"/>
    <s v="Spokane"/>
    <x v="4"/>
    <n v="99207"/>
    <x v="1"/>
    <s v="FUR-TA-10004767"/>
    <x v="0"/>
    <x v="3"/>
    <x v="1147"/>
    <x v="558"/>
    <n v="1"/>
    <n v="0"/>
    <n v="20.584199999999996"/>
  </r>
  <r>
    <n v="1875"/>
    <s v="CA-2011-147914"/>
    <x v="2"/>
    <x v="611"/>
    <d v="2011-06-09T00:00:00"/>
    <x v="1"/>
    <s v="MP-17470"/>
    <x v="88"/>
    <x v="2"/>
    <s v="United States"/>
    <s v="Columbus"/>
    <x v="24"/>
    <n v="43229"/>
    <x v="3"/>
    <s v="OFF-PA-10001685"/>
    <x v="1"/>
    <x v="10"/>
    <x v="33"/>
    <x v="1620"/>
    <n v="2"/>
    <n v="0.2"/>
    <n v="5.8812000000000006"/>
  </r>
  <r>
    <n v="1876"/>
    <s v="US-2013-112977"/>
    <x v="0"/>
    <x v="612"/>
    <d v="2013-03-17T00:00:00"/>
    <x v="1"/>
    <s v="CJ-12010"/>
    <x v="170"/>
    <x v="0"/>
    <s v="United States"/>
    <s v="Long Beach"/>
    <x v="15"/>
    <n v="11561"/>
    <x v="3"/>
    <s v="FUR-BO-10003272"/>
    <x v="0"/>
    <x v="0"/>
    <x v="582"/>
    <x v="1621"/>
    <n v="1"/>
    <n v="0.2"/>
    <n v="-22.098000000000013"/>
  </r>
  <r>
    <n v="1877"/>
    <s v="CA-2014-112039"/>
    <x v="3"/>
    <x v="613"/>
    <d v="2014-03-30T00:00:00"/>
    <x v="1"/>
    <s v="JC-15775"/>
    <x v="547"/>
    <x v="0"/>
    <s v="United States"/>
    <s v="San Antonio"/>
    <x v="5"/>
    <n v="78207"/>
    <x v="2"/>
    <s v="TEC-PH-10000984"/>
    <x v="2"/>
    <x v="7"/>
    <x v="465"/>
    <x v="553"/>
    <n v="3"/>
    <n v="0.2"/>
    <n v="47.037600000000026"/>
  </r>
  <r>
    <n v="1878"/>
    <s v="CA-2014-118885"/>
    <x v="3"/>
    <x v="614"/>
    <d v="2015-01-03T00:00:00"/>
    <x v="1"/>
    <s v="JG-15160"/>
    <x v="506"/>
    <x v="0"/>
    <s v="United States"/>
    <s v="Los Angeles"/>
    <x v="1"/>
    <n v="90049"/>
    <x v="1"/>
    <s v="FUR-CH-10002880"/>
    <x v="0"/>
    <x v="1"/>
    <x v="801"/>
    <x v="1622"/>
    <n v="4"/>
    <n v="0.2"/>
    <n v="-44.276400000000024"/>
  </r>
  <r>
    <n v="1879"/>
    <s v="CA-2014-118885"/>
    <x v="3"/>
    <x v="614"/>
    <d v="2015-01-03T00:00:00"/>
    <x v="1"/>
    <s v="JG-15160"/>
    <x v="506"/>
    <x v="0"/>
    <s v="United States"/>
    <s v="Los Angeles"/>
    <x v="1"/>
    <n v="90049"/>
    <x v="1"/>
    <s v="TEC-PH-10002563"/>
    <x v="2"/>
    <x v="7"/>
    <x v="201"/>
    <x v="214"/>
    <n v="3"/>
    <n v="0.2"/>
    <n v="22.678200000000018"/>
  </r>
  <r>
    <n v="1880"/>
    <s v="US-2014-166611"/>
    <x v="3"/>
    <x v="615"/>
    <d v="2014-04-03T00:00:00"/>
    <x v="1"/>
    <s v="CK-12760"/>
    <x v="316"/>
    <x v="1"/>
    <s v="United States"/>
    <s v="Jacksonville"/>
    <x v="2"/>
    <n v="32216"/>
    <x v="0"/>
    <s v="OFF-BI-10001191"/>
    <x v="1"/>
    <x v="8"/>
    <x v="970"/>
    <x v="1623"/>
    <n v="9"/>
    <n v="0.7"/>
    <n v="-48.119399999999985"/>
  </r>
  <r>
    <n v="1881"/>
    <s v="CA-2012-109512"/>
    <x v="1"/>
    <x v="616"/>
    <d v="2012-03-05T00:00:00"/>
    <x v="3"/>
    <s v="LF-17185"/>
    <x v="166"/>
    <x v="0"/>
    <s v="United States"/>
    <s v="New York City"/>
    <x v="15"/>
    <n v="10011"/>
    <x v="3"/>
    <s v="OFF-EN-10002621"/>
    <x v="1"/>
    <x v="12"/>
    <x v="33"/>
    <x v="1624"/>
    <n v="3"/>
    <n v="0"/>
    <n v="14.669999999999998"/>
  </r>
  <r>
    <n v="1882"/>
    <s v="CA-2012-109512"/>
    <x v="1"/>
    <x v="616"/>
    <d v="2012-03-05T00:00:00"/>
    <x v="3"/>
    <s v="LF-17185"/>
    <x v="166"/>
    <x v="0"/>
    <s v="United States"/>
    <s v="New York City"/>
    <x v="15"/>
    <n v="10011"/>
    <x v="3"/>
    <s v="FUR-CH-10001146"/>
    <x v="0"/>
    <x v="1"/>
    <x v="64"/>
    <x v="1625"/>
    <n v="7"/>
    <n v="0.1"/>
    <n v="63.934499999999971"/>
  </r>
  <r>
    <n v="1883"/>
    <s v="CA-2012-109512"/>
    <x v="1"/>
    <x v="616"/>
    <d v="2012-03-05T00:00:00"/>
    <x v="3"/>
    <s v="LF-17185"/>
    <x v="166"/>
    <x v="0"/>
    <s v="United States"/>
    <s v="New York City"/>
    <x v="15"/>
    <n v="10011"/>
    <x v="3"/>
    <s v="OFF-ST-10000689"/>
    <x v="1"/>
    <x v="4"/>
    <x v="421"/>
    <x v="1626"/>
    <n v="4"/>
    <n v="0"/>
    <n v="67.608000000000004"/>
  </r>
  <r>
    <n v="1884"/>
    <s v="CA-2013-118570"/>
    <x v="0"/>
    <x v="373"/>
    <d v="2013-11-18T00:00:00"/>
    <x v="1"/>
    <s v="CC-12430"/>
    <x v="254"/>
    <x v="2"/>
    <s v="United States"/>
    <s v="Philadelphia"/>
    <x v="9"/>
    <n v="19143"/>
    <x v="3"/>
    <s v="OFF-PA-10001289"/>
    <x v="1"/>
    <x v="10"/>
    <x v="952"/>
    <x v="1627"/>
    <n v="7"/>
    <n v="0.2"/>
    <n v="78.6828"/>
  </r>
  <r>
    <n v="1885"/>
    <s v="CA-2014-154718"/>
    <x v="3"/>
    <x v="617"/>
    <d v="2014-01-24T00:00:00"/>
    <x v="0"/>
    <s v="DL-12865"/>
    <x v="297"/>
    <x v="0"/>
    <s v="United States"/>
    <s v="Keller"/>
    <x v="5"/>
    <n v="76248"/>
    <x v="2"/>
    <s v="OFF-LA-10003714"/>
    <x v="1"/>
    <x v="2"/>
    <x v="1148"/>
    <x v="1628"/>
    <n v="2"/>
    <n v="0.2"/>
    <n v="2.0999999999999996"/>
  </r>
  <r>
    <n v="1886"/>
    <s v="CA-2013-147578"/>
    <x v="0"/>
    <x v="183"/>
    <d v="2013-04-27T00:00:00"/>
    <x v="0"/>
    <s v="PG-18895"/>
    <x v="38"/>
    <x v="0"/>
    <s v="United States"/>
    <s v="San Francisco"/>
    <x v="1"/>
    <n v="94122"/>
    <x v="1"/>
    <s v="FUR-FU-10001889"/>
    <x v="0"/>
    <x v="5"/>
    <x v="1149"/>
    <x v="1629"/>
    <n v="3"/>
    <n v="0"/>
    <n v="10.4148"/>
  </r>
  <r>
    <n v="1887"/>
    <s v="CA-2011-140165"/>
    <x v="2"/>
    <x v="8"/>
    <d v="2011-05-15T00:00:00"/>
    <x v="2"/>
    <s v="EH-14005"/>
    <x v="382"/>
    <x v="2"/>
    <s v="United States"/>
    <s v="Hialeah"/>
    <x v="2"/>
    <n v="33012"/>
    <x v="0"/>
    <s v="OFF-FA-10002815"/>
    <x v="1"/>
    <x v="13"/>
    <x v="33"/>
    <x v="1630"/>
    <n v="2"/>
    <n v="0.2"/>
    <n v="2.3976000000000002"/>
  </r>
  <r>
    <n v="1888"/>
    <s v="CA-2011-140165"/>
    <x v="2"/>
    <x v="8"/>
    <d v="2011-05-15T00:00:00"/>
    <x v="2"/>
    <s v="EH-14005"/>
    <x v="382"/>
    <x v="2"/>
    <s v="United States"/>
    <s v="Hialeah"/>
    <x v="2"/>
    <n v="33012"/>
    <x v="0"/>
    <s v="OFF-BI-10004519"/>
    <x v="1"/>
    <x v="8"/>
    <x v="880"/>
    <x v="1631"/>
    <n v="8"/>
    <n v="0.7"/>
    <n v="-331.95999999999992"/>
  </r>
  <r>
    <n v="1889"/>
    <s v="CA-2011-142587"/>
    <x v="2"/>
    <x v="618"/>
    <d v="2011-10-22T00:00:00"/>
    <x v="2"/>
    <s v="TB-21520"/>
    <x v="14"/>
    <x v="0"/>
    <s v="United States"/>
    <s v="Fairfield"/>
    <x v="24"/>
    <n v="45014"/>
    <x v="3"/>
    <s v="OFF-AP-10004708"/>
    <x v="1"/>
    <x v="9"/>
    <x v="508"/>
    <x v="1632"/>
    <n v="4"/>
    <n v="0.2"/>
    <n v="13.701599999999988"/>
  </r>
  <r>
    <n v="1890"/>
    <s v="CA-2011-142587"/>
    <x v="2"/>
    <x v="618"/>
    <d v="2011-10-22T00:00:00"/>
    <x v="2"/>
    <s v="TB-21520"/>
    <x v="14"/>
    <x v="0"/>
    <s v="United States"/>
    <s v="Fairfield"/>
    <x v="24"/>
    <n v="45014"/>
    <x v="3"/>
    <s v="FUR-TA-10000617"/>
    <x v="0"/>
    <x v="3"/>
    <x v="338"/>
    <x v="1633"/>
    <n v="3"/>
    <n v="0.4"/>
    <n v="-122.87700000000004"/>
  </r>
  <r>
    <n v="1891"/>
    <s v="CA-2011-157623"/>
    <x v="2"/>
    <x v="619"/>
    <d v="2011-03-18T00:00:00"/>
    <x v="1"/>
    <s v="DK-13225"/>
    <x v="158"/>
    <x v="1"/>
    <s v="United States"/>
    <s v="Huntington Beach"/>
    <x v="1"/>
    <n v="92646"/>
    <x v="1"/>
    <s v="OFF-PA-10001204"/>
    <x v="1"/>
    <x v="10"/>
    <x v="518"/>
    <x v="232"/>
    <n v="2"/>
    <n v="0"/>
    <n v="4.7519999999999998"/>
  </r>
  <r>
    <n v="1892"/>
    <s v="CA-2011-157623"/>
    <x v="2"/>
    <x v="619"/>
    <d v="2011-03-18T00:00:00"/>
    <x v="1"/>
    <s v="DK-13225"/>
    <x v="158"/>
    <x v="1"/>
    <s v="United States"/>
    <s v="Huntington Beach"/>
    <x v="1"/>
    <n v="92646"/>
    <x v="1"/>
    <s v="OFF-AR-10003723"/>
    <x v="1"/>
    <x v="6"/>
    <x v="1150"/>
    <x v="1634"/>
    <n v="1"/>
    <n v="0"/>
    <n v="1.2505999999999999"/>
  </r>
  <r>
    <n v="1893"/>
    <s v="CA-2014-145310"/>
    <x v="3"/>
    <x v="66"/>
    <d v="2014-12-25T00:00:00"/>
    <x v="0"/>
    <s v="JP-15520"/>
    <x v="187"/>
    <x v="0"/>
    <s v="United States"/>
    <s v="Port Orange"/>
    <x v="2"/>
    <n v="32127"/>
    <x v="0"/>
    <s v="OFF-EN-10002621"/>
    <x v="1"/>
    <x v="12"/>
    <x v="33"/>
    <x v="1635"/>
    <n v="1"/>
    <n v="0.2"/>
    <n v="2.9339999999999997"/>
  </r>
  <r>
    <n v="1894"/>
    <s v="CA-2013-100083"/>
    <x v="0"/>
    <x v="390"/>
    <d v="2013-11-30T00:00:00"/>
    <x v="1"/>
    <s v="CD-11980"/>
    <x v="263"/>
    <x v="0"/>
    <s v="United States"/>
    <s v="Medford"/>
    <x v="21"/>
    <n v="97504"/>
    <x v="1"/>
    <s v="OFF-PA-10000241"/>
    <x v="1"/>
    <x v="10"/>
    <x v="1151"/>
    <x v="1636"/>
    <n v="1"/>
    <n v="0.2"/>
    <n v="7.7449999999999983"/>
  </r>
  <r>
    <n v="1895"/>
    <s v="US-2014-108063"/>
    <x v="3"/>
    <x v="574"/>
    <d v="2014-12-06T00:00:00"/>
    <x v="2"/>
    <s v="AS-10090"/>
    <x v="548"/>
    <x v="0"/>
    <s v="United States"/>
    <s v="Charlottesville"/>
    <x v="17"/>
    <n v="22901"/>
    <x v="0"/>
    <s v="OFF-AR-10001446"/>
    <x v="1"/>
    <x v="6"/>
    <x v="1152"/>
    <x v="1637"/>
    <n v="3"/>
    <n v="0"/>
    <n v="10.395"/>
  </r>
  <r>
    <n v="1896"/>
    <s v="CA-2012-109197"/>
    <x v="1"/>
    <x v="620"/>
    <d v="2013-01-04T00:00:00"/>
    <x v="1"/>
    <s v="JO-15280"/>
    <x v="123"/>
    <x v="0"/>
    <s v="United States"/>
    <s v="Missoula"/>
    <x v="37"/>
    <n v="59801"/>
    <x v="1"/>
    <s v="OFF-BI-10004632"/>
    <x v="1"/>
    <x v="8"/>
    <x v="564"/>
    <x v="1638"/>
    <n v="2"/>
    <n v="0.2"/>
    <n v="152.49499999999998"/>
  </r>
  <r>
    <n v="1897"/>
    <s v="CA-2014-141789"/>
    <x v="3"/>
    <x v="621"/>
    <d v="2014-10-07T00:00:00"/>
    <x v="2"/>
    <s v="AC-10450"/>
    <x v="549"/>
    <x v="0"/>
    <s v="United States"/>
    <s v="Minneapolis"/>
    <x v="11"/>
    <n v="55407"/>
    <x v="2"/>
    <s v="OFF-BI-10001359"/>
    <x v="1"/>
    <x v="8"/>
    <x v="1153"/>
    <x v="1639"/>
    <n v="2"/>
    <n v="0"/>
    <n v="843.17059999999992"/>
  </r>
  <r>
    <n v="1898"/>
    <s v="CA-2011-169775"/>
    <x v="2"/>
    <x v="550"/>
    <d v="2011-09-02T00:00:00"/>
    <x v="0"/>
    <s v="RA-19945"/>
    <x v="362"/>
    <x v="0"/>
    <s v="United States"/>
    <s v="Miami"/>
    <x v="2"/>
    <n v="33178"/>
    <x v="0"/>
    <s v="OFF-EN-10001749"/>
    <x v="1"/>
    <x v="12"/>
    <x v="1154"/>
    <x v="1640"/>
    <n v="2"/>
    <n v="0.2"/>
    <n v="10.805399999999997"/>
  </r>
  <r>
    <n v="1899"/>
    <s v="CA-2011-169775"/>
    <x v="2"/>
    <x v="550"/>
    <d v="2011-09-02T00:00:00"/>
    <x v="0"/>
    <s v="RA-19945"/>
    <x v="362"/>
    <x v="0"/>
    <s v="United States"/>
    <s v="Miami"/>
    <x v="2"/>
    <n v="33178"/>
    <x v="0"/>
    <s v="OFF-BI-10004390"/>
    <x v="1"/>
    <x v="8"/>
    <x v="1155"/>
    <x v="1641"/>
    <n v="4"/>
    <n v="0.7"/>
    <n v="-336.78399999999988"/>
  </r>
  <r>
    <n v="1900"/>
    <s v="CA-2011-169775"/>
    <x v="2"/>
    <x v="550"/>
    <d v="2011-09-02T00:00:00"/>
    <x v="0"/>
    <s v="RA-19945"/>
    <x v="362"/>
    <x v="0"/>
    <s v="United States"/>
    <s v="Miami"/>
    <x v="2"/>
    <n v="33178"/>
    <x v="0"/>
    <s v="FUR-TA-10001857"/>
    <x v="0"/>
    <x v="3"/>
    <x v="433"/>
    <x v="1642"/>
    <n v="3"/>
    <n v="0.45"/>
    <n v="-110.76450000000001"/>
  </r>
  <r>
    <n v="1901"/>
    <s v="CA-2013-140543"/>
    <x v="0"/>
    <x v="622"/>
    <d v="2013-07-04T00:00:00"/>
    <x v="0"/>
    <s v="Co-12640"/>
    <x v="476"/>
    <x v="0"/>
    <s v="United States"/>
    <s v="Florence"/>
    <x v="20"/>
    <n v="29501"/>
    <x v="0"/>
    <s v="OFF-ST-10000563"/>
    <x v="1"/>
    <x v="4"/>
    <x v="894"/>
    <x v="1643"/>
    <n v="6"/>
    <n v="0"/>
    <n v="19.188000000000002"/>
  </r>
  <r>
    <n v="1902"/>
    <s v="CA-2013-151141"/>
    <x v="0"/>
    <x v="623"/>
    <d v="2013-08-24T00:00:00"/>
    <x v="2"/>
    <s v="DW-13480"/>
    <x v="108"/>
    <x v="2"/>
    <s v="United States"/>
    <s v="Detroit"/>
    <x v="12"/>
    <n v="48205"/>
    <x v="2"/>
    <s v="TEC-PH-10004924"/>
    <x v="2"/>
    <x v="7"/>
    <x v="1156"/>
    <x v="1644"/>
    <n v="2"/>
    <n v="0"/>
    <n v="3.9906000000000006"/>
  </r>
  <r>
    <n v="1903"/>
    <s v="CA-2014-167094"/>
    <x v="3"/>
    <x v="208"/>
    <d v="2014-10-23T00:00:00"/>
    <x v="2"/>
    <s v="DK-12835"/>
    <x v="460"/>
    <x v="1"/>
    <s v="United States"/>
    <s v="Springfield"/>
    <x v="21"/>
    <n v="97477"/>
    <x v="1"/>
    <s v="OFF-PA-10003953"/>
    <x v="1"/>
    <x v="10"/>
    <x v="638"/>
    <x v="1182"/>
    <n v="1"/>
    <n v="0.2"/>
    <n v="1.8144"/>
  </r>
  <r>
    <n v="1904"/>
    <s v="CA-2014-167094"/>
    <x v="3"/>
    <x v="208"/>
    <d v="2014-10-23T00:00:00"/>
    <x v="2"/>
    <s v="DK-12835"/>
    <x v="460"/>
    <x v="1"/>
    <s v="United States"/>
    <s v="Springfield"/>
    <x v="21"/>
    <n v="97477"/>
    <x v="1"/>
    <s v="FUR-CH-10000155"/>
    <x v="0"/>
    <x v="1"/>
    <x v="1157"/>
    <x v="1645"/>
    <n v="2"/>
    <n v="0.2"/>
    <n v="47.848000000000013"/>
  </r>
  <r>
    <n v="1905"/>
    <s v="CA-2014-167094"/>
    <x v="3"/>
    <x v="208"/>
    <d v="2014-10-23T00:00:00"/>
    <x v="2"/>
    <s v="DK-12835"/>
    <x v="460"/>
    <x v="1"/>
    <s v="United States"/>
    <s v="Springfield"/>
    <x v="21"/>
    <n v="97477"/>
    <x v="1"/>
    <s v="TEC-AC-10003116"/>
    <x v="2"/>
    <x v="11"/>
    <x v="920"/>
    <x v="1646"/>
    <n v="2"/>
    <n v="0.2"/>
    <n v="6.7449999999999983"/>
  </r>
  <r>
    <n v="1906"/>
    <s v="CA-2014-154410"/>
    <x v="3"/>
    <x v="208"/>
    <d v="2014-10-25T00:00:00"/>
    <x v="2"/>
    <s v="MD-17860"/>
    <x v="550"/>
    <x v="1"/>
    <s v="United States"/>
    <s v="Indianapolis"/>
    <x v="14"/>
    <n v="46203"/>
    <x v="2"/>
    <s v="OFF-ST-10002743"/>
    <x v="1"/>
    <x v="4"/>
    <x v="413"/>
    <x v="1647"/>
    <n v="8"/>
    <n v="0"/>
    <n v="9.091199999999958"/>
  </r>
  <r>
    <n v="1907"/>
    <s v="US-2013-150567"/>
    <x v="0"/>
    <x v="624"/>
    <d v="2013-05-22T00:00:00"/>
    <x v="1"/>
    <s v="RP-19855"/>
    <x v="532"/>
    <x v="1"/>
    <s v="United States"/>
    <s v="Apopka"/>
    <x v="2"/>
    <n v="32712"/>
    <x v="0"/>
    <s v="OFF-BI-10001757"/>
    <x v="1"/>
    <x v="8"/>
    <x v="1158"/>
    <x v="1648"/>
    <n v="2"/>
    <n v="0.7"/>
    <n v="-2.1648000000000005"/>
  </r>
  <r>
    <n v="1908"/>
    <s v="US-2013-150567"/>
    <x v="0"/>
    <x v="624"/>
    <d v="2013-05-22T00:00:00"/>
    <x v="1"/>
    <s v="RP-19855"/>
    <x v="532"/>
    <x v="1"/>
    <s v="United States"/>
    <s v="Apopka"/>
    <x v="2"/>
    <n v="32712"/>
    <x v="0"/>
    <s v="OFF-BI-10000069"/>
    <x v="1"/>
    <x v="8"/>
    <x v="486"/>
    <x v="1649"/>
    <n v="6"/>
    <n v="0.7"/>
    <n v="-21.61440000000001"/>
  </r>
  <r>
    <n v="1909"/>
    <s v="CA-2012-157959"/>
    <x v="1"/>
    <x v="302"/>
    <d v="2012-02-04T00:00:00"/>
    <x v="2"/>
    <s v="RW-19540"/>
    <x v="459"/>
    <x v="1"/>
    <s v="United States"/>
    <s v="Los Angeles"/>
    <x v="1"/>
    <n v="90008"/>
    <x v="1"/>
    <s v="FUR-FU-10004093"/>
    <x v="0"/>
    <x v="5"/>
    <x v="1159"/>
    <x v="1650"/>
    <n v="4"/>
    <n v="0"/>
    <n v="41.075999999999993"/>
  </r>
  <r>
    <n v="1910"/>
    <s v="CA-2014-105886"/>
    <x v="3"/>
    <x v="404"/>
    <d v="2014-12-24T00:00:00"/>
    <x v="1"/>
    <s v="DB-13660"/>
    <x v="551"/>
    <x v="0"/>
    <s v="United States"/>
    <s v="Oceanside"/>
    <x v="15"/>
    <n v="11572"/>
    <x v="3"/>
    <s v="FUR-FU-10001037"/>
    <x v="0"/>
    <x v="5"/>
    <x v="1160"/>
    <x v="1651"/>
    <n v="2"/>
    <n v="0"/>
    <n v="8.532"/>
  </r>
  <r>
    <n v="1911"/>
    <s v="CA-2013-105963"/>
    <x v="0"/>
    <x v="625"/>
    <d v="2013-11-23T00:00:00"/>
    <x v="1"/>
    <s v="SC-20770"/>
    <x v="34"/>
    <x v="1"/>
    <s v="United States"/>
    <s v="Los Angeles"/>
    <x v="1"/>
    <n v="90008"/>
    <x v="1"/>
    <s v="TEC-AC-10003832"/>
    <x v="2"/>
    <x v="11"/>
    <x v="458"/>
    <x v="641"/>
    <n v="3"/>
    <n v="0"/>
    <n v="40.749900000000004"/>
  </r>
  <r>
    <n v="1912"/>
    <s v="CA-2014-121503"/>
    <x v="3"/>
    <x v="445"/>
    <d v="2014-07-07T00:00:00"/>
    <x v="0"/>
    <s v="FH-14275"/>
    <x v="395"/>
    <x v="1"/>
    <s v="United States"/>
    <s v="Houston"/>
    <x v="5"/>
    <n v="77041"/>
    <x v="2"/>
    <s v="OFF-PA-10001878"/>
    <x v="1"/>
    <x v="10"/>
    <x v="1161"/>
    <x v="1652"/>
    <n v="7"/>
    <n v="0.2"/>
    <n v="92.43989999999998"/>
  </r>
  <r>
    <n v="1913"/>
    <s v="CA-2014-121503"/>
    <x v="3"/>
    <x v="445"/>
    <d v="2014-07-07T00:00:00"/>
    <x v="0"/>
    <s v="FH-14275"/>
    <x v="395"/>
    <x v="1"/>
    <s v="United States"/>
    <s v="Houston"/>
    <x v="5"/>
    <n v="77041"/>
    <x v="2"/>
    <s v="TEC-MA-10003674"/>
    <x v="2"/>
    <x v="15"/>
    <x v="1162"/>
    <x v="1653"/>
    <n v="3"/>
    <n v="0.4"/>
    <n v="49.760999999999967"/>
  </r>
  <r>
    <n v="1914"/>
    <s v="CA-2011-103366"/>
    <x v="2"/>
    <x v="626"/>
    <d v="2011-01-18T00:00:00"/>
    <x v="2"/>
    <s v="EH-13990"/>
    <x v="552"/>
    <x v="0"/>
    <s v="United States"/>
    <s v="Roswell"/>
    <x v="32"/>
    <n v="30076"/>
    <x v="0"/>
    <s v="TEC-AC-10003628"/>
    <x v="2"/>
    <x v="11"/>
    <x v="244"/>
    <x v="179"/>
    <n v="5"/>
    <n v="0"/>
    <n v="65.978000000000009"/>
  </r>
  <r>
    <n v="1915"/>
    <s v="CA-2014-124597"/>
    <x v="3"/>
    <x v="504"/>
    <d v="2014-05-06T00:00:00"/>
    <x v="1"/>
    <s v="AS-10630"/>
    <x v="357"/>
    <x v="2"/>
    <s v="United States"/>
    <s v="Boynton Beach"/>
    <x v="2"/>
    <n v="33437"/>
    <x v="0"/>
    <s v="OFF-LA-10003190"/>
    <x v="1"/>
    <x v="2"/>
    <x v="1163"/>
    <x v="877"/>
    <n v="2"/>
    <n v="0.2"/>
    <n v="1.6704000000000001"/>
  </r>
  <r>
    <n v="1916"/>
    <s v="CA-2014-124597"/>
    <x v="3"/>
    <x v="504"/>
    <d v="2014-05-06T00:00:00"/>
    <x v="1"/>
    <s v="AS-10630"/>
    <x v="357"/>
    <x v="2"/>
    <s v="United States"/>
    <s v="Boynton Beach"/>
    <x v="2"/>
    <n v="33437"/>
    <x v="0"/>
    <s v="OFF-AR-10002280"/>
    <x v="1"/>
    <x v="6"/>
    <x v="33"/>
    <x v="1654"/>
    <n v="3"/>
    <n v="0.2"/>
    <n v="4.8524999999999991"/>
  </r>
  <r>
    <n v="1917"/>
    <s v="CA-2014-124597"/>
    <x v="3"/>
    <x v="504"/>
    <d v="2014-05-06T00:00:00"/>
    <x v="1"/>
    <s v="AS-10630"/>
    <x v="357"/>
    <x v="2"/>
    <s v="United States"/>
    <s v="Boynton Beach"/>
    <x v="2"/>
    <n v="33437"/>
    <x v="0"/>
    <s v="OFF-LA-10001569"/>
    <x v="1"/>
    <x v="2"/>
    <x v="633"/>
    <x v="1655"/>
    <n v="3"/>
    <n v="0.2"/>
    <n v="3.8843999999999994"/>
  </r>
  <r>
    <n v="1918"/>
    <s v="CA-2012-105634"/>
    <x v="1"/>
    <x v="627"/>
    <d v="2012-11-14T00:00:00"/>
    <x v="1"/>
    <s v="HA-14905"/>
    <x v="456"/>
    <x v="0"/>
    <s v="United States"/>
    <s v="Franklin"/>
    <x v="31"/>
    <n v="2038"/>
    <x v="3"/>
    <s v="OFF-AR-10001573"/>
    <x v="1"/>
    <x v="6"/>
    <x v="368"/>
    <x v="1656"/>
    <n v="5"/>
    <n v="0"/>
    <n v="3.3784999999999989"/>
  </r>
  <r>
    <n v="1919"/>
    <s v="CA-2012-123673"/>
    <x v="1"/>
    <x v="628"/>
    <d v="2012-11-01T00:00:00"/>
    <x v="0"/>
    <s v="CH-12070"/>
    <x v="539"/>
    <x v="2"/>
    <s v="United States"/>
    <s v="Detroit"/>
    <x v="12"/>
    <n v="48227"/>
    <x v="2"/>
    <s v="TEC-PH-10001809"/>
    <x v="2"/>
    <x v="7"/>
    <x v="1164"/>
    <x v="1657"/>
    <n v="2"/>
    <n v="0"/>
    <n v="74.974999999999994"/>
  </r>
  <r>
    <n v="1920"/>
    <s v="US-2014-111423"/>
    <x v="3"/>
    <x v="629"/>
    <d v="2014-08-20T00:00:00"/>
    <x v="2"/>
    <s v="EH-13765"/>
    <x v="553"/>
    <x v="1"/>
    <s v="United States"/>
    <s v="Watertown"/>
    <x v="15"/>
    <n v="13601"/>
    <x v="3"/>
    <s v="OFF-BI-10003091"/>
    <x v="1"/>
    <x v="8"/>
    <x v="1165"/>
    <x v="1658"/>
    <n v="5"/>
    <n v="0.2"/>
    <n v="302.37299999999993"/>
  </r>
  <r>
    <n v="1921"/>
    <s v="US-2014-111423"/>
    <x v="3"/>
    <x v="629"/>
    <d v="2014-08-20T00:00:00"/>
    <x v="2"/>
    <s v="EH-13765"/>
    <x v="553"/>
    <x v="1"/>
    <s v="United States"/>
    <s v="Watertown"/>
    <x v="15"/>
    <n v="13601"/>
    <x v="3"/>
    <s v="FUR-CH-10003981"/>
    <x v="0"/>
    <x v="1"/>
    <x v="1166"/>
    <x v="1659"/>
    <n v="2"/>
    <n v="0.1"/>
    <n v="97.652399999999943"/>
  </r>
  <r>
    <n v="1922"/>
    <s v="CA-2012-125178"/>
    <x v="1"/>
    <x v="292"/>
    <d v="2012-10-09T00:00:00"/>
    <x v="1"/>
    <s v="MZ-17515"/>
    <x v="89"/>
    <x v="1"/>
    <s v="United States"/>
    <s v="Reading"/>
    <x v="9"/>
    <n v="19601"/>
    <x v="3"/>
    <s v="OFF-ST-10002562"/>
    <x v="1"/>
    <x v="4"/>
    <x v="33"/>
    <x v="1660"/>
    <n v="2"/>
    <n v="0.2"/>
    <n v="1.5007999999999999"/>
  </r>
  <r>
    <n v="1923"/>
    <s v="CA-2013-156685"/>
    <x v="0"/>
    <x v="630"/>
    <d v="2013-07-11T00:00:00"/>
    <x v="0"/>
    <s v="SC-20230"/>
    <x v="554"/>
    <x v="1"/>
    <s v="United States"/>
    <s v="Arlington"/>
    <x v="5"/>
    <n v="76017"/>
    <x v="2"/>
    <s v="TEC-PH-10004345"/>
    <x v="2"/>
    <x v="7"/>
    <x v="1167"/>
    <x v="1661"/>
    <n v="9"/>
    <n v="0.2"/>
    <n v="107.95499999999998"/>
  </r>
  <r>
    <n v="1924"/>
    <s v="CA-2013-156685"/>
    <x v="0"/>
    <x v="630"/>
    <d v="2013-07-11T00:00:00"/>
    <x v="0"/>
    <s v="SC-20230"/>
    <x v="554"/>
    <x v="1"/>
    <s v="United States"/>
    <s v="Arlington"/>
    <x v="5"/>
    <n v="76017"/>
    <x v="2"/>
    <s v="OFF-AR-10000588"/>
    <x v="1"/>
    <x v="6"/>
    <x v="393"/>
    <x v="1662"/>
    <n v="3"/>
    <n v="0.2"/>
    <n v="3.571200000000001"/>
  </r>
  <r>
    <n v="1925"/>
    <s v="CA-2014-126865"/>
    <x v="3"/>
    <x v="256"/>
    <d v="2014-12-08T00:00:00"/>
    <x v="0"/>
    <s v="NP-18325"/>
    <x v="268"/>
    <x v="0"/>
    <s v="United States"/>
    <s v="San Diego"/>
    <x v="1"/>
    <n v="92024"/>
    <x v="1"/>
    <s v="OFF-PA-10003039"/>
    <x v="1"/>
    <x v="10"/>
    <x v="330"/>
    <x v="1663"/>
    <n v="3"/>
    <n v="0"/>
    <n v="41.822999999999993"/>
  </r>
  <r>
    <n v="1926"/>
    <s v="CA-2014-102834"/>
    <x v="3"/>
    <x v="631"/>
    <d v="2014-03-14T00:00:00"/>
    <x v="1"/>
    <s v="LW-16990"/>
    <x v="352"/>
    <x v="1"/>
    <s v="United States"/>
    <s v="San Francisco"/>
    <x v="1"/>
    <n v="94110"/>
    <x v="1"/>
    <s v="TEC-AC-10001908"/>
    <x v="2"/>
    <x v="11"/>
    <x v="292"/>
    <x v="1664"/>
    <n v="2"/>
    <n v="0"/>
    <n v="69.992999999999995"/>
  </r>
  <r>
    <n v="1927"/>
    <s v="US-2013-139710"/>
    <x v="0"/>
    <x v="632"/>
    <d v="2013-06-16T00:00:00"/>
    <x v="1"/>
    <s v="GM-14680"/>
    <x v="411"/>
    <x v="0"/>
    <s v="United States"/>
    <s v="Los Angeles"/>
    <x v="1"/>
    <n v="90045"/>
    <x v="1"/>
    <s v="TEC-PH-10001198"/>
    <x v="2"/>
    <x v="7"/>
    <x v="1168"/>
    <x v="1665"/>
    <n v="3"/>
    <n v="0.2"/>
    <n v="19.966499999999982"/>
  </r>
  <r>
    <n v="1928"/>
    <s v="CA-2014-121538"/>
    <x v="3"/>
    <x v="354"/>
    <d v="2014-12-02T00:00:00"/>
    <x v="2"/>
    <s v="RH-19495"/>
    <x v="302"/>
    <x v="0"/>
    <s v="United States"/>
    <s v="Denver"/>
    <x v="22"/>
    <n v="80219"/>
    <x v="1"/>
    <s v="OFF-PA-10004071"/>
    <x v="1"/>
    <x v="10"/>
    <x v="412"/>
    <x v="1666"/>
    <n v="2"/>
    <n v="0.2"/>
    <n v="31.068799999999996"/>
  </r>
  <r>
    <n v="1929"/>
    <s v="US-2014-101539"/>
    <x v="3"/>
    <x v="633"/>
    <d v="2014-03-19T00:00:00"/>
    <x v="0"/>
    <s v="VM-21685"/>
    <x v="91"/>
    <x v="2"/>
    <s v="United States"/>
    <s v="Seattle"/>
    <x v="4"/>
    <n v="98105"/>
    <x v="1"/>
    <s v="OFF-PA-10001972"/>
    <x v="1"/>
    <x v="10"/>
    <x v="1169"/>
    <x v="90"/>
    <n v="1"/>
    <n v="0"/>
    <n v="3.1104000000000003"/>
  </r>
  <r>
    <n v="1930"/>
    <s v="US-2014-101539"/>
    <x v="3"/>
    <x v="633"/>
    <d v="2014-03-19T00:00:00"/>
    <x v="0"/>
    <s v="VM-21685"/>
    <x v="91"/>
    <x v="2"/>
    <s v="United States"/>
    <s v="Seattle"/>
    <x v="4"/>
    <n v="98105"/>
    <x v="1"/>
    <s v="OFF-ST-10004180"/>
    <x v="1"/>
    <x v="4"/>
    <x v="241"/>
    <x v="1667"/>
    <n v="1"/>
    <n v="0"/>
    <n v="1.8603999999999985"/>
  </r>
  <r>
    <n v="1931"/>
    <s v="US-2014-101539"/>
    <x v="3"/>
    <x v="633"/>
    <d v="2014-03-19T00:00:00"/>
    <x v="0"/>
    <s v="VM-21685"/>
    <x v="91"/>
    <x v="2"/>
    <s v="United States"/>
    <s v="Seattle"/>
    <x v="4"/>
    <n v="98105"/>
    <x v="1"/>
    <s v="TEC-PH-10004165"/>
    <x v="2"/>
    <x v="7"/>
    <x v="886"/>
    <x v="1668"/>
    <n v="3"/>
    <n v="0.2"/>
    <n v="49.498199999999969"/>
  </r>
  <r>
    <n v="1932"/>
    <s v="CA-2013-152121"/>
    <x v="0"/>
    <x v="581"/>
    <d v="2013-11-30T00:00:00"/>
    <x v="0"/>
    <s v="CC-12670"/>
    <x v="113"/>
    <x v="0"/>
    <s v="United States"/>
    <s v="Scottsdale"/>
    <x v="16"/>
    <n v="85254"/>
    <x v="1"/>
    <s v="TEC-PH-10002483"/>
    <x v="2"/>
    <x v="7"/>
    <x v="1170"/>
    <x v="1669"/>
    <n v="1"/>
    <n v="0.2"/>
    <n v="23.799300000000002"/>
  </r>
  <r>
    <n v="1933"/>
    <s v="CA-2014-161200"/>
    <x v="3"/>
    <x v="634"/>
    <d v="2014-08-11T00:00:00"/>
    <x v="0"/>
    <s v="SV-20365"/>
    <x v="277"/>
    <x v="0"/>
    <s v="United States"/>
    <s v="Lafayette"/>
    <x v="28"/>
    <n v="70506"/>
    <x v="0"/>
    <s v="FUR-BO-10000468"/>
    <x v="0"/>
    <x v="0"/>
    <x v="1171"/>
    <x v="1670"/>
    <n v="3"/>
    <n v="0"/>
    <n v="23.318400000000011"/>
  </r>
  <r>
    <n v="1934"/>
    <s v="CA-2014-161200"/>
    <x v="3"/>
    <x v="634"/>
    <d v="2014-08-11T00:00:00"/>
    <x v="0"/>
    <s v="SV-20365"/>
    <x v="277"/>
    <x v="0"/>
    <s v="United States"/>
    <s v="Lafayette"/>
    <x v="28"/>
    <n v="70506"/>
    <x v="0"/>
    <s v="FUR-FU-10001706"/>
    <x v="0"/>
    <x v="5"/>
    <x v="50"/>
    <x v="1671"/>
    <n v="5"/>
    <n v="0"/>
    <n v="7.3919999999999995"/>
  </r>
  <r>
    <n v="1935"/>
    <s v="CA-2014-101245"/>
    <x v="3"/>
    <x v="344"/>
    <d v="2014-12-04T00:00:00"/>
    <x v="1"/>
    <s v="LW-16990"/>
    <x v="352"/>
    <x v="1"/>
    <s v="United States"/>
    <s v="San Francisco"/>
    <x v="1"/>
    <n v="94109"/>
    <x v="1"/>
    <s v="OFF-PA-10003129"/>
    <x v="1"/>
    <x v="10"/>
    <x v="1137"/>
    <x v="1672"/>
    <n v="5"/>
    <n v="0"/>
    <n v="114.93849999999998"/>
  </r>
  <r>
    <n v="1936"/>
    <s v="CA-2014-101245"/>
    <x v="3"/>
    <x v="344"/>
    <d v="2014-12-04T00:00:00"/>
    <x v="1"/>
    <s v="LW-16990"/>
    <x v="352"/>
    <x v="1"/>
    <s v="United States"/>
    <s v="San Francisco"/>
    <x v="1"/>
    <n v="94109"/>
    <x v="1"/>
    <s v="TEC-AC-10001284"/>
    <x v="2"/>
    <x v="11"/>
    <x v="1172"/>
    <x v="1673"/>
    <n v="8"/>
    <n v="0"/>
    <n v="59.817599999999999"/>
  </r>
  <r>
    <n v="1937"/>
    <s v="CA-2012-141768"/>
    <x v="1"/>
    <x v="442"/>
    <d v="2012-05-27T00:00:00"/>
    <x v="0"/>
    <s v="NP-18685"/>
    <x v="472"/>
    <x v="2"/>
    <s v="United States"/>
    <s v="San Francisco"/>
    <x v="1"/>
    <n v="94109"/>
    <x v="1"/>
    <s v="FUR-FU-10002268"/>
    <x v="0"/>
    <x v="5"/>
    <x v="860"/>
    <x v="1674"/>
    <n v="3"/>
    <n v="0"/>
    <n v="4.8608999999999991"/>
  </r>
  <r>
    <n v="1938"/>
    <s v="CA-2013-112109"/>
    <x v="0"/>
    <x v="630"/>
    <d v="2013-07-13T00:00:00"/>
    <x v="1"/>
    <s v="JE-15715"/>
    <x v="555"/>
    <x v="0"/>
    <s v="United States"/>
    <s v="Broomfield"/>
    <x v="22"/>
    <n v="80020"/>
    <x v="1"/>
    <s v="OFF-BI-10002082"/>
    <x v="1"/>
    <x v="8"/>
    <x v="1173"/>
    <x v="1675"/>
    <n v="2"/>
    <n v="0.7"/>
    <n v="-13.311999999999998"/>
  </r>
  <r>
    <n v="1939"/>
    <s v="CA-2013-112109"/>
    <x v="0"/>
    <x v="630"/>
    <d v="2013-07-13T00:00:00"/>
    <x v="1"/>
    <s v="JE-15715"/>
    <x v="555"/>
    <x v="0"/>
    <s v="United States"/>
    <s v="Broomfield"/>
    <x v="22"/>
    <n v="80020"/>
    <x v="1"/>
    <s v="OFF-ST-10001505"/>
    <x v="1"/>
    <x v="4"/>
    <x v="1174"/>
    <x v="1399"/>
    <n v="7"/>
    <n v="0.2"/>
    <n v="-1.2558000000000051"/>
  </r>
  <r>
    <n v="1940"/>
    <s v="CA-2013-112109"/>
    <x v="0"/>
    <x v="630"/>
    <d v="2013-07-13T00:00:00"/>
    <x v="1"/>
    <s v="JE-15715"/>
    <x v="555"/>
    <x v="0"/>
    <s v="United States"/>
    <s v="Broomfield"/>
    <x v="22"/>
    <n v="80020"/>
    <x v="1"/>
    <s v="OFF-BI-10001634"/>
    <x v="1"/>
    <x v="8"/>
    <x v="24"/>
    <x v="1676"/>
    <n v="4"/>
    <n v="0.7"/>
    <n v="-6.1151999999999997"/>
  </r>
  <r>
    <n v="1941"/>
    <s v="CA-2013-112109"/>
    <x v="0"/>
    <x v="630"/>
    <d v="2013-07-13T00:00:00"/>
    <x v="1"/>
    <s v="JE-15715"/>
    <x v="555"/>
    <x v="0"/>
    <s v="United States"/>
    <s v="Broomfield"/>
    <x v="22"/>
    <n v="80020"/>
    <x v="1"/>
    <s v="FUR-CH-10004287"/>
    <x v="0"/>
    <x v="1"/>
    <x v="156"/>
    <x v="1677"/>
    <n v="3"/>
    <n v="0.2"/>
    <n v="74.573999999999955"/>
  </r>
  <r>
    <n v="1942"/>
    <s v="CA-2014-144064"/>
    <x v="3"/>
    <x v="635"/>
    <d v="2014-09-02T00:00:00"/>
    <x v="2"/>
    <s v="CP-12085"/>
    <x v="434"/>
    <x v="1"/>
    <s v="United States"/>
    <s v="Quincy"/>
    <x v="10"/>
    <n v="62301"/>
    <x v="2"/>
    <s v="OFF-LA-10004544"/>
    <x v="1"/>
    <x v="2"/>
    <x v="197"/>
    <x v="659"/>
    <n v="4"/>
    <n v="0.2"/>
    <n v="17.759999999999998"/>
  </r>
  <r>
    <n v="1943"/>
    <s v="CA-2014-144064"/>
    <x v="3"/>
    <x v="635"/>
    <d v="2014-09-02T00:00:00"/>
    <x v="2"/>
    <s v="CP-12085"/>
    <x v="434"/>
    <x v="1"/>
    <s v="United States"/>
    <s v="Quincy"/>
    <x v="10"/>
    <n v="62301"/>
    <x v="2"/>
    <s v="OFF-ST-10004507"/>
    <x v="1"/>
    <x v="4"/>
    <x v="452"/>
    <x v="1193"/>
    <n v="2"/>
    <n v="0.2"/>
    <n v="2.4009999999999998"/>
  </r>
  <r>
    <n v="1944"/>
    <s v="CA-2014-144064"/>
    <x v="3"/>
    <x v="635"/>
    <d v="2014-09-02T00:00:00"/>
    <x v="2"/>
    <s v="CP-12085"/>
    <x v="434"/>
    <x v="1"/>
    <s v="United States"/>
    <s v="Quincy"/>
    <x v="10"/>
    <n v="62301"/>
    <x v="2"/>
    <s v="OFF-BI-10002012"/>
    <x v="1"/>
    <x v="8"/>
    <x v="742"/>
    <x v="1678"/>
    <n v="9"/>
    <n v="0.8"/>
    <n v="-5.1840000000000011"/>
  </r>
  <r>
    <n v="1945"/>
    <s v="CA-2013-108581"/>
    <x v="0"/>
    <x v="23"/>
    <d v="2013-06-27T00:00:00"/>
    <x v="1"/>
    <s v="EA-14035"/>
    <x v="105"/>
    <x v="1"/>
    <s v="United States"/>
    <s v="Carrollton"/>
    <x v="5"/>
    <n v="75007"/>
    <x v="2"/>
    <s v="TEC-AC-10001109"/>
    <x v="2"/>
    <x v="11"/>
    <x v="998"/>
    <x v="1679"/>
    <n v="4"/>
    <n v="0.2"/>
    <n v="26.391200000000001"/>
  </r>
  <r>
    <n v="1946"/>
    <s v="CA-2013-108581"/>
    <x v="0"/>
    <x v="23"/>
    <d v="2013-06-27T00:00:00"/>
    <x v="1"/>
    <s v="EA-14035"/>
    <x v="105"/>
    <x v="1"/>
    <s v="United States"/>
    <s v="Carrollton"/>
    <x v="5"/>
    <n v="75007"/>
    <x v="2"/>
    <s v="OFF-PA-10000809"/>
    <x v="1"/>
    <x v="10"/>
    <x v="1124"/>
    <x v="563"/>
    <n v="2"/>
    <n v="0.2"/>
    <n v="3.6288"/>
  </r>
  <r>
    <n v="1947"/>
    <s v="CA-2014-157987"/>
    <x v="3"/>
    <x v="264"/>
    <d v="2014-09-07T00:00:00"/>
    <x v="1"/>
    <s v="AC-10615"/>
    <x v="556"/>
    <x v="1"/>
    <s v="United States"/>
    <s v="New York City"/>
    <x v="15"/>
    <n v="10009"/>
    <x v="3"/>
    <s v="OFF-AR-10000658"/>
    <x v="1"/>
    <x v="6"/>
    <x v="328"/>
    <x v="795"/>
    <n v="2"/>
    <n v="0"/>
    <n v="6.468"/>
  </r>
  <r>
    <n v="1948"/>
    <s v="CA-2014-157987"/>
    <x v="3"/>
    <x v="264"/>
    <d v="2014-09-07T00:00:00"/>
    <x v="1"/>
    <s v="AC-10615"/>
    <x v="556"/>
    <x v="1"/>
    <s v="United States"/>
    <s v="New York City"/>
    <x v="15"/>
    <n v="10009"/>
    <x v="3"/>
    <s v="FUR-FU-10001196"/>
    <x v="0"/>
    <x v="5"/>
    <x v="1116"/>
    <x v="1042"/>
    <n v="2"/>
    <n v="0"/>
    <n v="3.4619999999999997"/>
  </r>
  <r>
    <n v="1949"/>
    <s v="CA-2014-157987"/>
    <x v="3"/>
    <x v="264"/>
    <d v="2014-09-07T00:00:00"/>
    <x v="1"/>
    <s v="AC-10615"/>
    <x v="556"/>
    <x v="1"/>
    <s v="United States"/>
    <s v="New York City"/>
    <x v="15"/>
    <n v="10009"/>
    <x v="3"/>
    <s v="FUR-TA-10001889"/>
    <x v="0"/>
    <x v="3"/>
    <x v="406"/>
    <x v="1680"/>
    <n v="1"/>
    <n v="0.4"/>
    <n v="-93.3262"/>
  </r>
  <r>
    <n v="1950"/>
    <s v="CA-2014-157987"/>
    <x v="3"/>
    <x v="264"/>
    <d v="2014-09-07T00:00:00"/>
    <x v="1"/>
    <s v="AC-10615"/>
    <x v="556"/>
    <x v="1"/>
    <s v="United States"/>
    <s v="New York City"/>
    <x v="15"/>
    <n v="10009"/>
    <x v="3"/>
    <s v="OFF-AP-10000358"/>
    <x v="1"/>
    <x v="9"/>
    <x v="95"/>
    <x v="1681"/>
    <n v="1"/>
    <n v="0"/>
    <n v="3.7641999999999989"/>
  </r>
  <r>
    <n v="1951"/>
    <s v="CA-2014-157987"/>
    <x v="3"/>
    <x v="264"/>
    <d v="2014-09-07T00:00:00"/>
    <x v="1"/>
    <s v="AC-10615"/>
    <x v="556"/>
    <x v="1"/>
    <s v="United States"/>
    <s v="New York City"/>
    <x v="15"/>
    <n v="10009"/>
    <x v="3"/>
    <s v="OFF-BI-10004970"/>
    <x v="1"/>
    <x v="8"/>
    <x v="908"/>
    <x v="1682"/>
    <n v="8"/>
    <n v="0.2"/>
    <n v="8.9207999999999998"/>
  </r>
  <r>
    <n v="1952"/>
    <s v="CA-2014-157987"/>
    <x v="3"/>
    <x v="264"/>
    <d v="2014-09-07T00:00:00"/>
    <x v="1"/>
    <s v="AC-10615"/>
    <x v="556"/>
    <x v="1"/>
    <s v="United States"/>
    <s v="New York City"/>
    <x v="15"/>
    <n v="10009"/>
    <x v="3"/>
    <s v="TEC-PH-10003885"/>
    <x v="2"/>
    <x v="7"/>
    <x v="772"/>
    <x v="933"/>
    <n v="3"/>
    <n v="0"/>
    <n v="57.41129999999999"/>
  </r>
  <r>
    <n v="1953"/>
    <s v="CA-2014-157987"/>
    <x v="3"/>
    <x v="264"/>
    <d v="2014-09-07T00:00:00"/>
    <x v="1"/>
    <s v="AC-10615"/>
    <x v="556"/>
    <x v="1"/>
    <s v="United States"/>
    <s v="New York City"/>
    <x v="15"/>
    <n v="10009"/>
    <x v="3"/>
    <s v="OFF-LA-10001641"/>
    <x v="1"/>
    <x v="2"/>
    <x v="1022"/>
    <x v="1381"/>
    <n v="6"/>
    <n v="0"/>
    <n v="9.0719999999999992"/>
  </r>
  <r>
    <n v="1954"/>
    <s v="CA-2014-157987"/>
    <x v="3"/>
    <x v="264"/>
    <d v="2014-09-07T00:00:00"/>
    <x v="1"/>
    <s v="AC-10615"/>
    <x v="556"/>
    <x v="1"/>
    <s v="United States"/>
    <s v="New York City"/>
    <x v="15"/>
    <n v="10009"/>
    <x v="3"/>
    <s v="FUR-CH-10003379"/>
    <x v="0"/>
    <x v="1"/>
    <x v="459"/>
    <x v="1683"/>
    <n v="5"/>
    <n v="0.1"/>
    <n v="213.73500000000001"/>
  </r>
  <r>
    <n v="1955"/>
    <s v="CA-2014-157987"/>
    <x v="3"/>
    <x v="264"/>
    <d v="2014-09-07T00:00:00"/>
    <x v="1"/>
    <s v="AC-10615"/>
    <x v="556"/>
    <x v="1"/>
    <s v="United States"/>
    <s v="New York City"/>
    <x v="15"/>
    <n v="10009"/>
    <x v="3"/>
    <s v="OFF-AR-10004582"/>
    <x v="1"/>
    <x v="6"/>
    <x v="1175"/>
    <x v="1684"/>
    <n v="3"/>
    <n v="0"/>
    <n v="2.2139999999999995"/>
  </r>
  <r>
    <n v="1956"/>
    <s v="CA-2014-157987"/>
    <x v="3"/>
    <x v="264"/>
    <d v="2014-09-07T00:00:00"/>
    <x v="1"/>
    <s v="AC-10615"/>
    <x v="556"/>
    <x v="1"/>
    <s v="United States"/>
    <s v="New York City"/>
    <x v="15"/>
    <n v="10009"/>
    <x v="3"/>
    <s v="TEC-AC-10002842"/>
    <x v="2"/>
    <x v="11"/>
    <x v="1176"/>
    <x v="1685"/>
    <n v="2"/>
    <n v="0"/>
    <n v="38.080000000000013"/>
  </r>
  <r>
    <n v="1957"/>
    <s v="CA-2014-157987"/>
    <x v="3"/>
    <x v="264"/>
    <d v="2014-09-07T00:00:00"/>
    <x v="1"/>
    <s v="AC-10615"/>
    <x v="556"/>
    <x v="1"/>
    <s v="United States"/>
    <s v="New York City"/>
    <x v="15"/>
    <n v="10009"/>
    <x v="3"/>
    <s v="TEC-AC-10000109"/>
    <x v="2"/>
    <x v="11"/>
    <x v="200"/>
    <x v="767"/>
    <n v="3"/>
    <n v="0"/>
    <n v="40.31280000000001"/>
  </r>
  <r>
    <n v="1958"/>
    <s v="CA-2014-157987"/>
    <x v="3"/>
    <x v="264"/>
    <d v="2014-09-07T00:00:00"/>
    <x v="1"/>
    <s v="AC-10615"/>
    <x v="556"/>
    <x v="1"/>
    <s v="United States"/>
    <s v="New York City"/>
    <x v="15"/>
    <n v="10009"/>
    <x v="3"/>
    <s v="OFF-PA-10003893"/>
    <x v="1"/>
    <x v="10"/>
    <x v="1096"/>
    <x v="860"/>
    <n v="4"/>
    <n v="0"/>
    <n v="7.7039999999999988"/>
  </r>
  <r>
    <n v="1959"/>
    <s v="CA-2014-110905"/>
    <x v="3"/>
    <x v="18"/>
    <d v="2014-09-16T00:00:00"/>
    <x v="0"/>
    <s v="RW-19690"/>
    <x v="355"/>
    <x v="0"/>
    <s v="United States"/>
    <s v="Springfield"/>
    <x v="25"/>
    <n v="65807"/>
    <x v="2"/>
    <s v="OFF-BI-10003669"/>
    <x v="1"/>
    <x v="8"/>
    <x v="796"/>
    <x v="1686"/>
    <n v="3"/>
    <n v="0"/>
    <n v="7.7759999999999998"/>
  </r>
  <r>
    <n v="1960"/>
    <s v="CA-2014-110905"/>
    <x v="3"/>
    <x v="18"/>
    <d v="2014-09-16T00:00:00"/>
    <x v="0"/>
    <s v="RW-19690"/>
    <x v="355"/>
    <x v="0"/>
    <s v="United States"/>
    <s v="Springfield"/>
    <x v="25"/>
    <n v="65807"/>
    <x v="2"/>
    <s v="OFF-AP-10004785"/>
    <x v="1"/>
    <x v="9"/>
    <x v="1177"/>
    <x v="1687"/>
    <n v="3"/>
    <n v="0"/>
    <n v="14.615700000000004"/>
  </r>
  <r>
    <n v="1961"/>
    <s v="CA-2014-110905"/>
    <x v="3"/>
    <x v="18"/>
    <d v="2014-09-16T00:00:00"/>
    <x v="0"/>
    <s v="RW-19690"/>
    <x v="355"/>
    <x v="0"/>
    <s v="United States"/>
    <s v="Springfield"/>
    <x v="25"/>
    <n v="65807"/>
    <x v="2"/>
    <s v="TEC-AC-10003023"/>
    <x v="2"/>
    <x v="11"/>
    <x v="1070"/>
    <x v="1688"/>
    <n v="5"/>
    <n v="0"/>
    <n v="53.432999999999993"/>
  </r>
  <r>
    <n v="1962"/>
    <s v="CA-2014-110905"/>
    <x v="3"/>
    <x v="18"/>
    <d v="2014-09-16T00:00:00"/>
    <x v="0"/>
    <s v="RW-19690"/>
    <x v="355"/>
    <x v="0"/>
    <s v="United States"/>
    <s v="Springfield"/>
    <x v="25"/>
    <n v="65807"/>
    <x v="2"/>
    <s v="TEC-AC-10002217"/>
    <x v="2"/>
    <x v="11"/>
    <x v="1178"/>
    <x v="1689"/>
    <n v="6"/>
    <n v="0"/>
    <n v="6.7680000000000007"/>
  </r>
  <r>
    <n v="1963"/>
    <s v="CA-2014-110905"/>
    <x v="3"/>
    <x v="18"/>
    <d v="2014-09-16T00:00:00"/>
    <x v="0"/>
    <s v="RW-19690"/>
    <x v="355"/>
    <x v="0"/>
    <s v="United States"/>
    <s v="Springfield"/>
    <x v="25"/>
    <n v="65807"/>
    <x v="2"/>
    <s v="OFF-BI-10002954"/>
    <x v="1"/>
    <x v="8"/>
    <x v="1179"/>
    <x v="1690"/>
    <n v="3"/>
    <n v="0"/>
    <n v="6.5808"/>
  </r>
  <r>
    <n v="1964"/>
    <s v="CA-2014-110905"/>
    <x v="3"/>
    <x v="18"/>
    <d v="2014-09-16T00:00:00"/>
    <x v="0"/>
    <s v="RW-19690"/>
    <x v="355"/>
    <x v="0"/>
    <s v="United States"/>
    <s v="Springfield"/>
    <x v="25"/>
    <n v="65807"/>
    <x v="2"/>
    <s v="OFF-PA-10002586"/>
    <x v="1"/>
    <x v="10"/>
    <x v="1007"/>
    <x v="1691"/>
    <n v="5"/>
    <n v="0"/>
    <n v="11.703000000000001"/>
  </r>
  <r>
    <n v="1965"/>
    <s v="CA-2014-110905"/>
    <x v="3"/>
    <x v="18"/>
    <d v="2014-09-16T00:00:00"/>
    <x v="0"/>
    <s v="RW-19690"/>
    <x v="355"/>
    <x v="0"/>
    <s v="United States"/>
    <s v="Springfield"/>
    <x v="25"/>
    <n v="65807"/>
    <x v="2"/>
    <s v="OFF-ST-10000025"/>
    <x v="1"/>
    <x v="4"/>
    <x v="615"/>
    <x v="1692"/>
    <n v="3"/>
    <n v="0"/>
    <n v="17.177399999999977"/>
  </r>
  <r>
    <n v="1966"/>
    <s v="CA-2014-110905"/>
    <x v="3"/>
    <x v="18"/>
    <d v="2014-09-16T00:00:00"/>
    <x v="0"/>
    <s v="RW-19690"/>
    <x v="355"/>
    <x v="0"/>
    <s v="United States"/>
    <s v="Springfield"/>
    <x v="25"/>
    <n v="65807"/>
    <x v="2"/>
    <s v="OFF-AP-10003281"/>
    <x v="1"/>
    <x v="9"/>
    <x v="1180"/>
    <x v="1693"/>
    <n v="2"/>
    <n v="0"/>
    <n v="7.2539999999999978"/>
  </r>
  <r>
    <n v="1967"/>
    <s v="CA-2014-165841"/>
    <x v="3"/>
    <x v="202"/>
    <d v="2014-12-29T00:00:00"/>
    <x v="1"/>
    <s v="DB-13210"/>
    <x v="203"/>
    <x v="0"/>
    <s v="United States"/>
    <s v="Paterson"/>
    <x v="30"/>
    <n v="7501"/>
    <x v="3"/>
    <s v="TEC-PH-10002103"/>
    <x v="2"/>
    <x v="7"/>
    <x v="534"/>
    <x v="1694"/>
    <n v="3"/>
    <n v="0"/>
    <n v="78.951599999999999"/>
  </r>
  <r>
    <n v="1968"/>
    <s v="CA-2014-165841"/>
    <x v="3"/>
    <x v="202"/>
    <d v="2014-12-29T00:00:00"/>
    <x v="1"/>
    <s v="DB-13210"/>
    <x v="203"/>
    <x v="0"/>
    <s v="United States"/>
    <s v="Paterson"/>
    <x v="30"/>
    <n v="7501"/>
    <x v="3"/>
    <s v="OFF-SU-10000898"/>
    <x v="1"/>
    <x v="14"/>
    <x v="1181"/>
    <x v="1695"/>
    <n v="5"/>
    <n v="0"/>
    <n v="20.154999999999994"/>
  </r>
  <r>
    <n v="1969"/>
    <s v="CA-2014-165841"/>
    <x v="3"/>
    <x v="202"/>
    <d v="2014-12-29T00:00:00"/>
    <x v="1"/>
    <s v="DB-13210"/>
    <x v="203"/>
    <x v="0"/>
    <s v="United States"/>
    <s v="Paterson"/>
    <x v="30"/>
    <n v="7501"/>
    <x v="3"/>
    <s v="OFF-PA-10001144"/>
    <x v="1"/>
    <x v="10"/>
    <x v="161"/>
    <x v="1696"/>
    <n v="3"/>
    <n v="0"/>
    <n v="79.891199999999998"/>
  </r>
  <r>
    <n v="1970"/>
    <s v="CA-2014-117485"/>
    <x v="3"/>
    <x v="397"/>
    <d v="2014-09-30T00:00:00"/>
    <x v="1"/>
    <s v="BD-11320"/>
    <x v="217"/>
    <x v="0"/>
    <s v="United States"/>
    <s v="Tulsa"/>
    <x v="26"/>
    <n v="74133"/>
    <x v="2"/>
    <s v="TEC-AC-10004659"/>
    <x v="2"/>
    <x v="11"/>
    <x v="170"/>
    <x v="410"/>
    <n v="4"/>
    <n v="0"/>
    <n v="102.18599999999998"/>
  </r>
  <r>
    <n v="1971"/>
    <s v="CA-2014-140242"/>
    <x v="3"/>
    <x v="636"/>
    <d v="2014-05-12T00:00:00"/>
    <x v="1"/>
    <s v="ML-17755"/>
    <x v="529"/>
    <x v="2"/>
    <s v="United States"/>
    <s v="Chicago"/>
    <x v="10"/>
    <n v="60623"/>
    <x v="2"/>
    <s v="OFF-AR-10004752"/>
    <x v="1"/>
    <x v="6"/>
    <x v="1105"/>
    <x v="1697"/>
    <n v="3"/>
    <n v="0.2"/>
    <n v="0.64079999999999981"/>
  </r>
  <r>
    <n v="1972"/>
    <s v="CA-2014-140242"/>
    <x v="3"/>
    <x v="636"/>
    <d v="2014-05-12T00:00:00"/>
    <x v="1"/>
    <s v="ML-17755"/>
    <x v="529"/>
    <x v="2"/>
    <s v="United States"/>
    <s v="Chicago"/>
    <x v="10"/>
    <n v="60623"/>
    <x v="2"/>
    <s v="TEC-AC-10004659"/>
    <x v="2"/>
    <x v="11"/>
    <x v="170"/>
    <x v="177"/>
    <n v="7"/>
    <n v="0.2"/>
    <n v="76.639499999999984"/>
  </r>
  <r>
    <n v="1973"/>
    <s v="CA-2011-148950"/>
    <x v="2"/>
    <x v="637"/>
    <d v="2011-12-19T00:00:00"/>
    <x v="1"/>
    <s v="JD-16015"/>
    <x v="557"/>
    <x v="0"/>
    <s v="United States"/>
    <s v="Chicago"/>
    <x v="10"/>
    <n v="60610"/>
    <x v="2"/>
    <s v="OFF-BI-10001249"/>
    <x v="1"/>
    <x v="8"/>
    <x v="1182"/>
    <x v="1698"/>
    <n v="4"/>
    <n v="0.8"/>
    <n v="-8.6768000000000018"/>
  </r>
  <r>
    <n v="1974"/>
    <s v="CA-2011-148950"/>
    <x v="2"/>
    <x v="637"/>
    <d v="2011-12-19T00:00:00"/>
    <x v="1"/>
    <s v="JD-16015"/>
    <x v="557"/>
    <x v="0"/>
    <s v="United States"/>
    <s v="Chicago"/>
    <x v="10"/>
    <n v="60610"/>
    <x v="2"/>
    <s v="OFF-FA-10003059"/>
    <x v="1"/>
    <x v="13"/>
    <x v="794"/>
    <x v="1699"/>
    <n v="2"/>
    <n v="0.2"/>
    <n v="0.4705999999999998"/>
  </r>
  <r>
    <n v="1975"/>
    <s v="CA-2011-148950"/>
    <x v="2"/>
    <x v="637"/>
    <d v="2011-12-19T00:00:00"/>
    <x v="1"/>
    <s v="JD-16015"/>
    <x v="557"/>
    <x v="0"/>
    <s v="United States"/>
    <s v="Chicago"/>
    <x v="10"/>
    <n v="60610"/>
    <x v="2"/>
    <s v="TEC-AC-10002718"/>
    <x v="2"/>
    <x v="11"/>
    <x v="1183"/>
    <x v="1700"/>
    <n v="3"/>
    <n v="0.2"/>
    <n v="-2.188500000000003"/>
  </r>
  <r>
    <n v="1976"/>
    <s v="CA-2011-110408"/>
    <x v="2"/>
    <x v="638"/>
    <d v="2011-10-20T00:00:00"/>
    <x v="0"/>
    <s v="AS-10225"/>
    <x v="127"/>
    <x v="1"/>
    <s v="United States"/>
    <s v="Montgomery"/>
    <x v="19"/>
    <n v="36116"/>
    <x v="0"/>
    <s v="OFF-ST-10001522"/>
    <x v="1"/>
    <x v="4"/>
    <x v="195"/>
    <x v="1701"/>
    <n v="3"/>
    <n v="0"/>
    <n v="11.038799999999981"/>
  </r>
  <r>
    <n v="1977"/>
    <s v="CA-2011-110408"/>
    <x v="2"/>
    <x v="638"/>
    <d v="2011-10-20T00:00:00"/>
    <x v="0"/>
    <s v="AS-10225"/>
    <x v="127"/>
    <x v="1"/>
    <s v="United States"/>
    <s v="Montgomery"/>
    <x v="19"/>
    <n v="36116"/>
    <x v="0"/>
    <s v="TEC-PH-10002352"/>
    <x v="2"/>
    <x v="7"/>
    <x v="1184"/>
    <x v="1702"/>
    <n v="5"/>
    <n v="0"/>
    <n v="362.68699999999995"/>
  </r>
  <r>
    <n v="1978"/>
    <s v="CA-2011-110408"/>
    <x v="2"/>
    <x v="638"/>
    <d v="2011-10-20T00:00:00"/>
    <x v="0"/>
    <s v="AS-10225"/>
    <x v="127"/>
    <x v="1"/>
    <s v="United States"/>
    <s v="Montgomery"/>
    <x v="19"/>
    <n v="36116"/>
    <x v="0"/>
    <s v="FUR-CH-10003774"/>
    <x v="0"/>
    <x v="1"/>
    <x v="1185"/>
    <x v="1703"/>
    <n v="6"/>
    <n v="0"/>
    <n v="70.964399999999983"/>
  </r>
  <r>
    <n v="1979"/>
    <s v="CA-2012-109939"/>
    <x v="1"/>
    <x v="412"/>
    <d v="2012-05-12T00:00:00"/>
    <x v="1"/>
    <s v="AA-10375"/>
    <x v="211"/>
    <x v="0"/>
    <s v="United States"/>
    <s v="Salem"/>
    <x v="21"/>
    <n v="97301"/>
    <x v="1"/>
    <s v="OFF-AR-10000127"/>
    <x v="1"/>
    <x v="6"/>
    <x v="1186"/>
    <x v="797"/>
    <n v="2"/>
    <n v="0.2"/>
    <n v="0.59039999999999915"/>
  </r>
  <r>
    <n v="1980"/>
    <s v="CA-2013-112669"/>
    <x v="0"/>
    <x v="167"/>
    <d v="2013-04-15T00:00:00"/>
    <x v="3"/>
    <s v="KT-16465"/>
    <x v="446"/>
    <x v="0"/>
    <s v="United States"/>
    <s v="Glendale"/>
    <x v="16"/>
    <n v="85301"/>
    <x v="1"/>
    <s v="FUR-CH-10004086"/>
    <x v="0"/>
    <x v="1"/>
    <x v="281"/>
    <x v="1704"/>
    <n v="4"/>
    <n v="0.2"/>
    <n v="105.02279999999996"/>
  </r>
  <r>
    <n v="1981"/>
    <s v="CA-2013-112669"/>
    <x v="0"/>
    <x v="167"/>
    <d v="2013-04-15T00:00:00"/>
    <x v="3"/>
    <s v="KT-16465"/>
    <x v="446"/>
    <x v="0"/>
    <s v="United States"/>
    <s v="Glendale"/>
    <x v="16"/>
    <n v="85301"/>
    <x v="1"/>
    <s v="OFF-ST-10001228"/>
    <x v="1"/>
    <x v="4"/>
    <x v="228"/>
    <x v="1705"/>
    <n v="4"/>
    <n v="0.2"/>
    <n v="4.2976000000000028"/>
  </r>
  <r>
    <n v="1982"/>
    <s v="CA-2012-119592"/>
    <x v="1"/>
    <x v="639"/>
    <d v="2012-12-16T00:00:00"/>
    <x v="0"/>
    <s v="MM-18280"/>
    <x v="152"/>
    <x v="1"/>
    <s v="United States"/>
    <s v="Columbus"/>
    <x v="32"/>
    <n v="31907"/>
    <x v="0"/>
    <s v="OFF-BI-10004187"/>
    <x v="1"/>
    <x v="8"/>
    <x v="33"/>
    <x v="1061"/>
    <n v="2"/>
    <n v="0"/>
    <n v="1.8047999999999997"/>
  </r>
  <r>
    <n v="1983"/>
    <s v="CA-2011-122749"/>
    <x v="2"/>
    <x v="640"/>
    <d v="2011-12-09T00:00:00"/>
    <x v="1"/>
    <s v="NG-18430"/>
    <x v="159"/>
    <x v="0"/>
    <s v="United States"/>
    <s v="Oklahoma City"/>
    <x v="26"/>
    <n v="73120"/>
    <x v="2"/>
    <s v="TEC-PH-10003811"/>
    <x v="2"/>
    <x v="7"/>
    <x v="1187"/>
    <x v="1706"/>
    <n v="4"/>
    <n v="0"/>
    <n v="134.3888"/>
  </r>
  <r>
    <n v="1984"/>
    <s v="CA-2011-164721"/>
    <x v="2"/>
    <x v="641"/>
    <d v="2011-11-27T00:00:00"/>
    <x v="0"/>
    <s v="LW-16825"/>
    <x v="429"/>
    <x v="1"/>
    <s v="United States"/>
    <s v="Brentwood"/>
    <x v="1"/>
    <n v="94513"/>
    <x v="1"/>
    <s v="OFF-AP-10000240"/>
    <x v="1"/>
    <x v="9"/>
    <x v="644"/>
    <x v="1707"/>
    <n v="6"/>
    <n v="0"/>
    <n v="93.055199999999957"/>
  </r>
  <r>
    <n v="1985"/>
    <s v="CA-2011-164721"/>
    <x v="2"/>
    <x v="641"/>
    <d v="2011-11-27T00:00:00"/>
    <x v="0"/>
    <s v="LW-16825"/>
    <x v="429"/>
    <x v="1"/>
    <s v="United States"/>
    <s v="Brentwood"/>
    <x v="1"/>
    <n v="94513"/>
    <x v="1"/>
    <s v="FUR-FU-10001940"/>
    <x v="0"/>
    <x v="5"/>
    <x v="33"/>
    <x v="1708"/>
    <n v="3"/>
    <n v="0"/>
    <n v="10.507200000000001"/>
  </r>
  <r>
    <n v="1986"/>
    <s v="CA-2011-164721"/>
    <x v="2"/>
    <x v="641"/>
    <d v="2011-11-27T00:00:00"/>
    <x v="0"/>
    <s v="LW-16825"/>
    <x v="429"/>
    <x v="1"/>
    <s v="United States"/>
    <s v="Brentwood"/>
    <x v="1"/>
    <n v="94513"/>
    <x v="1"/>
    <s v="OFF-PA-10000575"/>
    <x v="1"/>
    <x v="10"/>
    <x v="1050"/>
    <x v="1709"/>
    <n v="4"/>
    <n v="0"/>
    <n v="12.3096"/>
  </r>
  <r>
    <n v="1987"/>
    <s v="CA-2013-147417"/>
    <x v="0"/>
    <x v="197"/>
    <d v="2013-07-28T00:00:00"/>
    <x v="2"/>
    <s v="CB-12415"/>
    <x v="558"/>
    <x v="0"/>
    <s v="United States"/>
    <s v="Columbus"/>
    <x v="24"/>
    <n v="43229"/>
    <x v="3"/>
    <s v="TEC-CO-10001449"/>
    <x v="2"/>
    <x v="16"/>
    <x v="303"/>
    <x v="1710"/>
    <n v="4"/>
    <n v="0.4"/>
    <n v="191.99680000000001"/>
  </r>
  <r>
    <n v="1988"/>
    <s v="CA-2012-127509"/>
    <x v="1"/>
    <x v="529"/>
    <d v="2012-11-13T00:00:00"/>
    <x v="1"/>
    <s v="AS-10090"/>
    <x v="548"/>
    <x v="0"/>
    <s v="United States"/>
    <s v="Springfield"/>
    <x v="25"/>
    <n v="65807"/>
    <x v="2"/>
    <s v="OFF-BI-10002393"/>
    <x v="1"/>
    <x v="8"/>
    <x v="1188"/>
    <x v="1711"/>
    <n v="3"/>
    <n v="0"/>
    <n v="7.9212000000000007"/>
  </r>
  <r>
    <n v="1989"/>
    <s v="CA-2012-127509"/>
    <x v="1"/>
    <x v="529"/>
    <d v="2012-11-13T00:00:00"/>
    <x v="1"/>
    <s v="AS-10090"/>
    <x v="548"/>
    <x v="0"/>
    <s v="United States"/>
    <s v="Springfield"/>
    <x v="25"/>
    <n v="65807"/>
    <x v="2"/>
    <s v="FUR-TA-10002855"/>
    <x v="0"/>
    <x v="3"/>
    <x v="1189"/>
    <x v="1712"/>
    <n v="7"/>
    <n v="0"/>
    <n v="215.11979999999994"/>
  </r>
  <r>
    <n v="1990"/>
    <s v="CA-2012-127509"/>
    <x v="1"/>
    <x v="529"/>
    <d v="2012-11-13T00:00:00"/>
    <x v="1"/>
    <s v="AS-10090"/>
    <x v="548"/>
    <x v="0"/>
    <s v="United States"/>
    <s v="Springfield"/>
    <x v="25"/>
    <n v="65807"/>
    <x v="2"/>
    <s v="OFF-EN-10000781"/>
    <x v="1"/>
    <x v="12"/>
    <x v="746"/>
    <x v="1713"/>
    <n v="3"/>
    <n v="0"/>
    <n v="12.323399999999999"/>
  </r>
  <r>
    <n v="1991"/>
    <s v="CA-2012-127509"/>
    <x v="1"/>
    <x v="529"/>
    <d v="2012-11-13T00:00:00"/>
    <x v="1"/>
    <s v="AS-10090"/>
    <x v="548"/>
    <x v="0"/>
    <s v="United States"/>
    <s v="Springfield"/>
    <x v="25"/>
    <n v="65807"/>
    <x v="2"/>
    <s v="OFF-PA-10002160"/>
    <x v="1"/>
    <x v="10"/>
    <x v="1190"/>
    <x v="1714"/>
    <n v="3"/>
    <n v="0"/>
    <n v="8.4966000000000008"/>
  </r>
  <r>
    <n v="1992"/>
    <s v="CA-2014-111374"/>
    <x v="3"/>
    <x v="642"/>
    <d v="2014-03-01T00:00:00"/>
    <x v="1"/>
    <s v="CB-12415"/>
    <x v="558"/>
    <x v="0"/>
    <s v="United States"/>
    <s v="Philadelphia"/>
    <x v="9"/>
    <n v="19134"/>
    <x v="3"/>
    <s v="OFF-BI-10004970"/>
    <x v="1"/>
    <x v="8"/>
    <x v="908"/>
    <x v="1715"/>
    <n v="4"/>
    <n v="0.7"/>
    <n v="-3.7995999999999981"/>
  </r>
  <r>
    <n v="1993"/>
    <s v="CA-2014-133648"/>
    <x v="3"/>
    <x v="643"/>
    <d v="2014-07-03T00:00:00"/>
    <x v="1"/>
    <s v="ML-17755"/>
    <x v="529"/>
    <x v="2"/>
    <s v="United States"/>
    <s v="Springfield"/>
    <x v="21"/>
    <n v="97477"/>
    <x v="1"/>
    <s v="OFF-LA-10003923"/>
    <x v="1"/>
    <x v="2"/>
    <x v="424"/>
    <x v="1716"/>
    <n v="6"/>
    <n v="0.2"/>
    <n v="26.640000000000004"/>
  </r>
  <r>
    <n v="1994"/>
    <s v="CA-2014-133648"/>
    <x v="3"/>
    <x v="643"/>
    <d v="2014-07-03T00:00:00"/>
    <x v="1"/>
    <s v="ML-17755"/>
    <x v="529"/>
    <x v="2"/>
    <s v="United States"/>
    <s v="Springfield"/>
    <x v="21"/>
    <n v="97477"/>
    <x v="1"/>
    <s v="OFF-AR-10002257"/>
    <x v="1"/>
    <x v="6"/>
    <x v="1191"/>
    <x v="758"/>
    <n v="2"/>
    <n v="0.2"/>
    <n v="0.73479999999999923"/>
  </r>
  <r>
    <n v="1995"/>
    <s v="CA-2014-133648"/>
    <x v="3"/>
    <x v="643"/>
    <d v="2014-07-03T00:00:00"/>
    <x v="1"/>
    <s v="ML-17755"/>
    <x v="529"/>
    <x v="2"/>
    <s v="United States"/>
    <s v="Springfield"/>
    <x v="21"/>
    <n v="97477"/>
    <x v="1"/>
    <s v="OFF-FA-10004395"/>
    <x v="1"/>
    <x v="13"/>
    <x v="1192"/>
    <x v="1717"/>
    <n v="3"/>
    <n v="0.2"/>
    <n v="-2.1194999999999999"/>
  </r>
  <r>
    <n v="1996"/>
    <s v="US-2014-147221"/>
    <x v="3"/>
    <x v="574"/>
    <d v="2014-12-05T00:00:00"/>
    <x v="0"/>
    <s v="JS-16030"/>
    <x v="559"/>
    <x v="0"/>
    <s v="United States"/>
    <s v="Houston"/>
    <x v="5"/>
    <n v="77036"/>
    <x v="2"/>
    <s v="OFF-AP-10002534"/>
    <x v="1"/>
    <x v="9"/>
    <x v="1193"/>
    <x v="1718"/>
    <n v="5"/>
    <n v="0.8"/>
    <n v="-766.01199999999994"/>
  </r>
  <r>
    <n v="1997"/>
    <s v="US-2014-147221"/>
    <x v="3"/>
    <x v="574"/>
    <d v="2014-12-05T00:00:00"/>
    <x v="0"/>
    <s v="JS-16030"/>
    <x v="559"/>
    <x v="0"/>
    <s v="United States"/>
    <s v="Houston"/>
    <x v="5"/>
    <n v="77036"/>
    <x v="2"/>
    <s v="FUR-FU-10004020"/>
    <x v="0"/>
    <x v="5"/>
    <x v="488"/>
    <x v="1719"/>
    <n v="4"/>
    <n v="0.6"/>
    <n v="-3.719599999999998"/>
  </r>
  <r>
    <n v="1998"/>
    <s v="CA-2011-131905"/>
    <x v="2"/>
    <x v="644"/>
    <d v="2011-02-10T00:00:00"/>
    <x v="2"/>
    <s v="ND-18460"/>
    <x v="540"/>
    <x v="1"/>
    <s v="United States"/>
    <s v="Chesapeake"/>
    <x v="17"/>
    <n v="23320"/>
    <x v="0"/>
    <s v="OFF-LA-10002787"/>
    <x v="1"/>
    <x v="2"/>
    <x v="542"/>
    <x v="1720"/>
    <n v="4"/>
    <n v="0"/>
    <n v="7.1999999999999993"/>
  </r>
  <r>
    <n v="1999"/>
    <s v="CA-2011-131905"/>
    <x v="2"/>
    <x v="644"/>
    <d v="2011-02-10T00:00:00"/>
    <x v="2"/>
    <s v="ND-18460"/>
    <x v="540"/>
    <x v="1"/>
    <s v="United States"/>
    <s v="Chesapeake"/>
    <x v="17"/>
    <n v="23320"/>
    <x v="0"/>
    <s v="TEC-PH-10003645"/>
    <x v="2"/>
    <x v="7"/>
    <x v="294"/>
    <x v="1721"/>
    <n v="1"/>
    <n v="0"/>
    <n v="42.018600000000006"/>
  </r>
  <r>
    <n v="2000"/>
    <s v="CA-2011-131905"/>
    <x v="2"/>
    <x v="644"/>
    <d v="2011-02-10T00:00:00"/>
    <x v="2"/>
    <s v="ND-18460"/>
    <x v="540"/>
    <x v="1"/>
    <s v="United States"/>
    <s v="Chesapeake"/>
    <x v="17"/>
    <n v="23320"/>
    <x v="0"/>
    <s v="TEC-PH-10001615"/>
    <x v="2"/>
    <x v="7"/>
    <x v="1108"/>
    <x v="1722"/>
    <n v="5"/>
    <n v="0"/>
    <n v="42.035499999999985"/>
  </r>
  <r>
    <n v="2001"/>
    <s v="CA-2014-166128"/>
    <x v="3"/>
    <x v="645"/>
    <d v="2014-04-19T00:00:00"/>
    <x v="1"/>
    <s v="LW-17215"/>
    <x v="560"/>
    <x v="0"/>
    <s v="United States"/>
    <s v="Pasadena"/>
    <x v="1"/>
    <n v="91104"/>
    <x v="1"/>
    <s v="TEC-AC-10001767"/>
    <x v="2"/>
    <x v="11"/>
    <x v="97"/>
    <x v="1723"/>
    <n v="5"/>
    <n v="0"/>
    <n v="21.994499999999988"/>
  </r>
  <r>
    <n v="2002"/>
    <s v="CA-2014-166128"/>
    <x v="3"/>
    <x v="645"/>
    <d v="2014-04-19T00:00:00"/>
    <x v="1"/>
    <s v="LW-17215"/>
    <x v="560"/>
    <x v="0"/>
    <s v="United States"/>
    <s v="Pasadena"/>
    <x v="1"/>
    <n v="91104"/>
    <x v="1"/>
    <s v="OFF-AR-10001221"/>
    <x v="1"/>
    <x v="6"/>
    <x v="1034"/>
    <x v="1085"/>
    <n v="7"/>
    <n v="0"/>
    <n v="14.232399999999998"/>
  </r>
  <r>
    <n v="2003"/>
    <s v="CA-2014-163510"/>
    <x v="3"/>
    <x v="53"/>
    <d v="2014-12-29T00:00:00"/>
    <x v="0"/>
    <s v="JW-15955"/>
    <x v="527"/>
    <x v="0"/>
    <s v="United States"/>
    <s v="Louisville"/>
    <x v="0"/>
    <n v="40214"/>
    <x v="0"/>
    <s v="OFF-ST-10000563"/>
    <x v="1"/>
    <x v="4"/>
    <x v="894"/>
    <x v="1449"/>
    <n v="3"/>
    <n v="0"/>
    <n v="9.5940000000000012"/>
  </r>
  <r>
    <n v="2004"/>
    <s v="CA-2014-163510"/>
    <x v="3"/>
    <x v="53"/>
    <d v="2014-12-29T00:00:00"/>
    <x v="0"/>
    <s v="JW-15955"/>
    <x v="527"/>
    <x v="0"/>
    <s v="United States"/>
    <s v="Louisville"/>
    <x v="0"/>
    <n v="40214"/>
    <x v="0"/>
    <s v="FUR-CH-10001146"/>
    <x v="0"/>
    <x v="1"/>
    <x v="64"/>
    <x v="1724"/>
    <n v="5"/>
    <n v="0"/>
    <n v="76.112499999999983"/>
  </r>
  <r>
    <n v="2005"/>
    <s v="US-2014-143028"/>
    <x v="3"/>
    <x v="645"/>
    <d v="2014-04-19T00:00:00"/>
    <x v="1"/>
    <s v="SC-20050"/>
    <x v="337"/>
    <x v="2"/>
    <s v="United States"/>
    <s v="Lubbock"/>
    <x v="5"/>
    <n v="79424"/>
    <x v="2"/>
    <s v="OFF-BI-10004738"/>
    <x v="1"/>
    <x v="8"/>
    <x v="92"/>
    <x v="524"/>
    <n v="3"/>
    <n v="0.8"/>
    <n v="-17.045999999999999"/>
  </r>
  <r>
    <n v="2006"/>
    <s v="CA-2011-111150"/>
    <x v="2"/>
    <x v="520"/>
    <d v="2012-01-04T00:00:00"/>
    <x v="1"/>
    <s v="RW-19630"/>
    <x v="338"/>
    <x v="1"/>
    <s v="United States"/>
    <s v="Columbia"/>
    <x v="25"/>
    <n v="65203"/>
    <x v="2"/>
    <s v="OFF-AR-10000034"/>
    <x v="1"/>
    <x v="6"/>
    <x v="744"/>
    <x v="1725"/>
    <n v="7"/>
    <n v="0"/>
    <n v="11.575199999999999"/>
  </r>
  <r>
    <n v="2007"/>
    <s v="CA-2011-111150"/>
    <x v="2"/>
    <x v="520"/>
    <d v="2012-01-04T00:00:00"/>
    <x v="1"/>
    <s v="RW-19630"/>
    <x v="338"/>
    <x v="1"/>
    <s v="United States"/>
    <s v="Columbia"/>
    <x v="25"/>
    <n v="65203"/>
    <x v="2"/>
    <s v="TEC-AC-10000290"/>
    <x v="2"/>
    <x v="11"/>
    <x v="232"/>
    <x v="1726"/>
    <n v="7"/>
    <n v="0"/>
    <n v="16.160200000000003"/>
  </r>
  <r>
    <n v="2008"/>
    <s v="CA-2014-165386"/>
    <x v="3"/>
    <x v="646"/>
    <d v="2014-08-05T00:00:00"/>
    <x v="2"/>
    <s v="CM-12190"/>
    <x v="496"/>
    <x v="0"/>
    <s v="United States"/>
    <s v="Chicago"/>
    <x v="10"/>
    <n v="60623"/>
    <x v="2"/>
    <s v="FUR-BO-10003034"/>
    <x v="0"/>
    <x v="0"/>
    <x v="1194"/>
    <x v="1727"/>
    <n v="2"/>
    <n v="0.3"/>
    <n v="-36.674399999999991"/>
  </r>
  <r>
    <n v="2009"/>
    <s v="CA-2011-116407"/>
    <x v="2"/>
    <x v="647"/>
    <d v="2011-11-21T00:00:00"/>
    <x v="1"/>
    <s v="JF-15190"/>
    <x v="440"/>
    <x v="0"/>
    <s v="United States"/>
    <s v="Johnson City"/>
    <x v="18"/>
    <n v="37604"/>
    <x v="0"/>
    <s v="OFF-AR-10001315"/>
    <x v="1"/>
    <x v="6"/>
    <x v="1020"/>
    <x v="1728"/>
    <n v="3"/>
    <n v="0.2"/>
    <n v="0.47519999999999984"/>
  </r>
  <r>
    <n v="2010"/>
    <s v="CA-2011-116407"/>
    <x v="2"/>
    <x v="647"/>
    <d v="2011-11-21T00:00:00"/>
    <x v="1"/>
    <s v="JF-15190"/>
    <x v="440"/>
    <x v="0"/>
    <s v="United States"/>
    <s v="Johnson City"/>
    <x v="18"/>
    <n v="37604"/>
    <x v="0"/>
    <s v="OFF-AP-10002118"/>
    <x v="1"/>
    <x v="9"/>
    <x v="77"/>
    <x v="1729"/>
    <n v="2"/>
    <n v="0.2"/>
    <n v="29.142400000000009"/>
  </r>
  <r>
    <n v="2011"/>
    <s v="CA-2011-116407"/>
    <x v="2"/>
    <x v="647"/>
    <d v="2011-11-21T00:00:00"/>
    <x v="1"/>
    <s v="JF-15190"/>
    <x v="440"/>
    <x v="0"/>
    <s v="United States"/>
    <s v="Johnson City"/>
    <x v="18"/>
    <n v="37604"/>
    <x v="0"/>
    <s v="OFF-PA-10002137"/>
    <x v="1"/>
    <x v="10"/>
    <x v="560"/>
    <x v="1730"/>
    <n v="4"/>
    <n v="0.2"/>
    <n v="7.7799999999999976"/>
  </r>
  <r>
    <n v="2012"/>
    <s v="CA-2012-155761"/>
    <x v="1"/>
    <x v="555"/>
    <d v="2012-12-11T00:00:00"/>
    <x v="3"/>
    <s v="SC-20800"/>
    <x v="561"/>
    <x v="0"/>
    <s v="United States"/>
    <s v="Houston"/>
    <x v="5"/>
    <n v="77041"/>
    <x v="2"/>
    <s v="TEC-AC-10001606"/>
    <x v="2"/>
    <x v="11"/>
    <x v="585"/>
    <x v="1305"/>
    <n v="2"/>
    <n v="0.2"/>
    <n v="35.996400000000001"/>
  </r>
  <r>
    <n v="2013"/>
    <s v="CA-2012-155761"/>
    <x v="1"/>
    <x v="555"/>
    <d v="2012-12-11T00:00:00"/>
    <x v="3"/>
    <s v="SC-20800"/>
    <x v="561"/>
    <x v="0"/>
    <s v="United States"/>
    <s v="Houston"/>
    <x v="5"/>
    <n v="77041"/>
    <x v="2"/>
    <s v="OFF-ST-10000943"/>
    <x v="1"/>
    <x v="4"/>
    <x v="1195"/>
    <x v="1731"/>
    <n v="3"/>
    <n v="0.2"/>
    <n v="4.6344000000000012"/>
  </r>
  <r>
    <n v="2014"/>
    <s v="CA-2013-145905"/>
    <x v="0"/>
    <x v="31"/>
    <d v="2013-09-24T00:00:00"/>
    <x v="1"/>
    <s v="AM-10705"/>
    <x v="562"/>
    <x v="0"/>
    <s v="United States"/>
    <s v="Auburn"/>
    <x v="19"/>
    <n v="36830"/>
    <x v="0"/>
    <s v="FUR-CH-10001854"/>
    <x v="0"/>
    <x v="1"/>
    <x v="1110"/>
    <x v="1732"/>
    <n v="1"/>
    <n v="0"/>
    <n v="84.23520000000002"/>
  </r>
  <r>
    <n v="2015"/>
    <s v="CA-2013-145905"/>
    <x v="0"/>
    <x v="31"/>
    <d v="2013-09-24T00:00:00"/>
    <x v="1"/>
    <s v="AM-10705"/>
    <x v="562"/>
    <x v="0"/>
    <s v="United States"/>
    <s v="Auburn"/>
    <x v="19"/>
    <n v="36830"/>
    <x v="0"/>
    <s v="OFF-PA-10000533"/>
    <x v="1"/>
    <x v="10"/>
    <x v="1196"/>
    <x v="1733"/>
    <n v="2"/>
    <n v="0"/>
    <n v="6.0167999999999999"/>
  </r>
  <r>
    <n v="2016"/>
    <s v="CA-2013-145905"/>
    <x v="0"/>
    <x v="31"/>
    <d v="2013-09-24T00:00:00"/>
    <x v="1"/>
    <s v="AM-10705"/>
    <x v="562"/>
    <x v="0"/>
    <s v="United States"/>
    <s v="Auburn"/>
    <x v="19"/>
    <n v="36830"/>
    <x v="0"/>
    <s v="OFF-ST-10003716"/>
    <x v="1"/>
    <x v="4"/>
    <x v="889"/>
    <x v="1734"/>
    <n v="4"/>
    <n v="0"/>
    <n v="117.0104"/>
  </r>
  <r>
    <n v="2017"/>
    <s v="CA-2012-113110"/>
    <x v="1"/>
    <x v="531"/>
    <d v="2012-03-23T00:00:00"/>
    <x v="1"/>
    <s v="BK-11260"/>
    <x v="318"/>
    <x v="0"/>
    <s v="United States"/>
    <s v="San Bernardino"/>
    <x v="1"/>
    <n v="92404"/>
    <x v="1"/>
    <s v="OFF-BI-10000088"/>
    <x v="1"/>
    <x v="8"/>
    <x v="1025"/>
    <x v="683"/>
    <n v="2"/>
    <n v="0.2"/>
    <n v="6.3684000000000003"/>
  </r>
  <r>
    <n v="2018"/>
    <s v="CA-2012-113110"/>
    <x v="1"/>
    <x v="531"/>
    <d v="2012-03-23T00:00:00"/>
    <x v="1"/>
    <s v="BK-11260"/>
    <x v="318"/>
    <x v="0"/>
    <s v="United States"/>
    <s v="San Bernardino"/>
    <x v="1"/>
    <n v="92404"/>
    <x v="1"/>
    <s v="OFF-LA-10000240"/>
    <x v="1"/>
    <x v="2"/>
    <x v="2"/>
    <x v="2"/>
    <n v="2"/>
    <n v="0"/>
    <n v="6.8713999999999995"/>
  </r>
  <r>
    <n v="2019"/>
    <s v="CA-2012-113110"/>
    <x v="1"/>
    <x v="531"/>
    <d v="2012-03-23T00:00:00"/>
    <x v="1"/>
    <s v="BK-11260"/>
    <x v="318"/>
    <x v="0"/>
    <s v="United States"/>
    <s v="San Bernardino"/>
    <x v="1"/>
    <n v="92404"/>
    <x v="1"/>
    <s v="OFF-SU-10001165"/>
    <x v="1"/>
    <x v="14"/>
    <x v="1039"/>
    <x v="1735"/>
    <n v="4"/>
    <n v="0"/>
    <n v="8.6736000000000004"/>
  </r>
  <r>
    <n v="2020"/>
    <s v="CA-2012-113110"/>
    <x v="1"/>
    <x v="531"/>
    <d v="2012-03-23T00:00:00"/>
    <x v="1"/>
    <s v="BK-11260"/>
    <x v="318"/>
    <x v="0"/>
    <s v="United States"/>
    <s v="San Bernardino"/>
    <x v="1"/>
    <n v="92404"/>
    <x v="1"/>
    <s v="OFF-PA-10002749"/>
    <x v="1"/>
    <x v="10"/>
    <x v="185"/>
    <x v="1736"/>
    <n v="6"/>
    <n v="0"/>
    <n v="19.668600000000001"/>
  </r>
  <r>
    <n v="2021"/>
    <s v="CA-2013-168354"/>
    <x v="0"/>
    <x v="251"/>
    <d v="2013-09-22T00:00:00"/>
    <x v="2"/>
    <s v="RH-19510"/>
    <x v="563"/>
    <x v="2"/>
    <s v="United States"/>
    <s v="Providence"/>
    <x v="34"/>
    <n v="2908"/>
    <x v="3"/>
    <s v="OFF-ST-10001490"/>
    <x v="1"/>
    <x v="4"/>
    <x v="513"/>
    <x v="1737"/>
    <n v="9"/>
    <n v="0"/>
    <n v="481.86899999999986"/>
  </r>
  <r>
    <n v="2022"/>
    <s v="CA-2013-168354"/>
    <x v="0"/>
    <x v="251"/>
    <d v="2013-09-22T00:00:00"/>
    <x v="2"/>
    <s v="RH-19510"/>
    <x v="563"/>
    <x v="2"/>
    <s v="United States"/>
    <s v="Providence"/>
    <x v="34"/>
    <n v="2908"/>
    <x v="3"/>
    <s v="OFF-PA-10002377"/>
    <x v="1"/>
    <x v="10"/>
    <x v="557"/>
    <x v="342"/>
    <n v="3"/>
    <n v="0"/>
    <n v="7.6679999999999993"/>
  </r>
  <r>
    <n v="2023"/>
    <s v="CA-2013-168354"/>
    <x v="0"/>
    <x v="251"/>
    <d v="2013-09-22T00:00:00"/>
    <x v="2"/>
    <s v="RH-19510"/>
    <x v="563"/>
    <x v="2"/>
    <s v="United States"/>
    <s v="Providence"/>
    <x v="34"/>
    <n v="2908"/>
    <x v="3"/>
    <s v="OFF-BI-10004826"/>
    <x v="1"/>
    <x v="8"/>
    <x v="721"/>
    <x v="1738"/>
    <n v="3"/>
    <n v="0"/>
    <n v="23.774400000000004"/>
  </r>
  <r>
    <n v="2024"/>
    <s v="CA-2013-168354"/>
    <x v="0"/>
    <x v="251"/>
    <d v="2013-09-22T00:00:00"/>
    <x v="2"/>
    <s v="RH-19510"/>
    <x v="563"/>
    <x v="2"/>
    <s v="United States"/>
    <s v="Providence"/>
    <x v="34"/>
    <n v="2908"/>
    <x v="3"/>
    <s v="FUR-CH-10004675"/>
    <x v="0"/>
    <x v="1"/>
    <x v="629"/>
    <x v="1739"/>
    <n v="4"/>
    <n v="0"/>
    <n v="244.24959999999999"/>
  </r>
  <r>
    <n v="2025"/>
    <s v="US-2014-111241"/>
    <x v="3"/>
    <x v="648"/>
    <d v="2014-08-23T00:00:00"/>
    <x v="0"/>
    <s v="GM-14500"/>
    <x v="421"/>
    <x v="0"/>
    <s v="United States"/>
    <s v="Fresno"/>
    <x v="1"/>
    <n v="93727"/>
    <x v="1"/>
    <s v="OFF-BI-10002867"/>
    <x v="1"/>
    <x v="8"/>
    <x v="963"/>
    <x v="1740"/>
    <n v="5"/>
    <n v="0.2"/>
    <n v="77.71399999999997"/>
  </r>
  <r>
    <n v="2026"/>
    <s v="CA-2012-114237"/>
    <x v="1"/>
    <x v="649"/>
    <d v="2012-03-15T00:00:00"/>
    <x v="2"/>
    <s v="MC-17275"/>
    <x v="507"/>
    <x v="0"/>
    <s v="United States"/>
    <s v="Seattle"/>
    <x v="4"/>
    <n v="98103"/>
    <x v="1"/>
    <s v="FUR-BO-10004409"/>
    <x v="0"/>
    <x v="0"/>
    <x v="625"/>
    <x v="1741"/>
    <n v="2"/>
    <n v="0"/>
    <n v="39.748800000000003"/>
  </r>
  <r>
    <n v="2027"/>
    <s v="CA-2013-113516"/>
    <x v="0"/>
    <x v="162"/>
    <d v="2013-09-11T00:00:00"/>
    <x v="0"/>
    <s v="VM-21685"/>
    <x v="91"/>
    <x v="2"/>
    <s v="United States"/>
    <s v="Lancaster"/>
    <x v="1"/>
    <n v="93534"/>
    <x v="1"/>
    <s v="OFF-BI-10002225"/>
    <x v="1"/>
    <x v="8"/>
    <x v="336"/>
    <x v="1742"/>
    <n v="2"/>
    <n v="0.2"/>
    <n v="11.558399999999999"/>
  </r>
  <r>
    <n v="2028"/>
    <s v="CA-2013-113516"/>
    <x v="0"/>
    <x v="162"/>
    <d v="2013-09-11T00:00:00"/>
    <x v="0"/>
    <s v="VM-21685"/>
    <x v="91"/>
    <x v="2"/>
    <s v="United States"/>
    <s v="Lancaster"/>
    <x v="1"/>
    <n v="93534"/>
    <x v="1"/>
    <s v="OFF-BI-10001989"/>
    <x v="1"/>
    <x v="8"/>
    <x v="537"/>
    <x v="1743"/>
    <n v="4"/>
    <n v="0.2"/>
    <n v="23.497599999999995"/>
  </r>
  <r>
    <n v="2029"/>
    <s v="CA-2012-117961"/>
    <x v="1"/>
    <x v="650"/>
    <d v="2012-11-30T00:00:00"/>
    <x v="1"/>
    <s v="GP-14740"/>
    <x v="323"/>
    <x v="1"/>
    <s v="United States"/>
    <s v="Leominster"/>
    <x v="31"/>
    <n v="1453"/>
    <x v="3"/>
    <s v="OFF-BI-10000343"/>
    <x v="1"/>
    <x v="8"/>
    <x v="184"/>
    <x v="1674"/>
    <n v="3"/>
    <n v="0"/>
    <n v="6.9230999999999998"/>
  </r>
  <r>
    <n v="2030"/>
    <s v="CA-2012-117961"/>
    <x v="1"/>
    <x v="650"/>
    <d v="2012-11-30T00:00:00"/>
    <x v="1"/>
    <s v="GP-14740"/>
    <x v="323"/>
    <x v="1"/>
    <s v="United States"/>
    <s v="Leominster"/>
    <x v="31"/>
    <n v="1453"/>
    <x v="3"/>
    <s v="OFF-ST-10001172"/>
    <x v="1"/>
    <x v="4"/>
    <x v="1197"/>
    <x v="1744"/>
    <n v="5"/>
    <n v="0"/>
    <n v="25.175999999999998"/>
  </r>
  <r>
    <n v="2031"/>
    <s v="CA-2012-117961"/>
    <x v="1"/>
    <x v="650"/>
    <d v="2012-11-30T00:00:00"/>
    <x v="1"/>
    <s v="GP-14740"/>
    <x v="323"/>
    <x v="1"/>
    <s v="United States"/>
    <s v="Leominster"/>
    <x v="31"/>
    <n v="1453"/>
    <x v="3"/>
    <s v="OFF-BI-10003707"/>
    <x v="1"/>
    <x v="8"/>
    <x v="776"/>
    <x v="1745"/>
    <n v="4"/>
    <n v="0"/>
    <n v="30.52"/>
  </r>
  <r>
    <n v="2032"/>
    <s v="CA-2012-117961"/>
    <x v="1"/>
    <x v="650"/>
    <d v="2012-11-30T00:00:00"/>
    <x v="1"/>
    <s v="GP-14740"/>
    <x v="323"/>
    <x v="1"/>
    <s v="United States"/>
    <s v="Leominster"/>
    <x v="31"/>
    <n v="1453"/>
    <x v="3"/>
    <s v="OFF-PA-10001274"/>
    <x v="1"/>
    <x v="10"/>
    <x v="1011"/>
    <x v="1031"/>
    <n v="3"/>
    <n v="0"/>
    <n v="5.1464999999999996"/>
  </r>
  <r>
    <n v="2033"/>
    <s v="CA-2013-128923"/>
    <x v="0"/>
    <x v="10"/>
    <d v="2013-12-14T00:00:00"/>
    <x v="1"/>
    <s v="GB-14530"/>
    <x v="334"/>
    <x v="1"/>
    <s v="United States"/>
    <s v="Fort Worth"/>
    <x v="5"/>
    <n v="76106"/>
    <x v="2"/>
    <s v="OFF-PA-10002250"/>
    <x v="1"/>
    <x v="10"/>
    <x v="699"/>
    <x v="1746"/>
    <n v="2"/>
    <n v="0.2"/>
    <n v="3.2871999999999999"/>
  </r>
  <r>
    <n v="2034"/>
    <s v="CA-2013-128923"/>
    <x v="0"/>
    <x v="10"/>
    <d v="2013-12-14T00:00:00"/>
    <x v="1"/>
    <s v="GB-14530"/>
    <x v="334"/>
    <x v="1"/>
    <s v="United States"/>
    <s v="Fort Worth"/>
    <x v="5"/>
    <n v="76106"/>
    <x v="2"/>
    <s v="OFF-AR-10000475"/>
    <x v="1"/>
    <x v="6"/>
    <x v="1111"/>
    <x v="1747"/>
    <n v="1"/>
    <n v="0.2"/>
    <n v="0.8162000000000007"/>
  </r>
  <r>
    <n v="2035"/>
    <s v="CA-2014-162481"/>
    <x v="3"/>
    <x v="145"/>
    <d v="2014-09-30T00:00:00"/>
    <x v="1"/>
    <s v="CT-11995"/>
    <x v="564"/>
    <x v="0"/>
    <s v="United States"/>
    <s v="Rochester"/>
    <x v="11"/>
    <n v="55901"/>
    <x v="2"/>
    <s v="OFF-BI-10002976"/>
    <x v="1"/>
    <x v="8"/>
    <x v="849"/>
    <x v="341"/>
    <n v="2"/>
    <n v="0"/>
    <n v="3.8822000000000001"/>
  </r>
  <r>
    <n v="2036"/>
    <s v="CA-2014-162481"/>
    <x v="3"/>
    <x v="145"/>
    <d v="2014-09-30T00:00:00"/>
    <x v="1"/>
    <s v="CT-11995"/>
    <x v="564"/>
    <x v="0"/>
    <s v="United States"/>
    <s v="Rochester"/>
    <x v="11"/>
    <n v="55901"/>
    <x v="2"/>
    <s v="FUR-CH-10003061"/>
    <x v="0"/>
    <x v="1"/>
    <x v="51"/>
    <x v="1748"/>
    <n v="3"/>
    <n v="0"/>
    <n v="51.294299999999964"/>
  </r>
  <r>
    <n v="2037"/>
    <s v="CA-2012-119214"/>
    <x v="1"/>
    <x v="651"/>
    <d v="2012-01-27T00:00:00"/>
    <x v="1"/>
    <s v="CW-11905"/>
    <x v="194"/>
    <x v="2"/>
    <s v="United States"/>
    <s v="Bozeman"/>
    <x v="37"/>
    <n v="59715"/>
    <x v="1"/>
    <s v="OFF-PA-10002893"/>
    <x v="1"/>
    <x v="10"/>
    <x v="359"/>
    <x v="1749"/>
    <n v="3"/>
    <n v="0"/>
    <n v="13.9392"/>
  </r>
  <r>
    <n v="2038"/>
    <s v="CA-2012-119214"/>
    <x v="1"/>
    <x v="651"/>
    <d v="2012-01-27T00:00:00"/>
    <x v="1"/>
    <s v="CW-11905"/>
    <x v="194"/>
    <x v="2"/>
    <s v="United States"/>
    <s v="Bozeman"/>
    <x v="37"/>
    <n v="59715"/>
    <x v="1"/>
    <s v="OFF-LA-10003077"/>
    <x v="1"/>
    <x v="2"/>
    <x v="1080"/>
    <x v="2"/>
    <n v="2"/>
    <n v="0"/>
    <n v="6.8713999999999995"/>
  </r>
  <r>
    <n v="2039"/>
    <s v="CA-2012-122287"/>
    <x v="1"/>
    <x v="652"/>
    <d v="2012-06-23T00:00:00"/>
    <x v="1"/>
    <s v="SN-20560"/>
    <x v="381"/>
    <x v="2"/>
    <s v="United States"/>
    <s v="Peoria"/>
    <x v="16"/>
    <n v="85345"/>
    <x v="1"/>
    <s v="OFF-PA-10001661"/>
    <x v="1"/>
    <x v="10"/>
    <x v="1198"/>
    <x v="1655"/>
    <n v="3"/>
    <n v="0.2"/>
    <n v="4.3326000000000002"/>
  </r>
  <r>
    <n v="2040"/>
    <s v="CA-2012-122287"/>
    <x v="1"/>
    <x v="652"/>
    <d v="2012-06-23T00:00:00"/>
    <x v="1"/>
    <s v="SN-20560"/>
    <x v="381"/>
    <x v="2"/>
    <s v="United States"/>
    <s v="Peoria"/>
    <x v="16"/>
    <n v="85345"/>
    <x v="1"/>
    <s v="OFF-BI-10004656"/>
    <x v="1"/>
    <x v="8"/>
    <x v="855"/>
    <x v="1750"/>
    <n v="7"/>
    <n v="0.7"/>
    <n v="-3.3263999999999996"/>
  </r>
  <r>
    <n v="2041"/>
    <s v="CA-2012-122287"/>
    <x v="1"/>
    <x v="652"/>
    <d v="2012-06-23T00:00:00"/>
    <x v="1"/>
    <s v="SN-20560"/>
    <x v="381"/>
    <x v="2"/>
    <s v="United States"/>
    <s v="Peoria"/>
    <x v="16"/>
    <n v="85345"/>
    <x v="1"/>
    <s v="OFF-BI-10003707"/>
    <x v="1"/>
    <x v="8"/>
    <x v="776"/>
    <x v="1751"/>
    <n v="2"/>
    <n v="0.7"/>
    <n v="-6.1039999999999974"/>
  </r>
  <r>
    <n v="2042"/>
    <s v="CA-2012-122287"/>
    <x v="1"/>
    <x v="652"/>
    <d v="2012-06-23T00:00:00"/>
    <x v="1"/>
    <s v="SN-20560"/>
    <x v="381"/>
    <x v="2"/>
    <s v="United States"/>
    <s v="Peoria"/>
    <x v="16"/>
    <n v="85345"/>
    <x v="1"/>
    <s v="FUR-FU-10004973"/>
    <x v="0"/>
    <x v="5"/>
    <x v="1134"/>
    <x v="1752"/>
    <n v="5"/>
    <n v="0.2"/>
    <n v="20.724000000000007"/>
  </r>
  <r>
    <n v="2043"/>
    <s v="CA-2012-104493"/>
    <x v="1"/>
    <x v="653"/>
    <d v="2012-10-08T00:00:00"/>
    <x v="1"/>
    <s v="EB-13705"/>
    <x v="182"/>
    <x v="1"/>
    <s v="United States"/>
    <s v="San Diego"/>
    <x v="1"/>
    <n v="92105"/>
    <x v="1"/>
    <s v="OFF-BI-10004817"/>
    <x v="1"/>
    <x v="8"/>
    <x v="1199"/>
    <x v="1753"/>
    <n v="6"/>
    <n v="0.2"/>
    <n v="20.1264"/>
  </r>
  <r>
    <n v="2044"/>
    <s v="US-2014-158946"/>
    <x v="3"/>
    <x v="551"/>
    <d v="2014-11-24T00:00:00"/>
    <x v="1"/>
    <s v="JW-15220"/>
    <x v="478"/>
    <x v="1"/>
    <s v="United States"/>
    <s v="Lakewood"/>
    <x v="24"/>
    <n v="44107"/>
    <x v="3"/>
    <s v="OFF-AR-10001860"/>
    <x v="1"/>
    <x v="6"/>
    <x v="907"/>
    <x v="1754"/>
    <n v="7"/>
    <n v="0.2"/>
    <n v="7.7728000000000002"/>
  </r>
  <r>
    <n v="2045"/>
    <s v="CA-2011-129168"/>
    <x v="2"/>
    <x v="654"/>
    <d v="2011-08-23T00:00:00"/>
    <x v="1"/>
    <s v="KB-16585"/>
    <x v="10"/>
    <x v="1"/>
    <s v="United States"/>
    <s v="Houston"/>
    <x v="5"/>
    <n v="77095"/>
    <x v="2"/>
    <s v="OFF-PA-10001639"/>
    <x v="1"/>
    <x v="10"/>
    <x v="972"/>
    <x v="12"/>
    <n v="3"/>
    <n v="0.2"/>
    <n v="5.4432"/>
  </r>
  <r>
    <n v="2046"/>
    <s v="CA-2013-131835"/>
    <x v="0"/>
    <x v="19"/>
    <d v="2013-07-22T00:00:00"/>
    <x v="1"/>
    <s v="MC-17590"/>
    <x v="565"/>
    <x v="1"/>
    <s v="United States"/>
    <s v="Perth Amboy"/>
    <x v="30"/>
    <n v="8861"/>
    <x v="3"/>
    <s v="OFF-AP-10004487"/>
    <x v="1"/>
    <x v="9"/>
    <x v="715"/>
    <x v="1755"/>
    <n v="2"/>
    <n v="0"/>
    <n v="45.539199999999994"/>
  </r>
  <r>
    <n v="2047"/>
    <s v="CA-2013-131835"/>
    <x v="0"/>
    <x v="19"/>
    <d v="2013-07-22T00:00:00"/>
    <x v="1"/>
    <s v="MC-17590"/>
    <x v="565"/>
    <x v="1"/>
    <s v="United States"/>
    <s v="Perth Amboy"/>
    <x v="30"/>
    <n v="8861"/>
    <x v="3"/>
    <s v="TEC-PH-10001760"/>
    <x v="2"/>
    <x v="7"/>
    <x v="254"/>
    <x v="1756"/>
    <n v="3"/>
    <n v="0"/>
    <n v="280.59000000000003"/>
  </r>
  <r>
    <n v="2048"/>
    <s v="CA-2013-131835"/>
    <x v="0"/>
    <x v="19"/>
    <d v="2013-07-22T00:00:00"/>
    <x v="1"/>
    <s v="MC-17590"/>
    <x v="565"/>
    <x v="1"/>
    <s v="United States"/>
    <s v="Perth Amboy"/>
    <x v="30"/>
    <n v="8861"/>
    <x v="3"/>
    <s v="OFF-PA-10004071"/>
    <x v="1"/>
    <x v="10"/>
    <x v="412"/>
    <x v="447"/>
    <n v="1"/>
    <n v="0"/>
    <n v="26.630399999999998"/>
  </r>
  <r>
    <n v="2049"/>
    <s v="CA-2012-142237"/>
    <x v="1"/>
    <x v="655"/>
    <d v="2012-07-13T00:00:00"/>
    <x v="2"/>
    <s v="CK-12595"/>
    <x v="242"/>
    <x v="0"/>
    <s v="United States"/>
    <s v="Philadelphia"/>
    <x v="9"/>
    <n v="19134"/>
    <x v="3"/>
    <s v="FUR-FU-10004848"/>
    <x v="0"/>
    <x v="5"/>
    <x v="28"/>
    <x v="1757"/>
    <n v="7"/>
    <n v="0.2"/>
    <n v="36.224999999999966"/>
  </r>
  <r>
    <n v="2050"/>
    <s v="CA-2012-142237"/>
    <x v="1"/>
    <x v="655"/>
    <d v="2012-07-13T00:00:00"/>
    <x v="2"/>
    <s v="CK-12595"/>
    <x v="242"/>
    <x v="0"/>
    <s v="United States"/>
    <s v="Philadelphia"/>
    <x v="9"/>
    <n v="19134"/>
    <x v="3"/>
    <s v="OFF-BI-10004022"/>
    <x v="1"/>
    <x v="8"/>
    <x v="748"/>
    <x v="1293"/>
    <n v="3"/>
    <n v="0.7"/>
    <n v="-2.0015999999999998"/>
  </r>
  <r>
    <n v="2051"/>
    <s v="CA-2012-142237"/>
    <x v="1"/>
    <x v="655"/>
    <d v="2012-07-13T00:00:00"/>
    <x v="2"/>
    <s v="CK-12595"/>
    <x v="242"/>
    <x v="0"/>
    <s v="United States"/>
    <s v="Philadelphia"/>
    <x v="9"/>
    <n v="19134"/>
    <x v="3"/>
    <s v="OFF-BI-10003669"/>
    <x v="1"/>
    <x v="8"/>
    <x v="796"/>
    <x v="1758"/>
    <n v="4"/>
    <n v="0.7"/>
    <n v="-4.7519999999999989"/>
  </r>
  <r>
    <n v="2052"/>
    <s v="CA-2012-142237"/>
    <x v="1"/>
    <x v="655"/>
    <d v="2012-07-13T00:00:00"/>
    <x v="2"/>
    <s v="CK-12595"/>
    <x v="242"/>
    <x v="0"/>
    <s v="United States"/>
    <s v="Philadelphia"/>
    <x v="9"/>
    <n v="19134"/>
    <x v="3"/>
    <s v="FUR-CH-10003833"/>
    <x v="0"/>
    <x v="1"/>
    <x v="1200"/>
    <x v="1759"/>
    <n v="8"/>
    <n v="0.3"/>
    <n v="-73.175999999999988"/>
  </r>
  <r>
    <n v="2053"/>
    <s v="CA-2012-142237"/>
    <x v="1"/>
    <x v="655"/>
    <d v="2012-07-13T00:00:00"/>
    <x v="2"/>
    <s v="CK-12595"/>
    <x v="242"/>
    <x v="0"/>
    <s v="United States"/>
    <s v="Philadelphia"/>
    <x v="9"/>
    <n v="19134"/>
    <x v="3"/>
    <s v="OFF-AR-10003732"/>
    <x v="1"/>
    <x v="6"/>
    <x v="321"/>
    <x v="1760"/>
    <n v="5"/>
    <n v="0.2"/>
    <n v="0.83399999999999963"/>
  </r>
  <r>
    <n v="2054"/>
    <s v="CA-2012-142237"/>
    <x v="1"/>
    <x v="655"/>
    <d v="2012-07-13T00:00:00"/>
    <x v="2"/>
    <s v="CK-12595"/>
    <x v="242"/>
    <x v="0"/>
    <s v="United States"/>
    <s v="Philadelphia"/>
    <x v="9"/>
    <n v="19134"/>
    <x v="3"/>
    <s v="FUR-FU-10003142"/>
    <x v="0"/>
    <x v="5"/>
    <x v="1201"/>
    <x v="869"/>
    <n v="6"/>
    <n v="0.2"/>
    <n v="3.4847999999999981"/>
  </r>
  <r>
    <n v="2055"/>
    <s v="CA-2013-136434"/>
    <x v="0"/>
    <x v="49"/>
    <d v="2013-12-08T00:00:00"/>
    <x v="1"/>
    <s v="RD-19480"/>
    <x v="502"/>
    <x v="0"/>
    <s v="United States"/>
    <s v="Richmond"/>
    <x v="14"/>
    <n v="47374"/>
    <x v="2"/>
    <s v="FUR-FU-10001196"/>
    <x v="0"/>
    <x v="5"/>
    <x v="1116"/>
    <x v="1761"/>
    <n v="3"/>
    <n v="0"/>
    <n v="5.1929999999999996"/>
  </r>
  <r>
    <n v="2056"/>
    <s v="CA-2014-120376"/>
    <x v="3"/>
    <x v="66"/>
    <d v="2014-12-26T00:00:00"/>
    <x v="2"/>
    <s v="TP-21130"/>
    <x v="236"/>
    <x v="0"/>
    <s v="United States"/>
    <s v="Detroit"/>
    <x v="12"/>
    <n v="48227"/>
    <x v="2"/>
    <s v="TEC-AC-10001114"/>
    <x v="2"/>
    <x v="11"/>
    <x v="1202"/>
    <x v="1723"/>
    <n v="5"/>
    <n v="0"/>
    <n v="63.983999999999988"/>
  </r>
  <r>
    <n v="2057"/>
    <s v="CA-2014-120376"/>
    <x v="3"/>
    <x v="66"/>
    <d v="2014-12-26T00:00:00"/>
    <x v="2"/>
    <s v="TP-21130"/>
    <x v="236"/>
    <x v="0"/>
    <s v="United States"/>
    <s v="Detroit"/>
    <x v="12"/>
    <n v="48227"/>
    <x v="2"/>
    <s v="FUR-CH-10002335"/>
    <x v="0"/>
    <x v="1"/>
    <x v="623"/>
    <x v="1762"/>
    <n v="7"/>
    <n v="0"/>
    <n v="412.5394"/>
  </r>
  <r>
    <n v="2058"/>
    <s v="CA-2014-120376"/>
    <x v="3"/>
    <x v="66"/>
    <d v="2014-12-26T00:00:00"/>
    <x v="2"/>
    <s v="TP-21130"/>
    <x v="236"/>
    <x v="0"/>
    <s v="United States"/>
    <s v="Detroit"/>
    <x v="12"/>
    <n v="48227"/>
    <x v="2"/>
    <s v="TEC-AC-10000844"/>
    <x v="2"/>
    <x v="11"/>
    <x v="106"/>
    <x v="1763"/>
    <n v="1"/>
    <n v="0"/>
    <n v="30.596399999999996"/>
  </r>
  <r>
    <n v="2059"/>
    <s v="CA-2014-120376"/>
    <x v="3"/>
    <x v="66"/>
    <d v="2014-12-26T00:00:00"/>
    <x v="2"/>
    <s v="TP-21130"/>
    <x v="236"/>
    <x v="0"/>
    <s v="United States"/>
    <s v="Detroit"/>
    <x v="12"/>
    <n v="48227"/>
    <x v="2"/>
    <s v="FUR-TA-10004534"/>
    <x v="0"/>
    <x v="3"/>
    <x v="121"/>
    <x v="1764"/>
    <n v="2"/>
    <n v="0"/>
    <n v="70.005999999999972"/>
  </r>
  <r>
    <n v="2060"/>
    <s v="CA-2011-106439"/>
    <x v="2"/>
    <x v="656"/>
    <d v="2011-11-04T00:00:00"/>
    <x v="1"/>
    <s v="GG-14650"/>
    <x v="55"/>
    <x v="1"/>
    <s v="United States"/>
    <s v="Los Angeles"/>
    <x v="1"/>
    <n v="90049"/>
    <x v="1"/>
    <s v="OFF-FA-10002975"/>
    <x v="1"/>
    <x v="13"/>
    <x v="33"/>
    <x v="1189"/>
    <n v="3"/>
    <n v="0"/>
    <n v="5.2164000000000001"/>
  </r>
  <r>
    <n v="2061"/>
    <s v="CA-2011-106439"/>
    <x v="2"/>
    <x v="656"/>
    <d v="2011-11-04T00:00:00"/>
    <x v="1"/>
    <s v="GG-14650"/>
    <x v="55"/>
    <x v="1"/>
    <s v="United States"/>
    <s v="Los Angeles"/>
    <x v="1"/>
    <n v="90049"/>
    <x v="1"/>
    <s v="OFF-ST-10003996"/>
    <x v="1"/>
    <x v="4"/>
    <x v="1203"/>
    <x v="1765"/>
    <n v="5"/>
    <n v="0"/>
    <n v="20.877999999999997"/>
  </r>
  <r>
    <n v="2062"/>
    <s v="CA-2011-106439"/>
    <x v="2"/>
    <x v="656"/>
    <d v="2011-11-04T00:00:00"/>
    <x v="1"/>
    <s v="GG-14650"/>
    <x v="55"/>
    <x v="1"/>
    <s v="United States"/>
    <s v="Los Angeles"/>
    <x v="1"/>
    <n v="90049"/>
    <x v="1"/>
    <s v="OFF-BI-10002571"/>
    <x v="1"/>
    <x v="8"/>
    <x v="1204"/>
    <x v="1766"/>
    <n v="2"/>
    <n v="0.2"/>
    <n v="5.3891999999999989"/>
  </r>
  <r>
    <n v="2063"/>
    <s v="CA-2011-106439"/>
    <x v="2"/>
    <x v="656"/>
    <d v="2011-11-04T00:00:00"/>
    <x v="1"/>
    <s v="GG-14650"/>
    <x v="55"/>
    <x v="1"/>
    <s v="United States"/>
    <s v="Los Angeles"/>
    <x v="1"/>
    <n v="90049"/>
    <x v="1"/>
    <s v="OFF-PA-10000477"/>
    <x v="1"/>
    <x v="10"/>
    <x v="1205"/>
    <x v="1767"/>
    <n v="13"/>
    <n v="0"/>
    <n v="30.427800000000005"/>
  </r>
  <r>
    <n v="2064"/>
    <s v="CA-2011-106439"/>
    <x v="2"/>
    <x v="656"/>
    <d v="2011-11-04T00:00:00"/>
    <x v="1"/>
    <s v="GG-14650"/>
    <x v="55"/>
    <x v="1"/>
    <s v="United States"/>
    <s v="Los Angeles"/>
    <x v="1"/>
    <n v="90049"/>
    <x v="1"/>
    <s v="OFF-BI-10004209"/>
    <x v="1"/>
    <x v="8"/>
    <x v="1206"/>
    <x v="1768"/>
    <n v="3"/>
    <n v="0.2"/>
    <n v="6.0299999999999994"/>
  </r>
  <r>
    <n v="2065"/>
    <s v="CA-2011-106439"/>
    <x v="2"/>
    <x v="656"/>
    <d v="2011-11-04T00:00:00"/>
    <x v="1"/>
    <s v="GG-14650"/>
    <x v="55"/>
    <x v="1"/>
    <s v="United States"/>
    <s v="Los Angeles"/>
    <x v="1"/>
    <n v="90049"/>
    <x v="1"/>
    <s v="OFF-ST-10001963"/>
    <x v="1"/>
    <x v="4"/>
    <x v="532"/>
    <x v="1769"/>
    <n v="4"/>
    <n v="0"/>
    <n v="12.169199999999989"/>
  </r>
  <r>
    <n v="2066"/>
    <s v="CA-2011-106439"/>
    <x v="2"/>
    <x v="656"/>
    <d v="2011-11-04T00:00:00"/>
    <x v="1"/>
    <s v="GG-14650"/>
    <x v="55"/>
    <x v="1"/>
    <s v="United States"/>
    <s v="Los Angeles"/>
    <x v="1"/>
    <n v="90049"/>
    <x v="1"/>
    <s v="FUR-CH-10003833"/>
    <x v="0"/>
    <x v="1"/>
    <x v="1200"/>
    <x v="1770"/>
    <n v="3"/>
    <n v="0.2"/>
    <n v="-9.1470000000000056"/>
  </r>
  <r>
    <n v="2067"/>
    <s v="CA-2011-106439"/>
    <x v="2"/>
    <x v="656"/>
    <d v="2011-11-04T00:00:00"/>
    <x v="1"/>
    <s v="GG-14650"/>
    <x v="55"/>
    <x v="1"/>
    <s v="United States"/>
    <s v="Los Angeles"/>
    <x v="1"/>
    <n v="90049"/>
    <x v="1"/>
    <s v="TEC-AC-10004568"/>
    <x v="2"/>
    <x v="11"/>
    <x v="1109"/>
    <x v="1771"/>
    <n v="9"/>
    <n v="0"/>
    <n v="47.862899999999982"/>
  </r>
  <r>
    <n v="2068"/>
    <s v="CA-2011-106439"/>
    <x v="2"/>
    <x v="656"/>
    <d v="2011-11-04T00:00:00"/>
    <x v="1"/>
    <s v="GG-14650"/>
    <x v="55"/>
    <x v="1"/>
    <s v="United States"/>
    <s v="Los Angeles"/>
    <x v="1"/>
    <n v="90049"/>
    <x v="1"/>
    <s v="OFF-AR-10001419"/>
    <x v="1"/>
    <x v="6"/>
    <x v="1006"/>
    <x v="714"/>
    <n v="3"/>
    <n v="0"/>
    <n v="3.7169999999999996"/>
  </r>
  <r>
    <n v="2069"/>
    <s v="CA-2012-133452"/>
    <x v="1"/>
    <x v="657"/>
    <d v="2012-04-19T00:00:00"/>
    <x v="1"/>
    <s v="ZC-21910"/>
    <x v="233"/>
    <x v="0"/>
    <s v="United States"/>
    <s v="Pomona"/>
    <x v="1"/>
    <n v="91767"/>
    <x v="1"/>
    <s v="TEC-AC-10002800"/>
    <x v="2"/>
    <x v="11"/>
    <x v="1207"/>
    <x v="1772"/>
    <n v="4"/>
    <n v="0"/>
    <n v="69.98599999999999"/>
  </r>
  <r>
    <n v="2070"/>
    <s v="CA-2012-133452"/>
    <x v="1"/>
    <x v="657"/>
    <d v="2012-04-19T00:00:00"/>
    <x v="1"/>
    <s v="ZC-21910"/>
    <x v="233"/>
    <x v="0"/>
    <s v="United States"/>
    <s v="Pomona"/>
    <x v="1"/>
    <n v="91767"/>
    <x v="1"/>
    <s v="FUR-TA-10003954"/>
    <x v="0"/>
    <x v="3"/>
    <x v="1208"/>
    <x v="1773"/>
    <n v="3"/>
    <n v="0.2"/>
    <n v="-97.739399999999989"/>
  </r>
  <r>
    <n v="2071"/>
    <s v="CA-2013-146521"/>
    <x v="0"/>
    <x v="658"/>
    <d v="2013-07-24T00:00:00"/>
    <x v="0"/>
    <s v="CC-12610"/>
    <x v="566"/>
    <x v="1"/>
    <s v="United States"/>
    <s v="Philadelphia"/>
    <x v="9"/>
    <n v="19134"/>
    <x v="3"/>
    <s v="OFF-BI-10000301"/>
    <x v="1"/>
    <x v="8"/>
    <x v="619"/>
    <x v="1774"/>
    <n v="1"/>
    <n v="0.7"/>
    <n v="-1.294"/>
  </r>
  <r>
    <n v="2072"/>
    <s v="US-2014-110996"/>
    <x v="3"/>
    <x v="225"/>
    <d v="2014-11-26T00:00:00"/>
    <x v="1"/>
    <s v="KA-16525"/>
    <x v="567"/>
    <x v="0"/>
    <s v="United States"/>
    <s v="Ontario"/>
    <x v="1"/>
    <n v="91761"/>
    <x v="1"/>
    <s v="FUR-CH-10003956"/>
    <x v="0"/>
    <x v="1"/>
    <x v="363"/>
    <x v="514"/>
    <n v="5"/>
    <n v="0.2"/>
    <n v="-46.137000000000029"/>
  </r>
  <r>
    <n v="2073"/>
    <s v="CA-2013-129693"/>
    <x v="0"/>
    <x v="491"/>
    <d v="2013-12-03T00:00:00"/>
    <x v="1"/>
    <s v="TC-20980"/>
    <x v="568"/>
    <x v="1"/>
    <s v="United States"/>
    <s v="Seattle"/>
    <x v="4"/>
    <n v="98105"/>
    <x v="1"/>
    <s v="OFF-BI-10002954"/>
    <x v="1"/>
    <x v="8"/>
    <x v="1179"/>
    <x v="1775"/>
    <n v="2"/>
    <n v="0.2"/>
    <n v="2.5591999999999997"/>
  </r>
  <r>
    <n v="2074"/>
    <s v="CA-2014-122504"/>
    <x v="3"/>
    <x v="659"/>
    <d v="2014-11-13T00:00:00"/>
    <x v="0"/>
    <s v="DB-13270"/>
    <x v="489"/>
    <x v="2"/>
    <s v="United States"/>
    <s v="Brentwood"/>
    <x v="1"/>
    <n v="94513"/>
    <x v="1"/>
    <s v="TEC-AC-10003289"/>
    <x v="2"/>
    <x v="11"/>
    <x v="1209"/>
    <x v="1543"/>
    <n v="3"/>
    <n v="0"/>
    <n v="13.793099999999999"/>
  </r>
  <r>
    <n v="2075"/>
    <s v="CA-2014-122504"/>
    <x v="3"/>
    <x v="659"/>
    <d v="2014-11-13T00:00:00"/>
    <x v="0"/>
    <s v="DB-13270"/>
    <x v="489"/>
    <x v="2"/>
    <s v="United States"/>
    <s v="Brentwood"/>
    <x v="1"/>
    <n v="94513"/>
    <x v="1"/>
    <s v="TEC-PH-10002468"/>
    <x v="2"/>
    <x v="7"/>
    <x v="1210"/>
    <x v="1776"/>
    <n v="7"/>
    <n v="0.2"/>
    <n v="66.635100000000023"/>
  </r>
  <r>
    <n v="2076"/>
    <s v="CA-2011-131051"/>
    <x v="2"/>
    <x v="588"/>
    <d v="2011-12-05T00:00:00"/>
    <x v="1"/>
    <s v="TR-21325"/>
    <x v="309"/>
    <x v="0"/>
    <s v="United States"/>
    <s v="San Francisco"/>
    <x v="1"/>
    <n v="94122"/>
    <x v="1"/>
    <s v="FUR-FU-10001861"/>
    <x v="0"/>
    <x v="5"/>
    <x v="272"/>
    <x v="1777"/>
    <n v="3"/>
    <n v="0"/>
    <n v="28.517999999999994"/>
  </r>
  <r>
    <n v="2077"/>
    <s v="CA-2014-140676"/>
    <x v="3"/>
    <x v="510"/>
    <d v="2014-09-16T00:00:00"/>
    <x v="2"/>
    <s v="BF-11080"/>
    <x v="569"/>
    <x v="0"/>
    <s v="United States"/>
    <s v="Baltimore"/>
    <x v="39"/>
    <n v="21215"/>
    <x v="3"/>
    <s v="OFF-PA-10004082"/>
    <x v="1"/>
    <x v="10"/>
    <x v="224"/>
    <x v="1778"/>
    <n v="5"/>
    <n v="0"/>
    <n v="19.950000000000003"/>
  </r>
  <r>
    <n v="2078"/>
    <s v="CA-2014-140676"/>
    <x v="3"/>
    <x v="510"/>
    <d v="2014-09-16T00:00:00"/>
    <x v="2"/>
    <s v="BF-11080"/>
    <x v="569"/>
    <x v="0"/>
    <s v="United States"/>
    <s v="Baltimore"/>
    <x v="39"/>
    <n v="21215"/>
    <x v="3"/>
    <s v="OFF-AP-10000358"/>
    <x v="1"/>
    <x v="9"/>
    <x v="95"/>
    <x v="1779"/>
    <n v="7"/>
    <n v="0"/>
    <n v="26.349399999999992"/>
  </r>
  <r>
    <n v="2079"/>
    <s v="CA-2014-140676"/>
    <x v="3"/>
    <x v="510"/>
    <d v="2014-09-16T00:00:00"/>
    <x v="2"/>
    <s v="BF-11080"/>
    <x v="569"/>
    <x v="0"/>
    <s v="United States"/>
    <s v="Baltimore"/>
    <x v="39"/>
    <n v="21215"/>
    <x v="3"/>
    <s v="OFF-PA-10004243"/>
    <x v="1"/>
    <x v="10"/>
    <x v="271"/>
    <x v="453"/>
    <n v="5"/>
    <n v="0"/>
    <n v="45.527999999999992"/>
  </r>
  <r>
    <n v="2080"/>
    <s v="CA-2012-120103"/>
    <x v="1"/>
    <x v="100"/>
    <d v="2012-12-29T00:00:00"/>
    <x v="1"/>
    <s v="MS-17365"/>
    <x v="333"/>
    <x v="0"/>
    <s v="United States"/>
    <s v="Phoenix"/>
    <x v="16"/>
    <n v="85023"/>
    <x v="1"/>
    <s v="OFF-PA-10001295"/>
    <x v="1"/>
    <x v="10"/>
    <x v="1211"/>
    <x v="1780"/>
    <n v="7"/>
    <n v="0.2"/>
    <n v="37.181199999999997"/>
  </r>
  <r>
    <n v="2081"/>
    <s v="CA-2012-120103"/>
    <x v="1"/>
    <x v="100"/>
    <d v="2012-12-29T00:00:00"/>
    <x v="1"/>
    <s v="MS-17365"/>
    <x v="333"/>
    <x v="0"/>
    <s v="United States"/>
    <s v="Phoenix"/>
    <x v="16"/>
    <n v="85023"/>
    <x v="1"/>
    <s v="TEC-PH-10002170"/>
    <x v="2"/>
    <x v="7"/>
    <x v="594"/>
    <x v="1781"/>
    <n v="2"/>
    <n v="0.2"/>
    <n v="11.198400000000003"/>
  </r>
  <r>
    <n v="2082"/>
    <s v="CA-2012-120103"/>
    <x v="1"/>
    <x v="100"/>
    <d v="2012-12-29T00:00:00"/>
    <x v="1"/>
    <s v="MS-17365"/>
    <x v="333"/>
    <x v="0"/>
    <s v="United States"/>
    <s v="Phoenix"/>
    <x v="16"/>
    <n v="85023"/>
    <x v="1"/>
    <s v="FUR-FU-10002885"/>
    <x v="0"/>
    <x v="5"/>
    <x v="755"/>
    <x v="326"/>
    <n v="2"/>
    <n v="0.2"/>
    <n v="1.7352000000000005"/>
  </r>
  <r>
    <n v="2083"/>
    <s v="CA-2014-104647"/>
    <x v="3"/>
    <x v="660"/>
    <d v="2014-03-02T00:00:00"/>
    <x v="1"/>
    <s v="CK-12595"/>
    <x v="242"/>
    <x v="0"/>
    <s v="United States"/>
    <s v="Los Angeles"/>
    <x v="1"/>
    <n v="90008"/>
    <x v="1"/>
    <s v="OFF-PA-10002870"/>
    <x v="1"/>
    <x v="10"/>
    <x v="893"/>
    <x v="782"/>
    <n v="6"/>
    <n v="0"/>
    <n v="16.847999999999999"/>
  </r>
  <r>
    <n v="2084"/>
    <s v="CA-2011-110352"/>
    <x v="2"/>
    <x v="533"/>
    <d v="2011-11-29T00:00:00"/>
    <x v="1"/>
    <s v="ED-13885"/>
    <x v="525"/>
    <x v="2"/>
    <s v="United States"/>
    <s v="Houston"/>
    <x v="5"/>
    <n v="77036"/>
    <x v="2"/>
    <s v="OFF-LA-10003923"/>
    <x v="1"/>
    <x v="2"/>
    <x v="424"/>
    <x v="208"/>
    <n v="2"/>
    <n v="0.2"/>
    <n v="8.879999999999999"/>
  </r>
  <r>
    <n v="2085"/>
    <s v="CA-2013-140501"/>
    <x v="0"/>
    <x v="661"/>
    <d v="2013-06-29T00:00:00"/>
    <x v="1"/>
    <s v="IM-15070"/>
    <x v="5"/>
    <x v="0"/>
    <s v="United States"/>
    <s v="New York City"/>
    <x v="15"/>
    <n v="10009"/>
    <x v="3"/>
    <s v="OFF-LA-10003510"/>
    <x v="1"/>
    <x v="2"/>
    <x v="575"/>
    <x v="1176"/>
    <n v="4"/>
    <n v="0"/>
    <n v="56.175200000000004"/>
  </r>
  <r>
    <n v="2086"/>
    <s v="CA-2013-140501"/>
    <x v="0"/>
    <x v="661"/>
    <d v="2013-06-29T00:00:00"/>
    <x v="1"/>
    <s v="IM-15070"/>
    <x v="5"/>
    <x v="0"/>
    <s v="United States"/>
    <s v="New York City"/>
    <x v="15"/>
    <n v="10009"/>
    <x v="3"/>
    <s v="OFF-LA-10000248"/>
    <x v="1"/>
    <x v="2"/>
    <x v="1212"/>
    <x v="1782"/>
    <n v="5"/>
    <n v="0"/>
    <n v="8.6715"/>
  </r>
  <r>
    <n v="2087"/>
    <s v="CA-2013-140501"/>
    <x v="0"/>
    <x v="661"/>
    <d v="2013-06-29T00:00:00"/>
    <x v="1"/>
    <s v="IM-15070"/>
    <x v="5"/>
    <x v="0"/>
    <s v="United States"/>
    <s v="New York City"/>
    <x v="15"/>
    <n v="10009"/>
    <x v="3"/>
    <s v="OFF-ST-10000060"/>
    <x v="1"/>
    <x v="4"/>
    <x v="387"/>
    <x v="1783"/>
    <n v="5"/>
    <n v="0"/>
    <n v="38.988000000000014"/>
  </r>
  <r>
    <n v="2088"/>
    <s v="CA-2013-140501"/>
    <x v="0"/>
    <x v="661"/>
    <d v="2013-06-29T00:00:00"/>
    <x v="1"/>
    <s v="IM-15070"/>
    <x v="5"/>
    <x v="0"/>
    <s v="United States"/>
    <s v="New York City"/>
    <x v="15"/>
    <n v="10009"/>
    <x v="3"/>
    <s v="OFF-PA-10003129"/>
    <x v="1"/>
    <x v="10"/>
    <x v="1137"/>
    <x v="64"/>
    <n v="3"/>
    <n v="0"/>
    <n v="68.963099999999997"/>
  </r>
  <r>
    <n v="2089"/>
    <s v="CA-2013-140501"/>
    <x v="0"/>
    <x v="661"/>
    <d v="2013-06-29T00:00:00"/>
    <x v="1"/>
    <s v="IM-15070"/>
    <x v="5"/>
    <x v="0"/>
    <s v="United States"/>
    <s v="New York City"/>
    <x v="15"/>
    <n v="10009"/>
    <x v="3"/>
    <s v="OFF-FA-10004076"/>
    <x v="1"/>
    <x v="13"/>
    <x v="1213"/>
    <x v="536"/>
    <n v="2"/>
    <n v="0"/>
    <n v="1.4651999999999998"/>
  </r>
  <r>
    <n v="2090"/>
    <s v="CA-2012-139290"/>
    <x v="1"/>
    <x v="662"/>
    <d v="2012-10-30T00:00:00"/>
    <x v="1"/>
    <s v="MY-17380"/>
    <x v="199"/>
    <x v="1"/>
    <s v="United States"/>
    <s v="Rancho Cucamonga"/>
    <x v="1"/>
    <n v="91730"/>
    <x v="1"/>
    <s v="OFF-LA-10004008"/>
    <x v="1"/>
    <x v="2"/>
    <x v="1214"/>
    <x v="1784"/>
    <n v="2"/>
    <n v="0"/>
    <n v="2.6495999999999995"/>
  </r>
  <r>
    <n v="2091"/>
    <s v="CA-2014-166142"/>
    <x v="3"/>
    <x v="663"/>
    <d v="2014-07-20T00:00:00"/>
    <x v="1"/>
    <s v="MM-17260"/>
    <x v="570"/>
    <x v="0"/>
    <s v="United States"/>
    <s v="Wilmington"/>
    <x v="13"/>
    <n v="19805"/>
    <x v="3"/>
    <s v="OFF-BI-10004094"/>
    <x v="1"/>
    <x v="8"/>
    <x v="603"/>
    <x v="1785"/>
    <n v="3"/>
    <n v="0"/>
    <n v="13.009499999999999"/>
  </r>
  <r>
    <n v="2092"/>
    <s v="CA-2014-166142"/>
    <x v="3"/>
    <x v="663"/>
    <d v="2014-07-20T00:00:00"/>
    <x v="1"/>
    <s v="MM-17260"/>
    <x v="570"/>
    <x v="0"/>
    <s v="United States"/>
    <s v="Wilmington"/>
    <x v="13"/>
    <n v="19805"/>
    <x v="3"/>
    <s v="FUR-TA-10004607"/>
    <x v="0"/>
    <x v="3"/>
    <x v="1095"/>
    <x v="1786"/>
    <n v="3"/>
    <n v="0.3"/>
    <n v="-48.783900000000031"/>
  </r>
  <r>
    <n v="2093"/>
    <s v="CA-2011-145926"/>
    <x v="2"/>
    <x v="664"/>
    <d v="2011-11-21T00:00:00"/>
    <x v="1"/>
    <s v="MP-17470"/>
    <x v="88"/>
    <x v="2"/>
    <s v="United States"/>
    <s v="Moorhead"/>
    <x v="11"/>
    <n v="56560"/>
    <x v="2"/>
    <s v="FUR-CH-10004289"/>
    <x v="0"/>
    <x v="1"/>
    <x v="975"/>
    <x v="1787"/>
    <n v="5"/>
    <n v="0"/>
    <n v="81.58299999999997"/>
  </r>
  <r>
    <n v="2094"/>
    <s v="CA-2012-149678"/>
    <x v="1"/>
    <x v="657"/>
    <d v="2012-04-15T00:00:00"/>
    <x v="0"/>
    <s v="AW-10840"/>
    <x v="497"/>
    <x v="0"/>
    <s v="United States"/>
    <s v="Farmington"/>
    <x v="27"/>
    <n v="87401"/>
    <x v="1"/>
    <s v="OFF-SU-10004498"/>
    <x v="1"/>
    <x v="14"/>
    <x v="500"/>
    <x v="1788"/>
    <n v="1"/>
    <n v="0"/>
    <n v="0.38640000000000008"/>
  </r>
  <r>
    <n v="2095"/>
    <s v="US-2012-164357"/>
    <x v="1"/>
    <x v="665"/>
    <d v="2012-11-29T00:00:00"/>
    <x v="1"/>
    <s v="SF-20065"/>
    <x v="11"/>
    <x v="0"/>
    <s v="United States"/>
    <s v="Wilmington"/>
    <x v="3"/>
    <n v="28403"/>
    <x v="0"/>
    <s v="OFF-AR-10001177"/>
    <x v="1"/>
    <x v="6"/>
    <x v="1215"/>
    <x v="1332"/>
    <n v="5"/>
    <n v="0.2"/>
    <n v="1.4759999999999982"/>
  </r>
  <r>
    <n v="2096"/>
    <s v="US-2013-146570"/>
    <x v="0"/>
    <x v="666"/>
    <d v="2013-05-21T00:00:00"/>
    <x v="1"/>
    <s v="SN-20710"/>
    <x v="17"/>
    <x v="2"/>
    <s v="United States"/>
    <s v="Jackson"/>
    <x v="35"/>
    <n v="39212"/>
    <x v="0"/>
    <s v="OFF-BI-10001718"/>
    <x v="1"/>
    <x v="8"/>
    <x v="1216"/>
    <x v="1789"/>
    <n v="8"/>
    <n v="0"/>
    <n v="240.56479999999999"/>
  </r>
  <r>
    <n v="2097"/>
    <s v="US-2013-146570"/>
    <x v="0"/>
    <x v="666"/>
    <d v="2013-05-21T00:00:00"/>
    <x v="1"/>
    <s v="SN-20710"/>
    <x v="17"/>
    <x v="2"/>
    <s v="United States"/>
    <s v="Jackson"/>
    <x v="35"/>
    <n v="39212"/>
    <x v="0"/>
    <s v="OFF-AR-10004602"/>
    <x v="1"/>
    <x v="6"/>
    <x v="1217"/>
    <x v="1377"/>
    <n v="4"/>
    <n v="0"/>
    <n v="25.748800000000003"/>
  </r>
  <r>
    <n v="2098"/>
    <s v="US-2013-146570"/>
    <x v="0"/>
    <x v="666"/>
    <d v="2013-05-21T00:00:00"/>
    <x v="1"/>
    <s v="SN-20710"/>
    <x v="17"/>
    <x v="2"/>
    <s v="United States"/>
    <s v="Jackson"/>
    <x v="35"/>
    <n v="39212"/>
    <x v="0"/>
    <s v="OFF-AR-10003856"/>
    <x v="1"/>
    <x v="6"/>
    <x v="444"/>
    <x v="484"/>
    <n v="3"/>
    <n v="0"/>
    <n v="2.1683999999999997"/>
  </r>
  <r>
    <n v="2099"/>
    <s v="CA-2014-124401"/>
    <x v="3"/>
    <x v="210"/>
    <d v="2014-09-13T00:00:00"/>
    <x v="1"/>
    <s v="RD-19900"/>
    <x v="76"/>
    <x v="0"/>
    <s v="United States"/>
    <s v="Portland"/>
    <x v="21"/>
    <n v="97206"/>
    <x v="1"/>
    <s v="OFF-ST-10000649"/>
    <x v="1"/>
    <x v="4"/>
    <x v="937"/>
    <x v="1023"/>
    <n v="3"/>
    <n v="0.2"/>
    <n v="2.3550000000000022"/>
  </r>
  <r>
    <n v="2100"/>
    <s v="CA-2014-124401"/>
    <x v="3"/>
    <x v="210"/>
    <d v="2014-09-13T00:00:00"/>
    <x v="1"/>
    <s v="RD-19900"/>
    <x v="76"/>
    <x v="0"/>
    <s v="United States"/>
    <s v="Portland"/>
    <x v="21"/>
    <n v="97206"/>
    <x v="1"/>
    <s v="TEC-AC-10002926"/>
    <x v="2"/>
    <x v="11"/>
    <x v="1114"/>
    <x v="1790"/>
    <n v="7"/>
    <n v="0.2"/>
    <n v="80.48390000000002"/>
  </r>
  <r>
    <n v="2101"/>
    <s v="US-2011-140116"/>
    <x v="2"/>
    <x v="418"/>
    <d v="2011-03-17T00:00:00"/>
    <x v="1"/>
    <s v="KT-16480"/>
    <x v="409"/>
    <x v="0"/>
    <s v="United States"/>
    <s v="Denver"/>
    <x v="22"/>
    <n v="80219"/>
    <x v="1"/>
    <s v="OFF-ST-10000078"/>
    <x v="1"/>
    <x v="4"/>
    <x v="1218"/>
    <x v="1791"/>
    <n v="3"/>
    <n v="0.2"/>
    <n v="-15.910200000000088"/>
  </r>
  <r>
    <n v="2102"/>
    <s v="US-2011-140116"/>
    <x v="2"/>
    <x v="418"/>
    <d v="2011-03-17T00:00:00"/>
    <x v="1"/>
    <s v="KT-16480"/>
    <x v="409"/>
    <x v="0"/>
    <s v="United States"/>
    <s v="Denver"/>
    <x v="22"/>
    <n v="80219"/>
    <x v="1"/>
    <s v="OFF-AR-10001044"/>
    <x v="1"/>
    <x v="6"/>
    <x v="1042"/>
    <x v="1792"/>
    <n v="4"/>
    <n v="0.2"/>
    <n v="9.3563999999999936"/>
  </r>
  <r>
    <n v="2103"/>
    <s v="CA-2011-123295"/>
    <x v="2"/>
    <x v="667"/>
    <d v="2011-07-18T00:00:00"/>
    <x v="3"/>
    <s v="AH-10120"/>
    <x v="571"/>
    <x v="2"/>
    <s v="United States"/>
    <s v="Tucson"/>
    <x v="16"/>
    <n v="85705"/>
    <x v="1"/>
    <s v="FUR-CH-10002372"/>
    <x v="0"/>
    <x v="1"/>
    <x v="390"/>
    <x v="1793"/>
    <n v="4"/>
    <n v="0.2"/>
    <n v="-25.913599999999988"/>
  </r>
  <r>
    <n v="2104"/>
    <s v="CA-2014-167101"/>
    <x v="3"/>
    <x v="668"/>
    <d v="2014-03-29T00:00:00"/>
    <x v="0"/>
    <s v="BM-11650"/>
    <x v="312"/>
    <x v="1"/>
    <s v="United States"/>
    <s v="New York City"/>
    <x v="15"/>
    <n v="10009"/>
    <x v="3"/>
    <s v="OFF-PA-10000357"/>
    <x v="1"/>
    <x v="10"/>
    <x v="1219"/>
    <x v="1794"/>
    <n v="4"/>
    <n v="0"/>
    <n v="106.52159999999999"/>
  </r>
  <r>
    <n v="2105"/>
    <s v="CA-2014-167101"/>
    <x v="3"/>
    <x v="668"/>
    <d v="2014-03-29T00:00:00"/>
    <x v="0"/>
    <s v="BM-11650"/>
    <x v="312"/>
    <x v="1"/>
    <s v="United States"/>
    <s v="New York City"/>
    <x v="15"/>
    <n v="10009"/>
    <x v="3"/>
    <s v="TEC-AC-10001266"/>
    <x v="2"/>
    <x v="11"/>
    <x v="196"/>
    <x v="1795"/>
    <n v="2"/>
    <n v="0"/>
    <n v="11.7"/>
  </r>
  <r>
    <n v="2106"/>
    <s v="US-2011-167633"/>
    <x v="2"/>
    <x v="587"/>
    <d v="2011-10-05T00:00:00"/>
    <x v="1"/>
    <s v="BW-11200"/>
    <x v="572"/>
    <x v="0"/>
    <s v="United States"/>
    <s v="Boynton Beach"/>
    <x v="2"/>
    <n v="33437"/>
    <x v="0"/>
    <s v="OFF-PA-10004888"/>
    <x v="1"/>
    <x v="10"/>
    <x v="959"/>
    <x v="12"/>
    <n v="3"/>
    <n v="0.2"/>
    <n v="5.4432"/>
  </r>
  <r>
    <n v="2107"/>
    <s v="US-2011-152723"/>
    <x v="2"/>
    <x v="467"/>
    <d v="2011-09-26T00:00:00"/>
    <x v="3"/>
    <s v="HG-14965"/>
    <x v="428"/>
    <x v="1"/>
    <s v="United States"/>
    <s v="Mesquite"/>
    <x v="5"/>
    <n v="75150"/>
    <x v="2"/>
    <s v="OFF-BI-10003460"/>
    <x v="1"/>
    <x v="8"/>
    <x v="234"/>
    <x v="1796"/>
    <n v="1"/>
    <n v="0.8"/>
    <n v="-1.4016000000000002"/>
  </r>
  <r>
    <n v="2108"/>
    <s v="CA-2012-164882"/>
    <x v="1"/>
    <x v="89"/>
    <d v="2012-10-31T00:00:00"/>
    <x v="3"/>
    <s v="SG-20080"/>
    <x v="65"/>
    <x v="0"/>
    <s v="United States"/>
    <s v="Redlands"/>
    <x v="1"/>
    <n v="92374"/>
    <x v="1"/>
    <s v="OFF-PA-10000157"/>
    <x v="1"/>
    <x v="10"/>
    <x v="364"/>
    <x v="1024"/>
    <n v="1"/>
    <n v="0"/>
    <n v="9.3905999999999992"/>
  </r>
  <r>
    <n v="2109"/>
    <s v="CA-2012-164882"/>
    <x v="1"/>
    <x v="89"/>
    <d v="2012-10-31T00:00:00"/>
    <x v="3"/>
    <s v="SG-20080"/>
    <x v="65"/>
    <x v="0"/>
    <s v="United States"/>
    <s v="Redlands"/>
    <x v="1"/>
    <n v="92374"/>
    <x v="1"/>
    <s v="OFF-BI-10004519"/>
    <x v="1"/>
    <x v="8"/>
    <x v="880"/>
    <x v="1115"/>
    <n v="3"/>
    <n v="0.2"/>
    <n v="124.48499999999999"/>
  </r>
  <r>
    <n v="2110"/>
    <s v="CA-2012-164882"/>
    <x v="1"/>
    <x v="89"/>
    <d v="2012-10-31T00:00:00"/>
    <x v="3"/>
    <s v="SG-20080"/>
    <x v="65"/>
    <x v="0"/>
    <s v="United States"/>
    <s v="Redlands"/>
    <x v="1"/>
    <n v="92374"/>
    <x v="1"/>
    <s v="OFF-AR-10004272"/>
    <x v="1"/>
    <x v="6"/>
    <x v="1220"/>
    <x v="1325"/>
    <n v="3"/>
    <n v="0"/>
    <n v="1.2599999999999998"/>
  </r>
  <r>
    <n v="2111"/>
    <s v="CA-2012-164882"/>
    <x v="1"/>
    <x v="89"/>
    <d v="2012-10-31T00:00:00"/>
    <x v="3"/>
    <s v="SG-20080"/>
    <x v="65"/>
    <x v="0"/>
    <s v="United States"/>
    <s v="Redlands"/>
    <x v="1"/>
    <n v="92374"/>
    <x v="1"/>
    <s v="OFF-FA-10000585"/>
    <x v="1"/>
    <x v="13"/>
    <x v="202"/>
    <x v="1797"/>
    <n v="5"/>
    <n v="0"/>
    <n v="8.0269999999999992"/>
  </r>
  <r>
    <n v="2112"/>
    <s v="CA-2012-164882"/>
    <x v="1"/>
    <x v="89"/>
    <d v="2012-10-31T00:00:00"/>
    <x v="3"/>
    <s v="SG-20080"/>
    <x v="65"/>
    <x v="0"/>
    <s v="United States"/>
    <s v="Redlands"/>
    <x v="1"/>
    <n v="92374"/>
    <x v="1"/>
    <s v="FUR-CH-10004218"/>
    <x v="0"/>
    <x v="1"/>
    <x v="38"/>
    <x v="831"/>
    <n v="4"/>
    <n v="0.2"/>
    <n v="20.196000000000012"/>
  </r>
  <r>
    <n v="2113"/>
    <s v="CA-2012-164882"/>
    <x v="1"/>
    <x v="89"/>
    <d v="2012-10-31T00:00:00"/>
    <x v="3"/>
    <s v="SG-20080"/>
    <x v="65"/>
    <x v="0"/>
    <s v="United States"/>
    <s v="Redlands"/>
    <x v="1"/>
    <n v="92374"/>
    <x v="1"/>
    <s v="OFF-SU-10004231"/>
    <x v="1"/>
    <x v="14"/>
    <x v="552"/>
    <x v="1286"/>
    <n v="3"/>
    <n v="0"/>
    <n v="8.0190000000000001"/>
  </r>
  <r>
    <n v="2114"/>
    <s v="CA-2012-164882"/>
    <x v="1"/>
    <x v="89"/>
    <d v="2012-10-31T00:00:00"/>
    <x v="3"/>
    <s v="SG-20080"/>
    <x v="65"/>
    <x v="0"/>
    <s v="United States"/>
    <s v="Redlands"/>
    <x v="1"/>
    <n v="92374"/>
    <x v="1"/>
    <s v="TEC-PH-10001578"/>
    <x v="2"/>
    <x v="7"/>
    <x v="1221"/>
    <x v="1798"/>
    <n v="4"/>
    <n v="0.2"/>
    <n v="145.78199999999993"/>
  </r>
  <r>
    <n v="2115"/>
    <s v="CA-2012-164882"/>
    <x v="1"/>
    <x v="89"/>
    <d v="2012-10-31T00:00:00"/>
    <x v="3"/>
    <s v="SG-20080"/>
    <x v="65"/>
    <x v="0"/>
    <s v="United States"/>
    <s v="Redlands"/>
    <x v="1"/>
    <n v="92374"/>
    <x v="1"/>
    <s v="OFF-ST-10003638"/>
    <x v="1"/>
    <x v="4"/>
    <x v="1222"/>
    <x v="1799"/>
    <n v="2"/>
    <n v="0"/>
    <n v="12.646799999999999"/>
  </r>
  <r>
    <n v="2116"/>
    <s v="CA-2012-164882"/>
    <x v="1"/>
    <x v="89"/>
    <d v="2012-10-31T00:00:00"/>
    <x v="3"/>
    <s v="SG-20080"/>
    <x v="65"/>
    <x v="0"/>
    <s v="United States"/>
    <s v="Redlands"/>
    <x v="1"/>
    <n v="92374"/>
    <x v="1"/>
    <s v="FUR-BO-10002213"/>
    <x v="0"/>
    <x v="0"/>
    <x v="1223"/>
    <x v="1800"/>
    <n v="1"/>
    <n v="0.15"/>
    <n v="20.03919999999998"/>
  </r>
  <r>
    <n v="2117"/>
    <s v="CA-2012-159786"/>
    <x v="1"/>
    <x v="88"/>
    <d v="2012-10-17T00:00:00"/>
    <x v="0"/>
    <s v="RK-19300"/>
    <x v="343"/>
    <x v="0"/>
    <s v="United States"/>
    <s v="Rochester"/>
    <x v="15"/>
    <n v="14609"/>
    <x v="3"/>
    <s v="FUR-TA-10001307"/>
    <x v="0"/>
    <x v="3"/>
    <x v="1090"/>
    <x v="1801"/>
    <n v="1"/>
    <n v="0.4"/>
    <n v="-13.978000000000009"/>
  </r>
  <r>
    <n v="2118"/>
    <s v="CA-2013-130267"/>
    <x v="0"/>
    <x v="251"/>
    <d v="2013-09-24T00:00:00"/>
    <x v="1"/>
    <s v="SW-20245"/>
    <x v="573"/>
    <x v="0"/>
    <s v="United States"/>
    <s v="Stockton"/>
    <x v="1"/>
    <n v="95207"/>
    <x v="1"/>
    <s v="OFF-PA-10002222"/>
    <x v="1"/>
    <x v="10"/>
    <x v="389"/>
    <x v="1802"/>
    <n v="7"/>
    <n v="0"/>
    <n v="73.544799999999995"/>
  </r>
  <r>
    <n v="2119"/>
    <s v="CA-2014-155460"/>
    <x v="3"/>
    <x v="669"/>
    <d v="2014-04-16T00:00:00"/>
    <x v="2"/>
    <s v="RW-19630"/>
    <x v="338"/>
    <x v="1"/>
    <s v="United States"/>
    <s v="Seattle"/>
    <x v="4"/>
    <n v="98105"/>
    <x v="1"/>
    <s v="OFF-PA-10002479"/>
    <x v="1"/>
    <x v="10"/>
    <x v="217"/>
    <x v="267"/>
    <n v="1"/>
    <n v="0"/>
    <n v="2.3759999999999999"/>
  </r>
  <r>
    <n v="2120"/>
    <s v="CA-2014-155460"/>
    <x v="3"/>
    <x v="669"/>
    <d v="2014-04-16T00:00:00"/>
    <x v="2"/>
    <s v="RW-19630"/>
    <x v="338"/>
    <x v="1"/>
    <s v="United States"/>
    <s v="Seattle"/>
    <x v="4"/>
    <n v="98105"/>
    <x v="1"/>
    <s v="OFF-BI-10003091"/>
    <x v="1"/>
    <x v="8"/>
    <x v="1165"/>
    <x v="1658"/>
    <n v="5"/>
    <n v="0.2"/>
    <n v="302.37299999999993"/>
  </r>
  <r>
    <n v="2121"/>
    <s v="US-2014-168690"/>
    <x v="3"/>
    <x v="363"/>
    <d v="2014-01-14T00:00:00"/>
    <x v="1"/>
    <s v="TS-21085"/>
    <x v="465"/>
    <x v="0"/>
    <s v="United States"/>
    <s v="Ormond Beach"/>
    <x v="2"/>
    <n v="32174"/>
    <x v="0"/>
    <s v="OFF-BI-10000145"/>
    <x v="1"/>
    <x v="8"/>
    <x v="735"/>
    <x v="1803"/>
    <n v="3"/>
    <n v="0.7"/>
    <n v="-1.9656000000000002"/>
  </r>
  <r>
    <n v="2122"/>
    <s v="CA-2014-158246"/>
    <x v="3"/>
    <x v="45"/>
    <d v="2014-11-12T00:00:00"/>
    <x v="2"/>
    <s v="JB-15400"/>
    <x v="80"/>
    <x v="1"/>
    <s v="United States"/>
    <s v="Sunnyvale"/>
    <x v="1"/>
    <n v="94086"/>
    <x v="1"/>
    <s v="FUR-CH-10003061"/>
    <x v="0"/>
    <x v="1"/>
    <x v="51"/>
    <x v="1804"/>
    <n v="3"/>
    <n v="0.2"/>
    <n v="-2.6997000000000355"/>
  </r>
  <r>
    <n v="2123"/>
    <s v="CA-2014-167381"/>
    <x v="3"/>
    <x v="585"/>
    <d v="2014-09-25T00:00:00"/>
    <x v="0"/>
    <s v="EH-14005"/>
    <x v="382"/>
    <x v="2"/>
    <s v="United States"/>
    <s v="Lansing"/>
    <x v="12"/>
    <n v="48911"/>
    <x v="2"/>
    <s v="FUR-BO-10001972"/>
    <x v="0"/>
    <x v="0"/>
    <x v="362"/>
    <x v="1805"/>
    <n v="2"/>
    <n v="0"/>
    <n v="41.133199999999988"/>
  </r>
  <r>
    <n v="2124"/>
    <s v="CA-2014-167381"/>
    <x v="3"/>
    <x v="585"/>
    <d v="2014-09-25T00:00:00"/>
    <x v="0"/>
    <s v="EH-14005"/>
    <x v="382"/>
    <x v="2"/>
    <s v="United States"/>
    <s v="Lansing"/>
    <x v="12"/>
    <n v="48911"/>
    <x v="2"/>
    <s v="OFF-LA-10000134"/>
    <x v="1"/>
    <x v="2"/>
    <x v="85"/>
    <x v="1806"/>
    <n v="9"/>
    <n v="0"/>
    <n v="13.3056"/>
  </r>
  <r>
    <n v="2125"/>
    <s v="CA-2014-144862"/>
    <x v="3"/>
    <x v="96"/>
    <d v="2014-12-06T00:00:00"/>
    <x v="1"/>
    <s v="EH-14005"/>
    <x v="382"/>
    <x v="2"/>
    <s v="United States"/>
    <s v="Philadelphia"/>
    <x v="9"/>
    <n v="19143"/>
    <x v="3"/>
    <s v="OFF-EN-10003040"/>
    <x v="1"/>
    <x v="12"/>
    <x v="1224"/>
    <x v="1807"/>
    <n v="5"/>
    <n v="0.2"/>
    <n v="35.329499999999996"/>
  </r>
  <r>
    <n v="2126"/>
    <s v="CA-2014-144862"/>
    <x v="3"/>
    <x v="96"/>
    <d v="2014-12-06T00:00:00"/>
    <x v="1"/>
    <s v="EH-14005"/>
    <x v="382"/>
    <x v="2"/>
    <s v="United States"/>
    <s v="Philadelphia"/>
    <x v="9"/>
    <n v="19143"/>
    <x v="3"/>
    <s v="TEC-PH-10000923"/>
    <x v="2"/>
    <x v="7"/>
    <x v="1225"/>
    <x v="1581"/>
    <n v="7"/>
    <n v="0.4"/>
    <n v="9.4436999999999998"/>
  </r>
  <r>
    <n v="2127"/>
    <s v="CA-2011-126032"/>
    <x v="2"/>
    <x v="670"/>
    <d v="2011-06-28T00:00:00"/>
    <x v="1"/>
    <s v="BS-11665"/>
    <x v="574"/>
    <x v="0"/>
    <s v="United States"/>
    <s v="Philadelphia"/>
    <x v="9"/>
    <n v="19143"/>
    <x v="3"/>
    <s v="TEC-AC-10000158"/>
    <x v="2"/>
    <x v="11"/>
    <x v="353"/>
    <x v="1808"/>
    <n v="3"/>
    <n v="0.2"/>
    <n v="1.079699999999999"/>
  </r>
  <r>
    <n v="2128"/>
    <s v="CA-2012-134859"/>
    <x v="1"/>
    <x v="242"/>
    <d v="2012-10-09T00:00:00"/>
    <x v="1"/>
    <s v="JK-16120"/>
    <x v="451"/>
    <x v="2"/>
    <s v="United States"/>
    <s v="Philadelphia"/>
    <x v="9"/>
    <n v="19134"/>
    <x v="3"/>
    <s v="FUR-FU-10003623"/>
    <x v="0"/>
    <x v="5"/>
    <x v="1226"/>
    <x v="1809"/>
    <n v="3"/>
    <n v="0.2"/>
    <n v="6.4943999999999953"/>
  </r>
  <r>
    <n v="2129"/>
    <s v="CA-2012-134859"/>
    <x v="1"/>
    <x v="242"/>
    <d v="2012-10-09T00:00:00"/>
    <x v="1"/>
    <s v="JK-16120"/>
    <x v="451"/>
    <x v="2"/>
    <s v="United States"/>
    <s v="Philadelphia"/>
    <x v="9"/>
    <n v="19134"/>
    <x v="3"/>
    <s v="OFF-PA-10001293"/>
    <x v="1"/>
    <x v="10"/>
    <x v="987"/>
    <x v="561"/>
    <n v="4"/>
    <n v="0.2"/>
    <n v="7.2576000000000001"/>
  </r>
  <r>
    <n v="2130"/>
    <s v="US-2011-114188"/>
    <x v="2"/>
    <x v="671"/>
    <d v="2011-05-22T00:00:00"/>
    <x v="0"/>
    <s v="RF-19345"/>
    <x v="575"/>
    <x v="1"/>
    <s v="United States"/>
    <s v="Dover"/>
    <x v="38"/>
    <n v="3820"/>
    <x v="3"/>
    <s v="OFF-AP-10000124"/>
    <x v="1"/>
    <x v="9"/>
    <x v="1227"/>
    <x v="1810"/>
    <n v="4"/>
    <n v="0"/>
    <n v="9.3184000000000005"/>
  </r>
  <r>
    <n v="2131"/>
    <s v="US-2011-114188"/>
    <x v="2"/>
    <x v="671"/>
    <d v="2011-05-22T00:00:00"/>
    <x v="0"/>
    <s v="RF-19345"/>
    <x v="575"/>
    <x v="1"/>
    <s v="United States"/>
    <s v="Dover"/>
    <x v="38"/>
    <n v="3820"/>
    <x v="3"/>
    <s v="OFF-AR-10004511"/>
    <x v="1"/>
    <x v="6"/>
    <x v="1228"/>
    <x v="1811"/>
    <n v="9"/>
    <n v="0"/>
    <n v="11.9412"/>
  </r>
  <r>
    <n v="2132"/>
    <s v="US-2011-114188"/>
    <x v="2"/>
    <x v="671"/>
    <d v="2011-05-22T00:00:00"/>
    <x v="0"/>
    <s v="RF-19345"/>
    <x v="575"/>
    <x v="1"/>
    <s v="United States"/>
    <s v="Dover"/>
    <x v="38"/>
    <n v="3820"/>
    <x v="3"/>
    <s v="FUR-FU-10000076"/>
    <x v="0"/>
    <x v="5"/>
    <x v="875"/>
    <x v="395"/>
    <n v="7"/>
    <n v="0"/>
    <n v="60.139800000000015"/>
  </r>
  <r>
    <n v="2133"/>
    <s v="CA-2012-156524"/>
    <x v="1"/>
    <x v="312"/>
    <d v="2012-11-26T00:00:00"/>
    <x v="1"/>
    <s v="DL-12865"/>
    <x v="297"/>
    <x v="0"/>
    <s v="United States"/>
    <s v="New York City"/>
    <x v="15"/>
    <n v="10011"/>
    <x v="3"/>
    <s v="OFF-PA-10003883"/>
    <x v="1"/>
    <x v="10"/>
    <x v="1229"/>
    <x v="1812"/>
    <n v="3"/>
    <n v="0"/>
    <n v="9.0389999999999997"/>
  </r>
  <r>
    <n v="2134"/>
    <s v="CA-2012-122210"/>
    <x v="1"/>
    <x v="672"/>
    <d v="2012-12-04T00:00:00"/>
    <x v="1"/>
    <s v="WB-21850"/>
    <x v="576"/>
    <x v="0"/>
    <s v="United States"/>
    <s v="Philadelphia"/>
    <x v="9"/>
    <n v="19134"/>
    <x v="3"/>
    <s v="OFF-BI-10003656"/>
    <x v="1"/>
    <x v="8"/>
    <x v="13"/>
    <x v="1813"/>
    <n v="3"/>
    <n v="0.7"/>
    <n v="-122.39280000000002"/>
  </r>
  <r>
    <n v="2135"/>
    <s v="CA-2012-122210"/>
    <x v="1"/>
    <x v="672"/>
    <d v="2012-12-04T00:00:00"/>
    <x v="1"/>
    <s v="WB-21850"/>
    <x v="576"/>
    <x v="0"/>
    <s v="United States"/>
    <s v="Philadelphia"/>
    <x v="9"/>
    <n v="19134"/>
    <x v="3"/>
    <s v="OFF-FA-10000053"/>
    <x v="1"/>
    <x v="13"/>
    <x v="953"/>
    <x v="1814"/>
    <n v="7"/>
    <n v="0.2"/>
    <n v="-2.3813999999999993"/>
  </r>
  <r>
    <n v="2136"/>
    <s v="CA-2012-122210"/>
    <x v="1"/>
    <x v="672"/>
    <d v="2012-12-04T00:00:00"/>
    <x v="1"/>
    <s v="WB-21850"/>
    <x v="576"/>
    <x v="0"/>
    <s v="United States"/>
    <s v="Philadelphia"/>
    <x v="9"/>
    <n v="19134"/>
    <x v="3"/>
    <s v="TEC-PH-10002807"/>
    <x v="2"/>
    <x v="7"/>
    <x v="1230"/>
    <x v="1815"/>
    <n v="4"/>
    <n v="0.4"/>
    <n v="15.819999999999993"/>
  </r>
  <r>
    <n v="2137"/>
    <s v="CA-2012-156377"/>
    <x v="1"/>
    <x v="620"/>
    <d v="2013-01-05T00:00:00"/>
    <x v="1"/>
    <s v="TB-21625"/>
    <x v="577"/>
    <x v="0"/>
    <s v="United States"/>
    <s v="Grand Prairie"/>
    <x v="5"/>
    <n v="75051"/>
    <x v="2"/>
    <s v="FUR-FU-10002364"/>
    <x v="0"/>
    <x v="5"/>
    <x v="1231"/>
    <x v="1816"/>
    <n v="5"/>
    <n v="0.6"/>
    <n v="-11.439000000000004"/>
  </r>
  <r>
    <n v="2138"/>
    <s v="CA-2012-156377"/>
    <x v="1"/>
    <x v="620"/>
    <d v="2013-01-05T00:00:00"/>
    <x v="1"/>
    <s v="TB-21625"/>
    <x v="577"/>
    <x v="0"/>
    <s v="United States"/>
    <s v="Grand Prairie"/>
    <x v="5"/>
    <n v="75051"/>
    <x v="2"/>
    <s v="OFF-BI-10002954"/>
    <x v="1"/>
    <x v="8"/>
    <x v="1179"/>
    <x v="1817"/>
    <n v="4"/>
    <n v="0.8"/>
    <n v="-5.8496000000000024"/>
  </r>
  <r>
    <n v="2139"/>
    <s v="US-2014-157896"/>
    <x v="3"/>
    <x v="673"/>
    <d v="2014-11-17T00:00:00"/>
    <x v="3"/>
    <s v="CB-12415"/>
    <x v="558"/>
    <x v="0"/>
    <s v="United States"/>
    <s v="New York City"/>
    <x v="15"/>
    <n v="10009"/>
    <x v="3"/>
    <s v="OFF-PA-10004092"/>
    <x v="1"/>
    <x v="10"/>
    <x v="588"/>
    <x v="678"/>
    <n v="3"/>
    <n v="0"/>
    <n v="73.41"/>
  </r>
  <r>
    <n v="2140"/>
    <s v="CA-2011-159520"/>
    <x v="2"/>
    <x v="571"/>
    <d v="2011-06-11T00:00:00"/>
    <x v="1"/>
    <s v="GT-14635"/>
    <x v="265"/>
    <x v="1"/>
    <s v="United States"/>
    <s v="Long Beach"/>
    <x v="15"/>
    <n v="11561"/>
    <x v="3"/>
    <s v="OFF-BI-10003982"/>
    <x v="1"/>
    <x v="8"/>
    <x v="346"/>
    <x v="1818"/>
    <n v="9"/>
    <n v="0.2"/>
    <n v="50.471099999999993"/>
  </r>
  <r>
    <n v="2141"/>
    <s v="CA-2011-159520"/>
    <x v="2"/>
    <x v="571"/>
    <d v="2011-06-11T00:00:00"/>
    <x v="1"/>
    <s v="GT-14635"/>
    <x v="265"/>
    <x v="1"/>
    <s v="United States"/>
    <s v="Long Beach"/>
    <x v="15"/>
    <n v="11561"/>
    <x v="3"/>
    <s v="OFF-SU-10001664"/>
    <x v="1"/>
    <x v="14"/>
    <x v="1232"/>
    <x v="1819"/>
    <n v="2"/>
    <n v="0"/>
    <n v="4.4564000000000004"/>
  </r>
  <r>
    <n v="2142"/>
    <s v="CA-2011-159520"/>
    <x v="2"/>
    <x v="571"/>
    <d v="2011-06-11T00:00:00"/>
    <x v="1"/>
    <s v="GT-14635"/>
    <x v="265"/>
    <x v="1"/>
    <s v="United States"/>
    <s v="Long Beach"/>
    <x v="15"/>
    <n v="11561"/>
    <x v="3"/>
    <s v="FUR-TA-10003238"/>
    <x v="0"/>
    <x v="3"/>
    <x v="1233"/>
    <x v="1820"/>
    <n v="3"/>
    <n v="0.4"/>
    <n v="-347.11740000000009"/>
  </r>
  <r>
    <n v="2143"/>
    <s v="CA-2013-155481"/>
    <x v="0"/>
    <x v="142"/>
    <d v="2013-09-06T00:00:00"/>
    <x v="1"/>
    <s v="DK-13225"/>
    <x v="158"/>
    <x v="1"/>
    <s v="United States"/>
    <s v="Philadelphia"/>
    <x v="9"/>
    <n v="19140"/>
    <x v="3"/>
    <s v="OFF-PA-10004675"/>
    <x v="1"/>
    <x v="10"/>
    <x v="69"/>
    <x v="429"/>
    <n v="6"/>
    <n v="0.2"/>
    <n v="9.9059999999999988"/>
  </r>
  <r>
    <n v="2144"/>
    <s v="CA-2013-155481"/>
    <x v="0"/>
    <x v="142"/>
    <d v="2013-09-06T00:00:00"/>
    <x v="1"/>
    <s v="DK-13225"/>
    <x v="158"/>
    <x v="1"/>
    <s v="United States"/>
    <s v="Philadelphia"/>
    <x v="9"/>
    <n v="19140"/>
    <x v="3"/>
    <s v="TEC-PH-10002293"/>
    <x v="2"/>
    <x v="7"/>
    <x v="126"/>
    <x v="1821"/>
    <n v="2"/>
    <n v="0.4"/>
    <n v="-4.7975999999999974"/>
  </r>
  <r>
    <n v="2145"/>
    <s v="CA-2013-155481"/>
    <x v="0"/>
    <x v="142"/>
    <d v="2013-09-06T00:00:00"/>
    <x v="1"/>
    <s v="DK-13225"/>
    <x v="158"/>
    <x v="1"/>
    <s v="United States"/>
    <s v="Philadelphia"/>
    <x v="9"/>
    <n v="19140"/>
    <x v="3"/>
    <s v="OFF-FA-10002780"/>
    <x v="1"/>
    <x v="13"/>
    <x v="33"/>
    <x v="1822"/>
    <n v="7"/>
    <n v="0.2"/>
    <n v="5.4235999999999995"/>
  </r>
  <r>
    <n v="2146"/>
    <s v="US-2013-152051"/>
    <x v="0"/>
    <x v="674"/>
    <d v="2013-06-30T00:00:00"/>
    <x v="1"/>
    <s v="TS-21160"/>
    <x v="378"/>
    <x v="1"/>
    <s v="United States"/>
    <s v="York"/>
    <x v="9"/>
    <n v="17403"/>
    <x v="3"/>
    <s v="FUR-CH-10002965"/>
    <x v="0"/>
    <x v="1"/>
    <x v="226"/>
    <x v="1823"/>
    <n v="3"/>
    <n v="0.3"/>
    <n v="-18.088200000000001"/>
  </r>
  <r>
    <n v="2147"/>
    <s v="US-2013-152051"/>
    <x v="0"/>
    <x v="674"/>
    <d v="2013-06-30T00:00:00"/>
    <x v="1"/>
    <s v="TS-21160"/>
    <x v="378"/>
    <x v="1"/>
    <s v="United States"/>
    <s v="York"/>
    <x v="9"/>
    <n v="17403"/>
    <x v="3"/>
    <s v="OFF-BI-10004781"/>
    <x v="1"/>
    <x v="8"/>
    <x v="132"/>
    <x v="1824"/>
    <n v="4"/>
    <n v="0.7"/>
    <n v="-27.93119999999999"/>
  </r>
  <r>
    <n v="2148"/>
    <s v="US-2013-152051"/>
    <x v="0"/>
    <x v="674"/>
    <d v="2013-06-30T00:00:00"/>
    <x v="1"/>
    <s v="TS-21160"/>
    <x v="378"/>
    <x v="1"/>
    <s v="United States"/>
    <s v="York"/>
    <x v="9"/>
    <n v="17403"/>
    <x v="3"/>
    <s v="OFF-ST-10001713"/>
    <x v="1"/>
    <x v="4"/>
    <x v="45"/>
    <x v="1825"/>
    <n v="6"/>
    <n v="0.2"/>
    <n v="-50.870400000000018"/>
  </r>
  <r>
    <n v="2149"/>
    <s v="CA-2011-141607"/>
    <x v="2"/>
    <x v="432"/>
    <d v="2011-12-17T00:00:00"/>
    <x v="1"/>
    <s v="WB-21850"/>
    <x v="576"/>
    <x v="0"/>
    <s v="United States"/>
    <s v="Concord"/>
    <x v="1"/>
    <n v="94521"/>
    <x v="1"/>
    <s v="FUR-FU-10003975"/>
    <x v="0"/>
    <x v="5"/>
    <x v="775"/>
    <x v="1826"/>
    <n v="1"/>
    <n v="0"/>
    <n v="4.330999999999996"/>
  </r>
  <r>
    <n v="2150"/>
    <s v="CA-2014-102771"/>
    <x v="3"/>
    <x v="185"/>
    <d v="2014-04-06T00:00:00"/>
    <x v="1"/>
    <s v="DO-13435"/>
    <x v="157"/>
    <x v="0"/>
    <s v="United States"/>
    <s v="New York City"/>
    <x v="15"/>
    <n v="10035"/>
    <x v="3"/>
    <s v="TEC-PH-10001536"/>
    <x v="2"/>
    <x v="7"/>
    <x v="1234"/>
    <x v="1827"/>
    <n v="5"/>
    <n v="0"/>
    <n v="22.086999999999996"/>
  </r>
  <r>
    <n v="2151"/>
    <s v="US-2014-139969"/>
    <x v="3"/>
    <x v="123"/>
    <d v="2014-11-27T00:00:00"/>
    <x v="1"/>
    <s v="AF-10870"/>
    <x v="578"/>
    <x v="0"/>
    <s v="United States"/>
    <s v="College Station"/>
    <x v="5"/>
    <n v="77840"/>
    <x v="2"/>
    <s v="FUR-CH-10001973"/>
    <x v="0"/>
    <x v="1"/>
    <x v="896"/>
    <x v="1828"/>
    <n v="3"/>
    <n v="0.3"/>
    <n v="-53.270399999999995"/>
  </r>
  <r>
    <n v="2152"/>
    <s v="CA-2011-167360"/>
    <x v="2"/>
    <x v="156"/>
    <d v="2011-11-29T00:00:00"/>
    <x v="0"/>
    <s v="RB-19435"/>
    <x v="579"/>
    <x v="0"/>
    <s v="United States"/>
    <s v="Saint Louis"/>
    <x v="25"/>
    <n v="63116"/>
    <x v="2"/>
    <s v="TEC-AC-10001772"/>
    <x v="2"/>
    <x v="11"/>
    <x v="400"/>
    <x v="1829"/>
    <n v="7"/>
    <n v="0"/>
    <n v="43.598100000000002"/>
  </r>
  <r>
    <n v="2153"/>
    <s v="CA-2012-123505"/>
    <x v="1"/>
    <x v="6"/>
    <d v="2012-11-26T00:00:00"/>
    <x v="1"/>
    <s v="AR-10540"/>
    <x v="481"/>
    <x v="0"/>
    <s v="United States"/>
    <s v="Quincy"/>
    <x v="31"/>
    <n v="2169"/>
    <x v="3"/>
    <s v="OFF-PA-10002586"/>
    <x v="1"/>
    <x v="10"/>
    <x v="1007"/>
    <x v="1830"/>
    <n v="3"/>
    <n v="0"/>
    <n v="7.0218000000000007"/>
  </r>
  <r>
    <n v="2154"/>
    <s v="CA-2013-117282"/>
    <x v="0"/>
    <x v="216"/>
    <d v="2013-07-19T00:00:00"/>
    <x v="1"/>
    <s v="DR-12880"/>
    <x v="112"/>
    <x v="1"/>
    <s v="United States"/>
    <s v="New York City"/>
    <x v="15"/>
    <n v="10009"/>
    <x v="3"/>
    <s v="OFF-BI-10004094"/>
    <x v="1"/>
    <x v="8"/>
    <x v="603"/>
    <x v="1831"/>
    <n v="2"/>
    <n v="0.2"/>
    <n v="5.133"/>
  </r>
  <r>
    <n v="2155"/>
    <s v="US-2013-120460"/>
    <x v="0"/>
    <x v="567"/>
    <d v="2013-05-06T00:00:00"/>
    <x v="1"/>
    <s v="BF-11170"/>
    <x v="408"/>
    <x v="2"/>
    <s v="United States"/>
    <s v="Dallas"/>
    <x v="5"/>
    <n v="75081"/>
    <x v="2"/>
    <s v="FUR-FU-10004973"/>
    <x v="0"/>
    <x v="5"/>
    <x v="1134"/>
    <x v="1832"/>
    <n v="3"/>
    <n v="0.6"/>
    <n v="-10.173599999999997"/>
  </r>
  <r>
    <n v="2156"/>
    <s v="CA-2013-111115"/>
    <x v="0"/>
    <x v="197"/>
    <d v="2013-07-28T00:00:00"/>
    <x v="0"/>
    <s v="LB-16735"/>
    <x v="445"/>
    <x v="0"/>
    <s v="United States"/>
    <s v="Los Angeles"/>
    <x v="1"/>
    <n v="90032"/>
    <x v="1"/>
    <s v="OFF-FA-10000624"/>
    <x v="1"/>
    <x v="13"/>
    <x v="291"/>
    <x v="1385"/>
    <n v="6"/>
    <n v="0"/>
    <n v="10.74"/>
  </r>
  <r>
    <n v="2157"/>
    <s v="CA-2011-124646"/>
    <x v="2"/>
    <x v="169"/>
    <d v="2011-06-24T00:00:00"/>
    <x v="2"/>
    <s v="DV-13465"/>
    <x v="231"/>
    <x v="0"/>
    <s v="United States"/>
    <s v="Minneapolis"/>
    <x v="11"/>
    <n v="55407"/>
    <x v="2"/>
    <s v="OFF-ST-10001097"/>
    <x v="1"/>
    <x v="4"/>
    <x v="740"/>
    <x v="881"/>
    <n v="3"/>
    <n v="0"/>
    <n v="0"/>
  </r>
  <r>
    <n v="2158"/>
    <s v="CA-2011-124646"/>
    <x v="2"/>
    <x v="169"/>
    <d v="2011-06-24T00:00:00"/>
    <x v="2"/>
    <s v="DV-13465"/>
    <x v="231"/>
    <x v="0"/>
    <s v="United States"/>
    <s v="Minneapolis"/>
    <x v="11"/>
    <n v="55407"/>
    <x v="2"/>
    <s v="OFF-ST-10001469"/>
    <x v="1"/>
    <x v="4"/>
    <x v="394"/>
    <x v="427"/>
    <n v="3"/>
    <n v="0"/>
    <n v="9.716399999999993"/>
  </r>
  <r>
    <n v="2159"/>
    <s v="CA-2014-148166"/>
    <x v="3"/>
    <x v="208"/>
    <d v="2014-10-27T00:00:00"/>
    <x v="1"/>
    <s v="NK-18490"/>
    <x v="71"/>
    <x v="2"/>
    <s v="United States"/>
    <s v="Deltona"/>
    <x v="2"/>
    <n v="32725"/>
    <x v="0"/>
    <s v="OFF-AR-10004956"/>
    <x v="1"/>
    <x v="6"/>
    <x v="1235"/>
    <x v="329"/>
    <n v="4"/>
    <n v="0.2"/>
    <n v="2.0087999999999973"/>
  </r>
  <r>
    <n v="2160"/>
    <s v="CA-2013-159737"/>
    <x v="0"/>
    <x v="323"/>
    <d v="2013-09-10T00:00:00"/>
    <x v="1"/>
    <s v="CS-11950"/>
    <x v="229"/>
    <x v="0"/>
    <s v="United States"/>
    <s v="Chicago"/>
    <x v="10"/>
    <n v="60610"/>
    <x v="2"/>
    <s v="OFF-BI-10004236"/>
    <x v="1"/>
    <x v="8"/>
    <x v="891"/>
    <x v="1833"/>
    <n v="3"/>
    <n v="0.8"/>
    <n v="-14.973600000000001"/>
  </r>
  <r>
    <n v="2161"/>
    <s v="CA-2013-141019"/>
    <x v="0"/>
    <x v="675"/>
    <d v="2013-05-15T00:00:00"/>
    <x v="3"/>
    <s v="LH-17155"/>
    <x v="109"/>
    <x v="0"/>
    <s v="United States"/>
    <s v="Cincinnati"/>
    <x v="24"/>
    <n v="45231"/>
    <x v="3"/>
    <s v="FUR-FU-10002937"/>
    <x v="0"/>
    <x v="5"/>
    <x v="1051"/>
    <x v="1834"/>
    <n v="1"/>
    <n v="0.2"/>
    <n v="29.768999999999998"/>
  </r>
  <r>
    <n v="2162"/>
    <s v="CA-2013-101938"/>
    <x v="0"/>
    <x v="676"/>
    <d v="2013-01-12T00:00:00"/>
    <x v="1"/>
    <s v="DW-13480"/>
    <x v="108"/>
    <x v="2"/>
    <s v="United States"/>
    <s v="Oakland"/>
    <x v="1"/>
    <n v="94601"/>
    <x v="1"/>
    <s v="OFF-AR-10003696"/>
    <x v="1"/>
    <x v="6"/>
    <x v="1236"/>
    <x v="1835"/>
    <n v="1"/>
    <n v="0"/>
    <n v="10.028199999999998"/>
  </r>
  <r>
    <n v="2163"/>
    <s v="CA-2014-166296"/>
    <x v="3"/>
    <x v="677"/>
    <d v="2014-03-20T00:00:00"/>
    <x v="1"/>
    <s v="KF-16285"/>
    <x v="580"/>
    <x v="2"/>
    <s v="United States"/>
    <s v="Manteca"/>
    <x v="1"/>
    <n v="95336"/>
    <x v="1"/>
    <s v="OFF-PA-10004359"/>
    <x v="1"/>
    <x v="10"/>
    <x v="1059"/>
    <x v="1836"/>
    <n v="3"/>
    <n v="0"/>
    <n v="150.98399999999998"/>
  </r>
  <r>
    <n v="2164"/>
    <s v="CA-2013-154018"/>
    <x v="0"/>
    <x v="63"/>
    <d v="2013-10-20T00:00:00"/>
    <x v="1"/>
    <s v="HA-14920"/>
    <x v="66"/>
    <x v="0"/>
    <s v="United States"/>
    <s v="Laredo"/>
    <x v="5"/>
    <n v="78041"/>
    <x v="2"/>
    <s v="TEC-AC-10002402"/>
    <x v="2"/>
    <x v="11"/>
    <x v="651"/>
    <x v="1837"/>
    <n v="3"/>
    <n v="0.2"/>
    <n v="23.996999999999986"/>
  </r>
  <r>
    <n v="2165"/>
    <s v="CA-2013-154018"/>
    <x v="0"/>
    <x v="63"/>
    <d v="2013-10-20T00:00:00"/>
    <x v="1"/>
    <s v="HA-14920"/>
    <x v="66"/>
    <x v="0"/>
    <s v="United States"/>
    <s v="Laredo"/>
    <x v="5"/>
    <n v="78041"/>
    <x v="2"/>
    <s v="OFF-PA-10000551"/>
    <x v="1"/>
    <x v="10"/>
    <x v="1237"/>
    <x v="1838"/>
    <n v="2"/>
    <n v="0.2"/>
    <n v="3.0043999999999995"/>
  </r>
  <r>
    <n v="2166"/>
    <s v="CA-2013-154018"/>
    <x v="0"/>
    <x v="63"/>
    <d v="2013-10-20T00:00:00"/>
    <x v="1"/>
    <s v="HA-14920"/>
    <x v="66"/>
    <x v="0"/>
    <s v="United States"/>
    <s v="Laredo"/>
    <x v="5"/>
    <n v="78041"/>
    <x v="2"/>
    <s v="FUR-FU-10003394"/>
    <x v="0"/>
    <x v="5"/>
    <x v="578"/>
    <x v="1839"/>
    <n v="5"/>
    <n v="0.6"/>
    <n v="-150.41399999999999"/>
  </r>
  <r>
    <n v="2167"/>
    <s v="CA-2013-154018"/>
    <x v="0"/>
    <x v="63"/>
    <d v="2013-10-20T00:00:00"/>
    <x v="1"/>
    <s v="HA-14920"/>
    <x v="66"/>
    <x v="0"/>
    <s v="United States"/>
    <s v="Laredo"/>
    <x v="5"/>
    <n v="78041"/>
    <x v="2"/>
    <s v="OFF-AR-10002067"/>
    <x v="1"/>
    <x v="6"/>
    <x v="1145"/>
    <x v="1840"/>
    <n v="1"/>
    <n v="0.2"/>
    <n v="1.1904000000000003"/>
  </r>
  <r>
    <n v="2168"/>
    <s v="CA-2013-154018"/>
    <x v="0"/>
    <x v="63"/>
    <d v="2013-10-20T00:00:00"/>
    <x v="1"/>
    <s v="HA-14920"/>
    <x v="66"/>
    <x v="0"/>
    <s v="United States"/>
    <s v="Laredo"/>
    <x v="5"/>
    <n v="78041"/>
    <x v="2"/>
    <s v="OFF-BI-10004140"/>
    <x v="1"/>
    <x v="8"/>
    <x v="304"/>
    <x v="1841"/>
    <n v="7"/>
    <n v="0.8"/>
    <n v="-11.000500000000008"/>
  </r>
  <r>
    <n v="2169"/>
    <s v="CA-2014-117870"/>
    <x v="3"/>
    <x v="678"/>
    <d v="2014-01-31T00:00:00"/>
    <x v="0"/>
    <s v="JH-15820"/>
    <x v="581"/>
    <x v="0"/>
    <s v="United States"/>
    <s v="Kent"/>
    <x v="24"/>
    <n v="44240"/>
    <x v="3"/>
    <s v="OFF-AR-10004078"/>
    <x v="1"/>
    <x v="6"/>
    <x v="507"/>
    <x v="261"/>
    <n v="3"/>
    <n v="0.2"/>
    <n v="1.7519999999999998"/>
  </r>
  <r>
    <n v="2170"/>
    <s v="CA-2014-117870"/>
    <x v="3"/>
    <x v="678"/>
    <d v="2014-01-31T00:00:00"/>
    <x v="0"/>
    <s v="JH-15820"/>
    <x v="581"/>
    <x v="0"/>
    <s v="United States"/>
    <s v="Kent"/>
    <x v="24"/>
    <n v="44240"/>
    <x v="3"/>
    <s v="TEC-AC-10000927"/>
    <x v="2"/>
    <x v="11"/>
    <x v="694"/>
    <x v="981"/>
    <n v="3"/>
    <n v="0.2"/>
    <n v="-8.9970000000000034"/>
  </r>
  <r>
    <n v="2171"/>
    <s v="CA-2014-117870"/>
    <x v="3"/>
    <x v="678"/>
    <d v="2014-01-31T00:00:00"/>
    <x v="0"/>
    <s v="JH-15820"/>
    <x v="581"/>
    <x v="0"/>
    <s v="United States"/>
    <s v="Kent"/>
    <x v="24"/>
    <n v="44240"/>
    <x v="3"/>
    <s v="TEC-PH-10003931"/>
    <x v="2"/>
    <x v="7"/>
    <x v="159"/>
    <x v="715"/>
    <n v="3"/>
    <n v="0.4"/>
    <n v="-26.995499999999993"/>
  </r>
  <r>
    <n v="2172"/>
    <s v="US-2014-137491"/>
    <x v="3"/>
    <x v="123"/>
    <d v="2014-11-26T00:00:00"/>
    <x v="1"/>
    <s v="LC-16930"/>
    <x v="18"/>
    <x v="1"/>
    <s v="United States"/>
    <s v="San Angelo"/>
    <x v="5"/>
    <n v="76903"/>
    <x v="2"/>
    <s v="FUR-CH-10004675"/>
    <x v="0"/>
    <x v="1"/>
    <x v="629"/>
    <x v="1842"/>
    <n v="2"/>
    <n v="0.3"/>
    <n v="-8.7232000000000198"/>
  </r>
  <r>
    <n v="2173"/>
    <s v="CA-2011-152296"/>
    <x v="2"/>
    <x v="601"/>
    <d v="2011-08-03T00:00:00"/>
    <x v="2"/>
    <s v="IL-15100"/>
    <x v="582"/>
    <x v="0"/>
    <s v="United States"/>
    <s v="San Francisco"/>
    <x v="1"/>
    <n v="94122"/>
    <x v="1"/>
    <s v="OFF-BI-10004506"/>
    <x v="1"/>
    <x v="8"/>
    <x v="1238"/>
    <x v="1843"/>
    <n v="3"/>
    <n v="0.2"/>
    <n v="6.9131999999999998"/>
  </r>
  <r>
    <n v="2174"/>
    <s v="CA-2013-112025"/>
    <x v="0"/>
    <x v="679"/>
    <d v="2013-08-05T00:00:00"/>
    <x v="1"/>
    <s v="LS-16975"/>
    <x v="60"/>
    <x v="2"/>
    <s v="United States"/>
    <s v="Houston"/>
    <x v="5"/>
    <n v="77070"/>
    <x v="2"/>
    <s v="OFF-BI-10002353"/>
    <x v="1"/>
    <x v="8"/>
    <x v="1068"/>
    <x v="1844"/>
    <n v="3"/>
    <n v="0.8"/>
    <n v="-13.895999999999997"/>
  </r>
  <r>
    <n v="2175"/>
    <s v="CA-2012-132507"/>
    <x v="1"/>
    <x v="117"/>
    <d v="2012-08-03T00:00:00"/>
    <x v="0"/>
    <s v="CC-12610"/>
    <x v="566"/>
    <x v="1"/>
    <s v="United States"/>
    <s v="Houston"/>
    <x v="5"/>
    <n v="77041"/>
    <x v="2"/>
    <s v="OFF-ST-10000943"/>
    <x v="1"/>
    <x v="4"/>
    <x v="1195"/>
    <x v="1845"/>
    <n v="4"/>
    <n v="0.2"/>
    <n v="6.1792000000000016"/>
  </r>
  <r>
    <n v="2176"/>
    <s v="CA-2013-125738"/>
    <x v="0"/>
    <x v="680"/>
    <d v="2013-10-22T00:00:00"/>
    <x v="1"/>
    <s v="PB-18805"/>
    <x v="583"/>
    <x v="2"/>
    <s v="United States"/>
    <s v="Salt Lake City"/>
    <x v="7"/>
    <n v="84106"/>
    <x v="1"/>
    <s v="OFF-PA-10000740"/>
    <x v="1"/>
    <x v="10"/>
    <x v="1239"/>
    <x v="1846"/>
    <n v="2"/>
    <n v="0"/>
    <n v="21.012799999999999"/>
  </r>
  <r>
    <n v="2177"/>
    <s v="CA-2013-125738"/>
    <x v="0"/>
    <x v="680"/>
    <d v="2013-10-22T00:00:00"/>
    <x v="1"/>
    <s v="PB-18805"/>
    <x v="583"/>
    <x v="2"/>
    <s v="United States"/>
    <s v="Salt Lake City"/>
    <x v="7"/>
    <n v="84106"/>
    <x v="1"/>
    <s v="OFF-PA-10003001"/>
    <x v="1"/>
    <x v="10"/>
    <x v="1064"/>
    <x v="1847"/>
    <n v="9"/>
    <n v="0"/>
    <n v="28.857599999999998"/>
  </r>
  <r>
    <n v="2178"/>
    <s v="CA-2013-125738"/>
    <x v="0"/>
    <x v="680"/>
    <d v="2013-10-22T00:00:00"/>
    <x v="1"/>
    <s v="PB-18805"/>
    <x v="583"/>
    <x v="2"/>
    <s v="United States"/>
    <s v="Salt Lake City"/>
    <x v="7"/>
    <n v="84106"/>
    <x v="1"/>
    <s v="OFF-BI-10001628"/>
    <x v="1"/>
    <x v="8"/>
    <x v="1103"/>
    <x v="1848"/>
    <n v="5"/>
    <n v="0.2"/>
    <n v="13.037499999999998"/>
  </r>
  <r>
    <n v="2179"/>
    <s v="CA-2013-125738"/>
    <x v="0"/>
    <x v="680"/>
    <d v="2013-10-22T00:00:00"/>
    <x v="1"/>
    <s v="PB-18805"/>
    <x v="583"/>
    <x v="2"/>
    <s v="United States"/>
    <s v="Salt Lake City"/>
    <x v="7"/>
    <n v="84106"/>
    <x v="1"/>
    <s v="OFF-PA-10001509"/>
    <x v="1"/>
    <x v="10"/>
    <x v="417"/>
    <x v="1849"/>
    <n v="8"/>
    <n v="0"/>
    <n v="32.935999999999993"/>
  </r>
  <r>
    <n v="2180"/>
    <s v="CA-2013-128818"/>
    <x v="0"/>
    <x v="681"/>
    <d v="2013-05-12T00:00:00"/>
    <x v="1"/>
    <s v="CJ-12010"/>
    <x v="170"/>
    <x v="0"/>
    <s v="United States"/>
    <s v="New York City"/>
    <x v="15"/>
    <n v="10009"/>
    <x v="3"/>
    <s v="OFF-BI-10000309"/>
    <x v="1"/>
    <x v="8"/>
    <x v="334"/>
    <x v="1850"/>
    <n v="7"/>
    <n v="0.2"/>
    <n v="30.896599999999996"/>
  </r>
  <r>
    <n v="2181"/>
    <s v="CA-2013-128818"/>
    <x v="0"/>
    <x v="681"/>
    <d v="2013-05-12T00:00:00"/>
    <x v="1"/>
    <s v="CJ-12010"/>
    <x v="170"/>
    <x v="0"/>
    <s v="United States"/>
    <s v="New York City"/>
    <x v="15"/>
    <n v="10009"/>
    <x v="3"/>
    <s v="OFF-LA-10003923"/>
    <x v="1"/>
    <x v="2"/>
    <x v="424"/>
    <x v="1851"/>
    <n v="3"/>
    <n v="0"/>
    <n v="22.200000000000003"/>
  </r>
  <r>
    <n v="2182"/>
    <s v="CA-2013-128818"/>
    <x v="0"/>
    <x v="681"/>
    <d v="2013-05-12T00:00:00"/>
    <x v="1"/>
    <s v="CJ-12010"/>
    <x v="170"/>
    <x v="0"/>
    <s v="United States"/>
    <s v="New York City"/>
    <x v="15"/>
    <n v="10009"/>
    <x v="3"/>
    <s v="FUR-CH-10002084"/>
    <x v="0"/>
    <x v="1"/>
    <x v="1240"/>
    <x v="1852"/>
    <n v="4"/>
    <n v="0.1"/>
    <n v="59.035200000000003"/>
  </r>
  <r>
    <n v="2183"/>
    <s v="CA-2013-128818"/>
    <x v="0"/>
    <x v="681"/>
    <d v="2013-05-12T00:00:00"/>
    <x v="1"/>
    <s v="CJ-12010"/>
    <x v="170"/>
    <x v="0"/>
    <s v="United States"/>
    <s v="New York City"/>
    <x v="15"/>
    <n v="10009"/>
    <x v="3"/>
    <s v="TEC-MA-10000488"/>
    <x v="2"/>
    <x v="15"/>
    <x v="1129"/>
    <x v="1853"/>
    <n v="5"/>
    <n v="0"/>
    <n v="1159.9854999999998"/>
  </r>
  <r>
    <n v="2184"/>
    <s v="CA-2013-128818"/>
    <x v="0"/>
    <x v="681"/>
    <d v="2013-05-12T00:00:00"/>
    <x v="1"/>
    <s v="CJ-12010"/>
    <x v="170"/>
    <x v="0"/>
    <s v="United States"/>
    <s v="New York City"/>
    <x v="15"/>
    <n v="10009"/>
    <x v="3"/>
    <s v="TEC-AC-10001767"/>
    <x v="2"/>
    <x v="11"/>
    <x v="97"/>
    <x v="1723"/>
    <n v="5"/>
    <n v="0"/>
    <n v="21.994499999999988"/>
  </r>
  <r>
    <n v="2185"/>
    <s v="CA-2013-128818"/>
    <x v="0"/>
    <x v="681"/>
    <d v="2013-05-12T00:00:00"/>
    <x v="1"/>
    <s v="CJ-12010"/>
    <x v="170"/>
    <x v="0"/>
    <s v="United States"/>
    <s v="New York City"/>
    <x v="15"/>
    <n v="10009"/>
    <x v="3"/>
    <s v="FUR-FU-10001940"/>
    <x v="0"/>
    <x v="5"/>
    <x v="33"/>
    <x v="1854"/>
    <n v="8"/>
    <n v="0"/>
    <n v="28.019200000000005"/>
  </r>
  <r>
    <n v="2186"/>
    <s v="CA-2014-124576"/>
    <x v="3"/>
    <x v="378"/>
    <d v="2014-08-05T00:00:00"/>
    <x v="0"/>
    <s v="HK-14890"/>
    <x v="96"/>
    <x v="1"/>
    <s v="United States"/>
    <s v="Salinas"/>
    <x v="1"/>
    <n v="93905"/>
    <x v="1"/>
    <s v="OFF-BI-10002735"/>
    <x v="1"/>
    <x v="8"/>
    <x v="141"/>
    <x v="1855"/>
    <n v="2"/>
    <n v="0.2"/>
    <n v="18.5274"/>
  </r>
  <r>
    <n v="2187"/>
    <s v="CA-2013-101378"/>
    <x v="0"/>
    <x v="216"/>
    <d v="2013-07-15T00:00:00"/>
    <x v="3"/>
    <s v="RH-19600"/>
    <x v="584"/>
    <x v="0"/>
    <s v="United States"/>
    <s v="Huntsville"/>
    <x v="19"/>
    <n v="35810"/>
    <x v="0"/>
    <s v="TEC-AC-10002345"/>
    <x v="2"/>
    <x v="11"/>
    <x v="173"/>
    <x v="180"/>
    <n v="2"/>
    <n v="0"/>
    <n v="7.25"/>
  </r>
  <r>
    <n v="2188"/>
    <s v="CA-2014-143063"/>
    <x v="3"/>
    <x v="682"/>
    <d v="2014-08-16T00:00:00"/>
    <x v="1"/>
    <s v="IL-15100"/>
    <x v="582"/>
    <x v="0"/>
    <s v="United States"/>
    <s v="Columbus"/>
    <x v="14"/>
    <n v="47201"/>
    <x v="2"/>
    <s v="OFF-EN-10003134"/>
    <x v="1"/>
    <x v="12"/>
    <x v="33"/>
    <x v="1856"/>
    <n v="6"/>
    <n v="0"/>
    <n v="35.04"/>
  </r>
  <r>
    <n v="2189"/>
    <s v="CA-2014-143063"/>
    <x v="3"/>
    <x v="682"/>
    <d v="2014-08-16T00:00:00"/>
    <x v="1"/>
    <s v="IL-15100"/>
    <x v="582"/>
    <x v="0"/>
    <s v="United States"/>
    <s v="Columbus"/>
    <x v="14"/>
    <n v="47201"/>
    <x v="2"/>
    <s v="FUR-FU-10003708"/>
    <x v="0"/>
    <x v="5"/>
    <x v="71"/>
    <x v="1857"/>
    <n v="2"/>
    <n v="0"/>
    <n v="25.472999999999999"/>
  </r>
  <r>
    <n v="2190"/>
    <s v="CA-2014-143063"/>
    <x v="3"/>
    <x v="682"/>
    <d v="2014-08-16T00:00:00"/>
    <x v="1"/>
    <s v="IL-15100"/>
    <x v="582"/>
    <x v="0"/>
    <s v="United States"/>
    <s v="Columbus"/>
    <x v="14"/>
    <n v="47201"/>
    <x v="2"/>
    <s v="TEC-PH-10003645"/>
    <x v="2"/>
    <x v="7"/>
    <x v="294"/>
    <x v="1858"/>
    <n v="9"/>
    <n v="0"/>
    <n v="378.16740000000004"/>
  </r>
  <r>
    <n v="2191"/>
    <s v="CA-2013-118913"/>
    <x v="0"/>
    <x v="674"/>
    <d v="2013-06-30T00:00:00"/>
    <x v="1"/>
    <s v="AS-10240"/>
    <x v="238"/>
    <x v="0"/>
    <s v="United States"/>
    <s v="Los Angeles"/>
    <x v="1"/>
    <n v="90049"/>
    <x v="1"/>
    <s v="OFF-AP-10000692"/>
    <x v="1"/>
    <x v="9"/>
    <x v="1241"/>
    <x v="1859"/>
    <n v="3"/>
    <n v="0"/>
    <n v="17.026800000000001"/>
  </r>
  <r>
    <n v="2192"/>
    <s v="CA-2013-128412"/>
    <x v="0"/>
    <x v="107"/>
    <d v="2013-12-18T00:00:00"/>
    <x v="1"/>
    <s v="AP-10915"/>
    <x v="275"/>
    <x v="0"/>
    <s v="United States"/>
    <s v="Seattle"/>
    <x v="4"/>
    <n v="98105"/>
    <x v="1"/>
    <s v="OFF-BI-10001718"/>
    <x v="1"/>
    <x v="8"/>
    <x v="1216"/>
    <x v="1860"/>
    <n v="3"/>
    <n v="0.2"/>
    <n v="51.823799999999999"/>
  </r>
  <r>
    <n v="2193"/>
    <s v="CA-2013-128412"/>
    <x v="0"/>
    <x v="107"/>
    <d v="2013-12-18T00:00:00"/>
    <x v="1"/>
    <s v="AP-10915"/>
    <x v="275"/>
    <x v="0"/>
    <s v="United States"/>
    <s v="Seattle"/>
    <x v="4"/>
    <n v="98105"/>
    <x v="1"/>
    <s v="OFF-AP-10002082"/>
    <x v="1"/>
    <x v="9"/>
    <x v="1092"/>
    <x v="1861"/>
    <n v="3"/>
    <n v="0"/>
    <n v="22.869"/>
  </r>
  <r>
    <n v="2194"/>
    <s v="CA-2013-128412"/>
    <x v="0"/>
    <x v="107"/>
    <d v="2013-12-18T00:00:00"/>
    <x v="1"/>
    <s v="AP-10915"/>
    <x v="275"/>
    <x v="0"/>
    <s v="United States"/>
    <s v="Seattle"/>
    <x v="4"/>
    <n v="98105"/>
    <x v="1"/>
    <s v="OFF-PA-10001125"/>
    <x v="1"/>
    <x v="10"/>
    <x v="1012"/>
    <x v="1862"/>
    <n v="4"/>
    <n v="0"/>
    <n v="55.763999999999996"/>
  </r>
  <r>
    <n v="2195"/>
    <s v="CA-2013-128412"/>
    <x v="0"/>
    <x v="107"/>
    <d v="2013-12-18T00:00:00"/>
    <x v="1"/>
    <s v="AP-10915"/>
    <x v="275"/>
    <x v="0"/>
    <s v="United States"/>
    <s v="Seattle"/>
    <x v="4"/>
    <n v="98105"/>
    <x v="1"/>
    <s v="OFF-AP-10000252"/>
    <x v="1"/>
    <x v="9"/>
    <x v="1242"/>
    <x v="1863"/>
    <n v="3"/>
    <n v="0"/>
    <n v="12.285"/>
  </r>
  <r>
    <n v="2196"/>
    <s v="CA-2013-128412"/>
    <x v="0"/>
    <x v="107"/>
    <d v="2013-12-18T00:00:00"/>
    <x v="1"/>
    <s v="AP-10915"/>
    <x v="275"/>
    <x v="0"/>
    <s v="United States"/>
    <s v="Seattle"/>
    <x v="4"/>
    <n v="98105"/>
    <x v="1"/>
    <s v="TEC-AC-10003038"/>
    <x v="2"/>
    <x v="11"/>
    <x v="1024"/>
    <x v="915"/>
    <n v="5"/>
    <n v="0"/>
    <n v="8.5024999999999942"/>
  </r>
  <r>
    <n v="2197"/>
    <s v="CA-2013-136483"/>
    <x v="0"/>
    <x v="49"/>
    <d v="2013-12-07T00:00:00"/>
    <x v="1"/>
    <s v="AG-10390"/>
    <x v="369"/>
    <x v="0"/>
    <s v="United States"/>
    <s v="Knoxville"/>
    <x v="18"/>
    <n v="37918"/>
    <x v="0"/>
    <s v="OFF-AR-10000940"/>
    <x v="1"/>
    <x v="6"/>
    <x v="134"/>
    <x v="1864"/>
    <n v="2"/>
    <n v="0.2"/>
    <n v="0.41160000000000019"/>
  </r>
  <r>
    <n v="2198"/>
    <s v="CA-2011-163013"/>
    <x v="2"/>
    <x v="683"/>
    <d v="2011-12-04T00:00:00"/>
    <x v="1"/>
    <s v="BF-11080"/>
    <x v="569"/>
    <x v="0"/>
    <s v="United States"/>
    <s v="Montgomery"/>
    <x v="19"/>
    <n v="36116"/>
    <x v="0"/>
    <s v="OFF-AR-10001954"/>
    <x v="1"/>
    <x v="6"/>
    <x v="558"/>
    <x v="1865"/>
    <n v="3"/>
    <n v="0"/>
    <n v="3.9609000000000001"/>
  </r>
  <r>
    <n v="2199"/>
    <s v="CA-2012-135363"/>
    <x v="1"/>
    <x v="262"/>
    <d v="2012-04-02T00:00:00"/>
    <x v="1"/>
    <s v="CK-12205"/>
    <x v="237"/>
    <x v="0"/>
    <s v="United States"/>
    <s v="Philadelphia"/>
    <x v="9"/>
    <n v="19120"/>
    <x v="3"/>
    <s v="OFF-PA-10003177"/>
    <x v="1"/>
    <x v="10"/>
    <x v="89"/>
    <x v="12"/>
    <n v="3"/>
    <n v="0.2"/>
    <n v="5.4432"/>
  </r>
  <r>
    <n v="2200"/>
    <s v="CA-2012-135363"/>
    <x v="1"/>
    <x v="262"/>
    <d v="2012-04-02T00:00:00"/>
    <x v="1"/>
    <s v="CK-12205"/>
    <x v="237"/>
    <x v="0"/>
    <s v="United States"/>
    <s v="Philadelphia"/>
    <x v="9"/>
    <n v="19120"/>
    <x v="3"/>
    <s v="OFF-PA-10000533"/>
    <x v="1"/>
    <x v="10"/>
    <x v="1196"/>
    <x v="1866"/>
    <n v="1"/>
    <n v="0.2"/>
    <n v="1.7003999999999999"/>
  </r>
  <r>
    <n v="2201"/>
    <s v="US-2011-165659"/>
    <x v="2"/>
    <x v="106"/>
    <d v="2011-06-06T00:00:00"/>
    <x v="1"/>
    <s v="LT-17110"/>
    <x v="299"/>
    <x v="0"/>
    <s v="United States"/>
    <s v="Little Rock"/>
    <x v="36"/>
    <n v="72209"/>
    <x v="0"/>
    <s v="FUR-FU-10001935"/>
    <x v="0"/>
    <x v="5"/>
    <x v="341"/>
    <x v="500"/>
    <n v="6"/>
    <n v="0"/>
    <n v="9.1020000000000021"/>
  </r>
  <r>
    <n v="2202"/>
    <s v="US-2011-165659"/>
    <x v="2"/>
    <x v="106"/>
    <d v="2011-06-06T00:00:00"/>
    <x v="1"/>
    <s v="LT-17110"/>
    <x v="299"/>
    <x v="0"/>
    <s v="United States"/>
    <s v="Little Rock"/>
    <x v="36"/>
    <n v="72209"/>
    <x v="0"/>
    <s v="TEC-PH-10002563"/>
    <x v="2"/>
    <x v="7"/>
    <x v="201"/>
    <x v="1867"/>
    <n v="7"/>
    <n v="0"/>
    <n v="229.30180000000001"/>
  </r>
  <r>
    <n v="2203"/>
    <s v="CA-2012-138002"/>
    <x v="1"/>
    <x v="684"/>
    <d v="2012-09-12T00:00:00"/>
    <x v="1"/>
    <s v="BT-11305"/>
    <x v="457"/>
    <x v="2"/>
    <s v="United States"/>
    <s v="Seattle"/>
    <x v="4"/>
    <n v="98103"/>
    <x v="1"/>
    <s v="OFF-BI-10002160"/>
    <x v="1"/>
    <x v="8"/>
    <x v="312"/>
    <x v="861"/>
    <n v="2"/>
    <n v="0.2"/>
    <n v="2.1335999999999999"/>
  </r>
  <r>
    <n v="2204"/>
    <s v="CA-2012-138002"/>
    <x v="1"/>
    <x v="684"/>
    <d v="2012-09-12T00:00:00"/>
    <x v="1"/>
    <s v="BT-11305"/>
    <x v="457"/>
    <x v="2"/>
    <s v="United States"/>
    <s v="Seattle"/>
    <x v="4"/>
    <n v="98103"/>
    <x v="1"/>
    <s v="FUR-FU-10004748"/>
    <x v="0"/>
    <x v="5"/>
    <x v="1243"/>
    <x v="1868"/>
    <n v="3"/>
    <n v="0"/>
    <n v="74.809799999999996"/>
  </r>
  <r>
    <n v="2205"/>
    <s v="CA-2012-128860"/>
    <x v="1"/>
    <x v="685"/>
    <d v="2012-07-05T00:00:00"/>
    <x v="1"/>
    <s v="SC-20725"/>
    <x v="56"/>
    <x v="0"/>
    <s v="United States"/>
    <s v="Lancaster"/>
    <x v="9"/>
    <n v="17602"/>
    <x v="3"/>
    <s v="FUR-FU-10001473"/>
    <x v="0"/>
    <x v="5"/>
    <x v="1244"/>
    <x v="1869"/>
    <n v="1"/>
    <n v="0.2"/>
    <n v="1.7591000000000001"/>
  </r>
  <r>
    <n v="2206"/>
    <s v="CA-2013-164350"/>
    <x v="0"/>
    <x v="545"/>
    <d v="2013-09-13T00:00:00"/>
    <x v="0"/>
    <s v="CG-12040"/>
    <x v="344"/>
    <x v="2"/>
    <s v="United States"/>
    <s v="Bristol"/>
    <x v="18"/>
    <n v="37620"/>
    <x v="0"/>
    <s v="OFF-AR-10000538"/>
    <x v="1"/>
    <x v="6"/>
    <x v="1245"/>
    <x v="1870"/>
    <n v="3"/>
    <n v="0.2"/>
    <n v="8.4449999999999896"/>
  </r>
  <r>
    <n v="2207"/>
    <s v="US-2011-103905"/>
    <x v="2"/>
    <x v="686"/>
    <d v="2011-07-20T00:00:00"/>
    <x v="1"/>
    <s v="AW-10930"/>
    <x v="585"/>
    <x v="2"/>
    <s v="United States"/>
    <s v="Aurora"/>
    <x v="10"/>
    <n v="60505"/>
    <x v="2"/>
    <s v="OFF-BI-10001098"/>
    <x v="1"/>
    <x v="8"/>
    <x v="405"/>
    <x v="1871"/>
    <n v="7"/>
    <n v="0.8"/>
    <n v="-46.394600000000011"/>
  </r>
  <r>
    <n v="2208"/>
    <s v="US-2011-103905"/>
    <x v="2"/>
    <x v="686"/>
    <d v="2011-07-20T00:00:00"/>
    <x v="1"/>
    <s v="AW-10930"/>
    <x v="585"/>
    <x v="2"/>
    <s v="United States"/>
    <s v="Aurora"/>
    <x v="10"/>
    <n v="60505"/>
    <x v="2"/>
    <s v="TEC-PH-10001552"/>
    <x v="2"/>
    <x v="7"/>
    <x v="178"/>
    <x v="1872"/>
    <n v="4"/>
    <n v="0.2"/>
    <n v="3.8272000000000013"/>
  </r>
  <r>
    <n v="2209"/>
    <s v="CA-2012-129854"/>
    <x v="1"/>
    <x v="421"/>
    <d v="2012-08-26T00:00:00"/>
    <x v="1"/>
    <s v="RB-19705"/>
    <x v="42"/>
    <x v="2"/>
    <s v="United States"/>
    <s v="New York City"/>
    <x v="15"/>
    <n v="10009"/>
    <x v="3"/>
    <s v="OFF-AR-10000390"/>
    <x v="1"/>
    <x v="6"/>
    <x v="105"/>
    <x v="1873"/>
    <n v="4"/>
    <n v="0"/>
    <n v="7.5991999999999997"/>
  </r>
  <r>
    <n v="2210"/>
    <s v="CA-2011-125556"/>
    <x v="2"/>
    <x v="687"/>
    <d v="2011-11-16T00:00:00"/>
    <x v="0"/>
    <s v="ML-17410"/>
    <x v="586"/>
    <x v="0"/>
    <s v="United States"/>
    <s v="Fairfield"/>
    <x v="29"/>
    <n v="6824"/>
    <x v="3"/>
    <s v="TEC-PH-10001079"/>
    <x v="2"/>
    <x v="7"/>
    <x v="1246"/>
    <x v="1874"/>
    <n v="7"/>
    <n v="0"/>
    <n v="233.22039999999998"/>
  </r>
  <r>
    <n v="2211"/>
    <s v="CA-2011-125556"/>
    <x v="2"/>
    <x v="687"/>
    <d v="2011-11-16T00:00:00"/>
    <x v="0"/>
    <s v="ML-17410"/>
    <x v="586"/>
    <x v="0"/>
    <s v="United States"/>
    <s v="Fairfield"/>
    <x v="29"/>
    <n v="6824"/>
    <x v="3"/>
    <s v="OFF-BI-10003460"/>
    <x v="1"/>
    <x v="8"/>
    <x v="234"/>
    <x v="1875"/>
    <n v="10"/>
    <n v="0"/>
    <n v="21.023999999999997"/>
  </r>
  <r>
    <n v="2212"/>
    <s v="CA-2013-162313"/>
    <x v="0"/>
    <x v="581"/>
    <d v="2013-12-01T00:00:00"/>
    <x v="2"/>
    <s v="VB-21745"/>
    <x v="146"/>
    <x v="1"/>
    <s v="United States"/>
    <s v="Lincoln Park"/>
    <x v="12"/>
    <n v="48146"/>
    <x v="2"/>
    <s v="OFF-AP-10003842"/>
    <x v="1"/>
    <x v="9"/>
    <x v="1247"/>
    <x v="1876"/>
    <n v="6"/>
    <n v="0.1"/>
    <n v="29.7408"/>
  </r>
  <r>
    <n v="2213"/>
    <s v="CA-2014-107874"/>
    <x v="3"/>
    <x v="610"/>
    <d v="2014-11-26T00:00:00"/>
    <x v="1"/>
    <s v="SW-20275"/>
    <x v="349"/>
    <x v="0"/>
    <s v="United States"/>
    <s v="New York City"/>
    <x v="15"/>
    <n v="10035"/>
    <x v="3"/>
    <s v="FUR-FU-10003535"/>
    <x v="0"/>
    <x v="5"/>
    <x v="888"/>
    <x v="1877"/>
    <n v="1"/>
    <n v="0"/>
    <n v="11.2422"/>
  </r>
  <r>
    <n v="2214"/>
    <s v="CA-2014-129378"/>
    <x v="3"/>
    <x v="172"/>
    <d v="2014-10-03T00:00:00"/>
    <x v="2"/>
    <s v="NS-18505"/>
    <x v="515"/>
    <x v="0"/>
    <s v="United States"/>
    <s v="San Jose"/>
    <x v="1"/>
    <n v="95123"/>
    <x v="1"/>
    <s v="OFF-BI-10002012"/>
    <x v="1"/>
    <x v="8"/>
    <x v="742"/>
    <x v="1878"/>
    <n v="1"/>
    <n v="0.2"/>
    <n v="0.504"/>
  </r>
  <r>
    <n v="2215"/>
    <s v="CA-2014-129378"/>
    <x v="3"/>
    <x v="172"/>
    <d v="2014-10-03T00:00:00"/>
    <x v="2"/>
    <s v="NS-18505"/>
    <x v="515"/>
    <x v="0"/>
    <s v="United States"/>
    <s v="San Jose"/>
    <x v="1"/>
    <n v="95123"/>
    <x v="1"/>
    <s v="OFF-BI-10001922"/>
    <x v="1"/>
    <x v="8"/>
    <x v="302"/>
    <x v="1879"/>
    <n v="13"/>
    <n v="0.2"/>
    <n v="20.849399999999996"/>
  </r>
  <r>
    <n v="2216"/>
    <s v="CA-2014-129378"/>
    <x v="3"/>
    <x v="172"/>
    <d v="2014-10-03T00:00:00"/>
    <x v="2"/>
    <s v="NS-18505"/>
    <x v="515"/>
    <x v="0"/>
    <s v="United States"/>
    <s v="San Jose"/>
    <x v="1"/>
    <n v="95123"/>
    <x v="1"/>
    <s v="OFF-AP-10000576"/>
    <x v="1"/>
    <x v="9"/>
    <x v="842"/>
    <x v="1805"/>
    <n v="2"/>
    <n v="0"/>
    <n v="60.490000000000009"/>
  </r>
  <r>
    <n v="2217"/>
    <s v="CA-2014-129378"/>
    <x v="3"/>
    <x v="172"/>
    <d v="2014-10-03T00:00:00"/>
    <x v="2"/>
    <s v="NS-18505"/>
    <x v="515"/>
    <x v="0"/>
    <s v="United States"/>
    <s v="San Jose"/>
    <x v="1"/>
    <n v="95123"/>
    <x v="1"/>
    <s v="FUR-CH-10000553"/>
    <x v="0"/>
    <x v="1"/>
    <x v="1248"/>
    <x v="1880"/>
    <n v="4"/>
    <n v="0.2"/>
    <n v="9.5031999999999925"/>
  </r>
  <r>
    <n v="2218"/>
    <s v="CA-2011-151953"/>
    <x v="2"/>
    <x v="59"/>
    <d v="2011-09-25T00:00:00"/>
    <x v="1"/>
    <s v="DB-13555"/>
    <x v="587"/>
    <x v="1"/>
    <s v="United States"/>
    <s v="Jacksonville"/>
    <x v="2"/>
    <n v="32216"/>
    <x v="0"/>
    <s v="OFF-AR-10003469"/>
    <x v="1"/>
    <x v="6"/>
    <x v="1249"/>
    <x v="1881"/>
    <n v="2"/>
    <n v="0.2"/>
    <n v="0.98559999999999992"/>
  </r>
  <r>
    <n v="2219"/>
    <s v="CA-2014-130841"/>
    <x v="3"/>
    <x v="688"/>
    <d v="2014-08-02T00:00:00"/>
    <x v="1"/>
    <s v="MH-17620"/>
    <x v="588"/>
    <x v="1"/>
    <s v="United States"/>
    <s v="San Francisco"/>
    <x v="1"/>
    <n v="94110"/>
    <x v="1"/>
    <s v="OFF-BI-10000145"/>
    <x v="1"/>
    <x v="8"/>
    <x v="735"/>
    <x v="1882"/>
    <n v="4"/>
    <n v="0.2"/>
    <n v="3.6191999999999993"/>
  </r>
  <r>
    <n v="2220"/>
    <s v="CA-2014-130841"/>
    <x v="3"/>
    <x v="688"/>
    <d v="2014-08-02T00:00:00"/>
    <x v="1"/>
    <s v="MH-17620"/>
    <x v="588"/>
    <x v="1"/>
    <s v="United States"/>
    <s v="San Francisco"/>
    <x v="1"/>
    <n v="94110"/>
    <x v="1"/>
    <s v="OFF-ST-10001580"/>
    <x v="1"/>
    <x v="4"/>
    <x v="351"/>
    <x v="1883"/>
    <n v="1"/>
    <n v="0"/>
    <n v="4.1943999999999999"/>
  </r>
  <r>
    <n v="2221"/>
    <s v="CA-2014-130841"/>
    <x v="3"/>
    <x v="688"/>
    <d v="2014-08-02T00:00:00"/>
    <x v="1"/>
    <s v="MH-17620"/>
    <x v="588"/>
    <x v="1"/>
    <s v="United States"/>
    <s v="San Francisco"/>
    <x v="1"/>
    <n v="94110"/>
    <x v="1"/>
    <s v="TEC-PH-10001817"/>
    <x v="2"/>
    <x v="7"/>
    <x v="1097"/>
    <x v="1884"/>
    <n v="4"/>
    <n v="0.2"/>
    <n v="100.24000000000007"/>
  </r>
  <r>
    <n v="2222"/>
    <s v="CA-2012-131884"/>
    <x v="1"/>
    <x v="401"/>
    <d v="2012-12-06T00:00:00"/>
    <x v="3"/>
    <s v="DK-13375"/>
    <x v="589"/>
    <x v="0"/>
    <s v="United States"/>
    <s v="Marion"/>
    <x v="24"/>
    <n v="43302"/>
    <x v="3"/>
    <s v="TEC-PH-10001578"/>
    <x v="2"/>
    <x v="7"/>
    <x v="1221"/>
    <x v="1885"/>
    <n v="2"/>
    <n v="0.4"/>
    <n v="-89.089000000000055"/>
  </r>
  <r>
    <n v="2223"/>
    <s v="CA-2012-131884"/>
    <x v="1"/>
    <x v="401"/>
    <d v="2012-12-06T00:00:00"/>
    <x v="3"/>
    <s v="DK-13375"/>
    <x v="589"/>
    <x v="0"/>
    <s v="United States"/>
    <s v="Marion"/>
    <x v="24"/>
    <n v="43302"/>
    <x v="3"/>
    <s v="OFF-AR-10004078"/>
    <x v="1"/>
    <x v="6"/>
    <x v="507"/>
    <x v="1886"/>
    <n v="8"/>
    <n v="0.2"/>
    <n v="4.6719999999999988"/>
  </r>
  <r>
    <n v="2224"/>
    <s v="CA-2012-131884"/>
    <x v="1"/>
    <x v="401"/>
    <d v="2012-12-06T00:00:00"/>
    <x v="3"/>
    <s v="DK-13375"/>
    <x v="589"/>
    <x v="0"/>
    <s v="United States"/>
    <s v="Marion"/>
    <x v="24"/>
    <n v="43302"/>
    <x v="3"/>
    <s v="FUR-CH-10004860"/>
    <x v="0"/>
    <x v="1"/>
    <x v="210"/>
    <x v="1887"/>
    <n v="1"/>
    <n v="0.3"/>
    <n v="-24.23520000000001"/>
  </r>
  <r>
    <n v="2225"/>
    <s v="CA-2014-121909"/>
    <x v="3"/>
    <x v="689"/>
    <d v="2014-08-06T00:00:00"/>
    <x v="1"/>
    <s v="EA-14035"/>
    <x v="105"/>
    <x v="1"/>
    <s v="United States"/>
    <s v="Philadelphia"/>
    <x v="9"/>
    <n v="19134"/>
    <x v="3"/>
    <s v="OFF-PA-10003790"/>
    <x v="1"/>
    <x v="10"/>
    <x v="1250"/>
    <x v="1572"/>
    <n v="3"/>
    <n v="0.2"/>
    <n v="17.815199999999997"/>
  </r>
  <r>
    <n v="2226"/>
    <s v="CA-2013-106383"/>
    <x v="0"/>
    <x v="690"/>
    <d v="2013-03-22T00:00:00"/>
    <x v="0"/>
    <s v="BT-11440"/>
    <x v="590"/>
    <x v="0"/>
    <s v="United States"/>
    <s v="Littleton"/>
    <x v="22"/>
    <n v="80122"/>
    <x v="1"/>
    <s v="FUR-BO-10002202"/>
    <x v="0"/>
    <x v="0"/>
    <x v="1251"/>
    <x v="1888"/>
    <n v="1"/>
    <n v="0.7"/>
    <n v="-98.801799999999986"/>
  </r>
  <r>
    <n v="2227"/>
    <s v="CA-2014-130771"/>
    <x v="3"/>
    <x v="570"/>
    <d v="2014-08-04T00:00:00"/>
    <x v="1"/>
    <s v="LA-16780"/>
    <x v="156"/>
    <x v="1"/>
    <s v="United States"/>
    <s v="Austin"/>
    <x v="5"/>
    <n v="78745"/>
    <x v="2"/>
    <s v="OFF-FA-10003059"/>
    <x v="1"/>
    <x v="13"/>
    <x v="794"/>
    <x v="1699"/>
    <n v="2"/>
    <n v="0.2"/>
    <n v="0.4705999999999998"/>
  </r>
  <r>
    <n v="2228"/>
    <s v="CA-2014-130771"/>
    <x v="3"/>
    <x v="570"/>
    <d v="2014-08-04T00:00:00"/>
    <x v="1"/>
    <s v="LA-16780"/>
    <x v="156"/>
    <x v="1"/>
    <s v="United States"/>
    <s v="Austin"/>
    <x v="5"/>
    <n v="78745"/>
    <x v="2"/>
    <s v="TEC-PH-10002496"/>
    <x v="2"/>
    <x v="7"/>
    <x v="490"/>
    <x v="1889"/>
    <n v="1"/>
    <n v="0.2"/>
    <n v="15.598999999999993"/>
  </r>
  <r>
    <n v="2229"/>
    <s v="CA-2013-139157"/>
    <x v="0"/>
    <x v="393"/>
    <d v="2013-10-06T00:00:00"/>
    <x v="1"/>
    <s v="GM-14680"/>
    <x v="411"/>
    <x v="0"/>
    <s v="United States"/>
    <s v="New York City"/>
    <x v="15"/>
    <n v="10024"/>
    <x v="3"/>
    <s v="FUR-TA-10003238"/>
    <x v="0"/>
    <x v="3"/>
    <x v="1233"/>
    <x v="1890"/>
    <n v="1"/>
    <n v="0.4"/>
    <n v="-115.70580000000004"/>
  </r>
  <r>
    <n v="2230"/>
    <s v="CA-2011-128055"/>
    <x v="2"/>
    <x v="691"/>
    <d v="2011-04-05T00:00:00"/>
    <x v="1"/>
    <s v="AA-10315"/>
    <x v="397"/>
    <x v="0"/>
    <s v="United States"/>
    <s v="San Francisco"/>
    <x v="1"/>
    <n v="94122"/>
    <x v="1"/>
    <s v="OFF-BI-10004390"/>
    <x v="1"/>
    <x v="8"/>
    <x v="1155"/>
    <x v="1891"/>
    <n v="2"/>
    <n v="0.2"/>
    <n v="252.58799999999999"/>
  </r>
  <r>
    <n v="2231"/>
    <s v="CA-2011-128055"/>
    <x v="2"/>
    <x v="691"/>
    <d v="2011-04-05T00:00:00"/>
    <x v="1"/>
    <s v="AA-10315"/>
    <x v="397"/>
    <x v="0"/>
    <s v="United States"/>
    <s v="San Francisco"/>
    <x v="1"/>
    <n v="94122"/>
    <x v="1"/>
    <s v="OFF-AP-10002765"/>
    <x v="1"/>
    <x v="9"/>
    <x v="1252"/>
    <x v="1892"/>
    <n v="2"/>
    <n v="0"/>
    <n v="14.834400000000002"/>
  </r>
  <r>
    <n v="2232"/>
    <s v="CA-2014-157091"/>
    <x v="3"/>
    <x v="335"/>
    <d v="2014-07-02T00:00:00"/>
    <x v="1"/>
    <s v="DB-13405"/>
    <x v="591"/>
    <x v="0"/>
    <s v="United States"/>
    <s v="La Porte"/>
    <x v="14"/>
    <n v="46350"/>
    <x v="2"/>
    <s v="FUR-FU-10000293"/>
    <x v="0"/>
    <x v="5"/>
    <x v="783"/>
    <x v="1893"/>
    <n v="5"/>
    <n v="0"/>
    <n v="31.586999999999961"/>
  </r>
  <r>
    <n v="2233"/>
    <s v="CA-2014-132122"/>
    <x v="3"/>
    <x v="362"/>
    <d v="2014-07-15T00:00:00"/>
    <x v="1"/>
    <s v="JH-15820"/>
    <x v="581"/>
    <x v="0"/>
    <s v="United States"/>
    <s v="Chicago"/>
    <x v="10"/>
    <n v="60610"/>
    <x v="2"/>
    <s v="OFF-ST-10003692"/>
    <x v="1"/>
    <x v="4"/>
    <x v="1253"/>
    <x v="1894"/>
    <n v="5"/>
    <n v="0.2"/>
    <n v="14.307499999999997"/>
  </r>
  <r>
    <n v="2234"/>
    <s v="CA-2012-123232"/>
    <x v="1"/>
    <x v="639"/>
    <d v="2012-12-16T00:00:00"/>
    <x v="0"/>
    <s v="DJ-13630"/>
    <x v="264"/>
    <x v="0"/>
    <s v="United States"/>
    <s v="Portland"/>
    <x v="21"/>
    <n v="97206"/>
    <x v="1"/>
    <s v="TEC-PH-10001051"/>
    <x v="2"/>
    <x v="7"/>
    <x v="1254"/>
    <x v="1895"/>
    <n v="4"/>
    <n v="0.2"/>
    <n v="35.996399999999952"/>
  </r>
  <r>
    <n v="2235"/>
    <s v="CA-2014-104066"/>
    <x v="3"/>
    <x v="256"/>
    <d v="2014-12-11T00:00:00"/>
    <x v="1"/>
    <s v="QJ-19255"/>
    <x v="425"/>
    <x v="1"/>
    <s v="United States"/>
    <s v="Burlington"/>
    <x v="42"/>
    <s v="05408"/>
    <x v="3"/>
    <s v="TEC-AC-10001013"/>
    <x v="2"/>
    <x v="11"/>
    <x v="813"/>
    <x v="1896"/>
    <n v="7"/>
    <n v="0"/>
    <n v="67.659899999999979"/>
  </r>
  <r>
    <n v="2236"/>
    <s v="CA-2012-145849"/>
    <x v="1"/>
    <x v="426"/>
    <d v="2012-09-17T00:00:00"/>
    <x v="0"/>
    <s v="CT-11995"/>
    <x v="564"/>
    <x v="0"/>
    <s v="United States"/>
    <s v="Indianapolis"/>
    <x v="14"/>
    <n v="46203"/>
    <x v="2"/>
    <s v="OFF-ST-10000025"/>
    <x v="1"/>
    <x v="4"/>
    <x v="615"/>
    <x v="1897"/>
    <n v="2"/>
    <n v="0"/>
    <n v="11.451599999999985"/>
  </r>
  <r>
    <n v="2237"/>
    <s v="CA-2012-145849"/>
    <x v="1"/>
    <x v="426"/>
    <d v="2012-09-17T00:00:00"/>
    <x v="0"/>
    <s v="CT-11995"/>
    <x v="564"/>
    <x v="0"/>
    <s v="United States"/>
    <s v="Indianapolis"/>
    <x v="14"/>
    <n v="46203"/>
    <x v="2"/>
    <s v="OFF-AR-10000817"/>
    <x v="1"/>
    <x v="6"/>
    <x v="1255"/>
    <x v="1898"/>
    <n v="8"/>
    <n v="0"/>
    <n v="8.2687999999999988"/>
  </r>
  <r>
    <n v="2238"/>
    <s v="CA-2013-122322"/>
    <x v="0"/>
    <x v="692"/>
    <d v="2013-07-22T00:00:00"/>
    <x v="1"/>
    <s v="RH-19510"/>
    <x v="563"/>
    <x v="2"/>
    <s v="United States"/>
    <s v="Provo"/>
    <x v="7"/>
    <n v="84604"/>
    <x v="1"/>
    <s v="OFF-SU-10000952"/>
    <x v="1"/>
    <x v="14"/>
    <x v="1256"/>
    <x v="1851"/>
    <n v="5"/>
    <n v="0"/>
    <n v="12.432000000000002"/>
  </r>
  <r>
    <n v="2239"/>
    <s v="CA-2014-166849"/>
    <x v="3"/>
    <x v="693"/>
    <d v="2014-04-27T00:00:00"/>
    <x v="1"/>
    <s v="SJ-20125"/>
    <x v="319"/>
    <x v="2"/>
    <s v="United States"/>
    <s v="Chicago"/>
    <x v="10"/>
    <n v="60610"/>
    <x v="2"/>
    <s v="FUR-FU-10004597"/>
    <x v="0"/>
    <x v="5"/>
    <x v="1257"/>
    <x v="1851"/>
    <n v="2"/>
    <n v="0.6"/>
    <n v="-52.169999999999987"/>
  </r>
  <r>
    <n v="2240"/>
    <s v="CA-2013-146633"/>
    <x v="0"/>
    <x v="625"/>
    <d v="2013-11-18T00:00:00"/>
    <x v="0"/>
    <s v="TG-21310"/>
    <x v="592"/>
    <x v="0"/>
    <s v="United States"/>
    <s v="Los Angeles"/>
    <x v="1"/>
    <n v="90049"/>
    <x v="1"/>
    <s v="OFF-BI-10003527"/>
    <x v="1"/>
    <x v="8"/>
    <x v="446"/>
    <x v="1899"/>
    <n v="1"/>
    <n v="0.2"/>
    <n v="381.29700000000003"/>
  </r>
  <r>
    <n v="2241"/>
    <s v="CA-2013-146633"/>
    <x v="0"/>
    <x v="625"/>
    <d v="2013-11-18T00:00:00"/>
    <x v="0"/>
    <s v="TG-21310"/>
    <x v="592"/>
    <x v="0"/>
    <s v="United States"/>
    <s v="Los Angeles"/>
    <x v="1"/>
    <n v="90049"/>
    <x v="1"/>
    <s v="OFF-BI-10002982"/>
    <x v="1"/>
    <x v="8"/>
    <x v="1258"/>
    <x v="1900"/>
    <n v="7"/>
    <n v="0.2"/>
    <n v="13.347599999999998"/>
  </r>
  <r>
    <n v="2242"/>
    <s v="US-2013-126893"/>
    <x v="0"/>
    <x v="491"/>
    <d v="2013-12-02T00:00:00"/>
    <x v="1"/>
    <s v="CT-11995"/>
    <x v="564"/>
    <x v="0"/>
    <s v="United States"/>
    <s v="Philadelphia"/>
    <x v="9"/>
    <n v="19134"/>
    <x v="3"/>
    <s v="TEC-PH-10004165"/>
    <x v="2"/>
    <x v="7"/>
    <x v="886"/>
    <x v="1901"/>
    <n v="3"/>
    <n v="0.4"/>
    <n v="-115.49580000000006"/>
  </r>
  <r>
    <n v="2243"/>
    <s v="CA-2014-103380"/>
    <x v="3"/>
    <x v="610"/>
    <d v="2014-11-26T00:00:00"/>
    <x v="1"/>
    <s v="BF-11005"/>
    <x v="593"/>
    <x v="2"/>
    <s v="United States"/>
    <s v="Pasadena"/>
    <x v="1"/>
    <n v="91104"/>
    <x v="1"/>
    <s v="OFF-ST-10003442"/>
    <x v="1"/>
    <x v="4"/>
    <x v="86"/>
    <x v="403"/>
    <n v="2"/>
    <n v="0"/>
    <n v="15.2712"/>
  </r>
  <r>
    <n v="2244"/>
    <s v="CA-2014-103380"/>
    <x v="3"/>
    <x v="610"/>
    <d v="2014-11-26T00:00:00"/>
    <x v="1"/>
    <s v="BF-11005"/>
    <x v="593"/>
    <x v="2"/>
    <s v="United States"/>
    <s v="Pasadena"/>
    <x v="1"/>
    <n v="91104"/>
    <x v="1"/>
    <s v="OFF-AR-10003856"/>
    <x v="1"/>
    <x v="6"/>
    <x v="444"/>
    <x v="348"/>
    <n v="2"/>
    <n v="0"/>
    <n v="1.4455999999999998"/>
  </r>
  <r>
    <n v="2245"/>
    <s v="CA-2014-103380"/>
    <x v="3"/>
    <x v="610"/>
    <d v="2014-11-26T00:00:00"/>
    <x v="1"/>
    <s v="BF-11005"/>
    <x v="593"/>
    <x v="2"/>
    <s v="United States"/>
    <s v="Pasadena"/>
    <x v="1"/>
    <n v="91104"/>
    <x v="1"/>
    <s v="OFF-FA-10004248"/>
    <x v="1"/>
    <x v="13"/>
    <x v="480"/>
    <x v="1902"/>
    <n v="2"/>
    <n v="0"/>
    <n v="3.5178000000000003"/>
  </r>
  <r>
    <n v="2246"/>
    <s v="CA-2014-103380"/>
    <x v="3"/>
    <x v="610"/>
    <d v="2014-11-26T00:00:00"/>
    <x v="1"/>
    <s v="BF-11005"/>
    <x v="593"/>
    <x v="2"/>
    <s v="United States"/>
    <s v="Pasadena"/>
    <x v="1"/>
    <n v="91104"/>
    <x v="1"/>
    <s v="OFF-AP-10001492"/>
    <x v="1"/>
    <x v="9"/>
    <x v="22"/>
    <x v="1903"/>
    <n v="1"/>
    <n v="0"/>
    <n v="2.2412000000000001"/>
  </r>
  <r>
    <n v="2247"/>
    <s v="CA-2014-103380"/>
    <x v="3"/>
    <x v="610"/>
    <d v="2014-11-26T00:00:00"/>
    <x v="1"/>
    <s v="BF-11005"/>
    <x v="593"/>
    <x v="2"/>
    <s v="United States"/>
    <s v="Pasadena"/>
    <x v="1"/>
    <n v="91104"/>
    <x v="1"/>
    <s v="TEC-PH-10004165"/>
    <x v="2"/>
    <x v="7"/>
    <x v="886"/>
    <x v="1668"/>
    <n v="3"/>
    <n v="0.2"/>
    <n v="49.498199999999969"/>
  </r>
  <r>
    <n v="2248"/>
    <s v="CA-2012-116092"/>
    <x v="1"/>
    <x v="586"/>
    <d v="2012-02-18T00:00:00"/>
    <x v="0"/>
    <s v="JM-16195"/>
    <x v="594"/>
    <x v="0"/>
    <s v="United States"/>
    <s v="Los Angeles"/>
    <x v="1"/>
    <n v="90004"/>
    <x v="1"/>
    <s v="OFF-PA-10004285"/>
    <x v="1"/>
    <x v="10"/>
    <x v="1259"/>
    <x v="522"/>
    <n v="2"/>
    <n v="0"/>
    <n v="6.4127999999999998"/>
  </r>
  <r>
    <n v="2249"/>
    <s v="CA-2012-116092"/>
    <x v="1"/>
    <x v="586"/>
    <d v="2012-02-18T00:00:00"/>
    <x v="0"/>
    <s v="JM-16195"/>
    <x v="594"/>
    <x v="0"/>
    <s v="United States"/>
    <s v="Los Angeles"/>
    <x v="1"/>
    <n v="90004"/>
    <x v="1"/>
    <s v="OFF-BI-10001628"/>
    <x v="1"/>
    <x v="8"/>
    <x v="1103"/>
    <x v="1848"/>
    <n v="5"/>
    <n v="0.2"/>
    <n v="13.037499999999998"/>
  </r>
  <r>
    <n v="2250"/>
    <s v="CA-2012-116092"/>
    <x v="1"/>
    <x v="586"/>
    <d v="2012-02-18T00:00:00"/>
    <x v="0"/>
    <s v="JM-16195"/>
    <x v="594"/>
    <x v="0"/>
    <s v="United States"/>
    <s v="Los Angeles"/>
    <x v="1"/>
    <n v="90004"/>
    <x v="1"/>
    <s v="OFF-BI-10000546"/>
    <x v="1"/>
    <x v="8"/>
    <x v="609"/>
    <x v="132"/>
    <n v="5"/>
    <n v="0.2"/>
    <n v="4.1760000000000002"/>
  </r>
  <r>
    <n v="2251"/>
    <s v="CA-2012-116092"/>
    <x v="1"/>
    <x v="586"/>
    <d v="2012-02-18T00:00:00"/>
    <x v="0"/>
    <s v="JM-16195"/>
    <x v="594"/>
    <x v="0"/>
    <s v="United States"/>
    <s v="Los Angeles"/>
    <x v="1"/>
    <n v="90004"/>
    <x v="1"/>
    <s v="OFF-AP-10001391"/>
    <x v="1"/>
    <x v="9"/>
    <x v="1260"/>
    <x v="1904"/>
    <n v="6"/>
    <n v="0"/>
    <n v="157.01759999999993"/>
  </r>
  <r>
    <n v="2252"/>
    <s v="CA-2012-116092"/>
    <x v="1"/>
    <x v="586"/>
    <d v="2012-02-18T00:00:00"/>
    <x v="0"/>
    <s v="JM-16195"/>
    <x v="594"/>
    <x v="0"/>
    <s v="United States"/>
    <s v="Los Angeles"/>
    <x v="1"/>
    <n v="90004"/>
    <x v="1"/>
    <s v="OFF-PA-10000477"/>
    <x v="1"/>
    <x v="10"/>
    <x v="1261"/>
    <x v="541"/>
    <n v="3"/>
    <n v="0"/>
    <n v="9.3312000000000008"/>
  </r>
  <r>
    <n v="2253"/>
    <s v="CA-2013-117849"/>
    <x v="0"/>
    <x v="173"/>
    <d v="2013-04-18T00:00:00"/>
    <x v="0"/>
    <s v="JK-16120"/>
    <x v="451"/>
    <x v="2"/>
    <s v="United States"/>
    <s v="San Diego"/>
    <x v="1"/>
    <n v="92105"/>
    <x v="1"/>
    <s v="OFF-PA-10004327"/>
    <x v="1"/>
    <x v="10"/>
    <x v="136"/>
    <x v="140"/>
    <n v="3"/>
    <n v="0"/>
    <n v="68.975999999999999"/>
  </r>
  <r>
    <n v="2254"/>
    <s v="CA-2012-169201"/>
    <x v="1"/>
    <x v="694"/>
    <d v="2012-10-01T00:00:00"/>
    <x v="2"/>
    <s v="HG-14965"/>
    <x v="428"/>
    <x v="1"/>
    <s v="United States"/>
    <s v="San Francisco"/>
    <x v="1"/>
    <n v="94110"/>
    <x v="1"/>
    <s v="OFF-AP-10000696"/>
    <x v="1"/>
    <x v="9"/>
    <x v="332"/>
    <x v="1905"/>
    <n v="3"/>
    <n v="0"/>
    <n v="14.275799999999998"/>
  </r>
  <r>
    <n v="2255"/>
    <s v="CA-2012-169201"/>
    <x v="1"/>
    <x v="694"/>
    <d v="2012-10-01T00:00:00"/>
    <x v="2"/>
    <s v="HG-14965"/>
    <x v="428"/>
    <x v="1"/>
    <s v="United States"/>
    <s v="San Francisco"/>
    <x v="1"/>
    <n v="94110"/>
    <x v="1"/>
    <s v="OFF-AP-10002082"/>
    <x v="1"/>
    <x v="9"/>
    <x v="1092"/>
    <x v="1906"/>
    <n v="2"/>
    <n v="0"/>
    <n v="15.245999999999999"/>
  </r>
  <r>
    <n v="2256"/>
    <s v="CA-2013-164091"/>
    <x v="0"/>
    <x v="42"/>
    <d v="2013-09-23T00:00:00"/>
    <x v="1"/>
    <s v="LA-16780"/>
    <x v="156"/>
    <x v="1"/>
    <s v="United States"/>
    <s v="Bangor"/>
    <x v="43"/>
    <n v="4401"/>
    <x v="3"/>
    <s v="TEC-PH-10001944"/>
    <x v="2"/>
    <x v="7"/>
    <x v="1262"/>
    <x v="1907"/>
    <n v="3"/>
    <n v="0"/>
    <n v="131.35499999999996"/>
  </r>
  <r>
    <n v="2257"/>
    <s v="CA-2013-164091"/>
    <x v="0"/>
    <x v="42"/>
    <d v="2013-09-23T00:00:00"/>
    <x v="1"/>
    <s v="LA-16780"/>
    <x v="156"/>
    <x v="1"/>
    <s v="United States"/>
    <s v="Bangor"/>
    <x v="43"/>
    <n v="4401"/>
    <x v="3"/>
    <s v="FUR-FU-10004952"/>
    <x v="0"/>
    <x v="5"/>
    <x v="845"/>
    <x v="1049"/>
    <n v="2"/>
    <n v="0"/>
    <n v="33.938800000000001"/>
  </r>
  <r>
    <n v="2258"/>
    <s v="CA-2014-105214"/>
    <x v="3"/>
    <x v="114"/>
    <d v="2014-06-20T00:00:00"/>
    <x v="2"/>
    <s v="TS-21610"/>
    <x v="59"/>
    <x v="0"/>
    <s v="United States"/>
    <s v="San Francisco"/>
    <x v="1"/>
    <n v="94122"/>
    <x v="1"/>
    <s v="FUR-CH-10000015"/>
    <x v="0"/>
    <x v="1"/>
    <x v="373"/>
    <x v="1908"/>
    <n v="7"/>
    <n v="0.2"/>
    <n v="90.97199999999998"/>
  </r>
  <r>
    <n v="2259"/>
    <s v="CA-2014-105214"/>
    <x v="3"/>
    <x v="114"/>
    <d v="2014-06-20T00:00:00"/>
    <x v="2"/>
    <s v="TS-21610"/>
    <x v="59"/>
    <x v="0"/>
    <s v="United States"/>
    <s v="San Francisco"/>
    <x v="1"/>
    <n v="94122"/>
    <x v="1"/>
    <s v="OFF-PA-10001776"/>
    <x v="1"/>
    <x v="10"/>
    <x v="1263"/>
    <x v="1909"/>
    <n v="2"/>
    <n v="0"/>
    <n v="8.7137999999999991"/>
  </r>
  <r>
    <n v="2260"/>
    <s v="CA-2012-117611"/>
    <x v="1"/>
    <x v="627"/>
    <d v="2012-11-10T00:00:00"/>
    <x v="0"/>
    <s v="MZ-17335"/>
    <x v="595"/>
    <x v="2"/>
    <s v="United States"/>
    <s v="San Diego"/>
    <x v="1"/>
    <n v="92024"/>
    <x v="1"/>
    <s v="OFF-FA-10002280"/>
    <x v="1"/>
    <x v="13"/>
    <x v="653"/>
    <x v="1910"/>
    <n v="1"/>
    <n v="0"/>
    <n v="2.4"/>
  </r>
  <r>
    <n v="2261"/>
    <s v="CA-2012-117611"/>
    <x v="1"/>
    <x v="627"/>
    <d v="2012-11-10T00:00:00"/>
    <x v="0"/>
    <s v="MZ-17335"/>
    <x v="595"/>
    <x v="2"/>
    <s v="United States"/>
    <s v="San Diego"/>
    <x v="1"/>
    <n v="92024"/>
    <x v="1"/>
    <s v="TEC-AC-10002049"/>
    <x v="2"/>
    <x v="11"/>
    <x v="688"/>
    <x v="810"/>
    <n v="3"/>
    <n v="0"/>
    <n v="66.954599999999971"/>
  </r>
  <r>
    <n v="2262"/>
    <s v="US-2012-137960"/>
    <x v="1"/>
    <x v="217"/>
    <d v="2012-12-18T00:00:00"/>
    <x v="3"/>
    <s v="MW-18220"/>
    <x v="596"/>
    <x v="0"/>
    <s v="United States"/>
    <s v="New York City"/>
    <x v="15"/>
    <n v="10035"/>
    <x v="3"/>
    <s v="TEC-AC-10002253"/>
    <x v="2"/>
    <x v="11"/>
    <x v="572"/>
    <x v="656"/>
    <n v="1"/>
    <n v="0"/>
    <n v="24.936000000000007"/>
  </r>
  <r>
    <n v="2263"/>
    <s v="CA-2014-122994"/>
    <x v="3"/>
    <x v="695"/>
    <d v="2014-02-10T00:00:00"/>
    <x v="2"/>
    <s v="MV-17485"/>
    <x v="597"/>
    <x v="0"/>
    <s v="United States"/>
    <s v="Arlington"/>
    <x v="17"/>
    <n v="22204"/>
    <x v="0"/>
    <s v="FUR-BO-10004015"/>
    <x v="0"/>
    <x v="0"/>
    <x v="569"/>
    <x v="1911"/>
    <n v="3"/>
    <n v="0"/>
    <n v="79.193399999999968"/>
  </r>
  <r>
    <n v="2264"/>
    <s v="CA-2013-131065"/>
    <x v="0"/>
    <x v="696"/>
    <d v="2013-11-17T00:00:00"/>
    <x v="0"/>
    <s v="AA-10375"/>
    <x v="211"/>
    <x v="0"/>
    <s v="United States"/>
    <s v="Atlanta"/>
    <x v="32"/>
    <n v="30318"/>
    <x v="0"/>
    <s v="TEC-AC-10004145"/>
    <x v="2"/>
    <x v="11"/>
    <x v="1264"/>
    <x v="1912"/>
    <n v="2"/>
    <n v="0"/>
    <n v="114.99540000000002"/>
  </r>
  <r>
    <n v="2265"/>
    <s v="CA-2013-131065"/>
    <x v="0"/>
    <x v="696"/>
    <d v="2013-11-17T00:00:00"/>
    <x v="0"/>
    <s v="AA-10375"/>
    <x v="211"/>
    <x v="0"/>
    <s v="United States"/>
    <s v="Atlanta"/>
    <x v="32"/>
    <n v="30318"/>
    <x v="0"/>
    <s v="OFF-PA-10002479"/>
    <x v="1"/>
    <x v="10"/>
    <x v="217"/>
    <x v="267"/>
    <n v="1"/>
    <n v="0"/>
    <n v="2.3759999999999999"/>
  </r>
  <r>
    <n v="2266"/>
    <s v="CA-2013-131065"/>
    <x v="0"/>
    <x v="696"/>
    <d v="2013-11-17T00:00:00"/>
    <x v="0"/>
    <s v="AA-10375"/>
    <x v="211"/>
    <x v="0"/>
    <s v="United States"/>
    <s v="Atlanta"/>
    <x v="32"/>
    <n v="30318"/>
    <x v="0"/>
    <s v="OFF-BI-10004970"/>
    <x v="1"/>
    <x v="8"/>
    <x v="908"/>
    <x v="341"/>
    <n v="2"/>
    <n v="0"/>
    <n v="3.8822000000000001"/>
  </r>
  <r>
    <n v="2267"/>
    <s v="CA-2014-149146"/>
    <x v="3"/>
    <x v="386"/>
    <d v="2014-10-13T00:00:00"/>
    <x v="3"/>
    <s v="SM-20320"/>
    <x v="598"/>
    <x v="2"/>
    <s v="United States"/>
    <s v="Monroe"/>
    <x v="3"/>
    <n v="28110"/>
    <x v="0"/>
    <s v="OFF-PA-10003919"/>
    <x v="1"/>
    <x v="10"/>
    <x v="1265"/>
    <x v="892"/>
    <n v="2"/>
    <n v="0.2"/>
    <n v="2.6892000000000005"/>
  </r>
  <r>
    <n v="2268"/>
    <s v="CA-2014-137470"/>
    <x v="3"/>
    <x v="697"/>
    <d v="2014-09-18T00:00:00"/>
    <x v="3"/>
    <s v="TP-21415"/>
    <x v="599"/>
    <x v="0"/>
    <s v="United States"/>
    <s v="Seattle"/>
    <x v="4"/>
    <n v="98115"/>
    <x v="1"/>
    <s v="OFF-PA-10002001"/>
    <x v="1"/>
    <x v="10"/>
    <x v="1266"/>
    <x v="91"/>
    <n v="2"/>
    <n v="0"/>
    <n v="6.3504000000000005"/>
  </r>
  <r>
    <n v="2269"/>
    <s v="CA-2014-105480"/>
    <x v="3"/>
    <x v="698"/>
    <d v="2014-12-27T00:00:00"/>
    <x v="1"/>
    <s v="DK-13225"/>
    <x v="158"/>
    <x v="1"/>
    <s v="United States"/>
    <s v="Rochester"/>
    <x v="15"/>
    <n v="14609"/>
    <x v="3"/>
    <s v="OFF-PA-10002787"/>
    <x v="1"/>
    <x v="10"/>
    <x v="1267"/>
    <x v="90"/>
    <n v="1"/>
    <n v="0"/>
    <n v="3.1104000000000003"/>
  </r>
  <r>
    <n v="2270"/>
    <s v="CA-2014-105480"/>
    <x v="3"/>
    <x v="698"/>
    <d v="2014-12-27T00:00:00"/>
    <x v="1"/>
    <s v="DK-13225"/>
    <x v="158"/>
    <x v="1"/>
    <s v="United States"/>
    <s v="Rochester"/>
    <x v="15"/>
    <n v="14609"/>
    <x v="3"/>
    <s v="OFF-BI-10003291"/>
    <x v="1"/>
    <x v="8"/>
    <x v="44"/>
    <x v="1913"/>
    <n v="1"/>
    <n v="0.2"/>
    <n v="2.3570999999999991"/>
  </r>
  <r>
    <n v="2271"/>
    <s v="CA-2014-164917"/>
    <x v="3"/>
    <x v="574"/>
    <d v="2014-12-08T00:00:00"/>
    <x v="1"/>
    <s v="MK-17905"/>
    <x v="149"/>
    <x v="1"/>
    <s v="United States"/>
    <s v="Miami"/>
    <x v="2"/>
    <n v="33180"/>
    <x v="0"/>
    <s v="OFF-AR-10004344"/>
    <x v="1"/>
    <x v="6"/>
    <x v="365"/>
    <x v="1914"/>
    <n v="5"/>
    <n v="0.2"/>
    <n v="4.196499999999995"/>
  </r>
  <r>
    <n v="2272"/>
    <s v="CA-2012-102036"/>
    <x v="1"/>
    <x v="481"/>
    <d v="2012-09-27T00:00:00"/>
    <x v="1"/>
    <s v="CS-12130"/>
    <x v="79"/>
    <x v="0"/>
    <s v="United States"/>
    <s v="Seattle"/>
    <x v="4"/>
    <n v="98105"/>
    <x v="1"/>
    <s v="OFF-ST-10003123"/>
    <x v="1"/>
    <x v="4"/>
    <x v="1268"/>
    <x v="1915"/>
    <n v="6"/>
    <n v="0"/>
    <n v="47.937599999999996"/>
  </r>
  <r>
    <n v="2273"/>
    <s v="CA-2012-142944"/>
    <x v="1"/>
    <x v="699"/>
    <d v="2012-03-11T00:00:00"/>
    <x v="1"/>
    <s v="JL-15850"/>
    <x v="139"/>
    <x v="0"/>
    <s v="United States"/>
    <s v="San Francisco"/>
    <x v="1"/>
    <n v="94122"/>
    <x v="1"/>
    <s v="FUR-FU-10000308"/>
    <x v="0"/>
    <x v="5"/>
    <x v="1269"/>
    <x v="1916"/>
    <n v="7"/>
    <n v="0"/>
    <n v="95.757200000000012"/>
  </r>
  <r>
    <n v="2274"/>
    <s v="CA-2012-142944"/>
    <x v="1"/>
    <x v="699"/>
    <d v="2012-03-11T00:00:00"/>
    <x v="1"/>
    <s v="JL-15850"/>
    <x v="139"/>
    <x v="0"/>
    <s v="United States"/>
    <s v="San Francisco"/>
    <x v="1"/>
    <n v="94122"/>
    <x v="1"/>
    <s v="TEC-CO-10003763"/>
    <x v="2"/>
    <x v="16"/>
    <x v="1270"/>
    <x v="1917"/>
    <n v="2"/>
    <n v="0.2"/>
    <n v="377.99459999999993"/>
  </r>
  <r>
    <n v="2275"/>
    <s v="CA-2011-157882"/>
    <x v="2"/>
    <x v="462"/>
    <d v="2011-10-08T00:00:00"/>
    <x v="0"/>
    <s v="AR-10405"/>
    <x v="153"/>
    <x v="1"/>
    <s v="United States"/>
    <s v="Los Angeles"/>
    <x v="1"/>
    <n v="90036"/>
    <x v="1"/>
    <s v="FUR-TA-10001866"/>
    <x v="0"/>
    <x v="3"/>
    <x v="1271"/>
    <x v="1918"/>
    <n v="1"/>
    <n v="0.2"/>
    <n v="3.5857999999999848"/>
  </r>
  <r>
    <n v="2276"/>
    <s v="CA-2011-157882"/>
    <x v="2"/>
    <x v="462"/>
    <d v="2011-10-08T00:00:00"/>
    <x v="0"/>
    <s v="AR-10405"/>
    <x v="153"/>
    <x v="1"/>
    <s v="United States"/>
    <s v="Los Angeles"/>
    <x v="1"/>
    <n v="90036"/>
    <x v="1"/>
    <s v="FUR-CH-10002774"/>
    <x v="0"/>
    <x v="1"/>
    <x v="23"/>
    <x v="1919"/>
    <n v="3"/>
    <n v="0.2"/>
    <n v="13.764599999999994"/>
  </r>
  <r>
    <n v="2277"/>
    <s v="CA-2011-104283"/>
    <x v="2"/>
    <x v="700"/>
    <d v="2011-07-01T00:00:00"/>
    <x v="1"/>
    <s v="LM-17065"/>
    <x v="215"/>
    <x v="0"/>
    <s v="United States"/>
    <s v="Southaven"/>
    <x v="35"/>
    <n v="38671"/>
    <x v="0"/>
    <s v="OFF-ST-10004337"/>
    <x v="1"/>
    <x v="4"/>
    <x v="839"/>
    <x v="1920"/>
    <n v="5"/>
    <n v="0"/>
    <n v="0"/>
  </r>
  <r>
    <n v="2278"/>
    <s v="CA-2011-104283"/>
    <x v="2"/>
    <x v="700"/>
    <d v="2011-07-01T00:00:00"/>
    <x v="1"/>
    <s v="LM-17065"/>
    <x v="215"/>
    <x v="0"/>
    <s v="United States"/>
    <s v="Southaven"/>
    <x v="35"/>
    <n v="38671"/>
    <x v="0"/>
    <s v="FUR-TA-10001039"/>
    <x v="0"/>
    <x v="3"/>
    <x v="824"/>
    <x v="1921"/>
    <n v="1"/>
    <n v="0"/>
    <n v="22.354800000000004"/>
  </r>
  <r>
    <n v="2279"/>
    <s v="CA-2011-104283"/>
    <x v="2"/>
    <x v="700"/>
    <d v="2011-07-01T00:00:00"/>
    <x v="1"/>
    <s v="LM-17065"/>
    <x v="215"/>
    <x v="0"/>
    <s v="United States"/>
    <s v="Southaven"/>
    <x v="35"/>
    <n v="38671"/>
    <x v="0"/>
    <s v="TEC-AC-10000109"/>
    <x v="2"/>
    <x v="11"/>
    <x v="200"/>
    <x v="1922"/>
    <n v="4"/>
    <n v="0"/>
    <n v="53.750400000000013"/>
  </r>
  <r>
    <n v="2280"/>
    <s v="CA-2014-142622"/>
    <x v="3"/>
    <x v="505"/>
    <d v="2014-11-03T00:00:00"/>
    <x v="2"/>
    <s v="JK-15625"/>
    <x v="600"/>
    <x v="0"/>
    <s v="United States"/>
    <s v="Seattle"/>
    <x v="4"/>
    <n v="98115"/>
    <x v="1"/>
    <s v="FUR-CH-10003833"/>
    <x v="0"/>
    <x v="1"/>
    <x v="1200"/>
    <x v="1923"/>
    <n v="2"/>
    <n v="0.2"/>
    <n v="-6.0980000000000025"/>
  </r>
  <r>
    <n v="2281"/>
    <s v="CA-2014-142622"/>
    <x v="3"/>
    <x v="505"/>
    <d v="2014-11-03T00:00:00"/>
    <x v="2"/>
    <s v="JK-15625"/>
    <x v="600"/>
    <x v="0"/>
    <s v="United States"/>
    <s v="Seattle"/>
    <x v="4"/>
    <n v="98115"/>
    <x v="1"/>
    <s v="FUR-CH-10004289"/>
    <x v="0"/>
    <x v="1"/>
    <x v="975"/>
    <x v="1924"/>
    <n v="8"/>
    <n v="0.2"/>
    <n v="-23.03520000000006"/>
  </r>
  <r>
    <n v="2282"/>
    <s v="CA-2014-142622"/>
    <x v="3"/>
    <x v="505"/>
    <d v="2014-11-03T00:00:00"/>
    <x v="2"/>
    <s v="JK-15625"/>
    <x v="600"/>
    <x v="0"/>
    <s v="United States"/>
    <s v="Seattle"/>
    <x v="4"/>
    <n v="98115"/>
    <x v="1"/>
    <s v="FUR-BO-10004467"/>
    <x v="0"/>
    <x v="0"/>
    <x v="883"/>
    <x v="1664"/>
    <n v="2"/>
    <n v="0"/>
    <n v="37.996199999999988"/>
  </r>
  <r>
    <n v="2283"/>
    <s v="CA-2013-132143"/>
    <x v="0"/>
    <x v="323"/>
    <d v="2013-09-06T00:00:00"/>
    <x v="2"/>
    <s v="FM-14215"/>
    <x v="524"/>
    <x v="1"/>
    <s v="United States"/>
    <s v="Middletown"/>
    <x v="29"/>
    <n v="6457"/>
    <x v="3"/>
    <s v="OFF-PA-10002713"/>
    <x v="1"/>
    <x v="10"/>
    <x v="317"/>
    <x v="1925"/>
    <n v="7"/>
    <n v="0"/>
    <n v="22.153599999999997"/>
  </r>
  <r>
    <n v="2284"/>
    <s v="CA-2012-153108"/>
    <x v="1"/>
    <x v="616"/>
    <d v="2012-03-09T00:00:00"/>
    <x v="1"/>
    <s v="SF-20200"/>
    <x v="227"/>
    <x v="0"/>
    <s v="United States"/>
    <s v="New Castle"/>
    <x v="14"/>
    <n v="47362"/>
    <x v="2"/>
    <s v="TEC-PH-10001552"/>
    <x v="2"/>
    <x v="7"/>
    <x v="178"/>
    <x v="100"/>
    <n v="2"/>
    <n v="0"/>
    <n v="6.6976000000000013"/>
  </r>
  <r>
    <n v="2285"/>
    <s v="CA-2012-153108"/>
    <x v="1"/>
    <x v="616"/>
    <d v="2012-03-09T00:00:00"/>
    <x v="1"/>
    <s v="SF-20200"/>
    <x v="227"/>
    <x v="0"/>
    <s v="United States"/>
    <s v="New Castle"/>
    <x v="14"/>
    <n v="47362"/>
    <x v="2"/>
    <s v="OFF-AP-10002222"/>
    <x v="1"/>
    <x v="9"/>
    <x v="33"/>
    <x v="1926"/>
    <n v="7"/>
    <n v="0"/>
    <n v="16.386300000000002"/>
  </r>
  <r>
    <n v="2286"/>
    <s v="CA-2013-112676"/>
    <x v="0"/>
    <x v="465"/>
    <d v="2013-05-09T00:00:00"/>
    <x v="2"/>
    <s v="PJ-18835"/>
    <x v="601"/>
    <x v="1"/>
    <s v="United States"/>
    <s v="Murfreesboro"/>
    <x v="18"/>
    <n v="37130"/>
    <x v="0"/>
    <s v="OFF-PA-10003971"/>
    <x v="1"/>
    <x v="10"/>
    <x v="1272"/>
    <x v="646"/>
    <n v="3"/>
    <n v="0.2"/>
    <n v="5.2026000000000003"/>
  </r>
  <r>
    <n v="2287"/>
    <s v="CA-2014-165687"/>
    <x v="3"/>
    <x v="701"/>
    <d v="2014-11-24T00:00:00"/>
    <x v="1"/>
    <s v="CS-12355"/>
    <x v="394"/>
    <x v="0"/>
    <s v="United States"/>
    <s v="Salem"/>
    <x v="17"/>
    <n v="24153"/>
    <x v="0"/>
    <s v="OFF-AP-10004036"/>
    <x v="1"/>
    <x v="9"/>
    <x v="1273"/>
    <x v="1927"/>
    <n v="2"/>
    <n v="0"/>
    <n v="12.263999999999999"/>
  </r>
  <r>
    <n v="2288"/>
    <s v="US-2014-112928"/>
    <x v="3"/>
    <x v="702"/>
    <d v="2014-06-06T00:00:00"/>
    <x v="0"/>
    <s v="BB-10990"/>
    <x v="121"/>
    <x v="1"/>
    <s v="United States"/>
    <s v="Toledo"/>
    <x v="24"/>
    <n v="43615"/>
    <x v="3"/>
    <s v="OFF-AP-10002287"/>
    <x v="1"/>
    <x v="9"/>
    <x v="1274"/>
    <x v="1928"/>
    <n v="5"/>
    <n v="0.2"/>
    <n v="1.3109999999999999"/>
  </r>
  <r>
    <n v="2289"/>
    <s v="CA-2014-143343"/>
    <x v="3"/>
    <x v="193"/>
    <d v="2014-06-14T00:00:00"/>
    <x v="2"/>
    <s v="BW-11200"/>
    <x v="572"/>
    <x v="0"/>
    <s v="United States"/>
    <s v="Los Angeles"/>
    <x v="1"/>
    <n v="90032"/>
    <x v="1"/>
    <s v="OFF-AR-10002375"/>
    <x v="1"/>
    <x v="6"/>
    <x v="823"/>
    <x v="1235"/>
    <n v="5"/>
    <n v="0"/>
    <n v="4.7559999999999985"/>
  </r>
  <r>
    <n v="2290"/>
    <s v="CA-2014-115154"/>
    <x v="3"/>
    <x v="703"/>
    <d v="2014-01-12T00:00:00"/>
    <x v="2"/>
    <s v="RS-19420"/>
    <x v="602"/>
    <x v="1"/>
    <s v="United States"/>
    <s v="Seattle"/>
    <x v="4"/>
    <n v="98115"/>
    <x v="1"/>
    <s v="FUR-TA-10001950"/>
    <x v="0"/>
    <x v="3"/>
    <x v="1275"/>
    <x v="1929"/>
    <n v="2"/>
    <n v="0"/>
    <n v="80.368200000000002"/>
  </r>
  <r>
    <n v="2291"/>
    <s v="CA-2012-149342"/>
    <x v="1"/>
    <x v="704"/>
    <d v="2012-04-25T00:00:00"/>
    <x v="1"/>
    <s v="TS-21160"/>
    <x v="378"/>
    <x v="1"/>
    <s v="United States"/>
    <s v="Columbus"/>
    <x v="32"/>
    <n v="31907"/>
    <x v="0"/>
    <s v="TEC-PH-10001557"/>
    <x v="2"/>
    <x v="7"/>
    <x v="658"/>
    <x v="1170"/>
    <n v="3"/>
    <n v="0"/>
    <n v="77.751899999999992"/>
  </r>
  <r>
    <n v="2292"/>
    <s v="CA-2012-149342"/>
    <x v="1"/>
    <x v="704"/>
    <d v="2012-04-25T00:00:00"/>
    <x v="1"/>
    <s v="TS-21160"/>
    <x v="378"/>
    <x v="1"/>
    <s v="United States"/>
    <s v="Columbus"/>
    <x v="32"/>
    <n v="31907"/>
    <x v="0"/>
    <s v="FUR-FU-10002937"/>
    <x v="0"/>
    <x v="5"/>
    <x v="1051"/>
    <x v="1930"/>
    <n v="6"/>
    <n v="0"/>
    <n v="297.69"/>
  </r>
  <r>
    <n v="2293"/>
    <s v="CA-2012-149342"/>
    <x v="1"/>
    <x v="704"/>
    <d v="2012-04-25T00:00:00"/>
    <x v="1"/>
    <s v="TS-21160"/>
    <x v="378"/>
    <x v="1"/>
    <s v="United States"/>
    <s v="Columbus"/>
    <x v="32"/>
    <n v="31907"/>
    <x v="0"/>
    <s v="OFF-PA-10001166"/>
    <x v="1"/>
    <x v="10"/>
    <x v="769"/>
    <x v="91"/>
    <n v="2"/>
    <n v="0"/>
    <n v="6.2208000000000006"/>
  </r>
  <r>
    <n v="2294"/>
    <s v="CA-2012-130995"/>
    <x v="1"/>
    <x v="549"/>
    <d v="2012-11-06T00:00:00"/>
    <x v="1"/>
    <s v="QJ-19255"/>
    <x v="425"/>
    <x v="1"/>
    <s v="United States"/>
    <s v="New York City"/>
    <x v="15"/>
    <n v="10009"/>
    <x v="3"/>
    <s v="TEC-PH-10000347"/>
    <x v="2"/>
    <x v="7"/>
    <x v="495"/>
    <x v="1931"/>
    <n v="1"/>
    <n v="0"/>
    <n v="1.3365"/>
  </r>
  <r>
    <n v="2295"/>
    <s v="CA-2014-127929"/>
    <x v="3"/>
    <x v="331"/>
    <d v="2014-12-28T00:00:00"/>
    <x v="1"/>
    <s v="FM-14215"/>
    <x v="524"/>
    <x v="1"/>
    <s v="United States"/>
    <s v="Middletown"/>
    <x v="29"/>
    <n v="6457"/>
    <x v="3"/>
    <s v="FUR-FU-10003708"/>
    <x v="0"/>
    <x v="5"/>
    <x v="71"/>
    <x v="1932"/>
    <n v="3"/>
    <n v="0"/>
    <n v="38.209499999999998"/>
  </r>
  <r>
    <n v="2296"/>
    <s v="CA-2012-113145"/>
    <x v="1"/>
    <x v="549"/>
    <d v="2012-11-05T00:00:00"/>
    <x v="1"/>
    <s v="VD-21670"/>
    <x v="104"/>
    <x v="0"/>
    <s v="United States"/>
    <s v="New York City"/>
    <x v="15"/>
    <n v="10011"/>
    <x v="3"/>
    <s v="OFF-PA-10002659"/>
    <x v="1"/>
    <x v="10"/>
    <x v="922"/>
    <x v="1933"/>
    <n v="4"/>
    <n v="0"/>
    <n v="6.219199999999999"/>
  </r>
  <r>
    <n v="2297"/>
    <s v="CA-2012-113145"/>
    <x v="1"/>
    <x v="549"/>
    <d v="2012-11-05T00:00:00"/>
    <x v="1"/>
    <s v="VD-21670"/>
    <x v="104"/>
    <x v="0"/>
    <s v="United States"/>
    <s v="New York City"/>
    <x v="15"/>
    <n v="10011"/>
    <x v="3"/>
    <s v="FUR-FU-10000965"/>
    <x v="0"/>
    <x v="5"/>
    <x v="682"/>
    <x v="1934"/>
    <n v="5"/>
    <n v="0"/>
    <n v="106.477"/>
  </r>
  <r>
    <n v="2298"/>
    <s v="CA-2012-113145"/>
    <x v="1"/>
    <x v="549"/>
    <d v="2012-11-05T00:00:00"/>
    <x v="1"/>
    <s v="VD-21670"/>
    <x v="104"/>
    <x v="0"/>
    <s v="United States"/>
    <s v="New York City"/>
    <x v="15"/>
    <n v="10011"/>
    <x v="3"/>
    <s v="TEC-PH-10001527"/>
    <x v="2"/>
    <x v="7"/>
    <x v="1276"/>
    <x v="1935"/>
    <n v="1"/>
    <n v="0"/>
    <n v="1.2884999999999991"/>
  </r>
  <r>
    <n v="2299"/>
    <s v="CA-2012-113145"/>
    <x v="1"/>
    <x v="549"/>
    <d v="2012-11-05T00:00:00"/>
    <x v="1"/>
    <s v="VD-21670"/>
    <x v="104"/>
    <x v="0"/>
    <s v="United States"/>
    <s v="New York City"/>
    <x v="15"/>
    <n v="10011"/>
    <x v="3"/>
    <s v="TEC-AC-10001838"/>
    <x v="2"/>
    <x v="11"/>
    <x v="645"/>
    <x v="757"/>
    <n v="7"/>
    <n v="0"/>
    <n v="601.96990000000005"/>
  </r>
  <r>
    <n v="2300"/>
    <s v="CA-2012-113145"/>
    <x v="1"/>
    <x v="549"/>
    <d v="2012-11-05T00:00:00"/>
    <x v="1"/>
    <s v="VD-21670"/>
    <x v="104"/>
    <x v="0"/>
    <s v="United States"/>
    <s v="New York City"/>
    <x v="15"/>
    <n v="10011"/>
    <x v="3"/>
    <s v="TEC-PH-10002597"/>
    <x v="2"/>
    <x v="7"/>
    <x v="474"/>
    <x v="178"/>
    <n v="4"/>
    <n v="0"/>
    <n v="125.99000000000001"/>
  </r>
  <r>
    <n v="2301"/>
    <s v="CA-2011-162362"/>
    <x v="2"/>
    <x v="687"/>
    <d v="2011-11-18T00:00:00"/>
    <x v="1"/>
    <s v="JL-15505"/>
    <x v="145"/>
    <x v="0"/>
    <s v="United States"/>
    <s v="Midland"/>
    <x v="12"/>
    <n v="48640"/>
    <x v="2"/>
    <s v="OFF-BI-10000756"/>
    <x v="1"/>
    <x v="8"/>
    <x v="15"/>
    <x v="1936"/>
    <n v="3"/>
    <n v="0"/>
    <n v="6.36"/>
  </r>
  <r>
    <n v="2302"/>
    <s v="CA-2011-162362"/>
    <x v="2"/>
    <x v="687"/>
    <d v="2011-11-18T00:00:00"/>
    <x v="1"/>
    <s v="JL-15505"/>
    <x v="145"/>
    <x v="0"/>
    <s v="United States"/>
    <s v="Midland"/>
    <x v="12"/>
    <n v="48640"/>
    <x v="2"/>
    <s v="OFF-BI-10000546"/>
    <x v="1"/>
    <x v="8"/>
    <x v="609"/>
    <x v="132"/>
    <n v="4"/>
    <n v="0"/>
    <n v="5.6448"/>
  </r>
  <r>
    <n v="2303"/>
    <s v="CA-2013-106558"/>
    <x v="0"/>
    <x v="327"/>
    <d v="2013-01-21T00:00:00"/>
    <x v="1"/>
    <s v="DL-13495"/>
    <x v="393"/>
    <x v="1"/>
    <s v="United States"/>
    <s v="Columbus"/>
    <x v="32"/>
    <n v="31907"/>
    <x v="0"/>
    <s v="TEC-AC-10001142"/>
    <x v="2"/>
    <x v="11"/>
    <x v="546"/>
    <x v="617"/>
    <n v="4"/>
    <n v="0"/>
    <n v="31.599999999999966"/>
  </r>
  <r>
    <n v="2304"/>
    <s v="CA-2014-157931"/>
    <x v="3"/>
    <x v="697"/>
    <d v="2014-09-23T00:00:00"/>
    <x v="0"/>
    <s v="MO-17800"/>
    <x v="246"/>
    <x v="2"/>
    <s v="United States"/>
    <s v="Roswell"/>
    <x v="32"/>
    <n v="30076"/>
    <x v="0"/>
    <s v="FUR-CH-10000785"/>
    <x v="0"/>
    <x v="1"/>
    <x v="320"/>
    <x v="1937"/>
    <n v="4"/>
    <n v="0"/>
    <n v="188.2192"/>
  </r>
  <r>
    <n v="2305"/>
    <s v="CA-2014-157931"/>
    <x v="3"/>
    <x v="697"/>
    <d v="2014-09-23T00:00:00"/>
    <x v="0"/>
    <s v="MO-17800"/>
    <x v="246"/>
    <x v="2"/>
    <s v="United States"/>
    <s v="Roswell"/>
    <x v="32"/>
    <n v="30076"/>
    <x v="0"/>
    <s v="OFF-PA-10000474"/>
    <x v="1"/>
    <x v="10"/>
    <x v="33"/>
    <x v="1938"/>
    <n v="3"/>
    <n v="0"/>
    <n v="49.970399999999991"/>
  </r>
  <r>
    <n v="2306"/>
    <s v="CA-2013-115574"/>
    <x v="0"/>
    <x v="443"/>
    <d v="2013-12-25T00:00:00"/>
    <x v="2"/>
    <s v="BP-11185"/>
    <x v="130"/>
    <x v="1"/>
    <s v="United States"/>
    <s v="Chicago"/>
    <x v="10"/>
    <n v="60623"/>
    <x v="2"/>
    <s v="FUR-BO-10003441"/>
    <x v="0"/>
    <x v="0"/>
    <x v="705"/>
    <x v="1088"/>
    <n v="2"/>
    <n v="0.3"/>
    <n v="-14.137200000000014"/>
  </r>
  <r>
    <n v="2307"/>
    <s v="CA-2012-160794"/>
    <x v="1"/>
    <x v="705"/>
    <d v="2012-08-08T00:00:00"/>
    <x v="2"/>
    <s v="MS-17980"/>
    <x v="99"/>
    <x v="1"/>
    <s v="United States"/>
    <s v="Houston"/>
    <x v="5"/>
    <n v="77041"/>
    <x v="2"/>
    <s v="OFF-PA-10004156"/>
    <x v="1"/>
    <x v="10"/>
    <x v="743"/>
    <x v="1939"/>
    <n v="3"/>
    <n v="0.2"/>
    <n v="9.8657999999999983"/>
  </r>
  <r>
    <n v="2308"/>
    <s v="CA-2014-116225"/>
    <x v="3"/>
    <x v="60"/>
    <d v="2014-11-10T00:00:00"/>
    <x v="1"/>
    <s v="SV-20935"/>
    <x v="603"/>
    <x v="0"/>
    <s v="United States"/>
    <s v="New York City"/>
    <x v="15"/>
    <n v="10009"/>
    <x v="3"/>
    <s v="TEC-AC-10001432"/>
    <x v="2"/>
    <x v="11"/>
    <x v="471"/>
    <x v="1940"/>
    <n v="5"/>
    <n v="0"/>
    <n v="171.93000000000006"/>
  </r>
  <r>
    <n v="2309"/>
    <s v="US-2014-120418"/>
    <x v="3"/>
    <x v="532"/>
    <d v="2014-06-13T00:00:00"/>
    <x v="2"/>
    <s v="BC-11125"/>
    <x v="604"/>
    <x v="2"/>
    <s v="United States"/>
    <s v="Peoria"/>
    <x v="16"/>
    <n v="85345"/>
    <x v="1"/>
    <s v="FUR-CH-10001394"/>
    <x v="0"/>
    <x v="1"/>
    <x v="648"/>
    <x v="1941"/>
    <n v="1"/>
    <n v="0.2"/>
    <n v="35.098999999999961"/>
  </r>
  <r>
    <n v="2310"/>
    <s v="US-2014-120418"/>
    <x v="3"/>
    <x v="532"/>
    <d v="2014-06-13T00:00:00"/>
    <x v="2"/>
    <s v="BC-11125"/>
    <x v="604"/>
    <x v="2"/>
    <s v="United States"/>
    <s v="Peoria"/>
    <x v="16"/>
    <n v="85345"/>
    <x v="1"/>
    <s v="OFF-ST-10002370"/>
    <x v="1"/>
    <x v="4"/>
    <x v="80"/>
    <x v="1942"/>
    <n v="4"/>
    <n v="0.2"/>
    <n v="7.7003999999999948"/>
  </r>
  <r>
    <n v="2311"/>
    <s v="US-2014-120418"/>
    <x v="3"/>
    <x v="532"/>
    <d v="2014-06-13T00:00:00"/>
    <x v="2"/>
    <s v="BC-11125"/>
    <x v="604"/>
    <x v="2"/>
    <s v="United States"/>
    <s v="Peoria"/>
    <x v="16"/>
    <n v="85345"/>
    <x v="1"/>
    <s v="OFF-AR-10002956"/>
    <x v="1"/>
    <x v="6"/>
    <x v="660"/>
    <x v="1943"/>
    <n v="5"/>
    <n v="0.2"/>
    <n v="6.602999999999998"/>
  </r>
  <r>
    <n v="2312"/>
    <s v="US-2014-120418"/>
    <x v="3"/>
    <x v="532"/>
    <d v="2014-06-13T00:00:00"/>
    <x v="2"/>
    <s v="BC-11125"/>
    <x v="604"/>
    <x v="2"/>
    <s v="United States"/>
    <s v="Peoria"/>
    <x v="16"/>
    <n v="85345"/>
    <x v="1"/>
    <s v="OFF-AR-10001955"/>
    <x v="1"/>
    <x v="6"/>
    <x v="1021"/>
    <x v="1840"/>
    <n v="1"/>
    <n v="0.2"/>
    <n v="1.9839999999999982"/>
  </r>
  <r>
    <n v="2313"/>
    <s v="US-2014-120418"/>
    <x v="3"/>
    <x v="532"/>
    <d v="2014-06-13T00:00:00"/>
    <x v="2"/>
    <s v="BC-11125"/>
    <x v="604"/>
    <x v="2"/>
    <s v="United States"/>
    <s v="Peoria"/>
    <x v="16"/>
    <n v="85345"/>
    <x v="1"/>
    <s v="OFF-ST-10001809"/>
    <x v="1"/>
    <x v="4"/>
    <x v="430"/>
    <x v="1944"/>
    <n v="3"/>
    <n v="0.2"/>
    <n v="-48.508200000000009"/>
  </r>
  <r>
    <n v="2314"/>
    <s v="CA-2014-122035"/>
    <x v="3"/>
    <x v="228"/>
    <d v="2014-07-26T00:00:00"/>
    <x v="1"/>
    <s v="EM-13825"/>
    <x v="605"/>
    <x v="1"/>
    <s v="United States"/>
    <s v="Sioux Falls"/>
    <x v="44"/>
    <n v="57103"/>
    <x v="2"/>
    <s v="OFF-LA-10004093"/>
    <x v="1"/>
    <x v="2"/>
    <x v="670"/>
    <x v="2"/>
    <n v="2"/>
    <n v="0"/>
    <n v="6.8713999999999995"/>
  </r>
  <r>
    <n v="2315"/>
    <s v="CA-2014-122035"/>
    <x v="3"/>
    <x v="228"/>
    <d v="2014-07-26T00:00:00"/>
    <x v="1"/>
    <s v="EM-13825"/>
    <x v="605"/>
    <x v="1"/>
    <s v="United States"/>
    <s v="Sioux Falls"/>
    <x v="44"/>
    <n v="57103"/>
    <x v="2"/>
    <s v="OFF-AP-10002118"/>
    <x v="1"/>
    <x v="9"/>
    <x v="77"/>
    <x v="1945"/>
    <n v="2"/>
    <n v="0"/>
    <n v="112.40640000000002"/>
  </r>
  <r>
    <n v="2316"/>
    <s v="CA-2014-122035"/>
    <x v="3"/>
    <x v="228"/>
    <d v="2014-07-26T00:00:00"/>
    <x v="1"/>
    <s v="EM-13825"/>
    <x v="605"/>
    <x v="1"/>
    <s v="United States"/>
    <s v="Sioux Falls"/>
    <x v="44"/>
    <n v="57103"/>
    <x v="2"/>
    <s v="OFF-BI-10000404"/>
    <x v="1"/>
    <x v="8"/>
    <x v="476"/>
    <x v="1946"/>
    <n v="5"/>
    <n v="0"/>
    <n v="20.21"/>
  </r>
  <r>
    <n v="2317"/>
    <s v="CA-2014-122035"/>
    <x v="3"/>
    <x v="228"/>
    <d v="2014-07-26T00:00:00"/>
    <x v="1"/>
    <s v="EM-13825"/>
    <x v="605"/>
    <x v="1"/>
    <s v="United States"/>
    <s v="Sioux Falls"/>
    <x v="44"/>
    <n v="57103"/>
    <x v="2"/>
    <s v="FUR-CH-10003833"/>
    <x v="0"/>
    <x v="1"/>
    <x v="1200"/>
    <x v="1101"/>
    <n v="3"/>
    <n v="0"/>
    <n v="27.440999999999995"/>
  </r>
  <r>
    <n v="2318"/>
    <s v="CA-2014-122035"/>
    <x v="3"/>
    <x v="228"/>
    <d v="2014-07-26T00:00:00"/>
    <x v="1"/>
    <s v="EM-13825"/>
    <x v="605"/>
    <x v="1"/>
    <s v="United States"/>
    <s v="Sioux Falls"/>
    <x v="44"/>
    <n v="57103"/>
    <x v="2"/>
    <s v="OFF-BI-10002072"/>
    <x v="1"/>
    <x v="8"/>
    <x v="830"/>
    <x v="1947"/>
    <n v="7"/>
    <n v="0"/>
    <n v="30.414999999999999"/>
  </r>
  <r>
    <n v="2319"/>
    <s v="CA-2014-122035"/>
    <x v="3"/>
    <x v="228"/>
    <d v="2014-07-26T00:00:00"/>
    <x v="1"/>
    <s v="EM-13825"/>
    <x v="605"/>
    <x v="1"/>
    <s v="United States"/>
    <s v="Sioux Falls"/>
    <x v="44"/>
    <n v="57103"/>
    <x v="2"/>
    <s v="TEC-AC-10003095"/>
    <x v="2"/>
    <x v="11"/>
    <x v="1277"/>
    <x v="1948"/>
    <n v="3"/>
    <n v="0"/>
    <n v="132.58980000000003"/>
  </r>
  <r>
    <n v="2320"/>
    <s v="CA-2012-117828"/>
    <x v="1"/>
    <x v="706"/>
    <d v="2012-12-26T00:00:00"/>
    <x v="2"/>
    <s v="BD-11500"/>
    <x v="214"/>
    <x v="0"/>
    <s v="United States"/>
    <s v="Richmond"/>
    <x v="17"/>
    <n v="23223"/>
    <x v="0"/>
    <s v="OFF-AP-10001563"/>
    <x v="1"/>
    <x v="9"/>
    <x v="530"/>
    <x v="1949"/>
    <n v="4"/>
    <n v="0"/>
    <n v="56.352799999999974"/>
  </r>
  <r>
    <n v="2321"/>
    <s v="CA-2014-165491"/>
    <x v="3"/>
    <x v="177"/>
    <d v="2014-03-25T00:00:00"/>
    <x v="1"/>
    <s v="HW-14935"/>
    <x v="304"/>
    <x v="1"/>
    <s v="United States"/>
    <s v="Seattle"/>
    <x v="4"/>
    <n v="98115"/>
    <x v="1"/>
    <s v="TEC-AC-10000358"/>
    <x v="2"/>
    <x v="11"/>
    <x v="1278"/>
    <x v="1950"/>
    <n v="7"/>
    <n v="0"/>
    <n v="63.8232"/>
  </r>
  <r>
    <n v="2322"/>
    <s v="CA-2012-109470"/>
    <x v="1"/>
    <x v="620"/>
    <d v="2013-01-03T00:00:00"/>
    <x v="0"/>
    <s v="KC-16255"/>
    <x v="346"/>
    <x v="1"/>
    <s v="United States"/>
    <s v="Henderson"/>
    <x v="0"/>
    <n v="42420"/>
    <x v="0"/>
    <s v="OFF-BI-10004492"/>
    <x v="1"/>
    <x v="8"/>
    <x v="347"/>
    <x v="1951"/>
    <n v="3"/>
    <n v="0"/>
    <n v="44.527799999999992"/>
  </r>
  <r>
    <n v="2323"/>
    <s v="CA-2012-109470"/>
    <x v="1"/>
    <x v="620"/>
    <d v="2013-01-03T00:00:00"/>
    <x v="0"/>
    <s v="KC-16255"/>
    <x v="346"/>
    <x v="1"/>
    <s v="United States"/>
    <s v="Henderson"/>
    <x v="0"/>
    <n v="42420"/>
    <x v="0"/>
    <s v="OFF-BI-10001072"/>
    <x v="1"/>
    <x v="8"/>
    <x v="277"/>
    <x v="1952"/>
    <n v="4"/>
    <n v="0"/>
    <n v="27.894399999999997"/>
  </r>
  <r>
    <n v="2324"/>
    <s v="CA-2012-109470"/>
    <x v="1"/>
    <x v="620"/>
    <d v="2013-01-03T00:00:00"/>
    <x v="0"/>
    <s v="KC-16255"/>
    <x v="346"/>
    <x v="1"/>
    <s v="United States"/>
    <s v="Henderson"/>
    <x v="0"/>
    <n v="42420"/>
    <x v="0"/>
    <s v="OFF-BI-10003707"/>
    <x v="1"/>
    <x v="8"/>
    <x v="776"/>
    <x v="1953"/>
    <n v="5"/>
    <n v="0"/>
    <n v="38.15"/>
  </r>
  <r>
    <n v="2325"/>
    <s v="CA-2012-109470"/>
    <x v="1"/>
    <x v="620"/>
    <d v="2013-01-03T00:00:00"/>
    <x v="0"/>
    <s v="KC-16255"/>
    <x v="346"/>
    <x v="1"/>
    <s v="United States"/>
    <s v="Henderson"/>
    <x v="0"/>
    <n v="42420"/>
    <x v="0"/>
    <s v="OFF-BI-10000977"/>
    <x v="1"/>
    <x v="8"/>
    <x v="982"/>
    <x v="1954"/>
    <n v="12"/>
    <n v="0"/>
    <n v="167.80799999999999"/>
  </r>
  <r>
    <n v="2326"/>
    <s v="CA-2012-105102"/>
    <x v="1"/>
    <x v="426"/>
    <d v="2012-09-19T00:00:00"/>
    <x v="0"/>
    <s v="BM-11575"/>
    <x v="606"/>
    <x v="1"/>
    <s v="United States"/>
    <s v="New York City"/>
    <x v="15"/>
    <n v="10035"/>
    <x v="3"/>
    <s v="OFF-BI-10002082"/>
    <x v="1"/>
    <x v="8"/>
    <x v="1173"/>
    <x v="1955"/>
    <n v="3"/>
    <n v="0.2"/>
    <n v="29.951999999999998"/>
  </r>
  <r>
    <n v="2327"/>
    <s v="CA-2012-105102"/>
    <x v="1"/>
    <x v="426"/>
    <d v="2012-09-19T00:00:00"/>
    <x v="0"/>
    <s v="BM-11575"/>
    <x v="606"/>
    <x v="1"/>
    <s v="United States"/>
    <s v="New York City"/>
    <x v="15"/>
    <n v="10035"/>
    <x v="3"/>
    <s v="FUR-BO-10004709"/>
    <x v="0"/>
    <x v="0"/>
    <x v="263"/>
    <x v="1956"/>
    <n v="1"/>
    <n v="0.2"/>
    <n v="1.1596000000000011"/>
  </r>
  <r>
    <n v="2328"/>
    <s v="CA-2012-105102"/>
    <x v="1"/>
    <x v="426"/>
    <d v="2012-09-19T00:00:00"/>
    <x v="0"/>
    <s v="BM-11575"/>
    <x v="606"/>
    <x v="1"/>
    <s v="United States"/>
    <s v="New York City"/>
    <x v="15"/>
    <n v="10035"/>
    <x v="3"/>
    <s v="OFF-PA-10002365"/>
    <x v="1"/>
    <x v="10"/>
    <x v="12"/>
    <x v="91"/>
    <n v="2"/>
    <n v="0"/>
    <n v="6.2208000000000006"/>
  </r>
  <r>
    <n v="2329"/>
    <s v="CA-2014-138422"/>
    <x v="3"/>
    <x v="397"/>
    <d v="2014-09-27T00:00:00"/>
    <x v="2"/>
    <s v="KN-16705"/>
    <x v="607"/>
    <x v="2"/>
    <s v="United States"/>
    <s v="Fort Collins"/>
    <x v="22"/>
    <n v="80525"/>
    <x v="1"/>
    <s v="OFF-EN-10004147"/>
    <x v="1"/>
    <x v="12"/>
    <x v="1279"/>
    <x v="646"/>
    <n v="3"/>
    <n v="0.2"/>
    <n v="5.2026000000000003"/>
  </r>
  <r>
    <n v="2330"/>
    <s v="US-2012-147739"/>
    <x v="1"/>
    <x v="707"/>
    <d v="2012-12-29T00:00:00"/>
    <x v="1"/>
    <s v="JD-16150"/>
    <x v="251"/>
    <x v="1"/>
    <s v="United States"/>
    <s v="Philadelphia"/>
    <x v="9"/>
    <n v="19140"/>
    <x v="3"/>
    <s v="FUR-FU-10001468"/>
    <x v="0"/>
    <x v="5"/>
    <x v="1280"/>
    <x v="1957"/>
    <n v="4"/>
    <n v="0.2"/>
    <n v="-68.392000000000053"/>
  </r>
  <r>
    <n v="2331"/>
    <s v="CA-2013-155187"/>
    <x v="0"/>
    <x v="446"/>
    <d v="2013-09-27T00:00:00"/>
    <x v="0"/>
    <s v="LA-16780"/>
    <x v="156"/>
    <x v="1"/>
    <s v="United States"/>
    <s v="Los Angeles"/>
    <x v="1"/>
    <n v="90004"/>
    <x v="1"/>
    <s v="OFF-ST-10000642"/>
    <x v="1"/>
    <x v="4"/>
    <x v="192"/>
    <x v="108"/>
    <n v="2"/>
    <n v="0"/>
    <n v="2.9371999999999971"/>
  </r>
  <r>
    <n v="2332"/>
    <s v="CA-2013-155187"/>
    <x v="0"/>
    <x v="446"/>
    <d v="2013-09-27T00:00:00"/>
    <x v="0"/>
    <s v="LA-16780"/>
    <x v="156"/>
    <x v="1"/>
    <s v="United States"/>
    <s v="Los Angeles"/>
    <x v="1"/>
    <n v="90004"/>
    <x v="1"/>
    <s v="OFF-PA-10000380"/>
    <x v="1"/>
    <x v="10"/>
    <x v="1281"/>
    <x v="1958"/>
    <n v="5"/>
    <n v="0"/>
    <n v="20.85"/>
  </r>
  <r>
    <n v="2333"/>
    <s v="CA-2014-169285"/>
    <x v="3"/>
    <x v="708"/>
    <d v="2014-03-26T00:00:00"/>
    <x v="1"/>
    <s v="RW-19690"/>
    <x v="355"/>
    <x v="0"/>
    <s v="United States"/>
    <s v="Lafayette"/>
    <x v="14"/>
    <n v="47905"/>
    <x v="2"/>
    <s v="OFF-PA-10004071"/>
    <x v="1"/>
    <x v="10"/>
    <x v="412"/>
    <x v="1959"/>
    <n v="5"/>
    <n v="0"/>
    <n v="133.15199999999999"/>
  </r>
  <r>
    <n v="2334"/>
    <s v="CA-2014-169285"/>
    <x v="3"/>
    <x v="708"/>
    <d v="2014-03-26T00:00:00"/>
    <x v="1"/>
    <s v="RW-19690"/>
    <x v="355"/>
    <x v="0"/>
    <s v="United States"/>
    <s v="Lafayette"/>
    <x v="14"/>
    <n v="47905"/>
    <x v="2"/>
    <s v="OFF-PA-10004971"/>
    <x v="1"/>
    <x v="10"/>
    <x v="604"/>
    <x v="399"/>
    <n v="1"/>
    <n v="0"/>
    <n v="2.8322000000000003"/>
  </r>
  <r>
    <n v="2335"/>
    <s v="CA-2011-140886"/>
    <x v="2"/>
    <x v="587"/>
    <d v="2011-10-04T00:00:00"/>
    <x v="1"/>
    <s v="KW-16570"/>
    <x v="608"/>
    <x v="0"/>
    <s v="United States"/>
    <s v="Clarksville"/>
    <x v="18"/>
    <n v="37042"/>
    <x v="0"/>
    <s v="OFF-AP-10000696"/>
    <x v="1"/>
    <x v="9"/>
    <x v="332"/>
    <x v="1960"/>
    <n v="6"/>
    <n v="0.2"/>
    <n v="11.247599999999995"/>
  </r>
  <r>
    <n v="2336"/>
    <s v="CA-2014-152695"/>
    <x v="3"/>
    <x v="389"/>
    <d v="2014-12-11T00:00:00"/>
    <x v="3"/>
    <s v="CC-12220"/>
    <x v="417"/>
    <x v="0"/>
    <s v="United States"/>
    <s v="Fairfield"/>
    <x v="29"/>
    <n v="6824"/>
    <x v="3"/>
    <s v="OFF-EN-10004030"/>
    <x v="1"/>
    <x v="12"/>
    <x v="135"/>
    <x v="139"/>
    <n v="3"/>
    <n v="0"/>
    <n v="5.1042000000000005"/>
  </r>
  <r>
    <n v="2337"/>
    <s v="CA-2014-152695"/>
    <x v="3"/>
    <x v="389"/>
    <d v="2014-12-11T00:00:00"/>
    <x v="3"/>
    <s v="CC-12220"/>
    <x v="417"/>
    <x v="0"/>
    <s v="United States"/>
    <s v="Fairfield"/>
    <x v="29"/>
    <n v="6824"/>
    <x v="3"/>
    <s v="OFF-AP-10000026"/>
    <x v="1"/>
    <x v="9"/>
    <x v="1282"/>
    <x v="1961"/>
    <n v="7"/>
    <n v="0"/>
    <n v="123.76909999999995"/>
  </r>
  <r>
    <n v="2338"/>
    <s v="CA-2011-110639"/>
    <x v="2"/>
    <x v="709"/>
    <d v="2011-08-23T00:00:00"/>
    <x v="3"/>
    <s v="RH-19495"/>
    <x v="302"/>
    <x v="0"/>
    <s v="United States"/>
    <s v="New York City"/>
    <x v="15"/>
    <n v="10009"/>
    <x v="3"/>
    <s v="OFF-PA-10003936"/>
    <x v="1"/>
    <x v="10"/>
    <x v="1283"/>
    <x v="243"/>
    <n v="4"/>
    <n v="0"/>
    <n v="12.441600000000001"/>
  </r>
  <r>
    <n v="2339"/>
    <s v="CA-2011-110639"/>
    <x v="2"/>
    <x v="709"/>
    <d v="2011-08-23T00:00:00"/>
    <x v="3"/>
    <s v="RH-19495"/>
    <x v="302"/>
    <x v="0"/>
    <s v="United States"/>
    <s v="New York City"/>
    <x v="15"/>
    <n v="10009"/>
    <x v="3"/>
    <s v="OFF-PA-10004530"/>
    <x v="1"/>
    <x v="10"/>
    <x v="491"/>
    <x v="1962"/>
    <n v="4"/>
    <n v="0"/>
    <n v="22.500800000000002"/>
  </r>
  <r>
    <n v="2340"/>
    <s v="CA-2011-121727"/>
    <x v="2"/>
    <x v="710"/>
    <d v="2011-08-24T00:00:00"/>
    <x v="1"/>
    <s v="JK-15625"/>
    <x v="600"/>
    <x v="0"/>
    <s v="United States"/>
    <s v="Columbus"/>
    <x v="24"/>
    <n v="43229"/>
    <x v="3"/>
    <s v="OFF-AR-10004930"/>
    <x v="1"/>
    <x v="6"/>
    <x v="87"/>
    <x v="1963"/>
    <n v="2"/>
    <n v="0.2"/>
    <n v="1.7419999999999987"/>
  </r>
  <r>
    <n v="2341"/>
    <s v="CA-2013-137736"/>
    <x v="0"/>
    <x v="338"/>
    <d v="2013-11-16T00:00:00"/>
    <x v="1"/>
    <s v="DC-13285"/>
    <x v="290"/>
    <x v="0"/>
    <s v="United States"/>
    <s v="Warner Robins"/>
    <x v="32"/>
    <n v="31088"/>
    <x v="0"/>
    <s v="OFF-AR-10004999"/>
    <x v="1"/>
    <x v="6"/>
    <x v="864"/>
    <x v="1085"/>
    <n v="7"/>
    <n v="0"/>
    <n v="10.465"/>
  </r>
  <r>
    <n v="2342"/>
    <s v="US-2011-143231"/>
    <x v="2"/>
    <x v="520"/>
    <d v="2012-01-03T00:00:00"/>
    <x v="2"/>
    <s v="GM-14455"/>
    <x v="39"/>
    <x v="2"/>
    <s v="United States"/>
    <s v="Franklin"/>
    <x v="31"/>
    <n v="2038"/>
    <x v="3"/>
    <s v="FUR-FU-10002501"/>
    <x v="0"/>
    <x v="5"/>
    <x v="1284"/>
    <x v="1964"/>
    <n v="5"/>
    <n v="0"/>
    <n v="23.384"/>
  </r>
  <r>
    <n v="2343"/>
    <s v="US-2011-143231"/>
    <x v="2"/>
    <x v="520"/>
    <d v="2012-01-03T00:00:00"/>
    <x v="2"/>
    <s v="GM-14455"/>
    <x v="39"/>
    <x v="2"/>
    <s v="United States"/>
    <s v="Franklin"/>
    <x v="31"/>
    <n v="2038"/>
    <x v="3"/>
    <s v="TEC-AC-10000358"/>
    <x v="2"/>
    <x v="11"/>
    <x v="1278"/>
    <x v="1965"/>
    <n v="3"/>
    <n v="0"/>
    <n v="27.352799999999998"/>
  </r>
  <r>
    <n v="2344"/>
    <s v="US-2011-155894"/>
    <x v="2"/>
    <x v="711"/>
    <d v="2011-07-30T00:00:00"/>
    <x v="0"/>
    <s v="CL-11890"/>
    <x v="488"/>
    <x v="0"/>
    <s v="United States"/>
    <s v="Chicago"/>
    <x v="10"/>
    <n v="60623"/>
    <x v="2"/>
    <s v="OFF-ST-10004804"/>
    <x v="1"/>
    <x v="4"/>
    <x v="230"/>
    <x v="1966"/>
    <n v="3"/>
    <n v="0.2"/>
    <n v="-29.343599999999995"/>
  </r>
  <r>
    <n v="2345"/>
    <s v="CA-2013-119025"/>
    <x v="0"/>
    <x v="712"/>
    <d v="2013-02-28T00:00:00"/>
    <x v="1"/>
    <s v="PV-18985"/>
    <x v="391"/>
    <x v="2"/>
    <s v="United States"/>
    <s v="Milwaukee"/>
    <x v="6"/>
    <n v="53209"/>
    <x v="2"/>
    <s v="OFF-AP-10001205"/>
    <x v="1"/>
    <x v="9"/>
    <x v="1285"/>
    <x v="1967"/>
    <n v="9"/>
    <n v="0"/>
    <n v="137.28960000000004"/>
  </r>
  <r>
    <n v="2346"/>
    <s v="CA-2013-159373"/>
    <x v="0"/>
    <x v="69"/>
    <d v="2013-03-19T00:00:00"/>
    <x v="1"/>
    <s v="LT-17110"/>
    <x v="299"/>
    <x v="0"/>
    <s v="United States"/>
    <s v="San Antonio"/>
    <x v="5"/>
    <n v="78207"/>
    <x v="2"/>
    <s v="OFF-PA-10000659"/>
    <x v="1"/>
    <x v="10"/>
    <x v="1286"/>
    <x v="1856"/>
    <n v="5"/>
    <n v="0.2"/>
    <n v="24.527999999999995"/>
  </r>
  <r>
    <n v="2347"/>
    <s v="CA-2013-159373"/>
    <x v="0"/>
    <x v="69"/>
    <d v="2013-03-19T00:00:00"/>
    <x v="1"/>
    <s v="LT-17110"/>
    <x v="299"/>
    <x v="0"/>
    <s v="United States"/>
    <s v="San Antonio"/>
    <x v="5"/>
    <n v="78207"/>
    <x v="2"/>
    <s v="OFF-BI-10004141"/>
    <x v="1"/>
    <x v="8"/>
    <x v="1287"/>
    <x v="1968"/>
    <n v="2"/>
    <n v="0.8"/>
    <n v="-2.1624000000000012"/>
  </r>
  <r>
    <n v="2348"/>
    <s v="CA-2013-159373"/>
    <x v="0"/>
    <x v="69"/>
    <d v="2013-03-19T00:00:00"/>
    <x v="1"/>
    <s v="LT-17110"/>
    <x v="299"/>
    <x v="0"/>
    <s v="United States"/>
    <s v="San Antonio"/>
    <x v="5"/>
    <n v="78207"/>
    <x v="2"/>
    <s v="FUR-TA-10004619"/>
    <x v="0"/>
    <x v="3"/>
    <x v="882"/>
    <x v="1969"/>
    <n v="5"/>
    <n v="0.3"/>
    <n v="0"/>
  </r>
  <r>
    <n v="2349"/>
    <s v="CA-2014-109701"/>
    <x v="3"/>
    <x v="574"/>
    <d v="2014-12-04T00:00:00"/>
    <x v="3"/>
    <s v="AM-10360"/>
    <x v="87"/>
    <x v="1"/>
    <s v="United States"/>
    <s v="Los Angeles"/>
    <x v="1"/>
    <n v="90032"/>
    <x v="1"/>
    <s v="OFF-BI-10004187"/>
    <x v="1"/>
    <x v="8"/>
    <x v="33"/>
    <x v="1970"/>
    <n v="6"/>
    <n v="0.2"/>
    <n v="3.1583999999999985"/>
  </r>
  <r>
    <n v="2350"/>
    <s v="CA-2014-109701"/>
    <x v="3"/>
    <x v="574"/>
    <d v="2014-12-04T00:00:00"/>
    <x v="3"/>
    <s v="AM-10360"/>
    <x v="87"/>
    <x v="1"/>
    <s v="United States"/>
    <s v="Los Angeles"/>
    <x v="1"/>
    <n v="90032"/>
    <x v="1"/>
    <s v="OFF-BI-10000632"/>
    <x v="1"/>
    <x v="8"/>
    <x v="1288"/>
    <x v="1971"/>
    <n v="2"/>
    <n v="0.2"/>
    <n v="22.573199999999996"/>
  </r>
  <r>
    <n v="2351"/>
    <s v="CA-2014-109701"/>
    <x v="3"/>
    <x v="574"/>
    <d v="2014-12-04T00:00:00"/>
    <x v="3"/>
    <s v="AM-10360"/>
    <x v="87"/>
    <x v="1"/>
    <s v="United States"/>
    <s v="Los Angeles"/>
    <x v="1"/>
    <n v="90032"/>
    <x v="1"/>
    <s v="OFF-PA-10003724"/>
    <x v="1"/>
    <x v="10"/>
    <x v="357"/>
    <x v="139"/>
    <n v="2"/>
    <n v="0"/>
    <n v="5.3213999999999997"/>
  </r>
  <r>
    <n v="2352"/>
    <s v="CA-2014-109701"/>
    <x v="3"/>
    <x v="574"/>
    <d v="2014-12-04T00:00:00"/>
    <x v="3"/>
    <s v="AM-10360"/>
    <x v="87"/>
    <x v="1"/>
    <s v="United States"/>
    <s v="Los Angeles"/>
    <x v="1"/>
    <n v="90032"/>
    <x v="1"/>
    <s v="OFF-AP-10002765"/>
    <x v="1"/>
    <x v="9"/>
    <x v="1252"/>
    <x v="1972"/>
    <n v="3"/>
    <n v="0"/>
    <n v="22.251600000000003"/>
  </r>
  <r>
    <n v="2353"/>
    <s v="CA-2014-109701"/>
    <x v="3"/>
    <x v="574"/>
    <d v="2014-12-04T00:00:00"/>
    <x v="3"/>
    <s v="AM-10360"/>
    <x v="87"/>
    <x v="1"/>
    <s v="United States"/>
    <s v="Los Angeles"/>
    <x v="1"/>
    <n v="90032"/>
    <x v="1"/>
    <s v="OFF-AR-10001868"/>
    <x v="1"/>
    <x v="6"/>
    <x v="59"/>
    <x v="1973"/>
    <n v="6"/>
    <n v="0"/>
    <n v="5.04"/>
  </r>
  <r>
    <n v="2354"/>
    <s v="CA-2012-111514"/>
    <x v="1"/>
    <x v="284"/>
    <d v="2012-09-02T00:00:00"/>
    <x v="2"/>
    <s v="SC-20260"/>
    <x v="609"/>
    <x v="1"/>
    <s v="United States"/>
    <s v="San Francisco"/>
    <x v="1"/>
    <n v="94122"/>
    <x v="1"/>
    <s v="FUR-BO-10002545"/>
    <x v="0"/>
    <x v="0"/>
    <x v="37"/>
    <x v="1974"/>
    <n v="7"/>
    <n v="0.15"/>
    <n v="200.95460000000008"/>
  </r>
  <r>
    <n v="2355"/>
    <s v="CA-2012-111514"/>
    <x v="1"/>
    <x v="284"/>
    <d v="2012-09-02T00:00:00"/>
    <x v="2"/>
    <s v="SC-20260"/>
    <x v="609"/>
    <x v="1"/>
    <s v="United States"/>
    <s v="San Francisco"/>
    <x v="1"/>
    <n v="94122"/>
    <x v="1"/>
    <s v="OFF-BI-10002735"/>
    <x v="1"/>
    <x v="8"/>
    <x v="141"/>
    <x v="1975"/>
    <n v="5"/>
    <n v="0.2"/>
    <n v="46.3185"/>
  </r>
  <r>
    <n v="2356"/>
    <s v="CA-2012-111514"/>
    <x v="1"/>
    <x v="284"/>
    <d v="2012-09-02T00:00:00"/>
    <x v="2"/>
    <s v="SC-20260"/>
    <x v="609"/>
    <x v="1"/>
    <s v="United States"/>
    <s v="San Francisco"/>
    <x v="1"/>
    <n v="94122"/>
    <x v="1"/>
    <s v="TEC-AC-10004864"/>
    <x v="2"/>
    <x v="11"/>
    <x v="1289"/>
    <x v="1976"/>
    <n v="1"/>
    <n v="0"/>
    <n v="15.699300000000001"/>
  </r>
  <r>
    <n v="2357"/>
    <s v="CA-2012-111514"/>
    <x v="1"/>
    <x v="284"/>
    <d v="2012-09-02T00:00:00"/>
    <x v="2"/>
    <s v="SC-20260"/>
    <x v="609"/>
    <x v="1"/>
    <s v="United States"/>
    <s v="San Francisco"/>
    <x v="1"/>
    <n v="94122"/>
    <x v="1"/>
    <s v="TEC-MA-10000597"/>
    <x v="2"/>
    <x v="15"/>
    <x v="1290"/>
    <x v="1977"/>
    <n v="3"/>
    <n v="0.2"/>
    <n v="80.991899999999987"/>
  </r>
  <r>
    <n v="2358"/>
    <s v="US-2011-148838"/>
    <x v="2"/>
    <x v="461"/>
    <d v="2011-03-21T00:00:00"/>
    <x v="1"/>
    <s v="CP-12340"/>
    <x v="291"/>
    <x v="1"/>
    <s v="United States"/>
    <s v="New York City"/>
    <x v="15"/>
    <n v="10024"/>
    <x v="3"/>
    <s v="FUR-TA-10003473"/>
    <x v="0"/>
    <x v="3"/>
    <x v="214"/>
    <x v="1978"/>
    <n v="7"/>
    <n v="0.4"/>
    <n v="-447.59469999999988"/>
  </r>
  <r>
    <n v="2359"/>
    <s v="US-2011-148838"/>
    <x v="2"/>
    <x v="461"/>
    <d v="2011-03-21T00:00:00"/>
    <x v="1"/>
    <s v="CP-12340"/>
    <x v="291"/>
    <x v="1"/>
    <s v="United States"/>
    <s v="New York City"/>
    <x v="15"/>
    <n v="10024"/>
    <x v="3"/>
    <s v="FUR-TA-10001950"/>
    <x v="0"/>
    <x v="3"/>
    <x v="1275"/>
    <x v="1979"/>
    <n v="4"/>
    <n v="0.4"/>
    <n v="-553.64760000000001"/>
  </r>
  <r>
    <n v="2360"/>
    <s v="US-2011-148838"/>
    <x v="2"/>
    <x v="461"/>
    <d v="2011-03-21T00:00:00"/>
    <x v="1"/>
    <s v="CP-12340"/>
    <x v="291"/>
    <x v="1"/>
    <s v="United States"/>
    <s v="New York City"/>
    <x v="15"/>
    <n v="10024"/>
    <x v="3"/>
    <s v="FUR-TA-10004175"/>
    <x v="0"/>
    <x v="3"/>
    <x v="1146"/>
    <x v="1980"/>
    <n v="3"/>
    <n v="0.4"/>
    <n v="-122.78160000000003"/>
  </r>
  <r>
    <n v="2361"/>
    <s v="US-2011-148838"/>
    <x v="2"/>
    <x v="461"/>
    <d v="2011-03-21T00:00:00"/>
    <x v="1"/>
    <s v="CP-12340"/>
    <x v="291"/>
    <x v="1"/>
    <s v="United States"/>
    <s v="New York City"/>
    <x v="15"/>
    <n v="10024"/>
    <x v="3"/>
    <s v="OFF-PA-10002960"/>
    <x v="1"/>
    <x v="10"/>
    <x v="1291"/>
    <x v="1981"/>
    <n v="7"/>
    <n v="0"/>
    <n v="16.3842"/>
  </r>
  <r>
    <n v="2362"/>
    <s v="US-2011-148838"/>
    <x v="2"/>
    <x v="461"/>
    <d v="2011-03-21T00:00:00"/>
    <x v="1"/>
    <s v="CP-12340"/>
    <x v="291"/>
    <x v="1"/>
    <s v="United States"/>
    <s v="New York City"/>
    <x v="15"/>
    <n v="10024"/>
    <x v="3"/>
    <s v="OFF-PA-10000919"/>
    <x v="1"/>
    <x v="10"/>
    <x v="1292"/>
    <x v="1982"/>
    <n v="4"/>
    <n v="0"/>
    <n v="75.9696"/>
  </r>
  <r>
    <n v="2363"/>
    <s v="CA-2014-136497"/>
    <x v="3"/>
    <x v="513"/>
    <d v="2014-04-21T00:00:00"/>
    <x v="1"/>
    <s v="RF-19840"/>
    <x v="167"/>
    <x v="0"/>
    <s v="United States"/>
    <s v="Columbus"/>
    <x v="24"/>
    <n v="43229"/>
    <x v="3"/>
    <s v="OFF-BI-10001553"/>
    <x v="1"/>
    <x v="8"/>
    <x v="1293"/>
    <x v="1983"/>
    <n v="5"/>
    <n v="0.7"/>
    <n v="-10.053999999999998"/>
  </r>
  <r>
    <n v="2364"/>
    <s v="US-2013-108637"/>
    <x v="0"/>
    <x v="69"/>
    <d v="2013-03-19T00:00:00"/>
    <x v="1"/>
    <s v="AB-10060"/>
    <x v="144"/>
    <x v="2"/>
    <s v="United States"/>
    <s v="Waynesboro"/>
    <x v="17"/>
    <n v="22980"/>
    <x v="0"/>
    <s v="FUR-FU-10004864"/>
    <x v="0"/>
    <x v="5"/>
    <x v="436"/>
    <x v="1984"/>
    <n v="2"/>
    <n v="0"/>
    <n v="40.921599999999998"/>
  </r>
  <r>
    <n v="2365"/>
    <s v="US-2013-108637"/>
    <x v="0"/>
    <x v="69"/>
    <d v="2013-03-19T00:00:00"/>
    <x v="1"/>
    <s v="AB-10060"/>
    <x v="144"/>
    <x v="2"/>
    <s v="United States"/>
    <s v="Waynesboro"/>
    <x v="17"/>
    <n v="22980"/>
    <x v="0"/>
    <s v="OFF-AP-10004540"/>
    <x v="1"/>
    <x v="9"/>
    <x v="1294"/>
    <x v="1985"/>
    <n v="2"/>
    <n v="0"/>
    <n v="44.889600000000002"/>
  </r>
  <r>
    <n v="2366"/>
    <s v="US-2013-108637"/>
    <x v="0"/>
    <x v="69"/>
    <d v="2013-03-19T00:00:00"/>
    <x v="1"/>
    <s v="AB-10060"/>
    <x v="144"/>
    <x v="2"/>
    <s v="United States"/>
    <s v="Waynesboro"/>
    <x v="17"/>
    <n v="22980"/>
    <x v="0"/>
    <s v="OFF-BI-10004965"/>
    <x v="1"/>
    <x v="8"/>
    <x v="1005"/>
    <x v="1986"/>
    <n v="4"/>
    <n v="0"/>
    <n v="20.7"/>
  </r>
  <r>
    <n v="2367"/>
    <s v="CA-2011-102295"/>
    <x v="2"/>
    <x v="156"/>
    <d v="2011-11-26T00:00:00"/>
    <x v="0"/>
    <s v="EH-13990"/>
    <x v="552"/>
    <x v="0"/>
    <s v="United States"/>
    <s v="Sacramento"/>
    <x v="1"/>
    <n v="95823"/>
    <x v="1"/>
    <s v="FUR-CH-10001714"/>
    <x v="0"/>
    <x v="1"/>
    <x v="1295"/>
    <x v="1987"/>
    <n v="1"/>
    <n v="0.2"/>
    <n v="-18.106799999999993"/>
  </r>
  <r>
    <n v="2368"/>
    <s v="CA-2014-123659"/>
    <x v="3"/>
    <x v="516"/>
    <d v="2014-02-14T00:00:00"/>
    <x v="2"/>
    <s v="MN-17935"/>
    <x v="438"/>
    <x v="0"/>
    <s v="United States"/>
    <s v="Clinton"/>
    <x v="39"/>
    <n v="20735"/>
    <x v="3"/>
    <s v="OFF-PA-10002464"/>
    <x v="1"/>
    <x v="10"/>
    <x v="993"/>
    <x v="1071"/>
    <n v="4"/>
    <n v="0"/>
    <n v="11.328800000000001"/>
  </r>
  <r>
    <n v="2369"/>
    <s v="US-2013-129469"/>
    <x v="0"/>
    <x v="713"/>
    <d v="2013-09-28T00:00:00"/>
    <x v="1"/>
    <s v="KL-16555"/>
    <x v="126"/>
    <x v="1"/>
    <s v="United States"/>
    <s v="Fairfield"/>
    <x v="24"/>
    <n v="45014"/>
    <x v="3"/>
    <s v="FUR-FU-10002298"/>
    <x v="0"/>
    <x v="5"/>
    <x v="1296"/>
    <x v="1988"/>
    <n v="6"/>
    <n v="0.2"/>
    <n v="-26.635200000000026"/>
  </r>
  <r>
    <n v="2370"/>
    <s v="US-2013-129469"/>
    <x v="0"/>
    <x v="713"/>
    <d v="2013-09-28T00:00:00"/>
    <x v="1"/>
    <s v="KL-16555"/>
    <x v="126"/>
    <x v="1"/>
    <s v="United States"/>
    <s v="Fairfield"/>
    <x v="24"/>
    <n v="45014"/>
    <x v="3"/>
    <s v="OFF-AR-10000315"/>
    <x v="1"/>
    <x v="6"/>
    <x v="1297"/>
    <x v="1989"/>
    <n v="2"/>
    <n v="0.2"/>
    <n v="0.30700000000000016"/>
  </r>
  <r>
    <n v="2371"/>
    <s v="CA-2014-155152"/>
    <x v="3"/>
    <x v="437"/>
    <d v="2014-07-10T00:00:00"/>
    <x v="0"/>
    <s v="MP-17965"/>
    <x v="172"/>
    <x v="1"/>
    <s v="United States"/>
    <s v="Warwick"/>
    <x v="34"/>
    <n v="2886"/>
    <x v="3"/>
    <s v="TEC-AC-10004353"/>
    <x v="2"/>
    <x v="11"/>
    <x v="717"/>
    <x v="1990"/>
    <n v="4"/>
    <n v="0"/>
    <n v="93.240000000000009"/>
  </r>
  <r>
    <n v="2372"/>
    <s v="CA-2013-159940"/>
    <x v="0"/>
    <x v="274"/>
    <d v="2013-07-12T00:00:00"/>
    <x v="0"/>
    <s v="BF-11020"/>
    <x v="292"/>
    <x v="1"/>
    <s v="United States"/>
    <s v="Aurora"/>
    <x v="10"/>
    <n v="60505"/>
    <x v="2"/>
    <s v="FUR-FU-10004973"/>
    <x v="0"/>
    <x v="5"/>
    <x v="1134"/>
    <x v="1991"/>
    <n v="8"/>
    <n v="0.6"/>
    <n v="-27.129599999999996"/>
  </r>
  <r>
    <n v="2373"/>
    <s v="CA-2013-159940"/>
    <x v="0"/>
    <x v="274"/>
    <d v="2013-07-12T00:00:00"/>
    <x v="0"/>
    <s v="BF-11020"/>
    <x v="292"/>
    <x v="1"/>
    <s v="United States"/>
    <s v="Aurora"/>
    <x v="10"/>
    <n v="60505"/>
    <x v="2"/>
    <s v="OFF-FA-10000936"/>
    <x v="1"/>
    <x v="13"/>
    <x v="1298"/>
    <x v="1992"/>
    <n v="1"/>
    <n v="0.2"/>
    <n v="0.8224999999999999"/>
  </r>
  <r>
    <n v="2374"/>
    <s v="CA-2013-159940"/>
    <x v="0"/>
    <x v="274"/>
    <d v="2013-07-12T00:00:00"/>
    <x v="0"/>
    <s v="BF-11020"/>
    <x v="292"/>
    <x v="1"/>
    <s v="United States"/>
    <s v="Aurora"/>
    <x v="10"/>
    <n v="60505"/>
    <x v="2"/>
    <s v="OFF-PA-10001609"/>
    <x v="1"/>
    <x v="10"/>
    <x v="1107"/>
    <x v="1993"/>
    <n v="9"/>
    <n v="0.2"/>
    <n v="7.698599999999999"/>
  </r>
  <r>
    <n v="2375"/>
    <s v="CA-2013-159940"/>
    <x v="0"/>
    <x v="274"/>
    <d v="2013-07-12T00:00:00"/>
    <x v="0"/>
    <s v="BF-11020"/>
    <x v="292"/>
    <x v="1"/>
    <s v="United States"/>
    <s v="Aurora"/>
    <x v="10"/>
    <n v="60505"/>
    <x v="2"/>
    <s v="FUR-CH-10000785"/>
    <x v="0"/>
    <x v="1"/>
    <x v="320"/>
    <x v="1994"/>
    <n v="2"/>
    <n v="0.3"/>
    <n v="-14.478399999999993"/>
  </r>
  <r>
    <n v="2376"/>
    <s v="CA-2014-119669"/>
    <x v="3"/>
    <x v="714"/>
    <d v="2014-01-31T00:00:00"/>
    <x v="1"/>
    <s v="TP-21130"/>
    <x v="236"/>
    <x v="0"/>
    <s v="United States"/>
    <s v="Smyrna"/>
    <x v="32"/>
    <n v="30080"/>
    <x v="0"/>
    <s v="OFF-FA-10000053"/>
    <x v="1"/>
    <x v="13"/>
    <x v="953"/>
    <x v="1995"/>
    <n v="3"/>
    <n v="0"/>
    <n v="0.11340000000000017"/>
  </r>
  <r>
    <n v="2377"/>
    <s v="US-2011-164616"/>
    <x v="2"/>
    <x v="710"/>
    <d v="2011-08-21T00:00:00"/>
    <x v="0"/>
    <s v="MS-17770"/>
    <x v="474"/>
    <x v="0"/>
    <s v="United States"/>
    <s v="Columbus"/>
    <x v="24"/>
    <n v="43229"/>
    <x v="3"/>
    <s v="OFF-BI-10001718"/>
    <x v="1"/>
    <x v="8"/>
    <x v="1216"/>
    <x v="1996"/>
    <n v="4"/>
    <n v="0.7"/>
    <n v="-58.861599999999981"/>
  </r>
  <r>
    <n v="2378"/>
    <s v="US-2011-164616"/>
    <x v="2"/>
    <x v="710"/>
    <d v="2011-08-21T00:00:00"/>
    <x v="0"/>
    <s v="MS-17770"/>
    <x v="474"/>
    <x v="0"/>
    <s v="United States"/>
    <s v="Columbus"/>
    <x v="24"/>
    <n v="43229"/>
    <x v="3"/>
    <s v="OFF-SU-10004768"/>
    <x v="1"/>
    <x v="14"/>
    <x v="1299"/>
    <x v="1997"/>
    <n v="2"/>
    <n v="0.2"/>
    <n v="1.1479999999999988"/>
  </r>
  <r>
    <n v="2379"/>
    <s v="CA-2012-148628"/>
    <x v="1"/>
    <x v="401"/>
    <d v="2012-12-11T00:00:00"/>
    <x v="1"/>
    <s v="KM-16375"/>
    <x v="454"/>
    <x v="2"/>
    <s v="United States"/>
    <s v="Thousand Oaks"/>
    <x v="1"/>
    <n v="91360"/>
    <x v="1"/>
    <s v="OFF-PA-10003883"/>
    <x v="1"/>
    <x v="10"/>
    <x v="1229"/>
    <x v="1998"/>
    <n v="5"/>
    <n v="0"/>
    <n v="15.065"/>
  </r>
  <r>
    <n v="2380"/>
    <s v="CA-2013-118052"/>
    <x v="0"/>
    <x v="715"/>
    <d v="2013-05-11T00:00:00"/>
    <x v="1"/>
    <s v="BE-11455"/>
    <x v="534"/>
    <x v="2"/>
    <s v="United States"/>
    <s v="Lorain"/>
    <x v="24"/>
    <n v="44052"/>
    <x v="3"/>
    <s v="OFF-FA-10004248"/>
    <x v="1"/>
    <x v="13"/>
    <x v="480"/>
    <x v="1999"/>
    <n v="2"/>
    <n v="0.2"/>
    <n v="1.7138000000000002"/>
  </r>
  <r>
    <n v="2381"/>
    <s v="CA-2013-118052"/>
    <x v="0"/>
    <x v="715"/>
    <d v="2013-05-11T00:00:00"/>
    <x v="1"/>
    <s v="BE-11455"/>
    <x v="534"/>
    <x v="2"/>
    <s v="United States"/>
    <s v="Lorain"/>
    <x v="24"/>
    <n v="44052"/>
    <x v="3"/>
    <s v="OFF-PA-10002581"/>
    <x v="1"/>
    <x v="10"/>
    <x v="1300"/>
    <x v="2000"/>
    <n v="2"/>
    <n v="0.2"/>
    <n v="15.489999999999997"/>
  </r>
  <r>
    <n v="2382"/>
    <s v="CA-2013-118052"/>
    <x v="0"/>
    <x v="715"/>
    <d v="2013-05-11T00:00:00"/>
    <x v="1"/>
    <s v="BE-11455"/>
    <x v="534"/>
    <x v="2"/>
    <s v="United States"/>
    <s v="Lorain"/>
    <x v="24"/>
    <n v="44052"/>
    <x v="3"/>
    <s v="FUR-FU-10004848"/>
    <x v="0"/>
    <x v="5"/>
    <x v="1301"/>
    <x v="2001"/>
    <n v="7"/>
    <n v="0.2"/>
    <n v="11.626299999999999"/>
  </r>
  <r>
    <n v="2383"/>
    <s v="US-2014-117534"/>
    <x v="3"/>
    <x v="613"/>
    <d v="2014-03-27T00:00:00"/>
    <x v="2"/>
    <s v="CV-12295"/>
    <x v="610"/>
    <x v="0"/>
    <s v="United States"/>
    <s v="Fresno"/>
    <x v="1"/>
    <n v="93727"/>
    <x v="1"/>
    <s v="OFF-AP-10002403"/>
    <x v="1"/>
    <x v="9"/>
    <x v="1302"/>
    <x v="2002"/>
    <n v="4"/>
    <n v="0"/>
    <n v="45.770399999999995"/>
  </r>
  <r>
    <n v="2384"/>
    <s v="US-2014-117534"/>
    <x v="3"/>
    <x v="613"/>
    <d v="2014-03-27T00:00:00"/>
    <x v="2"/>
    <s v="CV-12295"/>
    <x v="610"/>
    <x v="0"/>
    <s v="United States"/>
    <s v="Fresno"/>
    <x v="1"/>
    <n v="93727"/>
    <x v="1"/>
    <s v="OFF-AR-10003087"/>
    <x v="1"/>
    <x v="6"/>
    <x v="33"/>
    <x v="2003"/>
    <n v="9"/>
    <n v="0"/>
    <n v="4.4855999999999998"/>
  </r>
  <r>
    <n v="2385"/>
    <s v="US-2014-117534"/>
    <x v="3"/>
    <x v="613"/>
    <d v="2014-03-27T00:00:00"/>
    <x v="2"/>
    <s v="CV-12295"/>
    <x v="610"/>
    <x v="0"/>
    <s v="United States"/>
    <s v="Fresno"/>
    <x v="1"/>
    <n v="93727"/>
    <x v="1"/>
    <s v="OFF-BI-10002026"/>
    <x v="1"/>
    <x v="8"/>
    <x v="903"/>
    <x v="2004"/>
    <n v="4"/>
    <n v="0.2"/>
    <n v="62.74799999999999"/>
  </r>
  <r>
    <n v="2386"/>
    <s v="US-2014-117534"/>
    <x v="3"/>
    <x v="613"/>
    <d v="2014-03-27T00:00:00"/>
    <x v="2"/>
    <s v="CV-12295"/>
    <x v="610"/>
    <x v="0"/>
    <s v="United States"/>
    <s v="Fresno"/>
    <x v="1"/>
    <n v="93727"/>
    <x v="1"/>
    <s v="TEC-PH-10000141"/>
    <x v="2"/>
    <x v="7"/>
    <x v="1303"/>
    <x v="2005"/>
    <n v="4"/>
    <n v="0.2"/>
    <n v="15.837600000000009"/>
  </r>
  <r>
    <n v="2387"/>
    <s v="US-2014-117534"/>
    <x v="3"/>
    <x v="613"/>
    <d v="2014-03-27T00:00:00"/>
    <x v="2"/>
    <s v="CV-12295"/>
    <x v="610"/>
    <x v="0"/>
    <s v="United States"/>
    <s v="Fresno"/>
    <x v="1"/>
    <n v="93727"/>
    <x v="1"/>
    <s v="TEC-CO-10000971"/>
    <x v="2"/>
    <x v="16"/>
    <x v="1304"/>
    <x v="2006"/>
    <n v="2"/>
    <n v="0.2"/>
    <n v="59.997999999999962"/>
  </r>
  <r>
    <n v="2388"/>
    <s v="CA-2012-145065"/>
    <x v="1"/>
    <x v="295"/>
    <d v="2012-12-15T00:00:00"/>
    <x v="2"/>
    <s v="DK-13375"/>
    <x v="589"/>
    <x v="0"/>
    <s v="United States"/>
    <s v="San Diego"/>
    <x v="1"/>
    <n v="92105"/>
    <x v="1"/>
    <s v="OFF-FA-10001229"/>
    <x v="1"/>
    <x v="13"/>
    <x v="33"/>
    <x v="2007"/>
    <n v="2"/>
    <n v="0"/>
    <n v="3.6155999999999997"/>
  </r>
  <r>
    <n v="2389"/>
    <s v="CA-2012-145065"/>
    <x v="1"/>
    <x v="295"/>
    <d v="2012-12-15T00:00:00"/>
    <x v="2"/>
    <s v="DK-13375"/>
    <x v="589"/>
    <x v="0"/>
    <s v="United States"/>
    <s v="San Diego"/>
    <x v="1"/>
    <n v="92105"/>
    <x v="1"/>
    <s v="OFF-BI-10002437"/>
    <x v="1"/>
    <x v="8"/>
    <x v="1305"/>
    <x v="671"/>
    <n v="2"/>
    <n v="0.2"/>
    <n v="8.8623999999999992"/>
  </r>
  <r>
    <n v="2390"/>
    <s v="US-2012-127040"/>
    <x v="1"/>
    <x v="401"/>
    <d v="2012-12-10T00:00:00"/>
    <x v="1"/>
    <s v="SG-20605"/>
    <x v="611"/>
    <x v="0"/>
    <s v="United States"/>
    <s v="New York City"/>
    <x v="15"/>
    <n v="10009"/>
    <x v="3"/>
    <s v="OFF-PA-10004255"/>
    <x v="1"/>
    <x v="10"/>
    <x v="1306"/>
    <x v="90"/>
    <n v="1"/>
    <n v="0"/>
    <n v="3.1104000000000003"/>
  </r>
  <r>
    <n v="2391"/>
    <s v="US-2012-127040"/>
    <x v="1"/>
    <x v="401"/>
    <d v="2012-12-10T00:00:00"/>
    <x v="1"/>
    <s v="SG-20605"/>
    <x v="611"/>
    <x v="0"/>
    <s v="United States"/>
    <s v="New York City"/>
    <x v="15"/>
    <n v="10009"/>
    <x v="3"/>
    <s v="OFF-PA-10001184"/>
    <x v="1"/>
    <x v="10"/>
    <x v="1307"/>
    <x v="1085"/>
    <n v="7"/>
    <n v="0"/>
    <n v="20.511400000000002"/>
  </r>
  <r>
    <n v="2392"/>
    <s v="US-2012-127040"/>
    <x v="1"/>
    <x v="401"/>
    <d v="2012-12-10T00:00:00"/>
    <x v="1"/>
    <s v="SG-20605"/>
    <x v="611"/>
    <x v="0"/>
    <s v="United States"/>
    <s v="New York City"/>
    <x v="15"/>
    <n v="10009"/>
    <x v="3"/>
    <s v="TEC-AC-10002637"/>
    <x v="2"/>
    <x v="11"/>
    <x v="1308"/>
    <x v="2008"/>
    <n v="9"/>
    <n v="0"/>
    <n v="97.194599999999923"/>
  </r>
  <r>
    <n v="2393"/>
    <s v="US-2012-127040"/>
    <x v="1"/>
    <x v="401"/>
    <d v="2012-12-10T00:00:00"/>
    <x v="1"/>
    <s v="SG-20605"/>
    <x v="611"/>
    <x v="0"/>
    <s v="United States"/>
    <s v="New York City"/>
    <x v="15"/>
    <n v="10009"/>
    <x v="3"/>
    <s v="FUR-FU-10002878"/>
    <x v="0"/>
    <x v="5"/>
    <x v="1125"/>
    <x v="2009"/>
    <n v="4"/>
    <n v="0"/>
    <n v="42.150400000000005"/>
  </r>
  <r>
    <n v="2394"/>
    <s v="CA-2013-128111"/>
    <x v="0"/>
    <x v="716"/>
    <d v="2013-03-24T00:00:00"/>
    <x v="1"/>
    <s v="CS-12355"/>
    <x v="394"/>
    <x v="0"/>
    <s v="United States"/>
    <s v="Malden"/>
    <x v="31"/>
    <n v="2148"/>
    <x v="3"/>
    <s v="OFF-AR-10000588"/>
    <x v="1"/>
    <x v="6"/>
    <x v="393"/>
    <x v="2010"/>
    <n v="2"/>
    <n v="0"/>
    <n v="10.316800000000001"/>
  </r>
  <r>
    <n v="2395"/>
    <s v="CA-2012-137897"/>
    <x v="1"/>
    <x v="717"/>
    <d v="2012-11-19T00:00:00"/>
    <x v="1"/>
    <s v="PJ-18835"/>
    <x v="601"/>
    <x v="1"/>
    <s v="United States"/>
    <s v="New York City"/>
    <x v="15"/>
    <n v="10035"/>
    <x v="3"/>
    <s v="TEC-AC-10002217"/>
    <x v="2"/>
    <x v="11"/>
    <x v="1178"/>
    <x v="2011"/>
    <n v="2"/>
    <n v="0"/>
    <n v="2.2560000000000002"/>
  </r>
  <r>
    <n v="2396"/>
    <s v="CA-2012-137897"/>
    <x v="1"/>
    <x v="717"/>
    <d v="2012-11-19T00:00:00"/>
    <x v="1"/>
    <s v="PJ-18835"/>
    <x v="601"/>
    <x v="1"/>
    <s v="United States"/>
    <s v="New York City"/>
    <x v="15"/>
    <n v="10035"/>
    <x v="3"/>
    <s v="TEC-AC-10001267"/>
    <x v="2"/>
    <x v="11"/>
    <x v="533"/>
    <x v="2012"/>
    <n v="2"/>
    <n v="0"/>
    <n v="23.96"/>
  </r>
  <r>
    <n v="2397"/>
    <s v="CA-2012-137897"/>
    <x v="1"/>
    <x v="717"/>
    <d v="2012-11-19T00:00:00"/>
    <x v="1"/>
    <s v="PJ-18835"/>
    <x v="601"/>
    <x v="1"/>
    <s v="United States"/>
    <s v="New York City"/>
    <x v="15"/>
    <n v="10035"/>
    <x v="3"/>
    <s v="OFF-PA-10004041"/>
    <x v="1"/>
    <x v="10"/>
    <x v="940"/>
    <x v="2013"/>
    <n v="5"/>
    <n v="0"/>
    <n v="16.649999999999999"/>
  </r>
  <r>
    <n v="2398"/>
    <s v="CA-2014-169264"/>
    <x v="3"/>
    <x v="718"/>
    <d v="2014-08-17T00:00:00"/>
    <x v="0"/>
    <s v="NP-18700"/>
    <x v="413"/>
    <x v="0"/>
    <s v="United States"/>
    <s v="San Francisco"/>
    <x v="1"/>
    <n v="94109"/>
    <x v="1"/>
    <s v="OFF-LA-10001613"/>
    <x v="1"/>
    <x v="2"/>
    <x v="736"/>
    <x v="1784"/>
    <n v="2"/>
    <n v="0"/>
    <n v="2.8224"/>
  </r>
  <r>
    <n v="2399"/>
    <s v="CA-2014-169264"/>
    <x v="3"/>
    <x v="718"/>
    <d v="2014-08-17T00:00:00"/>
    <x v="0"/>
    <s v="NP-18700"/>
    <x v="413"/>
    <x v="0"/>
    <s v="United States"/>
    <s v="San Francisco"/>
    <x v="1"/>
    <n v="94109"/>
    <x v="1"/>
    <s v="OFF-AR-10000246"/>
    <x v="1"/>
    <x v="6"/>
    <x v="21"/>
    <x v="1459"/>
    <n v="6"/>
    <n v="0"/>
    <n v="4.3367999999999993"/>
  </r>
  <r>
    <n v="2400"/>
    <s v="CA-2014-147361"/>
    <x v="3"/>
    <x v="428"/>
    <d v="2014-09-16T00:00:00"/>
    <x v="1"/>
    <s v="SB-20290"/>
    <x v="115"/>
    <x v="1"/>
    <s v="United States"/>
    <s v="Florence"/>
    <x v="20"/>
    <n v="29501"/>
    <x v="0"/>
    <s v="OFF-ST-10001809"/>
    <x v="1"/>
    <x v="4"/>
    <x v="430"/>
    <x v="2014"/>
    <n v="7"/>
    <n v="0"/>
    <n v="12.576199999999986"/>
  </r>
  <r>
    <n v="2401"/>
    <s v="CA-2014-147361"/>
    <x v="3"/>
    <x v="428"/>
    <d v="2014-09-16T00:00:00"/>
    <x v="1"/>
    <s v="SB-20290"/>
    <x v="115"/>
    <x v="1"/>
    <s v="United States"/>
    <s v="Florence"/>
    <x v="20"/>
    <n v="29501"/>
    <x v="0"/>
    <s v="OFF-ST-10002214"/>
    <x v="1"/>
    <x v="4"/>
    <x v="994"/>
    <x v="2015"/>
    <n v="5"/>
    <n v="0"/>
    <n v="14.676999999999998"/>
  </r>
  <r>
    <n v="2402"/>
    <s v="CA-2014-145877"/>
    <x v="3"/>
    <x v="719"/>
    <d v="2014-04-05T00:00:00"/>
    <x v="0"/>
    <s v="AS-10090"/>
    <x v="548"/>
    <x v="0"/>
    <s v="United States"/>
    <s v="Springfield"/>
    <x v="25"/>
    <n v="65807"/>
    <x v="2"/>
    <s v="OFF-ST-10000649"/>
    <x v="1"/>
    <x v="4"/>
    <x v="937"/>
    <x v="2016"/>
    <n v="6"/>
    <n v="0"/>
    <n v="23.550000000000004"/>
  </r>
  <r>
    <n v="2403"/>
    <s v="CA-2014-145877"/>
    <x v="3"/>
    <x v="719"/>
    <d v="2014-04-05T00:00:00"/>
    <x v="0"/>
    <s v="AS-10090"/>
    <x v="548"/>
    <x v="0"/>
    <s v="United States"/>
    <s v="Springfield"/>
    <x v="25"/>
    <n v="65807"/>
    <x v="2"/>
    <s v="OFF-EN-10001990"/>
    <x v="1"/>
    <x v="12"/>
    <x v="33"/>
    <x v="158"/>
    <n v="5"/>
    <n v="0"/>
    <n v="13.347999999999997"/>
  </r>
  <r>
    <n v="2404"/>
    <s v="US-2013-110170"/>
    <x v="0"/>
    <x v="720"/>
    <d v="2013-10-04T00:00:00"/>
    <x v="1"/>
    <s v="HM-14860"/>
    <x v="447"/>
    <x v="1"/>
    <s v="United States"/>
    <s v="Huntsville"/>
    <x v="5"/>
    <n v="77340"/>
    <x v="2"/>
    <s v="FUR-BO-10000780"/>
    <x v="0"/>
    <x v="0"/>
    <x v="1309"/>
    <x v="2017"/>
    <n v="7"/>
    <n v="0.32"/>
    <n v="-225.09759999999991"/>
  </r>
  <r>
    <n v="2405"/>
    <s v="CA-2014-108574"/>
    <x v="3"/>
    <x v="566"/>
    <d v="2014-10-12T00:00:00"/>
    <x v="1"/>
    <s v="MG-18145"/>
    <x v="207"/>
    <x v="0"/>
    <s v="United States"/>
    <s v="Los Angeles"/>
    <x v="1"/>
    <n v="90045"/>
    <x v="1"/>
    <s v="TEC-AC-10002049"/>
    <x v="2"/>
    <x v="11"/>
    <x v="688"/>
    <x v="2018"/>
    <n v="9"/>
    <n v="0"/>
    <n v="200.86379999999991"/>
  </r>
  <r>
    <n v="2406"/>
    <s v="CA-2014-108574"/>
    <x v="3"/>
    <x v="566"/>
    <d v="2014-10-12T00:00:00"/>
    <x v="1"/>
    <s v="MG-18145"/>
    <x v="207"/>
    <x v="0"/>
    <s v="United States"/>
    <s v="Los Angeles"/>
    <x v="1"/>
    <n v="90045"/>
    <x v="1"/>
    <s v="TEC-PH-10003555"/>
    <x v="2"/>
    <x v="7"/>
    <x v="457"/>
    <x v="2019"/>
    <n v="7"/>
    <n v="0.2"/>
    <n v="-28.967399999999991"/>
  </r>
  <r>
    <n v="2407"/>
    <s v="CA-2014-108574"/>
    <x v="3"/>
    <x v="566"/>
    <d v="2014-10-12T00:00:00"/>
    <x v="1"/>
    <s v="MG-18145"/>
    <x v="207"/>
    <x v="0"/>
    <s v="United States"/>
    <s v="Los Angeles"/>
    <x v="1"/>
    <n v="90045"/>
    <x v="1"/>
    <s v="TEC-PH-10000702"/>
    <x v="2"/>
    <x v="7"/>
    <x v="309"/>
    <x v="2020"/>
    <n v="10"/>
    <n v="0.2"/>
    <n v="26.972999999999992"/>
  </r>
  <r>
    <n v="2408"/>
    <s v="CA-2014-144589"/>
    <x v="3"/>
    <x v="176"/>
    <d v="2014-01-26T00:00:00"/>
    <x v="1"/>
    <s v="TM-21010"/>
    <x v="612"/>
    <x v="0"/>
    <s v="United States"/>
    <s v="San Francisco"/>
    <x v="1"/>
    <n v="94122"/>
    <x v="1"/>
    <s v="OFF-AR-10003631"/>
    <x v="1"/>
    <x v="6"/>
    <x v="33"/>
    <x v="2021"/>
    <n v="5"/>
    <n v="0"/>
    <n v="7.9859999999999998"/>
  </r>
  <r>
    <n v="2409"/>
    <s v="CA-2014-144589"/>
    <x v="3"/>
    <x v="176"/>
    <d v="2014-01-26T00:00:00"/>
    <x v="1"/>
    <s v="TM-21010"/>
    <x v="612"/>
    <x v="0"/>
    <s v="United States"/>
    <s v="San Francisco"/>
    <x v="1"/>
    <n v="94122"/>
    <x v="1"/>
    <s v="TEC-PH-10003072"/>
    <x v="2"/>
    <x v="7"/>
    <x v="1310"/>
    <x v="2022"/>
    <n v="3"/>
    <n v="0.2"/>
    <n v="130.49130000000002"/>
  </r>
  <r>
    <n v="2410"/>
    <s v="CA-2014-155985"/>
    <x v="3"/>
    <x v="721"/>
    <d v="2014-03-26T00:00:00"/>
    <x v="2"/>
    <s v="BE-11335"/>
    <x v="336"/>
    <x v="2"/>
    <s v="United States"/>
    <s v="San Francisco"/>
    <x v="1"/>
    <n v="94122"/>
    <x v="1"/>
    <s v="FUR-FU-10000758"/>
    <x v="0"/>
    <x v="5"/>
    <x v="1073"/>
    <x v="2023"/>
    <n v="8"/>
    <n v="0"/>
    <n v="76.262399999999985"/>
  </r>
  <r>
    <n v="2411"/>
    <s v="CA-2011-162684"/>
    <x v="2"/>
    <x v="601"/>
    <d v="2011-08-06T00:00:00"/>
    <x v="1"/>
    <s v="AS-10630"/>
    <x v="357"/>
    <x v="2"/>
    <s v="United States"/>
    <s v="Philadelphia"/>
    <x v="9"/>
    <n v="19120"/>
    <x v="3"/>
    <s v="OFF-FA-10000992"/>
    <x v="1"/>
    <x v="13"/>
    <x v="1033"/>
    <x v="1103"/>
    <n v="2"/>
    <n v="0.2"/>
    <n v="1.9169999999999998"/>
  </r>
  <r>
    <n v="2412"/>
    <s v="CA-2012-142041"/>
    <x v="1"/>
    <x v="722"/>
    <d v="2012-06-09T00:00:00"/>
    <x v="0"/>
    <s v="EM-13810"/>
    <x v="613"/>
    <x v="1"/>
    <s v="United States"/>
    <s v="Los Angeles"/>
    <x v="1"/>
    <n v="90036"/>
    <x v="1"/>
    <s v="OFF-BI-10004187"/>
    <x v="1"/>
    <x v="8"/>
    <x v="33"/>
    <x v="2024"/>
    <n v="5"/>
    <n v="0.2"/>
    <n v="2.6319999999999997"/>
  </r>
  <r>
    <n v="2413"/>
    <s v="CA-2011-151295"/>
    <x v="2"/>
    <x v="607"/>
    <d v="2011-11-16T00:00:00"/>
    <x v="1"/>
    <s v="JA-15970"/>
    <x v="350"/>
    <x v="0"/>
    <s v="United States"/>
    <s v="Los Angeles"/>
    <x v="1"/>
    <n v="90045"/>
    <x v="1"/>
    <s v="OFF-PA-10001947"/>
    <x v="1"/>
    <x v="10"/>
    <x v="354"/>
    <x v="493"/>
    <n v="2"/>
    <n v="0"/>
    <n v="5.8604000000000003"/>
  </r>
  <r>
    <n v="2414"/>
    <s v="CA-2011-151295"/>
    <x v="2"/>
    <x v="607"/>
    <d v="2011-11-16T00:00:00"/>
    <x v="1"/>
    <s v="JA-15970"/>
    <x v="350"/>
    <x v="0"/>
    <s v="United States"/>
    <s v="Los Angeles"/>
    <x v="1"/>
    <n v="90045"/>
    <x v="1"/>
    <s v="FUR-TA-10002356"/>
    <x v="0"/>
    <x v="3"/>
    <x v="728"/>
    <x v="2025"/>
    <n v="3"/>
    <n v="0.2"/>
    <n v="31.453199999999953"/>
  </r>
  <r>
    <n v="2415"/>
    <s v="CA-2013-156300"/>
    <x v="0"/>
    <x v="723"/>
    <d v="2014-01-03T00:00:00"/>
    <x v="1"/>
    <s v="TB-21595"/>
    <x v="180"/>
    <x v="0"/>
    <s v="United States"/>
    <s v="Milwaukee"/>
    <x v="6"/>
    <n v="53209"/>
    <x v="2"/>
    <s v="FUR-CH-10001714"/>
    <x v="0"/>
    <x v="1"/>
    <x v="1295"/>
    <x v="2026"/>
    <n v="5"/>
    <n v="0"/>
    <n v="60.356000000000023"/>
  </r>
  <r>
    <n v="2416"/>
    <s v="CA-2012-146087"/>
    <x v="1"/>
    <x v="380"/>
    <d v="2012-07-11T00:00:00"/>
    <x v="1"/>
    <s v="PP-18955"/>
    <x v="452"/>
    <x v="2"/>
    <s v="United States"/>
    <s v="Holyoke"/>
    <x v="31"/>
    <n v="1040"/>
    <x v="3"/>
    <s v="FUR-BO-10002824"/>
    <x v="0"/>
    <x v="0"/>
    <x v="410"/>
    <x v="85"/>
    <n v="2"/>
    <n v="0"/>
    <n v="60.391999999999996"/>
  </r>
  <r>
    <n v="2417"/>
    <s v="CA-2014-168655"/>
    <x v="3"/>
    <x v="386"/>
    <d v="2014-10-19T00:00:00"/>
    <x v="1"/>
    <s v="ML-18040"/>
    <x v="614"/>
    <x v="1"/>
    <s v="United States"/>
    <s v="Albuquerque"/>
    <x v="27"/>
    <n v="87105"/>
    <x v="1"/>
    <s v="TEC-AC-10002842"/>
    <x v="2"/>
    <x v="11"/>
    <x v="1176"/>
    <x v="2027"/>
    <n v="5"/>
    <n v="0"/>
    <n v="95.200000000000031"/>
  </r>
  <r>
    <n v="2418"/>
    <s v="CA-2014-168655"/>
    <x v="3"/>
    <x v="386"/>
    <d v="2014-10-19T00:00:00"/>
    <x v="1"/>
    <s v="ML-18040"/>
    <x v="614"/>
    <x v="1"/>
    <s v="United States"/>
    <s v="Albuquerque"/>
    <x v="27"/>
    <n v="87105"/>
    <x v="1"/>
    <s v="OFF-BI-10002082"/>
    <x v="1"/>
    <x v="8"/>
    <x v="1173"/>
    <x v="1955"/>
    <n v="3"/>
    <n v="0.2"/>
    <n v="29.951999999999998"/>
  </r>
  <r>
    <n v="2419"/>
    <s v="CA-2013-107202"/>
    <x v="0"/>
    <x v="206"/>
    <d v="2013-05-29T00:00:00"/>
    <x v="1"/>
    <s v="LC-16930"/>
    <x v="18"/>
    <x v="1"/>
    <s v="United States"/>
    <s v="Sparks"/>
    <x v="33"/>
    <n v="89431"/>
    <x v="1"/>
    <s v="TEC-MA-10000112"/>
    <x v="2"/>
    <x v="15"/>
    <x v="1311"/>
    <x v="2028"/>
    <n v="10"/>
    <n v="0.2"/>
    <n v="179.73000000000013"/>
  </r>
  <r>
    <n v="2420"/>
    <s v="CA-2014-159597"/>
    <x v="3"/>
    <x v="45"/>
    <d v="2014-11-15T00:00:00"/>
    <x v="1"/>
    <s v="MC-17590"/>
    <x v="565"/>
    <x v="1"/>
    <s v="United States"/>
    <s v="Coachella"/>
    <x v="1"/>
    <n v="92236"/>
    <x v="1"/>
    <s v="OFF-ST-10002289"/>
    <x v="1"/>
    <x v="4"/>
    <x v="951"/>
    <x v="2029"/>
    <n v="2"/>
    <n v="0"/>
    <n v="3.1779999999999973"/>
  </r>
  <r>
    <n v="2421"/>
    <s v="CA-2014-159597"/>
    <x v="3"/>
    <x v="45"/>
    <d v="2014-11-15T00:00:00"/>
    <x v="1"/>
    <s v="MC-17590"/>
    <x v="565"/>
    <x v="1"/>
    <s v="United States"/>
    <s v="Coachella"/>
    <x v="1"/>
    <n v="92236"/>
    <x v="1"/>
    <s v="TEC-AC-10004171"/>
    <x v="2"/>
    <x v="11"/>
    <x v="1312"/>
    <x v="313"/>
    <n v="1"/>
    <n v="0"/>
    <n v="43.995600000000003"/>
  </r>
  <r>
    <n v="2422"/>
    <s v="CA-2013-155551"/>
    <x v="0"/>
    <x v="724"/>
    <d v="2013-04-24T00:00:00"/>
    <x v="1"/>
    <s v="CR-12580"/>
    <x v="615"/>
    <x v="2"/>
    <s v="United States"/>
    <s v="Elmhurst"/>
    <x v="10"/>
    <n v="60126"/>
    <x v="2"/>
    <s v="OFF-ST-10003656"/>
    <x v="1"/>
    <x v="4"/>
    <x v="82"/>
    <x v="84"/>
    <n v="3"/>
    <n v="0.2"/>
    <n v="-48.954900000000002"/>
  </r>
  <r>
    <n v="2423"/>
    <s v="CA-2013-155551"/>
    <x v="0"/>
    <x v="724"/>
    <d v="2013-04-24T00:00:00"/>
    <x v="1"/>
    <s v="CR-12580"/>
    <x v="615"/>
    <x v="2"/>
    <s v="United States"/>
    <s v="Elmhurst"/>
    <x v="10"/>
    <n v="60126"/>
    <x v="2"/>
    <s v="OFF-PA-10001560"/>
    <x v="1"/>
    <x v="10"/>
    <x v="664"/>
    <x v="778"/>
    <n v="2"/>
    <n v="0.2"/>
    <n v="3.2615999999999996"/>
  </r>
  <r>
    <n v="2424"/>
    <s v="US-2014-147669"/>
    <x v="3"/>
    <x v="53"/>
    <d v="2014-12-31T00:00:00"/>
    <x v="1"/>
    <s v="SV-20935"/>
    <x v="603"/>
    <x v="0"/>
    <s v="United States"/>
    <s v="Fairfield"/>
    <x v="24"/>
    <n v="45014"/>
    <x v="3"/>
    <s v="TEC-AC-10002473"/>
    <x v="2"/>
    <x v="11"/>
    <x v="713"/>
    <x v="2030"/>
    <n v="7"/>
    <n v="0.2"/>
    <n v="41.718599999999995"/>
  </r>
  <r>
    <n v="2425"/>
    <s v="US-2014-147669"/>
    <x v="3"/>
    <x v="53"/>
    <d v="2014-12-31T00:00:00"/>
    <x v="1"/>
    <s v="SV-20935"/>
    <x v="603"/>
    <x v="0"/>
    <s v="United States"/>
    <s v="Fairfield"/>
    <x v="24"/>
    <n v="45014"/>
    <x v="3"/>
    <s v="OFF-BI-10000632"/>
    <x v="1"/>
    <x v="8"/>
    <x v="1288"/>
    <x v="2031"/>
    <n v="1"/>
    <n v="0.7"/>
    <n v="-10.418399999999998"/>
  </r>
  <r>
    <n v="2426"/>
    <s v="US-2014-147669"/>
    <x v="3"/>
    <x v="53"/>
    <d v="2014-12-31T00:00:00"/>
    <x v="1"/>
    <s v="SV-20935"/>
    <x v="603"/>
    <x v="0"/>
    <s v="United States"/>
    <s v="Fairfield"/>
    <x v="24"/>
    <n v="45014"/>
    <x v="3"/>
    <s v="FUR-TA-10002645"/>
    <x v="0"/>
    <x v="3"/>
    <x v="1313"/>
    <x v="2032"/>
    <n v="2"/>
    <n v="0.4"/>
    <n v="-104.67300000000006"/>
  </r>
  <r>
    <n v="2427"/>
    <s v="US-2014-147669"/>
    <x v="3"/>
    <x v="53"/>
    <d v="2014-12-31T00:00:00"/>
    <x v="1"/>
    <s v="SV-20935"/>
    <x v="603"/>
    <x v="0"/>
    <s v="United States"/>
    <s v="Fairfield"/>
    <x v="24"/>
    <n v="45014"/>
    <x v="3"/>
    <s v="OFF-FA-10002975"/>
    <x v="1"/>
    <x v="13"/>
    <x v="33"/>
    <x v="2033"/>
    <n v="13"/>
    <n v="0.2"/>
    <n v="12.776399999999999"/>
  </r>
  <r>
    <n v="2428"/>
    <s v="CA-2013-169922"/>
    <x v="0"/>
    <x v="725"/>
    <d v="2013-06-18T00:00:00"/>
    <x v="1"/>
    <s v="MZ-17515"/>
    <x v="89"/>
    <x v="1"/>
    <s v="United States"/>
    <s v="Arlington"/>
    <x v="5"/>
    <n v="76017"/>
    <x v="2"/>
    <s v="OFF-BI-10003784"/>
    <x v="1"/>
    <x v="8"/>
    <x v="1314"/>
    <x v="2034"/>
    <n v="4"/>
    <n v="0.8"/>
    <n v="-2.1504000000000008"/>
  </r>
  <r>
    <n v="2429"/>
    <s v="CA-2013-169922"/>
    <x v="0"/>
    <x v="725"/>
    <d v="2013-06-18T00:00:00"/>
    <x v="1"/>
    <s v="MZ-17515"/>
    <x v="89"/>
    <x v="1"/>
    <s v="United States"/>
    <s v="Arlington"/>
    <x v="5"/>
    <n v="76017"/>
    <x v="2"/>
    <s v="OFF-BI-10001617"/>
    <x v="1"/>
    <x v="8"/>
    <x v="1315"/>
    <x v="2035"/>
    <n v="4"/>
    <n v="0.8"/>
    <n v="-13.648800000000001"/>
  </r>
  <r>
    <n v="2430"/>
    <s v="CA-2013-169922"/>
    <x v="0"/>
    <x v="725"/>
    <d v="2013-06-18T00:00:00"/>
    <x v="1"/>
    <s v="MZ-17515"/>
    <x v="89"/>
    <x v="1"/>
    <s v="United States"/>
    <s v="Arlington"/>
    <x v="5"/>
    <n v="76017"/>
    <x v="2"/>
    <s v="FUR-FU-10004415"/>
    <x v="0"/>
    <x v="5"/>
    <x v="1054"/>
    <x v="2036"/>
    <n v="7"/>
    <n v="0.6"/>
    <n v="-9.0944000000000038"/>
  </r>
  <r>
    <n v="2431"/>
    <s v="CA-2014-100748"/>
    <x v="3"/>
    <x v="726"/>
    <d v="2014-05-21T00:00:00"/>
    <x v="1"/>
    <s v="RB-19795"/>
    <x v="176"/>
    <x v="2"/>
    <s v="United States"/>
    <s v="San Francisco"/>
    <x v="1"/>
    <n v="94110"/>
    <x v="1"/>
    <s v="OFF-LA-10000240"/>
    <x v="1"/>
    <x v="2"/>
    <x v="2"/>
    <x v="2037"/>
    <n v="8"/>
    <n v="0"/>
    <n v="27.485599999999998"/>
  </r>
  <r>
    <n v="2432"/>
    <s v="CA-2014-129805"/>
    <x v="3"/>
    <x v="116"/>
    <d v="2015-01-03T00:00:00"/>
    <x v="1"/>
    <s v="HM-14860"/>
    <x v="447"/>
    <x v="1"/>
    <s v="United States"/>
    <s v="Seattle"/>
    <x v="4"/>
    <n v="98103"/>
    <x v="1"/>
    <s v="FUR-FU-10001935"/>
    <x v="0"/>
    <x v="5"/>
    <x v="341"/>
    <x v="2038"/>
    <n v="2"/>
    <n v="0"/>
    <n v="3.0340000000000007"/>
  </r>
  <r>
    <n v="2433"/>
    <s v="CA-2011-148586"/>
    <x v="2"/>
    <x v="727"/>
    <d v="2011-04-01T00:00:00"/>
    <x v="1"/>
    <s v="AZ-10750"/>
    <x v="616"/>
    <x v="0"/>
    <s v="United States"/>
    <s v="New York City"/>
    <x v="15"/>
    <n v="10009"/>
    <x v="3"/>
    <s v="FUR-CH-10002439"/>
    <x v="0"/>
    <x v="1"/>
    <x v="1316"/>
    <x v="2039"/>
    <n v="7"/>
    <n v="0.1"/>
    <n v="65.206400000000002"/>
  </r>
  <r>
    <n v="2434"/>
    <s v="US-2014-112613"/>
    <x v="3"/>
    <x v="39"/>
    <d v="2014-06-02T00:00:00"/>
    <x v="1"/>
    <s v="JH-15910"/>
    <x v="101"/>
    <x v="0"/>
    <s v="United States"/>
    <s v="Houston"/>
    <x v="5"/>
    <n v="77070"/>
    <x v="2"/>
    <s v="TEC-PH-10001536"/>
    <x v="2"/>
    <x v="7"/>
    <x v="1234"/>
    <x v="2040"/>
    <n v="4"/>
    <n v="0.2"/>
    <n v="4.0775999999999968"/>
  </r>
  <r>
    <n v="2435"/>
    <s v="CA-2012-154746"/>
    <x v="1"/>
    <x v="717"/>
    <d v="2012-11-17T00:00:00"/>
    <x v="2"/>
    <s v="PJ-18835"/>
    <x v="601"/>
    <x v="1"/>
    <s v="United States"/>
    <s v="Springfield"/>
    <x v="17"/>
    <n v="22153"/>
    <x v="0"/>
    <s v="OFF-EN-10001532"/>
    <x v="1"/>
    <x v="12"/>
    <x v="613"/>
    <x v="2041"/>
    <n v="2"/>
    <n v="0"/>
    <n v="16.98"/>
  </r>
  <r>
    <n v="2436"/>
    <s v="CA-2012-154746"/>
    <x v="1"/>
    <x v="717"/>
    <d v="2012-11-17T00:00:00"/>
    <x v="2"/>
    <s v="PJ-18835"/>
    <x v="601"/>
    <x v="1"/>
    <s v="United States"/>
    <s v="Springfield"/>
    <x v="17"/>
    <n v="22153"/>
    <x v="0"/>
    <s v="OFF-AP-10003057"/>
    <x v="1"/>
    <x v="9"/>
    <x v="1317"/>
    <x v="2042"/>
    <n v="3"/>
    <n v="0"/>
    <n v="322.18290000000002"/>
  </r>
  <r>
    <n v="2437"/>
    <s v="CA-2014-140053"/>
    <x v="3"/>
    <x v="445"/>
    <d v="2014-07-11T00:00:00"/>
    <x v="1"/>
    <s v="CA-12265"/>
    <x v="244"/>
    <x v="0"/>
    <s v="United States"/>
    <s v="Farmington"/>
    <x v="27"/>
    <n v="87401"/>
    <x v="1"/>
    <s v="FUR-FU-10003708"/>
    <x v="0"/>
    <x v="5"/>
    <x v="71"/>
    <x v="2043"/>
    <n v="9"/>
    <n v="0"/>
    <n v="114.6285"/>
  </r>
  <r>
    <n v="2438"/>
    <s v="CA-2011-164210"/>
    <x v="2"/>
    <x v="728"/>
    <d v="2011-11-20T00:00:00"/>
    <x v="0"/>
    <s v="PW-19240"/>
    <x v="617"/>
    <x v="0"/>
    <s v="United States"/>
    <s v="Louisville"/>
    <x v="22"/>
    <n v="80027"/>
    <x v="1"/>
    <s v="FUR-TA-10000849"/>
    <x v="0"/>
    <x v="3"/>
    <x v="1318"/>
    <x v="2044"/>
    <n v="2"/>
    <n v="0.5"/>
    <n v="-99.266399999999976"/>
  </r>
  <r>
    <n v="2439"/>
    <s v="CA-2011-164210"/>
    <x v="2"/>
    <x v="728"/>
    <d v="2011-11-20T00:00:00"/>
    <x v="0"/>
    <s v="PW-19240"/>
    <x v="617"/>
    <x v="0"/>
    <s v="United States"/>
    <s v="Louisville"/>
    <x v="22"/>
    <n v="80027"/>
    <x v="1"/>
    <s v="OFF-PA-10002259"/>
    <x v="1"/>
    <x v="10"/>
    <x v="848"/>
    <x v="2045"/>
    <n v="4"/>
    <n v="0.2"/>
    <n v="12.5328"/>
  </r>
  <r>
    <n v="2440"/>
    <s v="CA-2014-139948"/>
    <x v="3"/>
    <x v="729"/>
    <d v="2014-07-23T00:00:00"/>
    <x v="1"/>
    <s v="SW-20455"/>
    <x v="517"/>
    <x v="0"/>
    <s v="United States"/>
    <s v="Tampa"/>
    <x v="2"/>
    <n v="33614"/>
    <x v="0"/>
    <s v="FUR-FU-10002597"/>
    <x v="0"/>
    <x v="5"/>
    <x v="621"/>
    <x v="2046"/>
    <n v="2"/>
    <n v="0.2"/>
    <n v="2.1736000000000004"/>
  </r>
  <r>
    <n v="2441"/>
    <s v="CA-2013-146934"/>
    <x v="0"/>
    <x v="730"/>
    <d v="2013-05-28T00:00:00"/>
    <x v="1"/>
    <s v="AF-10870"/>
    <x v="578"/>
    <x v="0"/>
    <s v="United States"/>
    <s v="Passaic"/>
    <x v="30"/>
    <n v="7055"/>
    <x v="3"/>
    <s v="TEC-PH-10004614"/>
    <x v="2"/>
    <x v="7"/>
    <x v="299"/>
    <x v="2047"/>
    <n v="5"/>
    <n v="0"/>
    <n v="86.25"/>
  </r>
  <r>
    <n v="2442"/>
    <s v="CA-2013-146934"/>
    <x v="0"/>
    <x v="730"/>
    <d v="2013-05-28T00:00:00"/>
    <x v="1"/>
    <s v="AF-10870"/>
    <x v="578"/>
    <x v="0"/>
    <s v="United States"/>
    <s v="Passaic"/>
    <x v="30"/>
    <n v="7055"/>
    <x v="3"/>
    <s v="FUR-TA-10003748"/>
    <x v="0"/>
    <x v="3"/>
    <x v="208"/>
    <x v="2048"/>
    <n v="2"/>
    <n v="0.3"/>
    <n v="-19.918399999999991"/>
  </r>
  <r>
    <n v="2443"/>
    <s v="CA-2013-146934"/>
    <x v="0"/>
    <x v="730"/>
    <d v="2013-05-28T00:00:00"/>
    <x v="1"/>
    <s v="AF-10870"/>
    <x v="578"/>
    <x v="0"/>
    <s v="United States"/>
    <s v="Passaic"/>
    <x v="30"/>
    <n v="7055"/>
    <x v="3"/>
    <s v="OFF-AP-10003217"/>
    <x v="1"/>
    <x v="9"/>
    <x v="189"/>
    <x v="2049"/>
    <n v="4"/>
    <n v="0"/>
    <n v="172.33840000000004"/>
  </r>
  <r>
    <n v="2444"/>
    <s v="CA-2013-146934"/>
    <x v="0"/>
    <x v="730"/>
    <d v="2013-05-28T00:00:00"/>
    <x v="1"/>
    <s v="AF-10870"/>
    <x v="578"/>
    <x v="0"/>
    <s v="United States"/>
    <s v="Passaic"/>
    <x v="30"/>
    <n v="7055"/>
    <x v="3"/>
    <s v="TEC-AC-10002399"/>
    <x v="2"/>
    <x v="11"/>
    <x v="448"/>
    <x v="2050"/>
    <n v="5"/>
    <n v="0"/>
    <n v="30.431999999999995"/>
  </r>
  <r>
    <n v="2445"/>
    <s v="CA-2013-146934"/>
    <x v="0"/>
    <x v="730"/>
    <d v="2013-05-28T00:00:00"/>
    <x v="1"/>
    <s v="AF-10870"/>
    <x v="578"/>
    <x v="0"/>
    <s v="United States"/>
    <s v="Passaic"/>
    <x v="30"/>
    <n v="7055"/>
    <x v="3"/>
    <s v="OFF-EN-10002973"/>
    <x v="1"/>
    <x v="12"/>
    <x v="1319"/>
    <x v="2051"/>
    <n v="6"/>
    <n v="0"/>
    <n v="12.902400000000002"/>
  </r>
  <r>
    <n v="2446"/>
    <s v="CA-2013-146934"/>
    <x v="0"/>
    <x v="730"/>
    <d v="2013-05-28T00:00:00"/>
    <x v="1"/>
    <s v="AF-10870"/>
    <x v="578"/>
    <x v="0"/>
    <s v="United States"/>
    <s v="Passaic"/>
    <x v="30"/>
    <n v="7055"/>
    <x v="3"/>
    <s v="TEC-PH-10001336"/>
    <x v="2"/>
    <x v="7"/>
    <x v="941"/>
    <x v="2052"/>
    <n v="2"/>
    <n v="0"/>
    <n v="74.8142"/>
  </r>
  <r>
    <n v="2447"/>
    <s v="CA-2012-100573"/>
    <x v="1"/>
    <x v="12"/>
    <d v="2012-10-01T00:00:00"/>
    <x v="1"/>
    <s v="AM-10705"/>
    <x v="562"/>
    <x v="0"/>
    <s v="United States"/>
    <s v="Los Angeles"/>
    <x v="1"/>
    <n v="90004"/>
    <x v="1"/>
    <s v="OFF-EN-10000461"/>
    <x v="1"/>
    <x v="12"/>
    <x v="746"/>
    <x v="2053"/>
    <n v="2"/>
    <n v="0"/>
    <n v="8.2156000000000002"/>
  </r>
  <r>
    <n v="2448"/>
    <s v="CA-2013-119165"/>
    <x v="0"/>
    <x v="731"/>
    <d v="2013-11-07T00:00:00"/>
    <x v="1"/>
    <s v="BD-11320"/>
    <x v="217"/>
    <x v="0"/>
    <s v="United States"/>
    <s v="Philadelphia"/>
    <x v="9"/>
    <n v="19143"/>
    <x v="3"/>
    <s v="FUR-CH-10000988"/>
    <x v="0"/>
    <x v="1"/>
    <x v="1132"/>
    <x v="2054"/>
    <n v="5"/>
    <n v="0.3"/>
    <n v="-14.080999999999989"/>
  </r>
  <r>
    <n v="2449"/>
    <s v="CA-2012-128027"/>
    <x v="1"/>
    <x v="471"/>
    <d v="2012-09-17T00:00:00"/>
    <x v="0"/>
    <s v="CM-12385"/>
    <x v="200"/>
    <x v="0"/>
    <s v="United States"/>
    <s v="North Charleston"/>
    <x v="20"/>
    <n v="29406"/>
    <x v="0"/>
    <s v="OFF-ST-10001809"/>
    <x v="1"/>
    <x v="4"/>
    <x v="430"/>
    <x v="2055"/>
    <n v="3"/>
    <n v="0"/>
    <n v="5.3897999999999939"/>
  </r>
  <r>
    <n v="2450"/>
    <s v="CA-2013-140207"/>
    <x v="0"/>
    <x v="732"/>
    <d v="2013-11-11T00:00:00"/>
    <x v="1"/>
    <s v="CS-12400"/>
    <x v="37"/>
    <x v="2"/>
    <s v="United States"/>
    <s v="San Jose"/>
    <x v="1"/>
    <n v="95123"/>
    <x v="1"/>
    <s v="OFF-BI-10003963"/>
    <x v="1"/>
    <x v="8"/>
    <x v="1320"/>
    <x v="2056"/>
    <n v="5"/>
    <n v="0.2"/>
    <n v="9.8279999999999959"/>
  </r>
  <r>
    <n v="2451"/>
    <s v="CA-2014-140949"/>
    <x v="3"/>
    <x v="294"/>
    <d v="2014-03-23T00:00:00"/>
    <x v="0"/>
    <s v="DB-13405"/>
    <x v="591"/>
    <x v="0"/>
    <s v="United States"/>
    <s v="New York City"/>
    <x v="15"/>
    <n v="10011"/>
    <x v="3"/>
    <s v="OFF-LA-10000081"/>
    <x v="1"/>
    <x v="2"/>
    <x v="1321"/>
    <x v="2057"/>
    <n v="5"/>
    <n v="0"/>
    <n v="9"/>
  </r>
  <r>
    <n v="2452"/>
    <s v="CA-2014-140949"/>
    <x v="3"/>
    <x v="294"/>
    <d v="2014-03-23T00:00:00"/>
    <x v="0"/>
    <s v="DB-13405"/>
    <x v="591"/>
    <x v="0"/>
    <s v="United States"/>
    <s v="New York City"/>
    <x v="15"/>
    <n v="10011"/>
    <x v="3"/>
    <s v="TEC-PH-10000149"/>
    <x v="2"/>
    <x v="7"/>
    <x v="419"/>
    <x v="2058"/>
    <n v="6"/>
    <n v="0"/>
    <n v="31.121999999999996"/>
  </r>
  <r>
    <n v="2453"/>
    <s v="CA-2014-140949"/>
    <x v="3"/>
    <x v="294"/>
    <d v="2014-03-23T00:00:00"/>
    <x v="0"/>
    <s v="DB-13405"/>
    <x v="591"/>
    <x v="0"/>
    <s v="United States"/>
    <s v="New York City"/>
    <x v="15"/>
    <n v="10011"/>
    <x v="3"/>
    <s v="OFF-BI-10000605"/>
    <x v="1"/>
    <x v="8"/>
    <x v="531"/>
    <x v="1083"/>
    <n v="3"/>
    <n v="0.2"/>
    <n v="3.0860999999999996"/>
  </r>
  <r>
    <n v="2454"/>
    <s v="CA-2014-140949"/>
    <x v="3"/>
    <x v="294"/>
    <d v="2014-03-23T00:00:00"/>
    <x v="0"/>
    <s v="DB-13405"/>
    <x v="591"/>
    <x v="0"/>
    <s v="United States"/>
    <s v="New York City"/>
    <x v="15"/>
    <n v="10011"/>
    <x v="3"/>
    <s v="TEC-AC-10002399"/>
    <x v="2"/>
    <x v="11"/>
    <x v="448"/>
    <x v="2059"/>
    <n v="3"/>
    <n v="0"/>
    <n v="18.2592"/>
  </r>
  <r>
    <n v="2455"/>
    <s v="CA-2014-140949"/>
    <x v="3"/>
    <x v="294"/>
    <d v="2014-03-23T00:00:00"/>
    <x v="0"/>
    <s v="DB-13405"/>
    <x v="591"/>
    <x v="0"/>
    <s v="United States"/>
    <s v="New York City"/>
    <x v="15"/>
    <n v="10011"/>
    <x v="3"/>
    <s v="TEC-AC-10003038"/>
    <x v="2"/>
    <x v="11"/>
    <x v="1024"/>
    <x v="1849"/>
    <n v="8"/>
    <n v="0"/>
    <n v="13.603999999999992"/>
  </r>
  <r>
    <n v="2456"/>
    <s v="CA-2014-140949"/>
    <x v="3"/>
    <x v="294"/>
    <d v="2014-03-23T00:00:00"/>
    <x v="0"/>
    <s v="DB-13405"/>
    <x v="591"/>
    <x v="0"/>
    <s v="United States"/>
    <s v="New York City"/>
    <x v="15"/>
    <n v="10011"/>
    <x v="3"/>
    <s v="OFF-ST-10000344"/>
    <x v="1"/>
    <x v="4"/>
    <x v="1013"/>
    <x v="2060"/>
    <n v="8"/>
    <n v="0"/>
    <n v="27.934399999999997"/>
  </r>
  <r>
    <n v="2457"/>
    <s v="CA-2014-140949"/>
    <x v="3"/>
    <x v="294"/>
    <d v="2014-03-23T00:00:00"/>
    <x v="0"/>
    <s v="DB-13405"/>
    <x v="591"/>
    <x v="0"/>
    <s v="United States"/>
    <s v="New York City"/>
    <x v="15"/>
    <n v="10011"/>
    <x v="3"/>
    <s v="OFF-LA-10004093"/>
    <x v="1"/>
    <x v="2"/>
    <x v="670"/>
    <x v="2061"/>
    <n v="1"/>
    <n v="0"/>
    <n v="3.4356999999999998"/>
  </r>
  <r>
    <n v="2458"/>
    <s v="CA-2014-140949"/>
    <x v="3"/>
    <x v="294"/>
    <d v="2014-03-23T00:00:00"/>
    <x v="0"/>
    <s v="DB-13405"/>
    <x v="591"/>
    <x v="0"/>
    <s v="United States"/>
    <s v="New York City"/>
    <x v="15"/>
    <n v="10011"/>
    <x v="3"/>
    <s v="OFF-AR-10001683"/>
    <x v="1"/>
    <x v="6"/>
    <x v="32"/>
    <x v="2062"/>
    <n v="6"/>
    <n v="0"/>
    <n v="22.458000000000002"/>
  </r>
  <r>
    <n v="2459"/>
    <s v="CA-2014-140949"/>
    <x v="3"/>
    <x v="294"/>
    <d v="2014-03-23T00:00:00"/>
    <x v="0"/>
    <s v="DB-13405"/>
    <x v="591"/>
    <x v="0"/>
    <s v="United States"/>
    <s v="New York City"/>
    <x v="15"/>
    <n v="10011"/>
    <x v="3"/>
    <s v="OFF-ST-10003455"/>
    <x v="1"/>
    <x v="4"/>
    <x v="169"/>
    <x v="2063"/>
    <n v="3"/>
    <n v="0"/>
    <n v="12.097800000000001"/>
  </r>
  <r>
    <n v="2460"/>
    <s v="CA-2014-138548"/>
    <x v="3"/>
    <x v="733"/>
    <d v="2014-08-22T00:00:00"/>
    <x v="1"/>
    <s v="JG-15160"/>
    <x v="506"/>
    <x v="0"/>
    <s v="United States"/>
    <s v="Plainfield"/>
    <x v="30"/>
    <n v="7060"/>
    <x v="3"/>
    <s v="OFF-AP-10002578"/>
    <x v="1"/>
    <x v="9"/>
    <x v="409"/>
    <x v="2064"/>
    <n v="2"/>
    <n v="0"/>
    <n v="25.438400000000001"/>
  </r>
  <r>
    <n v="2461"/>
    <s v="CA-2012-142419"/>
    <x v="1"/>
    <x v="655"/>
    <d v="2012-07-13T00:00:00"/>
    <x v="0"/>
    <s v="SC-20380"/>
    <x v="618"/>
    <x v="0"/>
    <s v="United States"/>
    <s v="Seattle"/>
    <x v="4"/>
    <n v="98115"/>
    <x v="1"/>
    <s v="OFF-PA-10001763"/>
    <x v="1"/>
    <x v="10"/>
    <x v="829"/>
    <x v="2065"/>
    <n v="3"/>
    <n v="0"/>
    <n v="13.486499999999999"/>
  </r>
  <r>
    <n v="2462"/>
    <s v="CA-2012-142419"/>
    <x v="1"/>
    <x v="655"/>
    <d v="2012-07-13T00:00:00"/>
    <x v="0"/>
    <s v="SC-20380"/>
    <x v="618"/>
    <x v="0"/>
    <s v="United States"/>
    <s v="Seattle"/>
    <x v="4"/>
    <n v="98115"/>
    <x v="1"/>
    <s v="OFF-BI-10001597"/>
    <x v="1"/>
    <x v="8"/>
    <x v="790"/>
    <x v="2066"/>
    <n v="3"/>
    <n v="0.2"/>
    <n v="34.423199999999987"/>
  </r>
  <r>
    <n v="2463"/>
    <s v="CA-2014-148691"/>
    <x v="3"/>
    <x v="734"/>
    <d v="2014-12-10T00:00:00"/>
    <x v="1"/>
    <s v="CS-12460"/>
    <x v="427"/>
    <x v="0"/>
    <s v="United States"/>
    <s v="New York City"/>
    <x v="15"/>
    <n v="10009"/>
    <x v="3"/>
    <s v="OFF-BI-10001524"/>
    <x v="1"/>
    <x v="8"/>
    <x v="298"/>
    <x v="2067"/>
    <n v="5"/>
    <n v="0.2"/>
    <n v="29.371999999999993"/>
  </r>
  <r>
    <n v="2464"/>
    <s v="CA-2014-148691"/>
    <x v="3"/>
    <x v="734"/>
    <d v="2014-12-10T00:00:00"/>
    <x v="1"/>
    <s v="CS-12460"/>
    <x v="427"/>
    <x v="0"/>
    <s v="United States"/>
    <s v="New York City"/>
    <x v="15"/>
    <n v="10009"/>
    <x v="3"/>
    <s v="OFF-BI-10001553"/>
    <x v="1"/>
    <x v="8"/>
    <x v="1293"/>
    <x v="899"/>
    <n v="2"/>
    <n v="0.2"/>
    <n v="5.1183999999999994"/>
  </r>
  <r>
    <n v="2465"/>
    <s v="CA-2014-148691"/>
    <x v="3"/>
    <x v="734"/>
    <d v="2014-12-10T00:00:00"/>
    <x v="1"/>
    <s v="CS-12460"/>
    <x v="427"/>
    <x v="0"/>
    <s v="United States"/>
    <s v="New York City"/>
    <x v="15"/>
    <n v="10009"/>
    <x v="3"/>
    <s v="TEC-PH-10000576"/>
    <x v="2"/>
    <x v="7"/>
    <x v="807"/>
    <x v="2068"/>
    <n v="1"/>
    <n v="0"/>
    <n v="36.987300000000005"/>
  </r>
  <r>
    <n v="2466"/>
    <s v="CA-2014-148691"/>
    <x v="3"/>
    <x v="734"/>
    <d v="2014-12-10T00:00:00"/>
    <x v="1"/>
    <s v="CS-12460"/>
    <x v="427"/>
    <x v="0"/>
    <s v="United States"/>
    <s v="New York City"/>
    <x v="15"/>
    <n v="10009"/>
    <x v="3"/>
    <s v="OFF-LA-10001317"/>
    <x v="1"/>
    <x v="2"/>
    <x v="391"/>
    <x v="982"/>
    <n v="1"/>
    <n v="0"/>
    <n v="1.512"/>
  </r>
  <r>
    <n v="2467"/>
    <s v="CA-2014-128755"/>
    <x v="3"/>
    <x v="464"/>
    <d v="2014-05-09T00:00:00"/>
    <x v="1"/>
    <s v="MK-18160"/>
    <x v="177"/>
    <x v="0"/>
    <s v="United States"/>
    <s v="Newport News"/>
    <x v="17"/>
    <n v="23602"/>
    <x v="0"/>
    <s v="OFF-PA-10000726"/>
    <x v="1"/>
    <x v="10"/>
    <x v="1322"/>
    <x v="2069"/>
    <n v="1"/>
    <n v="0"/>
    <n v="4.099499999999999"/>
  </r>
  <r>
    <n v="2468"/>
    <s v="CA-2014-128755"/>
    <x v="3"/>
    <x v="464"/>
    <d v="2014-05-09T00:00:00"/>
    <x v="1"/>
    <s v="MK-18160"/>
    <x v="177"/>
    <x v="0"/>
    <s v="United States"/>
    <s v="Newport News"/>
    <x v="17"/>
    <n v="23602"/>
    <x v="0"/>
    <s v="OFF-ST-10003306"/>
    <x v="1"/>
    <x v="4"/>
    <x v="380"/>
    <x v="2070"/>
    <n v="4"/>
    <n v="0"/>
    <n v="165.71759999999995"/>
  </r>
  <r>
    <n v="2469"/>
    <s v="CA-2014-128755"/>
    <x v="3"/>
    <x v="464"/>
    <d v="2014-05-09T00:00:00"/>
    <x v="1"/>
    <s v="MK-18160"/>
    <x v="177"/>
    <x v="0"/>
    <s v="United States"/>
    <s v="Newport News"/>
    <x v="17"/>
    <n v="23602"/>
    <x v="0"/>
    <s v="OFF-PA-10004983"/>
    <x v="1"/>
    <x v="10"/>
    <x v="1323"/>
    <x v="56"/>
    <n v="5"/>
    <n v="0"/>
    <n v="15.552000000000001"/>
  </r>
  <r>
    <n v="2470"/>
    <s v="CA-2014-128755"/>
    <x v="3"/>
    <x v="464"/>
    <d v="2014-05-09T00:00:00"/>
    <x v="1"/>
    <s v="MK-18160"/>
    <x v="177"/>
    <x v="0"/>
    <s v="United States"/>
    <s v="Newport News"/>
    <x v="17"/>
    <n v="23602"/>
    <x v="0"/>
    <s v="OFF-ST-10001291"/>
    <x v="1"/>
    <x v="4"/>
    <x v="1017"/>
    <x v="2071"/>
    <n v="1"/>
    <n v="0"/>
    <n v="4.5656999999999996"/>
  </r>
  <r>
    <n v="2471"/>
    <s v="US-2013-135923"/>
    <x v="0"/>
    <x v="115"/>
    <d v="2013-01-28T00:00:00"/>
    <x v="1"/>
    <s v="CM-11935"/>
    <x v="619"/>
    <x v="0"/>
    <s v="United States"/>
    <s v="Fayetteville"/>
    <x v="3"/>
    <n v="28314"/>
    <x v="0"/>
    <s v="FUR-FU-10002107"/>
    <x v="0"/>
    <x v="5"/>
    <x v="1324"/>
    <x v="2072"/>
    <n v="8"/>
    <n v="0.2"/>
    <n v="4.281600000000001"/>
  </r>
  <r>
    <n v="2472"/>
    <s v="US-2013-135923"/>
    <x v="0"/>
    <x v="115"/>
    <d v="2013-01-28T00:00:00"/>
    <x v="1"/>
    <s v="CM-11935"/>
    <x v="619"/>
    <x v="0"/>
    <s v="United States"/>
    <s v="Fayetteville"/>
    <x v="3"/>
    <n v="28314"/>
    <x v="0"/>
    <s v="FUR-BO-10002213"/>
    <x v="0"/>
    <x v="0"/>
    <x v="1325"/>
    <x v="2073"/>
    <n v="4"/>
    <n v="0.2"/>
    <n v="-67.670399999999972"/>
  </r>
  <r>
    <n v="2473"/>
    <s v="US-2013-135923"/>
    <x v="0"/>
    <x v="115"/>
    <d v="2013-01-28T00:00:00"/>
    <x v="1"/>
    <s v="CM-11935"/>
    <x v="619"/>
    <x v="0"/>
    <s v="United States"/>
    <s v="Fayetteville"/>
    <x v="3"/>
    <n v="28314"/>
    <x v="0"/>
    <s v="OFF-AP-10000692"/>
    <x v="1"/>
    <x v="9"/>
    <x v="1241"/>
    <x v="2074"/>
    <n v="4"/>
    <n v="0.2"/>
    <n v="6.4864000000000033"/>
  </r>
  <r>
    <n v="2474"/>
    <s v="CA-2013-114972"/>
    <x v="0"/>
    <x v="54"/>
    <d v="2013-11-07T00:00:00"/>
    <x v="2"/>
    <s v="PF-19225"/>
    <x v="418"/>
    <x v="0"/>
    <s v="United States"/>
    <s v="Los Angeles"/>
    <x v="1"/>
    <n v="90032"/>
    <x v="1"/>
    <s v="FUR-CH-10001190"/>
    <x v="0"/>
    <x v="1"/>
    <x v="1326"/>
    <x v="2075"/>
    <n v="2"/>
    <n v="0.2"/>
    <n v="-29.917800000000021"/>
  </r>
  <r>
    <n v="2475"/>
    <s v="CA-2013-114972"/>
    <x v="0"/>
    <x v="54"/>
    <d v="2013-11-07T00:00:00"/>
    <x v="2"/>
    <s v="PF-19225"/>
    <x v="418"/>
    <x v="0"/>
    <s v="United States"/>
    <s v="Los Angeles"/>
    <x v="1"/>
    <n v="90032"/>
    <x v="1"/>
    <s v="TEC-AC-10000682"/>
    <x v="2"/>
    <x v="11"/>
    <x v="1327"/>
    <x v="2076"/>
    <n v="5"/>
    <n v="0"/>
    <n v="29.032499999999999"/>
  </r>
  <r>
    <n v="2476"/>
    <s v="CA-2013-114972"/>
    <x v="0"/>
    <x v="54"/>
    <d v="2013-11-07T00:00:00"/>
    <x v="2"/>
    <s v="PF-19225"/>
    <x v="418"/>
    <x v="0"/>
    <s v="United States"/>
    <s v="Los Angeles"/>
    <x v="1"/>
    <n v="90032"/>
    <x v="1"/>
    <s v="OFF-LA-10004545"/>
    <x v="1"/>
    <x v="2"/>
    <x v="1328"/>
    <x v="2077"/>
    <n v="7"/>
    <n v="0"/>
    <n v="41.223699999999994"/>
  </r>
  <r>
    <n v="2477"/>
    <s v="CA-2013-114972"/>
    <x v="0"/>
    <x v="54"/>
    <d v="2013-11-07T00:00:00"/>
    <x v="2"/>
    <s v="PF-19225"/>
    <x v="418"/>
    <x v="0"/>
    <s v="United States"/>
    <s v="Los Angeles"/>
    <x v="1"/>
    <n v="90032"/>
    <x v="1"/>
    <s v="OFF-AP-10003057"/>
    <x v="1"/>
    <x v="9"/>
    <x v="1317"/>
    <x v="2078"/>
    <n v="4"/>
    <n v="0"/>
    <n v="429.57720000000006"/>
  </r>
  <r>
    <n v="2478"/>
    <s v="CA-2014-102750"/>
    <x v="3"/>
    <x v="507"/>
    <d v="2014-09-09T00:00:00"/>
    <x v="0"/>
    <s v="GM-14695"/>
    <x v="620"/>
    <x v="1"/>
    <s v="United States"/>
    <s v="Los Angeles"/>
    <x v="1"/>
    <n v="90036"/>
    <x v="1"/>
    <s v="FUR-TA-10000198"/>
    <x v="0"/>
    <x v="3"/>
    <x v="589"/>
    <x v="2079"/>
    <n v="3"/>
    <n v="0.2"/>
    <n v="-99.176400000000001"/>
  </r>
  <r>
    <n v="2479"/>
    <s v="CA-2011-145212"/>
    <x v="2"/>
    <x v="103"/>
    <d v="2011-09-19T00:00:00"/>
    <x v="1"/>
    <s v="DC-12850"/>
    <x v="419"/>
    <x v="0"/>
    <s v="United States"/>
    <s v="New York City"/>
    <x v="15"/>
    <n v="10011"/>
    <x v="3"/>
    <s v="OFF-AR-10002833"/>
    <x v="1"/>
    <x v="6"/>
    <x v="6"/>
    <x v="1410"/>
    <n v="3"/>
    <n v="0"/>
    <n v="1.4742000000000002"/>
  </r>
  <r>
    <n v="2480"/>
    <s v="CA-2014-141992"/>
    <x v="3"/>
    <x v="249"/>
    <d v="2014-06-26T00:00:00"/>
    <x v="1"/>
    <s v="FO-14305"/>
    <x v="383"/>
    <x v="0"/>
    <s v="United States"/>
    <s v="Dallas"/>
    <x v="5"/>
    <n v="75220"/>
    <x v="2"/>
    <s v="OFF-SU-10002557"/>
    <x v="1"/>
    <x v="14"/>
    <x v="1329"/>
    <x v="2080"/>
    <n v="1"/>
    <n v="0.2"/>
    <n v="0.83879999999999999"/>
  </r>
  <r>
    <n v="2481"/>
    <s v="CA-2014-141992"/>
    <x v="3"/>
    <x v="249"/>
    <d v="2014-06-26T00:00:00"/>
    <x v="1"/>
    <s v="FO-14305"/>
    <x v="383"/>
    <x v="0"/>
    <s v="United States"/>
    <s v="Dallas"/>
    <x v="5"/>
    <n v="75220"/>
    <x v="2"/>
    <s v="OFF-ST-10003656"/>
    <x v="1"/>
    <x v="4"/>
    <x v="82"/>
    <x v="2081"/>
    <n v="2"/>
    <n v="0.2"/>
    <n v="-32.636600000000001"/>
  </r>
  <r>
    <n v="2482"/>
    <s v="CA-2014-147956"/>
    <x v="3"/>
    <x v="165"/>
    <d v="2015-01-01T00:00:00"/>
    <x v="1"/>
    <s v="AH-10210"/>
    <x v="117"/>
    <x v="0"/>
    <s v="United States"/>
    <s v="Seattle"/>
    <x v="4"/>
    <n v="98105"/>
    <x v="1"/>
    <s v="OFF-ST-10001097"/>
    <x v="1"/>
    <x v="4"/>
    <x v="740"/>
    <x v="2082"/>
    <n v="6"/>
    <n v="0"/>
    <n v="0"/>
  </r>
  <r>
    <n v="2483"/>
    <s v="CA-2014-126067"/>
    <x v="3"/>
    <x v="735"/>
    <d v="2014-09-04T00:00:00"/>
    <x v="1"/>
    <s v="KN-16705"/>
    <x v="607"/>
    <x v="2"/>
    <s v="United States"/>
    <s v="Seattle"/>
    <x v="4"/>
    <n v="98105"/>
    <x v="1"/>
    <s v="TEC-PH-10000912"/>
    <x v="2"/>
    <x v="7"/>
    <x v="1330"/>
    <x v="2083"/>
    <n v="4"/>
    <n v="0.2"/>
    <n v="11.429599999999999"/>
  </r>
  <r>
    <n v="2484"/>
    <s v="CA-2014-126067"/>
    <x v="3"/>
    <x v="735"/>
    <d v="2014-09-04T00:00:00"/>
    <x v="1"/>
    <s v="KN-16705"/>
    <x v="607"/>
    <x v="2"/>
    <s v="United States"/>
    <s v="Seattle"/>
    <x v="4"/>
    <n v="98105"/>
    <x v="1"/>
    <s v="FUR-TA-10000617"/>
    <x v="0"/>
    <x v="3"/>
    <x v="338"/>
    <x v="2084"/>
    <n v="5"/>
    <n v="0"/>
    <n v="250.30500000000004"/>
  </r>
  <r>
    <n v="2485"/>
    <s v="CA-2014-126067"/>
    <x v="3"/>
    <x v="735"/>
    <d v="2014-09-04T00:00:00"/>
    <x v="1"/>
    <s v="KN-16705"/>
    <x v="607"/>
    <x v="2"/>
    <s v="United States"/>
    <s v="Seattle"/>
    <x v="4"/>
    <n v="98105"/>
    <x v="1"/>
    <s v="OFF-BI-10001658"/>
    <x v="1"/>
    <x v="8"/>
    <x v="439"/>
    <x v="2085"/>
    <n v="5"/>
    <n v="0.2"/>
    <n v="32.396000000000001"/>
  </r>
  <r>
    <n v="2486"/>
    <s v="CA-2014-126067"/>
    <x v="3"/>
    <x v="735"/>
    <d v="2014-09-04T00:00:00"/>
    <x v="1"/>
    <s v="KN-16705"/>
    <x v="607"/>
    <x v="2"/>
    <s v="United States"/>
    <s v="Seattle"/>
    <x v="4"/>
    <n v="98105"/>
    <x v="1"/>
    <s v="OFF-AR-10003856"/>
    <x v="1"/>
    <x v="6"/>
    <x v="444"/>
    <x v="348"/>
    <n v="2"/>
    <n v="0"/>
    <n v="1.4455999999999998"/>
  </r>
  <r>
    <n v="2487"/>
    <s v="CA-2012-104514"/>
    <x v="1"/>
    <x v="98"/>
    <d v="2012-01-04T00:00:00"/>
    <x v="0"/>
    <s v="CB-12535"/>
    <x v="118"/>
    <x v="1"/>
    <s v="United States"/>
    <s v="Newark"/>
    <x v="13"/>
    <n v="19711"/>
    <x v="3"/>
    <s v="OFF-ST-10001837"/>
    <x v="1"/>
    <x v="4"/>
    <x v="1331"/>
    <x v="2086"/>
    <n v="2"/>
    <n v="0"/>
    <n v="22.235199999999999"/>
  </r>
  <r>
    <n v="2488"/>
    <s v="CA-2012-104514"/>
    <x v="1"/>
    <x v="98"/>
    <d v="2012-01-04T00:00:00"/>
    <x v="0"/>
    <s v="CB-12535"/>
    <x v="118"/>
    <x v="1"/>
    <s v="United States"/>
    <s v="Newark"/>
    <x v="13"/>
    <n v="19711"/>
    <x v="3"/>
    <s v="OFF-AR-10001473"/>
    <x v="1"/>
    <x v="6"/>
    <x v="1332"/>
    <x v="296"/>
    <n v="3"/>
    <n v="0"/>
    <n v="2.6568000000000005"/>
  </r>
  <r>
    <n v="2489"/>
    <s v="CA-2012-104514"/>
    <x v="1"/>
    <x v="98"/>
    <d v="2012-01-04T00:00:00"/>
    <x v="0"/>
    <s v="CB-12535"/>
    <x v="118"/>
    <x v="1"/>
    <s v="United States"/>
    <s v="Newark"/>
    <x v="13"/>
    <n v="19711"/>
    <x v="3"/>
    <s v="OFF-PA-10004285"/>
    <x v="1"/>
    <x v="10"/>
    <x v="1259"/>
    <x v="130"/>
    <n v="3"/>
    <n v="0"/>
    <n v="9.6191999999999993"/>
  </r>
  <r>
    <n v="2490"/>
    <s v="CA-2012-141040"/>
    <x v="1"/>
    <x v="330"/>
    <d v="2012-10-13T00:00:00"/>
    <x v="0"/>
    <s v="TB-21250"/>
    <x v="621"/>
    <x v="0"/>
    <s v="United States"/>
    <s v="New York City"/>
    <x v="15"/>
    <n v="10024"/>
    <x v="3"/>
    <s v="TEC-PH-10001835"/>
    <x v="2"/>
    <x v="7"/>
    <x v="1333"/>
    <x v="2087"/>
    <n v="4"/>
    <n v="0"/>
    <n v="303.3408"/>
  </r>
  <r>
    <n v="2491"/>
    <s v="CA-2012-141040"/>
    <x v="1"/>
    <x v="330"/>
    <d v="2012-10-13T00:00:00"/>
    <x v="0"/>
    <s v="TB-21250"/>
    <x v="621"/>
    <x v="0"/>
    <s v="United States"/>
    <s v="New York City"/>
    <x v="15"/>
    <n v="10024"/>
    <x v="3"/>
    <s v="OFF-PA-10002245"/>
    <x v="1"/>
    <x v="10"/>
    <x v="1334"/>
    <x v="100"/>
    <n v="4"/>
    <n v="0"/>
    <n v="10.763999999999999"/>
  </r>
  <r>
    <n v="2492"/>
    <s v="CA-2011-113579"/>
    <x v="2"/>
    <x v="736"/>
    <d v="2011-12-15T00:00:00"/>
    <x v="0"/>
    <s v="KD-16345"/>
    <x v="44"/>
    <x v="0"/>
    <s v="United States"/>
    <s v="Los Angeles"/>
    <x v="1"/>
    <n v="90049"/>
    <x v="1"/>
    <s v="OFF-PA-10001457"/>
    <x v="1"/>
    <x v="10"/>
    <x v="1091"/>
    <x v="2088"/>
    <n v="6"/>
    <n v="0"/>
    <n v="41.51039999999999"/>
  </r>
  <r>
    <n v="2493"/>
    <s v="CA-2011-144624"/>
    <x v="2"/>
    <x v="84"/>
    <d v="2011-11-23T00:00:00"/>
    <x v="1"/>
    <s v="JM-15865"/>
    <x v="622"/>
    <x v="0"/>
    <s v="United States"/>
    <s v="Jamestown"/>
    <x v="15"/>
    <n v="14701"/>
    <x v="3"/>
    <s v="TEC-PH-10002885"/>
    <x v="2"/>
    <x v="7"/>
    <x v="1127"/>
    <x v="2089"/>
    <n v="7"/>
    <n v="0"/>
    <n v="1228.1787000000004"/>
  </r>
  <r>
    <n v="2494"/>
    <s v="CA-2013-146206"/>
    <x v="0"/>
    <x v="545"/>
    <d v="2013-09-15T00:00:00"/>
    <x v="0"/>
    <s v="KT-16480"/>
    <x v="409"/>
    <x v="0"/>
    <s v="United States"/>
    <s v="Houston"/>
    <x v="5"/>
    <n v="77095"/>
    <x v="2"/>
    <s v="FUR-TA-10004086"/>
    <x v="0"/>
    <x v="3"/>
    <x v="824"/>
    <x v="2090"/>
    <n v="5"/>
    <n v="0.3"/>
    <n v="-34.39200000000001"/>
  </r>
  <r>
    <n v="2495"/>
    <s v="CA-2013-146206"/>
    <x v="0"/>
    <x v="545"/>
    <d v="2013-09-15T00:00:00"/>
    <x v="0"/>
    <s v="KT-16480"/>
    <x v="409"/>
    <x v="0"/>
    <s v="United States"/>
    <s v="Houston"/>
    <x v="5"/>
    <n v="77095"/>
    <x v="2"/>
    <s v="TEC-PH-10000895"/>
    <x v="2"/>
    <x v="7"/>
    <x v="1128"/>
    <x v="2091"/>
    <n v="5"/>
    <n v="0.2"/>
    <n v="53.997000000000043"/>
  </r>
  <r>
    <n v="2496"/>
    <s v="CA-2011-136644"/>
    <x v="2"/>
    <x v="737"/>
    <d v="2011-06-22T00:00:00"/>
    <x v="1"/>
    <s v="SC-20575"/>
    <x v="623"/>
    <x v="0"/>
    <s v="United States"/>
    <s v="Mishawaka"/>
    <x v="14"/>
    <n v="46544"/>
    <x v="2"/>
    <s v="FUR-CH-10000225"/>
    <x v="0"/>
    <x v="1"/>
    <x v="401"/>
    <x v="345"/>
    <n v="8"/>
    <n v="0"/>
    <n v="32.391999999999939"/>
  </r>
  <r>
    <n v="2497"/>
    <s v="CA-2012-122371"/>
    <x v="1"/>
    <x v="120"/>
    <d v="2012-10-01T00:00:00"/>
    <x v="1"/>
    <s v="BS-11800"/>
    <x v="354"/>
    <x v="2"/>
    <s v="United States"/>
    <s v="San Diego"/>
    <x v="1"/>
    <n v="92037"/>
    <x v="1"/>
    <s v="OFF-ST-10002370"/>
    <x v="1"/>
    <x v="4"/>
    <x v="80"/>
    <x v="2092"/>
    <n v="3"/>
    <n v="0"/>
    <n v="18.609299999999998"/>
  </r>
  <r>
    <n v="2498"/>
    <s v="CA-2012-122371"/>
    <x v="1"/>
    <x v="120"/>
    <d v="2012-10-01T00:00:00"/>
    <x v="1"/>
    <s v="BS-11800"/>
    <x v="354"/>
    <x v="2"/>
    <s v="United States"/>
    <s v="San Diego"/>
    <x v="1"/>
    <n v="92037"/>
    <x v="1"/>
    <s v="OFF-EN-10000056"/>
    <x v="1"/>
    <x v="12"/>
    <x v="627"/>
    <x v="2093"/>
    <n v="2"/>
    <n v="0"/>
    <n v="58.496199999999988"/>
  </r>
  <r>
    <n v="2499"/>
    <s v="CA-2013-126935"/>
    <x v="0"/>
    <x v="288"/>
    <d v="2013-05-25T00:00:00"/>
    <x v="1"/>
    <s v="BT-11395"/>
    <x v="387"/>
    <x v="1"/>
    <s v="United States"/>
    <s v="San Francisco"/>
    <x v="1"/>
    <n v="94109"/>
    <x v="1"/>
    <s v="OFF-BI-10004817"/>
    <x v="1"/>
    <x v="8"/>
    <x v="1199"/>
    <x v="2094"/>
    <n v="1"/>
    <n v="0.2"/>
    <n v="3.3543999999999996"/>
  </r>
  <r>
    <n v="2500"/>
    <s v="US-2014-133781"/>
    <x v="3"/>
    <x v="738"/>
    <d v="2014-06-24T00:00:00"/>
    <x v="2"/>
    <s v="DC-12850"/>
    <x v="419"/>
    <x v="0"/>
    <s v="United States"/>
    <s v="Miami"/>
    <x v="2"/>
    <n v="33178"/>
    <x v="0"/>
    <s v="OFF-EN-10004483"/>
    <x v="1"/>
    <x v="12"/>
    <x v="1335"/>
    <x v="2095"/>
    <n v="3"/>
    <n v="0.2"/>
    <n v="12.692699999999995"/>
  </r>
  <r>
    <n v="2501"/>
    <s v="CA-2014-131618"/>
    <x v="3"/>
    <x v="46"/>
    <d v="2014-06-21T00:00:00"/>
    <x v="2"/>
    <s v="LS-17200"/>
    <x v="624"/>
    <x v="1"/>
    <s v="United States"/>
    <s v="Skokie"/>
    <x v="10"/>
    <n v="60076"/>
    <x v="2"/>
    <s v="OFF-PA-10001892"/>
    <x v="1"/>
    <x v="10"/>
    <x v="815"/>
    <x v="2096"/>
    <n v="2"/>
    <n v="0.2"/>
    <n v="4.4311999999999996"/>
  </r>
  <r>
    <n v="2502"/>
    <s v="CA-2014-131618"/>
    <x v="3"/>
    <x v="46"/>
    <d v="2014-06-21T00:00:00"/>
    <x v="2"/>
    <s v="LS-17200"/>
    <x v="624"/>
    <x v="1"/>
    <s v="United States"/>
    <s v="Skokie"/>
    <x v="10"/>
    <n v="60076"/>
    <x v="2"/>
    <s v="OFF-BI-10000546"/>
    <x v="1"/>
    <x v="8"/>
    <x v="609"/>
    <x v="2097"/>
    <n v="4"/>
    <n v="0.8"/>
    <n v="-3.5711999999999993"/>
  </r>
  <r>
    <n v="2503"/>
    <s v="CA-2014-131618"/>
    <x v="3"/>
    <x v="46"/>
    <d v="2014-06-21T00:00:00"/>
    <x v="2"/>
    <s v="LS-17200"/>
    <x v="624"/>
    <x v="1"/>
    <s v="United States"/>
    <s v="Skokie"/>
    <x v="10"/>
    <n v="60076"/>
    <x v="2"/>
    <s v="OFF-BI-10001294"/>
    <x v="1"/>
    <x v="8"/>
    <x v="667"/>
    <x v="2098"/>
    <n v="4"/>
    <n v="0.8"/>
    <n v="-16.380000000000003"/>
  </r>
  <r>
    <n v="2504"/>
    <s v="CA-2013-149482"/>
    <x v="0"/>
    <x v="696"/>
    <d v="2013-11-20T00:00:00"/>
    <x v="1"/>
    <s v="RR-19315"/>
    <x v="625"/>
    <x v="0"/>
    <s v="United States"/>
    <s v="San Francisco"/>
    <x v="1"/>
    <n v="94110"/>
    <x v="1"/>
    <s v="OFF-LA-10000248"/>
    <x v="1"/>
    <x v="2"/>
    <x v="1212"/>
    <x v="1576"/>
    <n v="2"/>
    <n v="0"/>
    <n v="3.4685999999999999"/>
  </r>
  <r>
    <n v="2505"/>
    <s v="CA-2011-143917"/>
    <x v="2"/>
    <x v="739"/>
    <d v="2011-07-27T00:00:00"/>
    <x v="0"/>
    <s v="KL-16645"/>
    <x v="107"/>
    <x v="0"/>
    <s v="United States"/>
    <s v="San Francisco"/>
    <x v="1"/>
    <n v="94122"/>
    <x v="1"/>
    <s v="OFF-ST-10001228"/>
    <x v="1"/>
    <x v="4"/>
    <x v="228"/>
    <x v="2099"/>
    <n v="4"/>
    <n v="0"/>
    <n v="15.041600000000003"/>
  </r>
  <r>
    <n v="2506"/>
    <s v="CA-2011-143917"/>
    <x v="2"/>
    <x v="739"/>
    <d v="2011-07-27T00:00:00"/>
    <x v="0"/>
    <s v="KL-16645"/>
    <x v="107"/>
    <x v="0"/>
    <s v="United States"/>
    <s v="San Francisco"/>
    <x v="1"/>
    <n v="94122"/>
    <x v="1"/>
    <s v="OFF-SU-10000151"/>
    <x v="1"/>
    <x v="14"/>
    <x v="1336"/>
    <x v="2100"/>
    <n v="5"/>
    <n v="0"/>
    <n v="327.50599999999963"/>
  </r>
  <r>
    <n v="2507"/>
    <s v="CA-2011-143917"/>
    <x v="2"/>
    <x v="739"/>
    <d v="2011-07-27T00:00:00"/>
    <x v="0"/>
    <s v="KL-16645"/>
    <x v="107"/>
    <x v="0"/>
    <s v="United States"/>
    <s v="San Francisco"/>
    <x v="1"/>
    <n v="94122"/>
    <x v="1"/>
    <s v="FUR-FU-10004351"/>
    <x v="0"/>
    <x v="5"/>
    <x v="33"/>
    <x v="2101"/>
    <n v="8"/>
    <n v="0"/>
    <n v="34.284800000000004"/>
  </r>
  <r>
    <n v="2508"/>
    <s v="CA-2012-120397"/>
    <x v="1"/>
    <x v="740"/>
    <d v="2012-07-02T00:00:00"/>
    <x v="3"/>
    <s v="RB-19435"/>
    <x v="579"/>
    <x v="0"/>
    <s v="United States"/>
    <s v="Houston"/>
    <x v="5"/>
    <n v="77070"/>
    <x v="2"/>
    <s v="OFF-AP-10001293"/>
    <x v="1"/>
    <x v="9"/>
    <x v="1337"/>
    <x v="2102"/>
    <n v="4"/>
    <n v="0.8"/>
    <n v="-85.238399999999999"/>
  </r>
  <r>
    <n v="2509"/>
    <s v="CA-2014-163902"/>
    <x v="3"/>
    <x v="580"/>
    <d v="2014-03-09T00:00:00"/>
    <x v="1"/>
    <s v="MY-17380"/>
    <x v="199"/>
    <x v="1"/>
    <s v="United States"/>
    <s v="Los Angeles"/>
    <x v="1"/>
    <n v="90045"/>
    <x v="1"/>
    <s v="TEC-PH-10000675"/>
    <x v="2"/>
    <x v="7"/>
    <x v="1338"/>
    <x v="2103"/>
    <n v="3"/>
    <n v="0.2"/>
    <n v="14.758199999999995"/>
  </r>
  <r>
    <n v="2510"/>
    <s v="CA-2014-163902"/>
    <x v="3"/>
    <x v="580"/>
    <d v="2014-03-09T00:00:00"/>
    <x v="1"/>
    <s v="MY-17380"/>
    <x v="199"/>
    <x v="1"/>
    <s v="United States"/>
    <s v="Los Angeles"/>
    <x v="1"/>
    <n v="90045"/>
    <x v="1"/>
    <s v="TEC-AC-10000580"/>
    <x v="2"/>
    <x v="11"/>
    <x v="897"/>
    <x v="2104"/>
    <n v="6"/>
    <n v="0"/>
    <n v="52.79340000000002"/>
  </r>
  <r>
    <n v="2511"/>
    <s v="CA-2013-136812"/>
    <x v="0"/>
    <x v="741"/>
    <d v="2013-11-24T00:00:00"/>
    <x v="1"/>
    <s v="AW-10930"/>
    <x v="585"/>
    <x v="2"/>
    <s v="United States"/>
    <s v="Oklahoma City"/>
    <x v="26"/>
    <n v="73120"/>
    <x v="2"/>
    <s v="OFF-ST-10003470"/>
    <x v="1"/>
    <x v="4"/>
    <x v="1339"/>
    <x v="2105"/>
    <n v="4"/>
    <n v="0"/>
    <n v="55.895999999999958"/>
  </r>
  <r>
    <n v="2512"/>
    <s v="CA-2012-102722"/>
    <x v="1"/>
    <x v="24"/>
    <d v="2012-04-19T00:00:00"/>
    <x v="2"/>
    <s v="KW-16570"/>
    <x v="608"/>
    <x v="0"/>
    <s v="United States"/>
    <s v="Monroe"/>
    <x v="28"/>
    <n v="71203"/>
    <x v="0"/>
    <s v="TEC-AC-10003116"/>
    <x v="2"/>
    <x v="11"/>
    <x v="920"/>
    <x v="2106"/>
    <n v="6"/>
    <n v="0"/>
    <n v="41.534999999999997"/>
  </r>
  <r>
    <n v="2513"/>
    <s v="CA-2014-155089"/>
    <x v="3"/>
    <x v="574"/>
    <d v="2014-12-07T00:00:00"/>
    <x v="1"/>
    <s v="DB-12910"/>
    <x v="626"/>
    <x v="2"/>
    <s v="United States"/>
    <s v="Tampa"/>
    <x v="2"/>
    <n v="33614"/>
    <x v="0"/>
    <s v="OFF-BI-10002429"/>
    <x v="1"/>
    <x v="8"/>
    <x v="467"/>
    <x v="2107"/>
    <n v="5"/>
    <n v="0.7"/>
    <n v="-33.483999999999995"/>
  </r>
  <r>
    <n v="2514"/>
    <s v="CA-2013-124506"/>
    <x v="0"/>
    <x v="583"/>
    <d v="2013-11-18T00:00:00"/>
    <x v="1"/>
    <s v="BB-11545"/>
    <x v="179"/>
    <x v="1"/>
    <s v="United States"/>
    <s v="Chicago"/>
    <x v="10"/>
    <n v="60623"/>
    <x v="2"/>
    <s v="TEC-AC-10003280"/>
    <x v="2"/>
    <x v="11"/>
    <x v="1028"/>
    <x v="1679"/>
    <n v="4"/>
    <n v="0.2"/>
    <n v="1.1995999999999931"/>
  </r>
  <r>
    <n v="2515"/>
    <s v="CA-2013-124506"/>
    <x v="0"/>
    <x v="583"/>
    <d v="2013-11-18T00:00:00"/>
    <x v="1"/>
    <s v="BB-11545"/>
    <x v="179"/>
    <x v="1"/>
    <s v="United States"/>
    <s v="Chicago"/>
    <x v="10"/>
    <n v="60623"/>
    <x v="2"/>
    <s v="FUR-CH-10004540"/>
    <x v="0"/>
    <x v="1"/>
    <x v="862"/>
    <x v="1404"/>
    <n v="2"/>
    <n v="0.3"/>
    <n v="-2.0567999999999991"/>
  </r>
  <r>
    <n v="2516"/>
    <s v="CA-2011-106572"/>
    <x v="2"/>
    <x v="742"/>
    <d v="2011-09-10T00:00:00"/>
    <x v="1"/>
    <s v="NP-18700"/>
    <x v="413"/>
    <x v="0"/>
    <s v="United States"/>
    <s v="Bowling Green"/>
    <x v="24"/>
    <n v="43402"/>
    <x v="3"/>
    <s v="OFF-ST-10000585"/>
    <x v="1"/>
    <x v="4"/>
    <x v="541"/>
    <x v="2108"/>
    <n v="2"/>
    <n v="0.2"/>
    <n v="19.823999999999998"/>
  </r>
  <r>
    <n v="2517"/>
    <s v="CA-2011-128888"/>
    <x v="2"/>
    <x v="647"/>
    <d v="2011-11-22T00:00:00"/>
    <x v="1"/>
    <s v="PB-19105"/>
    <x v="287"/>
    <x v="0"/>
    <s v="United States"/>
    <s v="Houston"/>
    <x v="5"/>
    <n v="77095"/>
    <x v="2"/>
    <s v="OFF-EN-10003001"/>
    <x v="1"/>
    <x v="12"/>
    <x v="955"/>
    <x v="2109"/>
    <n v="9"/>
    <n v="0.2"/>
    <n v="204.07139999999995"/>
  </r>
  <r>
    <n v="2518"/>
    <s v="CA-2014-123134"/>
    <x v="3"/>
    <x v="743"/>
    <d v="2014-05-08T00:00:00"/>
    <x v="1"/>
    <s v="DW-13585"/>
    <x v="61"/>
    <x v="1"/>
    <s v="United States"/>
    <s v="Westfield"/>
    <x v="30"/>
    <n v="7090"/>
    <x v="3"/>
    <s v="FUR-FU-10003975"/>
    <x v="0"/>
    <x v="5"/>
    <x v="775"/>
    <x v="2110"/>
    <n v="3"/>
    <n v="0"/>
    <n v="12.992999999999988"/>
  </r>
  <r>
    <n v="2519"/>
    <s v="CA-2013-124352"/>
    <x v="0"/>
    <x v="680"/>
    <d v="2013-10-22T00:00:00"/>
    <x v="1"/>
    <s v="CD-12790"/>
    <x v="522"/>
    <x v="2"/>
    <s v="United States"/>
    <s v="Oklahoma City"/>
    <x v="26"/>
    <n v="73120"/>
    <x v="2"/>
    <s v="OFF-LA-10004559"/>
    <x v="1"/>
    <x v="2"/>
    <x v="1340"/>
    <x v="171"/>
    <n v="7"/>
    <n v="0"/>
    <n v="9.8783999999999992"/>
  </r>
  <r>
    <n v="2520"/>
    <s v="CA-2013-124352"/>
    <x v="0"/>
    <x v="680"/>
    <d v="2013-10-22T00:00:00"/>
    <x v="1"/>
    <s v="CD-12790"/>
    <x v="522"/>
    <x v="2"/>
    <s v="United States"/>
    <s v="Oklahoma City"/>
    <x v="26"/>
    <n v="73120"/>
    <x v="2"/>
    <s v="OFF-LA-10003223"/>
    <x v="1"/>
    <x v="2"/>
    <x v="602"/>
    <x v="2111"/>
    <n v="6"/>
    <n v="0"/>
    <n v="14.4354"/>
  </r>
  <r>
    <n v="2521"/>
    <s v="CA-2013-124352"/>
    <x v="0"/>
    <x v="680"/>
    <d v="2013-10-22T00:00:00"/>
    <x v="1"/>
    <s v="CD-12790"/>
    <x v="522"/>
    <x v="2"/>
    <s v="United States"/>
    <s v="Oklahoma City"/>
    <x v="26"/>
    <n v="73120"/>
    <x v="2"/>
    <s v="OFF-AP-10002651"/>
    <x v="1"/>
    <x v="9"/>
    <x v="1341"/>
    <x v="2112"/>
    <n v="3"/>
    <n v="0"/>
    <n v="251.89109999999988"/>
  </r>
  <r>
    <n v="2522"/>
    <s v="CA-2013-124352"/>
    <x v="0"/>
    <x v="680"/>
    <d v="2013-10-22T00:00:00"/>
    <x v="1"/>
    <s v="CD-12790"/>
    <x v="522"/>
    <x v="2"/>
    <s v="United States"/>
    <s v="Oklahoma City"/>
    <x v="26"/>
    <n v="73120"/>
    <x v="2"/>
    <s v="OFF-PA-10003177"/>
    <x v="1"/>
    <x v="10"/>
    <x v="89"/>
    <x v="91"/>
    <n v="2"/>
    <n v="0"/>
    <n v="6.2208000000000006"/>
  </r>
  <r>
    <n v="2523"/>
    <s v="CA-2013-124352"/>
    <x v="0"/>
    <x v="680"/>
    <d v="2013-10-22T00:00:00"/>
    <x v="1"/>
    <s v="CD-12790"/>
    <x v="522"/>
    <x v="2"/>
    <s v="United States"/>
    <s v="Oklahoma City"/>
    <x v="26"/>
    <n v="73120"/>
    <x v="2"/>
    <s v="TEC-PH-10003442"/>
    <x v="2"/>
    <x v="7"/>
    <x v="879"/>
    <x v="2113"/>
    <n v="1"/>
    <n v="0"/>
    <n v="1.375"/>
  </r>
  <r>
    <n v="2524"/>
    <s v="CA-2013-124352"/>
    <x v="0"/>
    <x v="680"/>
    <d v="2013-10-22T00:00:00"/>
    <x v="1"/>
    <s v="CD-12790"/>
    <x v="522"/>
    <x v="2"/>
    <s v="United States"/>
    <s v="Oklahoma City"/>
    <x v="26"/>
    <n v="73120"/>
    <x v="2"/>
    <s v="OFF-BI-10000977"/>
    <x v="1"/>
    <x v="8"/>
    <x v="982"/>
    <x v="2114"/>
    <n v="4"/>
    <n v="0"/>
    <n v="55.935999999999993"/>
  </r>
  <r>
    <n v="2525"/>
    <s v="CA-2012-124541"/>
    <x v="1"/>
    <x v="744"/>
    <d v="2012-04-10T00:00:00"/>
    <x v="1"/>
    <s v="TT-21220"/>
    <x v="627"/>
    <x v="0"/>
    <s v="United States"/>
    <s v="Houston"/>
    <x v="5"/>
    <n v="77041"/>
    <x v="2"/>
    <s v="OFF-AR-10004078"/>
    <x v="1"/>
    <x v="6"/>
    <x v="507"/>
    <x v="2115"/>
    <n v="9"/>
    <n v="0.2"/>
    <n v="5.2559999999999985"/>
  </r>
  <r>
    <n v="2526"/>
    <s v="CA-2012-124541"/>
    <x v="1"/>
    <x v="744"/>
    <d v="2012-04-10T00:00:00"/>
    <x v="1"/>
    <s v="TT-21220"/>
    <x v="627"/>
    <x v="0"/>
    <s v="United States"/>
    <s v="Houston"/>
    <x v="5"/>
    <n v="77041"/>
    <x v="2"/>
    <s v="TEC-AC-10002550"/>
    <x v="2"/>
    <x v="11"/>
    <x v="1342"/>
    <x v="2116"/>
    <n v="2"/>
    <n v="0.2"/>
    <n v="4.4603999999999999"/>
  </r>
  <r>
    <n v="2527"/>
    <s v="CA-2012-124541"/>
    <x v="1"/>
    <x v="744"/>
    <d v="2012-04-10T00:00:00"/>
    <x v="1"/>
    <s v="TT-21220"/>
    <x v="627"/>
    <x v="0"/>
    <s v="United States"/>
    <s v="Houston"/>
    <x v="5"/>
    <n v="77041"/>
    <x v="2"/>
    <s v="OFF-BI-10004965"/>
    <x v="1"/>
    <x v="8"/>
    <x v="1005"/>
    <x v="2117"/>
    <n v="3"/>
    <n v="0.8"/>
    <n v="-12.075000000000003"/>
  </r>
  <r>
    <n v="2528"/>
    <s v="CA-2012-124541"/>
    <x v="1"/>
    <x v="744"/>
    <d v="2012-04-10T00:00:00"/>
    <x v="1"/>
    <s v="TT-21220"/>
    <x v="627"/>
    <x v="0"/>
    <s v="United States"/>
    <s v="Houston"/>
    <x v="5"/>
    <n v="77041"/>
    <x v="2"/>
    <s v="OFF-BI-10004209"/>
    <x v="1"/>
    <x v="8"/>
    <x v="1206"/>
    <x v="2118"/>
    <n v="6"/>
    <n v="0.8"/>
    <n v="-16.884"/>
  </r>
  <r>
    <n v="2529"/>
    <s v="CA-2012-124541"/>
    <x v="1"/>
    <x v="744"/>
    <d v="2012-04-10T00:00:00"/>
    <x v="1"/>
    <s v="TT-21220"/>
    <x v="627"/>
    <x v="0"/>
    <s v="United States"/>
    <s v="Houston"/>
    <x v="5"/>
    <n v="77041"/>
    <x v="2"/>
    <s v="OFF-PA-10001526"/>
    <x v="1"/>
    <x v="10"/>
    <x v="1030"/>
    <x v="892"/>
    <n v="2"/>
    <n v="0.2"/>
    <n v="2.8884000000000007"/>
  </r>
  <r>
    <n v="2530"/>
    <s v="CA-2011-108707"/>
    <x v="2"/>
    <x v="745"/>
    <d v="2011-10-29T00:00:00"/>
    <x v="1"/>
    <s v="DB-12910"/>
    <x v="626"/>
    <x v="2"/>
    <s v="United States"/>
    <s v="Fort Lauderdale"/>
    <x v="2"/>
    <n v="33311"/>
    <x v="0"/>
    <s v="OFF-PA-10000788"/>
    <x v="1"/>
    <x v="10"/>
    <x v="731"/>
    <x v="563"/>
    <n v="2"/>
    <n v="0.2"/>
    <n v="3.6288"/>
  </r>
  <r>
    <n v="2531"/>
    <s v="CA-2011-111500"/>
    <x v="2"/>
    <x v="654"/>
    <d v="2011-08-21T00:00:00"/>
    <x v="1"/>
    <s v="DJ-13510"/>
    <x v="137"/>
    <x v="1"/>
    <s v="United States"/>
    <s v="Little Rock"/>
    <x v="36"/>
    <n v="72209"/>
    <x v="0"/>
    <s v="OFF-PA-10000595"/>
    <x v="1"/>
    <x v="10"/>
    <x v="1117"/>
    <x v="1159"/>
    <n v="5"/>
    <n v="0"/>
    <n v="52.531999999999996"/>
  </r>
  <r>
    <n v="2532"/>
    <s v="CA-2011-111500"/>
    <x v="2"/>
    <x v="654"/>
    <d v="2011-08-21T00:00:00"/>
    <x v="1"/>
    <s v="DJ-13510"/>
    <x v="137"/>
    <x v="1"/>
    <s v="United States"/>
    <s v="Little Rock"/>
    <x v="36"/>
    <n v="72209"/>
    <x v="0"/>
    <s v="OFF-BI-10000829"/>
    <x v="1"/>
    <x v="8"/>
    <x v="304"/>
    <x v="2119"/>
    <n v="4"/>
    <n v="0"/>
    <n v="8.2615999999999996"/>
  </r>
  <r>
    <n v="2533"/>
    <s v="CA-2011-111500"/>
    <x v="2"/>
    <x v="654"/>
    <d v="2011-08-21T00:00:00"/>
    <x v="1"/>
    <s v="DJ-13510"/>
    <x v="137"/>
    <x v="1"/>
    <s v="United States"/>
    <s v="Little Rock"/>
    <x v="36"/>
    <n v="72209"/>
    <x v="0"/>
    <s v="OFF-FA-10002676"/>
    <x v="1"/>
    <x v="13"/>
    <x v="1069"/>
    <x v="2120"/>
    <n v="7"/>
    <n v="0"/>
    <n v="4.5611999999999995"/>
  </r>
  <r>
    <n v="2534"/>
    <s v="CA-2011-111500"/>
    <x v="2"/>
    <x v="654"/>
    <d v="2011-08-21T00:00:00"/>
    <x v="1"/>
    <s v="DJ-13510"/>
    <x v="137"/>
    <x v="1"/>
    <s v="United States"/>
    <s v="Little Rock"/>
    <x v="36"/>
    <n v="72209"/>
    <x v="0"/>
    <s v="TEC-AC-10000844"/>
    <x v="2"/>
    <x v="11"/>
    <x v="106"/>
    <x v="2121"/>
    <n v="4"/>
    <n v="0"/>
    <n v="122.38559999999998"/>
  </r>
  <r>
    <n v="2535"/>
    <s v="US-2014-117723"/>
    <x v="3"/>
    <x v="733"/>
    <d v="2014-08-19T00:00:00"/>
    <x v="0"/>
    <s v="DL-13495"/>
    <x v="393"/>
    <x v="1"/>
    <s v="United States"/>
    <s v="Philadelphia"/>
    <x v="9"/>
    <n v="19120"/>
    <x v="3"/>
    <s v="OFF-ST-10004459"/>
    <x v="1"/>
    <x v="4"/>
    <x v="454"/>
    <x v="2122"/>
    <n v="6"/>
    <n v="0.2"/>
    <n v="-337.80600000000004"/>
  </r>
  <r>
    <n v="2536"/>
    <s v="CA-2012-143238"/>
    <x v="1"/>
    <x v="684"/>
    <d v="2012-09-08T00:00:00"/>
    <x v="2"/>
    <s v="LO-17170"/>
    <x v="628"/>
    <x v="1"/>
    <s v="United States"/>
    <s v="La Quinta"/>
    <x v="1"/>
    <n v="92253"/>
    <x v="1"/>
    <s v="TEC-AC-10003499"/>
    <x v="2"/>
    <x v="11"/>
    <x v="103"/>
    <x v="2123"/>
    <n v="4"/>
    <n v="0"/>
    <n v="18.064800000000002"/>
  </r>
  <r>
    <n v="2537"/>
    <s v="CA-2012-168746"/>
    <x v="1"/>
    <x v="746"/>
    <d v="2012-01-29T00:00:00"/>
    <x v="0"/>
    <s v="SV-20365"/>
    <x v="277"/>
    <x v="0"/>
    <s v="United States"/>
    <s v="Cleveland"/>
    <x v="24"/>
    <n v="44105"/>
    <x v="3"/>
    <s v="FUR-CH-10000513"/>
    <x v="0"/>
    <x v="1"/>
    <x v="70"/>
    <x v="2124"/>
    <n v="2"/>
    <n v="0.3"/>
    <n v="-54.595799999999997"/>
  </r>
  <r>
    <n v="2538"/>
    <s v="CA-2012-168746"/>
    <x v="1"/>
    <x v="746"/>
    <d v="2012-01-29T00:00:00"/>
    <x v="0"/>
    <s v="SV-20365"/>
    <x v="277"/>
    <x v="0"/>
    <s v="United States"/>
    <s v="Cleveland"/>
    <x v="24"/>
    <n v="44105"/>
    <x v="3"/>
    <s v="TEC-PH-10000895"/>
    <x v="2"/>
    <x v="7"/>
    <x v="1128"/>
    <x v="2125"/>
    <n v="4"/>
    <n v="0.4"/>
    <n v="-100.7944"/>
  </r>
  <r>
    <n v="2539"/>
    <s v="CA-2012-168746"/>
    <x v="1"/>
    <x v="746"/>
    <d v="2012-01-29T00:00:00"/>
    <x v="0"/>
    <s v="SV-20365"/>
    <x v="277"/>
    <x v="0"/>
    <s v="United States"/>
    <s v="Cleveland"/>
    <x v="24"/>
    <n v="44105"/>
    <x v="3"/>
    <s v="TEC-PH-10002555"/>
    <x v="2"/>
    <x v="7"/>
    <x v="1343"/>
    <x v="2126"/>
    <n v="1"/>
    <n v="0.4"/>
    <n v="-36.253"/>
  </r>
  <r>
    <n v="2540"/>
    <s v="CA-2012-113404"/>
    <x v="1"/>
    <x v="747"/>
    <d v="2012-07-16T00:00:00"/>
    <x v="3"/>
    <s v="EM-13810"/>
    <x v="613"/>
    <x v="1"/>
    <s v="United States"/>
    <s v="San Francisco"/>
    <x v="1"/>
    <n v="94122"/>
    <x v="1"/>
    <s v="FUR-CH-10003312"/>
    <x v="0"/>
    <x v="1"/>
    <x v="296"/>
    <x v="2127"/>
    <n v="6"/>
    <n v="0.2"/>
    <n v="-219.16440000000023"/>
  </r>
  <r>
    <n v="2541"/>
    <s v="CA-2012-113404"/>
    <x v="1"/>
    <x v="747"/>
    <d v="2012-07-16T00:00:00"/>
    <x v="3"/>
    <s v="EM-13810"/>
    <x v="613"/>
    <x v="1"/>
    <s v="United States"/>
    <s v="San Francisco"/>
    <x v="1"/>
    <n v="94122"/>
    <x v="1"/>
    <s v="FUR-CH-10004086"/>
    <x v="0"/>
    <x v="1"/>
    <x v="281"/>
    <x v="2128"/>
    <n v="3"/>
    <n v="0.2"/>
    <n v="78.767099999999971"/>
  </r>
  <r>
    <n v="2542"/>
    <s v="CA-2013-144792"/>
    <x v="0"/>
    <x v="567"/>
    <d v="2013-05-05T00:00:00"/>
    <x v="1"/>
    <s v="KD-16615"/>
    <x v="629"/>
    <x v="1"/>
    <s v="United States"/>
    <s v="Scottsdale"/>
    <x v="16"/>
    <n v="85254"/>
    <x v="1"/>
    <s v="FUR-FU-10002759"/>
    <x v="0"/>
    <x v="5"/>
    <x v="555"/>
    <x v="2129"/>
    <n v="7"/>
    <n v="0.2"/>
    <n v="22.377600000000001"/>
  </r>
  <r>
    <n v="2543"/>
    <s v="CA-2011-164385"/>
    <x v="2"/>
    <x v="467"/>
    <d v="2011-10-01T00:00:00"/>
    <x v="0"/>
    <s v="NB-18580"/>
    <x v="630"/>
    <x v="1"/>
    <s v="United States"/>
    <s v="Philadelphia"/>
    <x v="9"/>
    <n v="19134"/>
    <x v="3"/>
    <s v="OFF-AP-10002191"/>
    <x v="1"/>
    <x v="9"/>
    <x v="800"/>
    <x v="2130"/>
    <n v="3"/>
    <n v="0.2"/>
    <n v="14.39520000000001"/>
  </r>
  <r>
    <n v="2544"/>
    <s v="US-2013-114174"/>
    <x v="0"/>
    <x v="162"/>
    <d v="2013-09-15T00:00:00"/>
    <x v="1"/>
    <s v="AP-10720"/>
    <x v="399"/>
    <x v="2"/>
    <s v="United States"/>
    <s v="Malden"/>
    <x v="31"/>
    <n v="2148"/>
    <x v="3"/>
    <s v="FUR-BO-10003450"/>
    <x v="0"/>
    <x v="0"/>
    <x v="1344"/>
    <x v="2131"/>
    <n v="3"/>
    <n v="0"/>
    <n v="13.915199999999992"/>
  </r>
  <r>
    <n v="2545"/>
    <s v="US-2013-114174"/>
    <x v="0"/>
    <x v="162"/>
    <d v="2013-09-15T00:00:00"/>
    <x v="1"/>
    <s v="AP-10720"/>
    <x v="399"/>
    <x v="2"/>
    <s v="United States"/>
    <s v="Malden"/>
    <x v="31"/>
    <n v="2148"/>
    <x v="3"/>
    <s v="OFF-LA-10000248"/>
    <x v="1"/>
    <x v="2"/>
    <x v="1212"/>
    <x v="1816"/>
    <n v="4"/>
    <n v="0"/>
    <n v="6.9371999999999998"/>
  </r>
  <r>
    <n v="2546"/>
    <s v="CA-2014-108070"/>
    <x v="3"/>
    <x v="513"/>
    <d v="2014-04-21T00:00:00"/>
    <x v="1"/>
    <s v="JE-15745"/>
    <x v="32"/>
    <x v="0"/>
    <s v="United States"/>
    <s v="San Jose"/>
    <x v="1"/>
    <n v="95123"/>
    <x v="1"/>
    <s v="OFF-ST-10004804"/>
    <x v="1"/>
    <x v="4"/>
    <x v="230"/>
    <x v="2132"/>
    <n v="4"/>
    <n v="0"/>
    <n v="2.0592000000000041"/>
  </r>
  <r>
    <n v="2547"/>
    <s v="CA-2014-108070"/>
    <x v="3"/>
    <x v="513"/>
    <d v="2014-04-21T00:00:00"/>
    <x v="1"/>
    <s v="JE-15745"/>
    <x v="32"/>
    <x v="0"/>
    <s v="United States"/>
    <s v="San Jose"/>
    <x v="1"/>
    <n v="95123"/>
    <x v="1"/>
    <s v="FUR-BO-10001337"/>
    <x v="0"/>
    <x v="0"/>
    <x v="425"/>
    <x v="2133"/>
    <n v="1"/>
    <n v="0.15"/>
    <n v="-6.0489999999999995"/>
  </r>
  <r>
    <n v="2548"/>
    <s v="US-2012-128090"/>
    <x v="1"/>
    <x v="748"/>
    <d v="2012-08-22T00:00:00"/>
    <x v="1"/>
    <s v="JM-15865"/>
    <x v="622"/>
    <x v="0"/>
    <s v="United States"/>
    <s v="Phoenix"/>
    <x v="16"/>
    <n v="85023"/>
    <x v="1"/>
    <s v="OFF-AR-10002255"/>
    <x v="1"/>
    <x v="6"/>
    <x v="814"/>
    <x v="2134"/>
    <n v="1"/>
    <n v="0.2"/>
    <n v="0.25919999999999999"/>
  </r>
  <r>
    <n v="2549"/>
    <s v="US-2012-128090"/>
    <x v="1"/>
    <x v="748"/>
    <d v="2012-08-22T00:00:00"/>
    <x v="1"/>
    <s v="JM-15865"/>
    <x v="622"/>
    <x v="0"/>
    <s v="United States"/>
    <s v="Phoenix"/>
    <x v="16"/>
    <n v="85023"/>
    <x v="1"/>
    <s v="TEC-PH-10002624"/>
    <x v="2"/>
    <x v="7"/>
    <x v="1126"/>
    <x v="2135"/>
    <n v="5"/>
    <n v="0.2"/>
    <n v="211.49549999999977"/>
  </r>
  <r>
    <n v="2550"/>
    <s v="US-2012-128090"/>
    <x v="1"/>
    <x v="748"/>
    <d v="2012-08-22T00:00:00"/>
    <x v="1"/>
    <s v="JM-15865"/>
    <x v="622"/>
    <x v="0"/>
    <s v="United States"/>
    <s v="Phoenix"/>
    <x v="16"/>
    <n v="85023"/>
    <x v="1"/>
    <s v="OFF-PA-10001878"/>
    <x v="1"/>
    <x v="10"/>
    <x v="1161"/>
    <x v="2136"/>
    <n v="8"/>
    <n v="0.2"/>
    <n v="105.64559999999997"/>
  </r>
  <r>
    <n v="2551"/>
    <s v="US-2012-128090"/>
    <x v="1"/>
    <x v="748"/>
    <d v="2012-08-22T00:00:00"/>
    <x v="1"/>
    <s v="JM-15865"/>
    <x v="622"/>
    <x v="0"/>
    <s v="United States"/>
    <s v="Phoenix"/>
    <x v="16"/>
    <n v="85023"/>
    <x v="1"/>
    <s v="OFF-LA-10000452"/>
    <x v="1"/>
    <x v="2"/>
    <x v="804"/>
    <x v="1325"/>
    <n v="2"/>
    <n v="0.2"/>
    <n v="1.764"/>
  </r>
  <r>
    <n v="2552"/>
    <s v="CA-2014-101042"/>
    <x v="3"/>
    <x v="123"/>
    <d v="2014-11-24T00:00:00"/>
    <x v="1"/>
    <s v="AB-10105"/>
    <x v="455"/>
    <x v="0"/>
    <s v="United States"/>
    <s v="Henderson"/>
    <x v="0"/>
    <n v="42420"/>
    <x v="0"/>
    <s v="FUR-FU-10004665"/>
    <x v="0"/>
    <x v="5"/>
    <x v="1345"/>
    <x v="2137"/>
    <n v="6"/>
    <n v="0"/>
    <n v="213.68880000000001"/>
  </r>
  <r>
    <n v="2553"/>
    <s v="CA-2014-101042"/>
    <x v="3"/>
    <x v="123"/>
    <d v="2014-11-24T00:00:00"/>
    <x v="1"/>
    <s v="AB-10105"/>
    <x v="455"/>
    <x v="0"/>
    <s v="United States"/>
    <s v="Henderson"/>
    <x v="0"/>
    <n v="42420"/>
    <x v="0"/>
    <s v="OFF-BI-10000088"/>
    <x v="1"/>
    <x v="8"/>
    <x v="1025"/>
    <x v="2138"/>
    <n v="2"/>
    <n v="0"/>
    <n v="10.760400000000001"/>
  </r>
  <r>
    <n v="2554"/>
    <s v="CA-2013-155439"/>
    <x v="0"/>
    <x v="749"/>
    <d v="2013-09-19T00:00:00"/>
    <x v="1"/>
    <s v="PN-18775"/>
    <x v="43"/>
    <x v="2"/>
    <s v="United States"/>
    <s v="Columbia"/>
    <x v="20"/>
    <n v="29203"/>
    <x v="0"/>
    <s v="OFF-PA-10000029"/>
    <x v="1"/>
    <x v="10"/>
    <x v="803"/>
    <x v="243"/>
    <n v="4"/>
    <n v="0"/>
    <n v="12.441600000000001"/>
  </r>
  <r>
    <n v="2555"/>
    <s v="CA-2013-118626"/>
    <x v="0"/>
    <x v="243"/>
    <d v="2013-08-21T00:00:00"/>
    <x v="1"/>
    <s v="JC-15775"/>
    <x v="547"/>
    <x v="0"/>
    <s v="United States"/>
    <s v="Tallahassee"/>
    <x v="2"/>
    <n v="32303"/>
    <x v="0"/>
    <s v="TEC-PH-10000369"/>
    <x v="2"/>
    <x v="7"/>
    <x v="1346"/>
    <x v="2139"/>
    <n v="7"/>
    <n v="0.2"/>
    <n v="70.554400000000072"/>
  </r>
  <r>
    <n v="2556"/>
    <s v="CA-2012-111458"/>
    <x v="1"/>
    <x v="120"/>
    <d v="2012-09-30T00:00:00"/>
    <x v="1"/>
    <s v="PF-19165"/>
    <x v="58"/>
    <x v="0"/>
    <s v="United States"/>
    <s v="New York City"/>
    <x v="15"/>
    <n v="10035"/>
    <x v="3"/>
    <s v="TEC-AC-10001590"/>
    <x v="2"/>
    <x v="11"/>
    <x v="1347"/>
    <x v="1424"/>
    <n v="2"/>
    <n v="0"/>
    <n v="12"/>
  </r>
  <r>
    <n v="2557"/>
    <s v="US-2013-126844"/>
    <x v="0"/>
    <x v="750"/>
    <d v="2013-10-15T00:00:00"/>
    <x v="1"/>
    <s v="BW-11110"/>
    <x v="308"/>
    <x v="1"/>
    <s v="United States"/>
    <s v="Houston"/>
    <x v="5"/>
    <n v="77070"/>
    <x v="2"/>
    <s v="FUR-FU-10004909"/>
    <x v="0"/>
    <x v="5"/>
    <x v="1348"/>
    <x v="2140"/>
    <n v="8"/>
    <n v="0.6"/>
    <n v="-32.320000000000007"/>
  </r>
  <r>
    <n v="2558"/>
    <s v="US-2012-112508"/>
    <x v="1"/>
    <x v="539"/>
    <d v="2012-03-30T00:00:00"/>
    <x v="1"/>
    <s v="BP-11185"/>
    <x v="130"/>
    <x v="1"/>
    <s v="United States"/>
    <s v="Coral Springs"/>
    <x v="2"/>
    <n v="33065"/>
    <x v="0"/>
    <s v="OFF-AP-10002287"/>
    <x v="1"/>
    <x v="9"/>
    <x v="1274"/>
    <x v="2141"/>
    <n v="2"/>
    <n v="0.2"/>
    <n v="0.52439999999999998"/>
  </r>
  <r>
    <n v="2559"/>
    <s v="CA-2012-147788"/>
    <x v="1"/>
    <x v="70"/>
    <d v="2012-06-04T00:00:00"/>
    <x v="1"/>
    <s v="TM-21010"/>
    <x v="612"/>
    <x v="0"/>
    <s v="United States"/>
    <s v="Orem"/>
    <x v="7"/>
    <n v="84057"/>
    <x v="1"/>
    <s v="FUR-BO-10004357"/>
    <x v="0"/>
    <x v="0"/>
    <x v="1349"/>
    <x v="2142"/>
    <n v="7"/>
    <n v="0"/>
    <n v="140.68599999999989"/>
  </r>
  <r>
    <n v="2560"/>
    <s v="CA-2012-147788"/>
    <x v="1"/>
    <x v="70"/>
    <d v="2012-06-04T00:00:00"/>
    <x v="1"/>
    <s v="TM-21010"/>
    <x v="612"/>
    <x v="0"/>
    <s v="United States"/>
    <s v="Orem"/>
    <x v="7"/>
    <n v="84057"/>
    <x v="1"/>
    <s v="OFF-LA-10003766"/>
    <x v="1"/>
    <x v="2"/>
    <x v="360"/>
    <x v="2143"/>
    <n v="5"/>
    <n v="0"/>
    <n v="7.5600000000000005"/>
  </r>
  <r>
    <n v="2561"/>
    <s v="CA-2012-147788"/>
    <x v="1"/>
    <x v="70"/>
    <d v="2012-06-04T00:00:00"/>
    <x v="1"/>
    <s v="TM-21010"/>
    <x v="612"/>
    <x v="0"/>
    <s v="United States"/>
    <s v="Orem"/>
    <x v="7"/>
    <n v="84057"/>
    <x v="1"/>
    <s v="OFF-ST-10000046"/>
    <x v="1"/>
    <x v="4"/>
    <x v="757"/>
    <x v="2144"/>
    <n v="2"/>
    <n v="0"/>
    <n v="61.38900000000001"/>
  </r>
  <r>
    <n v="2562"/>
    <s v="CA-2012-144288"/>
    <x v="1"/>
    <x v="707"/>
    <d v="2012-12-31T00:00:00"/>
    <x v="1"/>
    <s v="MB-17305"/>
    <x v="93"/>
    <x v="0"/>
    <s v="United States"/>
    <s v="Nashville"/>
    <x v="18"/>
    <n v="37211"/>
    <x v="0"/>
    <s v="OFF-LA-10003190"/>
    <x v="1"/>
    <x v="2"/>
    <x v="1163"/>
    <x v="2145"/>
    <n v="4"/>
    <n v="0.2"/>
    <n v="3.3408000000000002"/>
  </r>
  <r>
    <n v="2563"/>
    <s v="CA-2012-144288"/>
    <x v="1"/>
    <x v="707"/>
    <d v="2012-12-31T00:00:00"/>
    <x v="1"/>
    <s v="MB-17305"/>
    <x v="93"/>
    <x v="0"/>
    <s v="United States"/>
    <s v="Nashville"/>
    <x v="18"/>
    <n v="37211"/>
    <x v="0"/>
    <s v="OFF-PA-10002787"/>
    <x v="1"/>
    <x v="10"/>
    <x v="1267"/>
    <x v="563"/>
    <n v="2"/>
    <n v="0.2"/>
    <n v="3.6288"/>
  </r>
  <r>
    <n v="2564"/>
    <s v="CA-2012-110632"/>
    <x v="1"/>
    <x v="751"/>
    <d v="2012-03-22T00:00:00"/>
    <x v="0"/>
    <s v="HR-14830"/>
    <x v="403"/>
    <x v="1"/>
    <s v="United States"/>
    <s v="New York City"/>
    <x v="15"/>
    <n v="10009"/>
    <x v="3"/>
    <s v="TEC-AC-10000387"/>
    <x v="2"/>
    <x v="11"/>
    <x v="1350"/>
    <x v="2146"/>
    <n v="1"/>
    <n v="0"/>
    <n v="2.7035999999999998"/>
  </r>
  <r>
    <n v="2565"/>
    <s v="CA-2012-110632"/>
    <x v="1"/>
    <x v="751"/>
    <d v="2012-03-22T00:00:00"/>
    <x v="0"/>
    <s v="HR-14830"/>
    <x v="403"/>
    <x v="1"/>
    <s v="United States"/>
    <s v="New York City"/>
    <x v="15"/>
    <n v="10009"/>
    <x v="3"/>
    <s v="OFF-ST-10001291"/>
    <x v="1"/>
    <x v="4"/>
    <x v="1017"/>
    <x v="2147"/>
    <n v="2"/>
    <n v="0"/>
    <n v="9.1313999999999993"/>
  </r>
  <r>
    <n v="2566"/>
    <s v="CA-2014-109589"/>
    <x v="3"/>
    <x v="202"/>
    <d v="2014-12-25T00:00:00"/>
    <x v="2"/>
    <s v="BD-11635"/>
    <x v="631"/>
    <x v="0"/>
    <s v="United States"/>
    <s v="Bowling Green"/>
    <x v="0"/>
    <n v="42104"/>
    <x v="0"/>
    <s v="TEC-AC-10003116"/>
    <x v="2"/>
    <x v="11"/>
    <x v="920"/>
    <x v="2148"/>
    <n v="4"/>
    <n v="0"/>
    <n v="27.689999999999998"/>
  </r>
  <r>
    <n v="2567"/>
    <s v="CA-2014-123967"/>
    <x v="3"/>
    <x v="752"/>
    <d v="2014-11-04T00:00:00"/>
    <x v="0"/>
    <s v="SF-20200"/>
    <x v="227"/>
    <x v="0"/>
    <s v="United States"/>
    <s v="Bellingham"/>
    <x v="4"/>
    <n v="98226"/>
    <x v="1"/>
    <s v="OFF-BI-10001308"/>
    <x v="1"/>
    <x v="8"/>
    <x v="1351"/>
    <x v="2149"/>
    <n v="5"/>
    <n v="0.2"/>
    <n v="7.8499999999999979"/>
  </r>
  <r>
    <n v="2568"/>
    <s v="CA-2014-123967"/>
    <x v="3"/>
    <x v="752"/>
    <d v="2014-11-04T00:00:00"/>
    <x v="0"/>
    <s v="SF-20200"/>
    <x v="227"/>
    <x v="0"/>
    <s v="United States"/>
    <s v="Bellingham"/>
    <x v="4"/>
    <n v="98226"/>
    <x v="1"/>
    <s v="FUR-TA-10003954"/>
    <x v="0"/>
    <x v="3"/>
    <x v="1208"/>
    <x v="2150"/>
    <n v="9"/>
    <n v="0"/>
    <n v="239.90580000000011"/>
  </r>
  <r>
    <n v="2569"/>
    <s v="CA-2014-148929"/>
    <x v="3"/>
    <x v="210"/>
    <d v="2014-09-12T00:00:00"/>
    <x v="1"/>
    <s v="SP-20620"/>
    <x v="407"/>
    <x v="1"/>
    <s v="United States"/>
    <s v="New York City"/>
    <x v="15"/>
    <n v="10011"/>
    <x v="3"/>
    <s v="OFF-ST-10003282"/>
    <x v="1"/>
    <x v="4"/>
    <x v="42"/>
    <x v="2151"/>
    <n v="8"/>
    <n v="0"/>
    <n v="133.86240000000004"/>
  </r>
  <r>
    <n v="2570"/>
    <s v="CA-2014-134404"/>
    <x v="3"/>
    <x v="753"/>
    <d v="2014-12-28T00:00:00"/>
    <x v="3"/>
    <s v="DR-12880"/>
    <x v="112"/>
    <x v="1"/>
    <s v="United States"/>
    <s v="Newark"/>
    <x v="24"/>
    <n v="43055"/>
    <x v="3"/>
    <s v="TEC-PH-10000576"/>
    <x v="2"/>
    <x v="7"/>
    <x v="807"/>
    <x v="2152"/>
    <n v="2"/>
    <n v="0.4"/>
    <n v="-35.617400000000004"/>
  </r>
  <r>
    <n v="2571"/>
    <s v="CA-2014-134404"/>
    <x v="3"/>
    <x v="753"/>
    <d v="2014-12-28T00:00:00"/>
    <x v="3"/>
    <s v="DR-12880"/>
    <x v="112"/>
    <x v="1"/>
    <s v="United States"/>
    <s v="Newark"/>
    <x v="24"/>
    <n v="43055"/>
    <x v="3"/>
    <s v="OFF-AR-10004441"/>
    <x v="1"/>
    <x v="6"/>
    <x v="153"/>
    <x v="2153"/>
    <n v="4"/>
    <n v="0.2"/>
    <n v="3.6431999999999998"/>
  </r>
  <r>
    <n v="2572"/>
    <s v="CA-2014-109778"/>
    <x v="3"/>
    <x v="11"/>
    <d v="2014-07-22T00:00:00"/>
    <x v="1"/>
    <s v="VM-21685"/>
    <x v="91"/>
    <x v="2"/>
    <s v="United States"/>
    <s v="Woodstock"/>
    <x v="10"/>
    <n v="60098"/>
    <x v="2"/>
    <s v="OFF-AR-10003759"/>
    <x v="1"/>
    <x v="6"/>
    <x v="838"/>
    <x v="2154"/>
    <n v="2"/>
    <n v="0.2"/>
    <n v="0.90999999999999981"/>
  </r>
  <r>
    <n v="2573"/>
    <s v="CA-2013-155845"/>
    <x v="0"/>
    <x v="399"/>
    <d v="2013-08-16T00:00:00"/>
    <x v="0"/>
    <s v="CM-12235"/>
    <x v="632"/>
    <x v="0"/>
    <s v="United States"/>
    <s v="Carrollton"/>
    <x v="5"/>
    <n v="75007"/>
    <x v="2"/>
    <s v="TEC-AC-10004145"/>
    <x v="2"/>
    <x v="11"/>
    <x v="1264"/>
    <x v="2155"/>
    <n v="7"/>
    <n v="0.2"/>
    <n v="52.497900000000016"/>
  </r>
  <r>
    <n v="2574"/>
    <s v="CA-2014-145128"/>
    <x v="3"/>
    <x v="362"/>
    <d v="2014-07-15T00:00:00"/>
    <x v="1"/>
    <s v="SM-20320"/>
    <x v="598"/>
    <x v="2"/>
    <s v="United States"/>
    <s v="Lafayette"/>
    <x v="14"/>
    <n v="47905"/>
    <x v="2"/>
    <s v="FUR-FU-10000293"/>
    <x v="0"/>
    <x v="5"/>
    <x v="783"/>
    <x v="1893"/>
    <n v="5"/>
    <n v="0"/>
    <n v="31.586999999999961"/>
  </r>
  <r>
    <n v="2575"/>
    <s v="CA-2011-129091"/>
    <x v="2"/>
    <x v="754"/>
    <d v="2011-11-27T00:00:00"/>
    <x v="1"/>
    <s v="RA-19885"/>
    <x v="19"/>
    <x v="1"/>
    <s v="United States"/>
    <s v="Columbus"/>
    <x v="32"/>
    <n v="31907"/>
    <x v="0"/>
    <s v="OFF-EN-10004955"/>
    <x v="1"/>
    <x v="12"/>
    <x v="881"/>
    <x v="2156"/>
    <n v="3"/>
    <n v="0"/>
    <n v="7.9527000000000001"/>
  </r>
  <r>
    <n v="2576"/>
    <s v="CA-2011-129091"/>
    <x v="2"/>
    <x v="754"/>
    <d v="2011-11-27T00:00:00"/>
    <x v="1"/>
    <s v="RA-19885"/>
    <x v="19"/>
    <x v="1"/>
    <s v="United States"/>
    <s v="Columbus"/>
    <x v="32"/>
    <n v="31907"/>
    <x v="0"/>
    <s v="OFF-BI-10001071"/>
    <x v="1"/>
    <x v="8"/>
    <x v="663"/>
    <x v="2157"/>
    <n v="5"/>
    <n v="0"/>
    <n v="156.751"/>
  </r>
  <r>
    <n v="2577"/>
    <s v="CA-2011-129091"/>
    <x v="2"/>
    <x v="754"/>
    <d v="2011-11-27T00:00:00"/>
    <x v="1"/>
    <s v="RA-19885"/>
    <x v="19"/>
    <x v="1"/>
    <s v="United States"/>
    <s v="Columbus"/>
    <x v="32"/>
    <n v="31907"/>
    <x v="0"/>
    <s v="OFF-EN-10001990"/>
    <x v="1"/>
    <x v="12"/>
    <x v="33"/>
    <x v="716"/>
    <n v="2"/>
    <n v="0"/>
    <n v="5.3391999999999991"/>
  </r>
  <r>
    <n v="2578"/>
    <s v="CA-2011-129091"/>
    <x v="2"/>
    <x v="754"/>
    <d v="2011-11-27T00:00:00"/>
    <x v="1"/>
    <s v="RA-19885"/>
    <x v="19"/>
    <x v="1"/>
    <s v="United States"/>
    <s v="Columbus"/>
    <x v="32"/>
    <n v="31907"/>
    <x v="0"/>
    <s v="OFF-AP-10002734"/>
    <x v="1"/>
    <x v="9"/>
    <x v="1352"/>
    <x v="2158"/>
    <n v="3"/>
    <n v="0"/>
    <n v="290.30160000000001"/>
  </r>
  <r>
    <n v="2579"/>
    <s v="US-2011-155502"/>
    <x v="2"/>
    <x v="755"/>
    <d v="2011-02-01T00:00:00"/>
    <x v="1"/>
    <s v="SD-20485"/>
    <x v="174"/>
    <x v="2"/>
    <s v="United States"/>
    <s v="Alexandria"/>
    <x v="17"/>
    <n v="22304"/>
    <x v="0"/>
    <s v="FUR-FU-10004587"/>
    <x v="0"/>
    <x v="5"/>
    <x v="1353"/>
    <x v="2159"/>
    <n v="3"/>
    <n v="0"/>
    <n v="30.7818"/>
  </r>
  <r>
    <n v="2580"/>
    <s v="US-2011-155502"/>
    <x v="2"/>
    <x v="755"/>
    <d v="2011-02-01T00:00:00"/>
    <x v="1"/>
    <s v="SD-20485"/>
    <x v="174"/>
    <x v="2"/>
    <s v="United States"/>
    <s v="Alexandria"/>
    <x v="17"/>
    <n v="22304"/>
    <x v="0"/>
    <s v="OFF-ST-10004337"/>
    <x v="1"/>
    <x v="4"/>
    <x v="839"/>
    <x v="2160"/>
    <n v="8"/>
    <n v="0"/>
    <n v="0"/>
  </r>
  <r>
    <n v="2581"/>
    <s v="US-2011-155502"/>
    <x v="2"/>
    <x v="755"/>
    <d v="2011-02-01T00:00:00"/>
    <x v="1"/>
    <s v="SD-20485"/>
    <x v="174"/>
    <x v="2"/>
    <s v="United States"/>
    <s v="Alexandria"/>
    <x v="17"/>
    <n v="22304"/>
    <x v="0"/>
    <s v="OFF-PA-10003072"/>
    <x v="1"/>
    <x v="10"/>
    <x v="918"/>
    <x v="541"/>
    <n v="3"/>
    <n v="0"/>
    <n v="9.3312000000000008"/>
  </r>
  <r>
    <n v="2582"/>
    <s v="US-2011-155502"/>
    <x v="2"/>
    <x v="755"/>
    <d v="2011-02-01T00:00:00"/>
    <x v="1"/>
    <s v="SD-20485"/>
    <x v="174"/>
    <x v="2"/>
    <s v="United States"/>
    <s v="Alexandria"/>
    <x v="17"/>
    <n v="22304"/>
    <x v="0"/>
    <s v="OFF-PA-10000380"/>
    <x v="1"/>
    <x v="10"/>
    <x v="1281"/>
    <x v="1459"/>
    <n v="2"/>
    <n v="0"/>
    <n v="8.34"/>
  </r>
  <r>
    <n v="2583"/>
    <s v="US-2011-155502"/>
    <x v="2"/>
    <x v="755"/>
    <d v="2011-02-01T00:00:00"/>
    <x v="1"/>
    <s v="SD-20485"/>
    <x v="174"/>
    <x v="2"/>
    <s v="United States"/>
    <s v="Alexandria"/>
    <x v="17"/>
    <n v="22304"/>
    <x v="0"/>
    <s v="TEC-PH-10004833"/>
    <x v="2"/>
    <x v="7"/>
    <x v="1354"/>
    <x v="2161"/>
    <n v="13"/>
    <n v="0"/>
    <n v="0"/>
  </r>
  <r>
    <n v="2584"/>
    <s v="US-2011-155502"/>
    <x v="2"/>
    <x v="755"/>
    <d v="2011-02-01T00:00:00"/>
    <x v="1"/>
    <s v="SD-20485"/>
    <x v="174"/>
    <x v="2"/>
    <s v="United States"/>
    <s v="Alexandria"/>
    <x v="17"/>
    <n v="22304"/>
    <x v="0"/>
    <s v="FUR-FU-10001847"/>
    <x v="0"/>
    <x v="5"/>
    <x v="1355"/>
    <x v="2162"/>
    <n v="3"/>
    <n v="0"/>
    <n v="4.4711999999999996"/>
  </r>
  <r>
    <n v="2585"/>
    <s v="US-2011-155502"/>
    <x v="2"/>
    <x v="755"/>
    <d v="2011-02-01T00:00:00"/>
    <x v="1"/>
    <s v="SD-20485"/>
    <x v="174"/>
    <x v="2"/>
    <s v="United States"/>
    <s v="Alexandria"/>
    <x v="17"/>
    <n v="22304"/>
    <x v="0"/>
    <s v="TEC-PH-10002103"/>
    <x v="2"/>
    <x v="7"/>
    <x v="534"/>
    <x v="2163"/>
    <n v="2"/>
    <n v="0"/>
    <n v="52.634399999999999"/>
  </r>
  <r>
    <n v="2586"/>
    <s v="CA-2012-121041"/>
    <x v="1"/>
    <x v="502"/>
    <d v="2012-11-10T00:00:00"/>
    <x v="1"/>
    <s v="CS-12250"/>
    <x v="294"/>
    <x v="1"/>
    <s v="United States"/>
    <s v="Haltom City"/>
    <x v="5"/>
    <n v="76117"/>
    <x v="2"/>
    <s v="OFF-EN-10001137"/>
    <x v="1"/>
    <x v="12"/>
    <x v="315"/>
    <x v="2164"/>
    <n v="2"/>
    <n v="0.2"/>
    <n v="2.1475999999999997"/>
  </r>
  <r>
    <n v="2587"/>
    <s v="CA-2014-131695"/>
    <x v="3"/>
    <x v="160"/>
    <d v="2014-07-07T00:00:00"/>
    <x v="1"/>
    <s v="RA-19285"/>
    <x v="267"/>
    <x v="0"/>
    <s v="United States"/>
    <s v="New York City"/>
    <x v="15"/>
    <n v="10024"/>
    <x v="3"/>
    <s v="OFF-ST-10001476"/>
    <x v="1"/>
    <x v="4"/>
    <x v="827"/>
    <x v="2165"/>
    <n v="7"/>
    <n v="0"/>
    <n v="67.113900000000015"/>
  </r>
  <r>
    <n v="2588"/>
    <s v="CA-2014-131695"/>
    <x v="3"/>
    <x v="160"/>
    <d v="2014-07-07T00:00:00"/>
    <x v="1"/>
    <s v="RA-19285"/>
    <x v="267"/>
    <x v="0"/>
    <s v="United States"/>
    <s v="New York City"/>
    <x v="15"/>
    <n v="10024"/>
    <x v="3"/>
    <s v="FUR-FU-10002045"/>
    <x v="0"/>
    <x v="5"/>
    <x v="1356"/>
    <x v="749"/>
    <n v="1"/>
    <n v="0"/>
    <n v="9.7812000000000019"/>
  </r>
  <r>
    <n v="2589"/>
    <s v="CA-2013-137729"/>
    <x v="0"/>
    <x v="465"/>
    <d v="2013-05-10T00:00:00"/>
    <x v="1"/>
    <s v="BF-11005"/>
    <x v="593"/>
    <x v="2"/>
    <s v="United States"/>
    <s v="Los Angeles"/>
    <x v="1"/>
    <n v="90004"/>
    <x v="1"/>
    <s v="OFF-ST-10001505"/>
    <x v="1"/>
    <x v="4"/>
    <x v="1174"/>
    <x v="156"/>
    <n v="1"/>
    <n v="0"/>
    <n v="1.0165999999999995"/>
  </r>
  <r>
    <n v="2590"/>
    <s v="CA-2013-137729"/>
    <x v="0"/>
    <x v="465"/>
    <d v="2013-05-10T00:00:00"/>
    <x v="1"/>
    <s v="BF-11005"/>
    <x v="593"/>
    <x v="2"/>
    <s v="United States"/>
    <s v="Los Angeles"/>
    <x v="1"/>
    <n v="90004"/>
    <x v="1"/>
    <s v="TEC-PH-10001433"/>
    <x v="2"/>
    <x v="7"/>
    <x v="237"/>
    <x v="2166"/>
    <n v="3"/>
    <n v="0.2"/>
    <n v="21.539699999999996"/>
  </r>
  <r>
    <n v="2591"/>
    <s v="US-2013-115455"/>
    <x v="0"/>
    <x v="162"/>
    <d v="2013-09-15T00:00:00"/>
    <x v="1"/>
    <s v="SE-20110"/>
    <x v="339"/>
    <x v="0"/>
    <s v="United States"/>
    <s v="Wheeling"/>
    <x v="10"/>
    <n v="60090"/>
    <x v="2"/>
    <s v="FUR-FU-10004671"/>
    <x v="0"/>
    <x v="5"/>
    <x v="1357"/>
    <x v="2167"/>
    <n v="2"/>
    <n v="0.6"/>
    <n v="-7.774799999999999"/>
  </r>
  <r>
    <n v="2592"/>
    <s v="US-2013-115455"/>
    <x v="0"/>
    <x v="162"/>
    <d v="2013-09-15T00:00:00"/>
    <x v="1"/>
    <s v="SE-20110"/>
    <x v="339"/>
    <x v="0"/>
    <s v="United States"/>
    <s v="Wheeling"/>
    <x v="10"/>
    <n v="60090"/>
    <x v="2"/>
    <s v="FUR-TA-10003569"/>
    <x v="0"/>
    <x v="3"/>
    <x v="1358"/>
    <x v="2168"/>
    <n v="3"/>
    <n v="0.5"/>
    <n v="-300.73500000000001"/>
  </r>
  <r>
    <n v="2593"/>
    <s v="CA-2014-128300"/>
    <x v="3"/>
    <x v="221"/>
    <d v="2014-11-27T00:00:00"/>
    <x v="0"/>
    <s v="RS-19765"/>
    <x v="276"/>
    <x v="1"/>
    <s v="United States"/>
    <s v="Summerville"/>
    <x v="20"/>
    <n v="29483"/>
    <x v="0"/>
    <s v="TEC-PH-10002807"/>
    <x v="2"/>
    <x v="7"/>
    <x v="1230"/>
    <x v="2169"/>
    <n v="2"/>
    <n v="0"/>
    <n v="39.549999999999997"/>
  </r>
  <r>
    <n v="2594"/>
    <s v="CA-2014-128300"/>
    <x v="3"/>
    <x v="221"/>
    <d v="2014-11-27T00:00:00"/>
    <x v="0"/>
    <s v="RS-19765"/>
    <x v="276"/>
    <x v="1"/>
    <s v="United States"/>
    <s v="Summerville"/>
    <x v="20"/>
    <n v="29483"/>
    <x v="0"/>
    <s v="OFF-BI-10001597"/>
    <x v="1"/>
    <x v="8"/>
    <x v="790"/>
    <x v="2170"/>
    <n v="8"/>
    <n v="0"/>
    <n v="157.36319999999998"/>
  </r>
  <r>
    <n v="2595"/>
    <s v="CA-2014-149048"/>
    <x v="3"/>
    <x v="726"/>
    <d v="2014-05-18T00:00:00"/>
    <x v="1"/>
    <s v="BM-11650"/>
    <x v="312"/>
    <x v="1"/>
    <s v="United States"/>
    <s v="Columbus"/>
    <x v="14"/>
    <n v="47201"/>
    <x v="2"/>
    <s v="OFF-EN-10003296"/>
    <x v="1"/>
    <x v="12"/>
    <x v="229"/>
    <x v="2171"/>
    <n v="2"/>
    <n v="0"/>
    <n v="81.432000000000002"/>
  </r>
  <r>
    <n v="2596"/>
    <s v="CA-2014-149048"/>
    <x v="3"/>
    <x v="726"/>
    <d v="2014-05-18T00:00:00"/>
    <x v="1"/>
    <s v="BM-11650"/>
    <x v="312"/>
    <x v="1"/>
    <s v="United States"/>
    <s v="Columbus"/>
    <x v="14"/>
    <n v="47201"/>
    <x v="2"/>
    <s v="OFF-BI-10004632"/>
    <x v="1"/>
    <x v="8"/>
    <x v="564"/>
    <x v="2172"/>
    <n v="3"/>
    <n v="0"/>
    <n v="411.73649999999998"/>
  </r>
  <r>
    <n v="2597"/>
    <s v="CA-2014-149048"/>
    <x v="3"/>
    <x v="726"/>
    <d v="2014-05-18T00:00:00"/>
    <x v="1"/>
    <s v="BM-11650"/>
    <x v="312"/>
    <x v="1"/>
    <s v="United States"/>
    <s v="Columbus"/>
    <x v="14"/>
    <n v="47201"/>
    <x v="2"/>
    <s v="TEC-PH-10002310"/>
    <x v="2"/>
    <x v="7"/>
    <x v="1359"/>
    <x v="2173"/>
    <n v="3"/>
    <n v="0"/>
    <n v="158.75190000000003"/>
  </r>
  <r>
    <n v="2598"/>
    <s v="CA-2014-149048"/>
    <x v="3"/>
    <x v="726"/>
    <d v="2014-05-18T00:00:00"/>
    <x v="1"/>
    <s v="BM-11650"/>
    <x v="312"/>
    <x v="1"/>
    <s v="United States"/>
    <s v="Columbus"/>
    <x v="14"/>
    <n v="47201"/>
    <x v="2"/>
    <s v="OFF-ST-10000078"/>
    <x v="1"/>
    <x v="4"/>
    <x v="1218"/>
    <x v="2174"/>
    <n v="2"/>
    <n v="0"/>
    <n v="95.461199999999963"/>
  </r>
  <r>
    <n v="2599"/>
    <s v="CA-2014-149048"/>
    <x v="3"/>
    <x v="726"/>
    <d v="2014-05-18T00:00:00"/>
    <x v="1"/>
    <s v="BM-11650"/>
    <x v="312"/>
    <x v="1"/>
    <s v="United States"/>
    <s v="Columbus"/>
    <x v="14"/>
    <n v="47201"/>
    <x v="2"/>
    <s v="OFF-PA-10001752"/>
    <x v="1"/>
    <x v="10"/>
    <x v="1360"/>
    <x v="1830"/>
    <n v="3"/>
    <n v="0"/>
    <n v="7.3206000000000007"/>
  </r>
  <r>
    <n v="2600"/>
    <s v="CA-2014-108553"/>
    <x v="3"/>
    <x v="756"/>
    <d v="2014-04-30T00:00:00"/>
    <x v="1"/>
    <s v="SK-19990"/>
    <x v="85"/>
    <x v="0"/>
    <s v="United States"/>
    <s v="New York City"/>
    <x v="15"/>
    <n v="10024"/>
    <x v="3"/>
    <s v="OFF-AP-10000026"/>
    <x v="1"/>
    <x v="9"/>
    <x v="1282"/>
    <x v="2175"/>
    <n v="2"/>
    <n v="0"/>
    <n v="35.362599999999986"/>
  </r>
  <r>
    <n v="2601"/>
    <s v="CA-2014-108553"/>
    <x v="3"/>
    <x v="756"/>
    <d v="2014-04-30T00:00:00"/>
    <x v="1"/>
    <s v="SK-19990"/>
    <x v="85"/>
    <x v="0"/>
    <s v="United States"/>
    <s v="New York City"/>
    <x v="15"/>
    <n v="10024"/>
    <x v="3"/>
    <s v="OFF-SU-10002573"/>
    <x v="1"/>
    <x v="14"/>
    <x v="350"/>
    <x v="2176"/>
    <n v="7"/>
    <n v="0"/>
    <n v="36.812999999999988"/>
  </r>
  <r>
    <n v="2602"/>
    <s v="CA-2013-165848"/>
    <x v="0"/>
    <x v="30"/>
    <d v="2013-06-05T00:00:00"/>
    <x v="3"/>
    <s v="EN-13780"/>
    <x v="633"/>
    <x v="0"/>
    <s v="United States"/>
    <s v="New York City"/>
    <x v="15"/>
    <n v="10035"/>
    <x v="3"/>
    <s v="OFF-PA-10000349"/>
    <x v="1"/>
    <x v="10"/>
    <x v="33"/>
    <x v="1830"/>
    <n v="3"/>
    <n v="0"/>
    <n v="7.0218000000000007"/>
  </r>
  <r>
    <n v="2603"/>
    <s v="CA-2013-165848"/>
    <x v="0"/>
    <x v="30"/>
    <d v="2013-06-05T00:00:00"/>
    <x v="3"/>
    <s v="EN-13780"/>
    <x v="633"/>
    <x v="0"/>
    <s v="United States"/>
    <s v="New York City"/>
    <x v="15"/>
    <n v="10035"/>
    <x v="3"/>
    <s v="TEC-MA-10003356"/>
    <x v="2"/>
    <x v="15"/>
    <x v="1361"/>
    <x v="2177"/>
    <n v="3"/>
    <n v="0"/>
    <n v="364.45949999999993"/>
  </r>
  <r>
    <n v="2604"/>
    <s v="CA-2013-165848"/>
    <x v="0"/>
    <x v="30"/>
    <d v="2013-06-05T00:00:00"/>
    <x v="3"/>
    <s v="EN-13780"/>
    <x v="633"/>
    <x v="0"/>
    <s v="United States"/>
    <s v="New York City"/>
    <x v="15"/>
    <n v="10035"/>
    <x v="3"/>
    <s v="FUR-BO-10000362"/>
    <x v="0"/>
    <x v="0"/>
    <x v="1037"/>
    <x v="2178"/>
    <n v="1"/>
    <n v="0.2"/>
    <n v="5.129400000000004"/>
  </r>
  <r>
    <n v="2605"/>
    <s v="CA-2013-165848"/>
    <x v="0"/>
    <x v="30"/>
    <d v="2013-06-05T00:00:00"/>
    <x v="3"/>
    <s v="EN-13780"/>
    <x v="633"/>
    <x v="0"/>
    <s v="United States"/>
    <s v="New York City"/>
    <x v="15"/>
    <n v="10035"/>
    <x v="3"/>
    <s v="FUR-FU-10003878"/>
    <x v="0"/>
    <x v="5"/>
    <x v="671"/>
    <x v="2179"/>
    <n v="4"/>
    <n v="0"/>
    <n v="20.780799999999999"/>
  </r>
  <r>
    <n v="2606"/>
    <s v="CA-2011-112718"/>
    <x v="2"/>
    <x v="757"/>
    <d v="2011-12-21T00:00:00"/>
    <x v="1"/>
    <s v="KN-16450"/>
    <x v="634"/>
    <x v="1"/>
    <s v="United States"/>
    <s v="Jacksonville"/>
    <x v="2"/>
    <n v="32216"/>
    <x v="0"/>
    <s v="OFF-BI-10000591"/>
    <x v="1"/>
    <x v="8"/>
    <x v="1045"/>
    <x v="2180"/>
    <n v="1"/>
    <n v="0.7"/>
    <n v="-0.85579999999999989"/>
  </r>
  <r>
    <n v="2607"/>
    <s v="CA-2013-154053"/>
    <x v="0"/>
    <x v="758"/>
    <d v="2013-03-11T00:00:00"/>
    <x v="1"/>
    <s v="MG-17890"/>
    <x v="450"/>
    <x v="2"/>
    <s v="United States"/>
    <s v="San Diego"/>
    <x v="1"/>
    <n v="92024"/>
    <x v="1"/>
    <s v="OFF-AR-10003727"/>
    <x v="1"/>
    <x v="6"/>
    <x v="1362"/>
    <x v="2181"/>
    <n v="1"/>
    <n v="0"/>
    <n v="4.9270999999999976"/>
  </r>
  <r>
    <n v="2608"/>
    <s v="CA-2011-127446"/>
    <x v="2"/>
    <x v="641"/>
    <d v="2011-11-30T00:00:00"/>
    <x v="1"/>
    <s v="MC-17590"/>
    <x v="565"/>
    <x v="1"/>
    <s v="United States"/>
    <s v="Arlington"/>
    <x v="5"/>
    <n v="76017"/>
    <x v="2"/>
    <s v="TEC-AC-10001635"/>
    <x v="2"/>
    <x v="11"/>
    <x v="1363"/>
    <x v="1072"/>
    <n v="3"/>
    <n v="0.2"/>
    <n v="0"/>
  </r>
  <r>
    <n v="2609"/>
    <s v="CA-2011-127446"/>
    <x v="2"/>
    <x v="641"/>
    <d v="2011-11-30T00:00:00"/>
    <x v="1"/>
    <s v="MC-17590"/>
    <x v="565"/>
    <x v="1"/>
    <s v="United States"/>
    <s v="Arlington"/>
    <x v="5"/>
    <n v="76017"/>
    <x v="2"/>
    <s v="OFF-LA-10001317"/>
    <x v="1"/>
    <x v="2"/>
    <x v="391"/>
    <x v="2182"/>
    <n v="1"/>
    <n v="0.2"/>
    <n v="0.88200000000000001"/>
  </r>
  <r>
    <n v="2610"/>
    <s v="CA-2011-127446"/>
    <x v="2"/>
    <x v="641"/>
    <d v="2011-11-30T00:00:00"/>
    <x v="1"/>
    <s v="MC-17590"/>
    <x v="565"/>
    <x v="1"/>
    <s v="United States"/>
    <s v="Arlington"/>
    <x v="5"/>
    <n v="76017"/>
    <x v="2"/>
    <s v="FUR-TA-10000577"/>
    <x v="0"/>
    <x v="3"/>
    <x v="3"/>
    <x v="2183"/>
    <n v="5"/>
    <n v="0.3"/>
    <n v="-121.87349999999992"/>
  </r>
  <r>
    <n v="2611"/>
    <s v="CA-2011-127446"/>
    <x v="2"/>
    <x v="641"/>
    <d v="2011-11-30T00:00:00"/>
    <x v="1"/>
    <s v="MC-17590"/>
    <x v="565"/>
    <x v="1"/>
    <s v="United States"/>
    <s v="Arlington"/>
    <x v="5"/>
    <n v="76017"/>
    <x v="2"/>
    <s v="OFF-LA-10000248"/>
    <x v="1"/>
    <x v="2"/>
    <x v="1212"/>
    <x v="2184"/>
    <n v="2"/>
    <n v="0.2"/>
    <n v="1.9925999999999999"/>
  </r>
  <r>
    <n v="2612"/>
    <s v="CA-2011-127446"/>
    <x v="2"/>
    <x v="641"/>
    <d v="2011-11-30T00:00:00"/>
    <x v="1"/>
    <s v="MC-17590"/>
    <x v="565"/>
    <x v="1"/>
    <s v="United States"/>
    <s v="Arlington"/>
    <x v="5"/>
    <n v="76017"/>
    <x v="2"/>
    <s v="OFF-PA-10000955"/>
    <x v="1"/>
    <x v="10"/>
    <x v="774"/>
    <x v="937"/>
    <n v="3"/>
    <n v="0.2"/>
    <n v="5.1011999999999995"/>
  </r>
  <r>
    <n v="2613"/>
    <s v="CA-2011-127446"/>
    <x v="2"/>
    <x v="641"/>
    <d v="2011-11-30T00:00:00"/>
    <x v="1"/>
    <s v="MC-17590"/>
    <x v="565"/>
    <x v="1"/>
    <s v="United States"/>
    <s v="Arlington"/>
    <x v="5"/>
    <n v="76017"/>
    <x v="2"/>
    <s v="FUR-FU-10000221"/>
    <x v="0"/>
    <x v="5"/>
    <x v="529"/>
    <x v="861"/>
    <n v="3"/>
    <n v="0.6"/>
    <n v="-3.9624000000000006"/>
  </r>
  <r>
    <n v="2614"/>
    <s v="CA-2013-137204"/>
    <x v="0"/>
    <x v="236"/>
    <d v="2013-05-06T00:00:00"/>
    <x v="1"/>
    <s v="BO-11350"/>
    <x v="635"/>
    <x v="1"/>
    <s v="United States"/>
    <s v="Los Angeles"/>
    <x v="1"/>
    <n v="90045"/>
    <x v="1"/>
    <s v="FUR-CH-10002304"/>
    <x v="0"/>
    <x v="1"/>
    <x v="782"/>
    <x v="2185"/>
    <n v="2"/>
    <n v="0.2"/>
    <n v="2.5980000000000008"/>
  </r>
  <r>
    <n v="2615"/>
    <s v="CA-2011-147298"/>
    <x v="2"/>
    <x v="759"/>
    <d v="2011-05-03T00:00:00"/>
    <x v="1"/>
    <s v="AG-10300"/>
    <x v="636"/>
    <x v="1"/>
    <s v="United States"/>
    <s v="Los Angeles"/>
    <x v="1"/>
    <n v="90049"/>
    <x v="1"/>
    <s v="FUR-CH-10004886"/>
    <x v="0"/>
    <x v="1"/>
    <x v="366"/>
    <x v="2186"/>
    <n v="3"/>
    <n v="0.2"/>
    <n v="23.027999999999992"/>
  </r>
  <r>
    <n v="2616"/>
    <s v="CA-2011-147298"/>
    <x v="2"/>
    <x v="759"/>
    <d v="2011-05-03T00:00:00"/>
    <x v="1"/>
    <s v="AG-10300"/>
    <x v="636"/>
    <x v="1"/>
    <s v="United States"/>
    <s v="Los Angeles"/>
    <x v="1"/>
    <n v="90049"/>
    <x v="1"/>
    <s v="OFF-BI-10001525"/>
    <x v="1"/>
    <x v="8"/>
    <x v="31"/>
    <x v="2187"/>
    <n v="6"/>
    <n v="0.2"/>
    <n v="5.714999999999999"/>
  </r>
  <r>
    <n v="2617"/>
    <s v="CA-2014-147942"/>
    <x v="3"/>
    <x v="719"/>
    <d v="2014-04-06T00:00:00"/>
    <x v="1"/>
    <s v="MS-17365"/>
    <x v="333"/>
    <x v="0"/>
    <s v="United States"/>
    <s v="San Francisco"/>
    <x v="1"/>
    <n v="94110"/>
    <x v="1"/>
    <s v="OFF-LA-10003663"/>
    <x v="1"/>
    <x v="2"/>
    <x v="1364"/>
    <x v="399"/>
    <n v="2"/>
    <n v="0"/>
    <n v="2.7166000000000001"/>
  </r>
  <r>
    <n v="2618"/>
    <s v="CA-2014-147942"/>
    <x v="3"/>
    <x v="719"/>
    <d v="2014-04-06T00:00:00"/>
    <x v="1"/>
    <s v="MS-17365"/>
    <x v="333"/>
    <x v="0"/>
    <s v="United States"/>
    <s v="San Francisco"/>
    <x v="1"/>
    <n v="94110"/>
    <x v="1"/>
    <s v="OFF-BI-10001294"/>
    <x v="1"/>
    <x v="8"/>
    <x v="667"/>
    <x v="2188"/>
    <n v="13"/>
    <n v="0.2"/>
    <n v="38.024999999999977"/>
  </r>
  <r>
    <n v="2619"/>
    <s v="CA-2014-115931"/>
    <x v="3"/>
    <x v="66"/>
    <d v="2014-12-27T00:00:00"/>
    <x v="1"/>
    <s v="JM-15655"/>
    <x v="487"/>
    <x v="1"/>
    <s v="United States"/>
    <s v="Carlsbad"/>
    <x v="27"/>
    <n v="88220"/>
    <x v="1"/>
    <s v="OFF-AR-10000369"/>
    <x v="1"/>
    <x v="6"/>
    <x v="377"/>
    <x v="2189"/>
    <n v="3"/>
    <n v="0"/>
    <n v="1.0841999999999998"/>
  </r>
  <r>
    <n v="2620"/>
    <s v="CA-2014-115931"/>
    <x v="3"/>
    <x v="66"/>
    <d v="2014-12-27T00:00:00"/>
    <x v="1"/>
    <s v="JM-15655"/>
    <x v="487"/>
    <x v="1"/>
    <s v="United States"/>
    <s v="Carlsbad"/>
    <x v="27"/>
    <n v="88220"/>
    <x v="1"/>
    <s v="TEC-PH-10001300"/>
    <x v="2"/>
    <x v="7"/>
    <x v="1002"/>
    <x v="2190"/>
    <n v="4"/>
    <n v="0.2"/>
    <n v="6.7039999999999971"/>
  </r>
  <r>
    <n v="2621"/>
    <s v="CA-2014-115931"/>
    <x v="3"/>
    <x v="66"/>
    <d v="2014-12-27T00:00:00"/>
    <x v="1"/>
    <s v="JM-15655"/>
    <x v="487"/>
    <x v="1"/>
    <s v="United States"/>
    <s v="Carlsbad"/>
    <x v="27"/>
    <n v="88220"/>
    <x v="1"/>
    <s v="OFF-ST-10000876"/>
    <x v="1"/>
    <x v="4"/>
    <x v="251"/>
    <x v="2191"/>
    <n v="3"/>
    <n v="0"/>
    <n v="10.4496"/>
  </r>
  <r>
    <n v="2622"/>
    <s v="CA-2014-115931"/>
    <x v="3"/>
    <x v="66"/>
    <d v="2014-12-27T00:00:00"/>
    <x v="1"/>
    <s v="JM-15655"/>
    <x v="487"/>
    <x v="1"/>
    <s v="United States"/>
    <s v="Carlsbad"/>
    <x v="27"/>
    <n v="88220"/>
    <x v="1"/>
    <s v="OFF-LA-10001404"/>
    <x v="1"/>
    <x v="2"/>
    <x v="916"/>
    <x v="1782"/>
    <n v="5"/>
    <n v="0"/>
    <n v="8.6715"/>
  </r>
  <r>
    <n v="2623"/>
    <s v="CA-2011-164861"/>
    <x v="2"/>
    <x v="640"/>
    <d v="2011-12-06T00:00:00"/>
    <x v="0"/>
    <s v="MC-17635"/>
    <x v="637"/>
    <x v="1"/>
    <s v="United States"/>
    <s v="Saint Louis"/>
    <x v="25"/>
    <n v="63116"/>
    <x v="2"/>
    <s v="OFF-PA-10001972"/>
    <x v="1"/>
    <x v="10"/>
    <x v="1169"/>
    <x v="243"/>
    <n v="4"/>
    <n v="0"/>
    <n v="12.441600000000001"/>
  </r>
  <r>
    <n v="2624"/>
    <s v="CA-2014-127180"/>
    <x v="3"/>
    <x v="760"/>
    <d v="2014-10-25T00:00:00"/>
    <x v="2"/>
    <s v="TA-21385"/>
    <x v="638"/>
    <x v="2"/>
    <s v="United States"/>
    <s v="New York City"/>
    <x v="15"/>
    <n v="10024"/>
    <x v="3"/>
    <s v="TEC-CO-10004722"/>
    <x v="2"/>
    <x v="16"/>
    <x v="1365"/>
    <x v="2192"/>
    <n v="4"/>
    <n v="0.2"/>
    <n v="3919.9887999999992"/>
  </r>
  <r>
    <n v="2625"/>
    <s v="CA-2014-127180"/>
    <x v="3"/>
    <x v="760"/>
    <d v="2014-10-25T00:00:00"/>
    <x v="2"/>
    <s v="TA-21385"/>
    <x v="638"/>
    <x v="2"/>
    <s v="United States"/>
    <s v="New York City"/>
    <x v="15"/>
    <n v="10024"/>
    <x v="3"/>
    <s v="TEC-PH-10001494"/>
    <x v="2"/>
    <x v="7"/>
    <x v="708"/>
    <x v="2193"/>
    <n v="8"/>
    <n v="0"/>
    <n v="647.89200000000005"/>
  </r>
  <r>
    <n v="2626"/>
    <s v="CA-2014-127180"/>
    <x v="3"/>
    <x v="760"/>
    <d v="2014-10-25T00:00:00"/>
    <x v="2"/>
    <s v="TA-21385"/>
    <x v="638"/>
    <x v="2"/>
    <s v="United States"/>
    <s v="New York City"/>
    <x v="15"/>
    <n v="10024"/>
    <x v="3"/>
    <s v="OFF-EN-10002500"/>
    <x v="1"/>
    <x v="12"/>
    <x v="118"/>
    <x v="1019"/>
    <n v="5"/>
    <n v="0"/>
    <n v="28.754999999999995"/>
  </r>
  <r>
    <n v="2627"/>
    <s v="CA-2014-127180"/>
    <x v="3"/>
    <x v="760"/>
    <d v="2014-10-25T00:00:00"/>
    <x v="2"/>
    <s v="TA-21385"/>
    <x v="638"/>
    <x v="2"/>
    <s v="United States"/>
    <s v="New York City"/>
    <x v="15"/>
    <n v="10024"/>
    <x v="3"/>
    <s v="TEC-PH-10003800"/>
    <x v="2"/>
    <x v="7"/>
    <x v="504"/>
    <x v="2194"/>
    <n v="1"/>
    <n v="0"/>
    <n v="0.52989999999999782"/>
  </r>
  <r>
    <n v="2628"/>
    <s v="US-2014-165344"/>
    <x v="3"/>
    <x v="38"/>
    <d v="2014-11-16T00:00:00"/>
    <x v="2"/>
    <s v="SB-20290"/>
    <x v="115"/>
    <x v="1"/>
    <s v="United States"/>
    <s v="Springfield"/>
    <x v="24"/>
    <n v="45503"/>
    <x v="3"/>
    <s v="TEC-AC-10002399"/>
    <x v="2"/>
    <x v="11"/>
    <x v="448"/>
    <x v="2195"/>
    <n v="4"/>
    <n v="0.2"/>
    <n v="9.1295999999999964"/>
  </r>
  <r>
    <n v="2629"/>
    <s v="US-2014-165344"/>
    <x v="3"/>
    <x v="38"/>
    <d v="2014-11-16T00:00:00"/>
    <x v="2"/>
    <s v="SB-20290"/>
    <x v="115"/>
    <x v="1"/>
    <s v="United States"/>
    <s v="Springfield"/>
    <x v="24"/>
    <n v="45503"/>
    <x v="3"/>
    <s v="TEC-MA-10002210"/>
    <x v="2"/>
    <x v="15"/>
    <x v="1366"/>
    <x v="2196"/>
    <n v="7"/>
    <n v="0.7"/>
    <n v="-935.95949999999993"/>
  </r>
  <r>
    <n v="2630"/>
    <s v="US-2014-165344"/>
    <x v="3"/>
    <x v="38"/>
    <d v="2014-11-16T00:00:00"/>
    <x v="2"/>
    <s v="SB-20290"/>
    <x v="115"/>
    <x v="1"/>
    <s v="United States"/>
    <s v="Springfield"/>
    <x v="24"/>
    <n v="45503"/>
    <x v="3"/>
    <s v="OFF-BI-10003196"/>
    <x v="1"/>
    <x v="8"/>
    <x v="1367"/>
    <x v="2197"/>
    <n v="10"/>
    <n v="0.7"/>
    <n v="-7.4799999999999969"/>
  </r>
  <r>
    <n v="2631"/>
    <s v="CA-2012-168186"/>
    <x v="1"/>
    <x v="229"/>
    <d v="2012-09-15T00:00:00"/>
    <x v="1"/>
    <s v="AB-10150"/>
    <x v="492"/>
    <x v="0"/>
    <s v="United States"/>
    <s v="Tulsa"/>
    <x v="26"/>
    <n v="74133"/>
    <x v="2"/>
    <s v="OFF-PA-10000477"/>
    <x v="1"/>
    <x v="10"/>
    <x v="1205"/>
    <x v="1830"/>
    <n v="3"/>
    <n v="0"/>
    <n v="7.0218000000000007"/>
  </r>
  <r>
    <n v="2632"/>
    <s v="US-2014-110604"/>
    <x v="3"/>
    <x v="356"/>
    <d v="2014-05-21T00:00:00"/>
    <x v="1"/>
    <s v="JF-15295"/>
    <x v="639"/>
    <x v="0"/>
    <s v="United States"/>
    <s v="Seattle"/>
    <x v="4"/>
    <n v="98103"/>
    <x v="1"/>
    <s v="FUR-FU-10000076"/>
    <x v="0"/>
    <x v="5"/>
    <x v="875"/>
    <x v="792"/>
    <n v="2"/>
    <n v="0"/>
    <n v="17.182800000000004"/>
  </r>
  <r>
    <n v="2633"/>
    <s v="US-2014-110604"/>
    <x v="3"/>
    <x v="356"/>
    <d v="2014-05-21T00:00:00"/>
    <x v="1"/>
    <s v="JF-15295"/>
    <x v="639"/>
    <x v="0"/>
    <s v="United States"/>
    <s v="Seattle"/>
    <x v="4"/>
    <n v="98103"/>
    <x v="1"/>
    <s v="FUR-CH-10002017"/>
    <x v="0"/>
    <x v="1"/>
    <x v="1368"/>
    <x v="2198"/>
    <n v="2"/>
    <n v="0.2"/>
    <n v="4.2623999999999977"/>
  </r>
  <r>
    <n v="2634"/>
    <s v="US-2014-110604"/>
    <x v="3"/>
    <x v="356"/>
    <d v="2014-05-21T00:00:00"/>
    <x v="1"/>
    <s v="JF-15295"/>
    <x v="639"/>
    <x v="0"/>
    <s v="United States"/>
    <s v="Seattle"/>
    <x v="4"/>
    <n v="98103"/>
    <x v="1"/>
    <s v="FUR-CH-10004287"/>
    <x v="0"/>
    <x v="1"/>
    <x v="156"/>
    <x v="2199"/>
    <n v="1"/>
    <n v="0.2"/>
    <n v="24.857999999999983"/>
  </r>
  <r>
    <n v="2635"/>
    <s v="CA-2012-116750"/>
    <x v="1"/>
    <x v="761"/>
    <d v="2012-07-10T00:00:00"/>
    <x v="0"/>
    <s v="BF-10975"/>
    <x v="541"/>
    <x v="1"/>
    <s v="United States"/>
    <s v="Fayetteville"/>
    <x v="3"/>
    <n v="28314"/>
    <x v="0"/>
    <s v="FUR-FU-10003829"/>
    <x v="0"/>
    <x v="5"/>
    <x v="1369"/>
    <x v="1268"/>
    <n v="2"/>
    <n v="0.2"/>
    <n v="0.73919999999999941"/>
  </r>
  <r>
    <n v="2636"/>
    <s v="CA-2012-116750"/>
    <x v="1"/>
    <x v="761"/>
    <d v="2012-07-10T00:00:00"/>
    <x v="0"/>
    <s v="BF-10975"/>
    <x v="541"/>
    <x v="1"/>
    <s v="United States"/>
    <s v="Fayetteville"/>
    <x v="3"/>
    <n v="28314"/>
    <x v="0"/>
    <s v="OFF-BI-10004728"/>
    <x v="1"/>
    <x v="8"/>
    <x v="539"/>
    <x v="2200"/>
    <n v="5"/>
    <n v="0.7"/>
    <n v="-5.7840000000000007"/>
  </r>
  <r>
    <n v="2637"/>
    <s v="CA-2012-162369"/>
    <x v="1"/>
    <x v="762"/>
    <d v="2012-08-19T00:00:00"/>
    <x v="1"/>
    <s v="TT-21265"/>
    <x v="640"/>
    <x v="1"/>
    <s v="United States"/>
    <s v="Los Angeles"/>
    <x v="1"/>
    <n v="90045"/>
    <x v="1"/>
    <s v="OFF-ST-10000046"/>
    <x v="1"/>
    <x v="4"/>
    <x v="757"/>
    <x v="2144"/>
    <n v="2"/>
    <n v="0"/>
    <n v="61.38900000000001"/>
  </r>
  <r>
    <n v="2638"/>
    <s v="CA-2014-108441"/>
    <x v="3"/>
    <x v="492"/>
    <d v="2014-06-19T00:00:00"/>
    <x v="1"/>
    <s v="SB-20170"/>
    <x v="641"/>
    <x v="0"/>
    <s v="United States"/>
    <s v="New York City"/>
    <x v="15"/>
    <n v="10035"/>
    <x v="3"/>
    <s v="OFF-PA-10000697"/>
    <x v="1"/>
    <x v="10"/>
    <x v="1370"/>
    <x v="2201"/>
    <n v="4"/>
    <n v="0"/>
    <n v="9.3295999999999992"/>
  </r>
  <r>
    <n v="2639"/>
    <s v="CA-2014-108441"/>
    <x v="3"/>
    <x v="492"/>
    <d v="2014-06-19T00:00:00"/>
    <x v="1"/>
    <s v="SB-20170"/>
    <x v="641"/>
    <x v="0"/>
    <s v="United States"/>
    <s v="New York City"/>
    <x v="15"/>
    <n v="10035"/>
    <x v="3"/>
    <s v="OFF-BI-10000848"/>
    <x v="1"/>
    <x v="8"/>
    <x v="515"/>
    <x v="535"/>
    <n v="3"/>
    <n v="0.2"/>
    <n v="4.2665999999999986"/>
  </r>
  <r>
    <n v="2640"/>
    <s v="CA-2014-108441"/>
    <x v="3"/>
    <x v="492"/>
    <d v="2014-06-19T00:00:00"/>
    <x v="1"/>
    <s v="SB-20170"/>
    <x v="641"/>
    <x v="0"/>
    <s v="United States"/>
    <s v="New York City"/>
    <x v="15"/>
    <n v="10035"/>
    <x v="3"/>
    <s v="OFF-AR-10004691"/>
    <x v="1"/>
    <x v="6"/>
    <x v="1371"/>
    <x v="2202"/>
    <n v="3"/>
    <n v="0"/>
    <n v="16.676400000000001"/>
  </r>
  <r>
    <n v="2641"/>
    <s v="CA-2014-108441"/>
    <x v="3"/>
    <x v="492"/>
    <d v="2014-06-19T00:00:00"/>
    <x v="1"/>
    <s v="SB-20170"/>
    <x v="641"/>
    <x v="0"/>
    <s v="United States"/>
    <s v="New York City"/>
    <x v="15"/>
    <n v="10035"/>
    <x v="3"/>
    <s v="FUR-CH-10000595"/>
    <x v="0"/>
    <x v="1"/>
    <x v="463"/>
    <x v="2203"/>
    <n v="4"/>
    <n v="0.1"/>
    <n v="143.03999999999996"/>
  </r>
  <r>
    <n v="2642"/>
    <s v="CA-2012-169740"/>
    <x v="1"/>
    <x v="763"/>
    <d v="2012-02-25T00:00:00"/>
    <x v="1"/>
    <s v="LM-17065"/>
    <x v="215"/>
    <x v="0"/>
    <s v="United States"/>
    <s v="Hot Springs"/>
    <x v="36"/>
    <n v="71901"/>
    <x v="0"/>
    <s v="TEC-AC-10000927"/>
    <x v="2"/>
    <x v="11"/>
    <x v="694"/>
    <x v="809"/>
    <n v="1"/>
    <n v="0"/>
    <n v="2.9989999999999988"/>
  </r>
  <r>
    <n v="2643"/>
    <s v="CA-2013-124051"/>
    <x v="0"/>
    <x v="723"/>
    <d v="2013-12-31T00:00:00"/>
    <x v="2"/>
    <s v="KA-16525"/>
    <x v="567"/>
    <x v="0"/>
    <s v="United States"/>
    <s v="Aurora"/>
    <x v="10"/>
    <n v="60505"/>
    <x v="2"/>
    <s v="OFF-PA-10001289"/>
    <x v="1"/>
    <x v="10"/>
    <x v="952"/>
    <x v="781"/>
    <n v="6"/>
    <n v="0.2"/>
    <n v="67.442399999999992"/>
  </r>
  <r>
    <n v="2644"/>
    <s v="CA-2013-149111"/>
    <x v="0"/>
    <x v="764"/>
    <d v="2013-04-22T00:00:00"/>
    <x v="0"/>
    <s v="BF-11170"/>
    <x v="408"/>
    <x v="2"/>
    <s v="United States"/>
    <s v="Raleigh"/>
    <x v="3"/>
    <n v="27604"/>
    <x v="0"/>
    <s v="TEC-PH-10003092"/>
    <x v="2"/>
    <x v="7"/>
    <x v="516"/>
    <x v="2204"/>
    <n v="1"/>
    <n v="0.2"/>
    <n v="4.1390999999999991"/>
  </r>
  <r>
    <n v="2645"/>
    <s v="CA-2013-149111"/>
    <x v="0"/>
    <x v="764"/>
    <d v="2013-04-22T00:00:00"/>
    <x v="0"/>
    <s v="BF-11170"/>
    <x v="408"/>
    <x v="2"/>
    <s v="United States"/>
    <s v="Raleigh"/>
    <x v="3"/>
    <n v="27604"/>
    <x v="0"/>
    <s v="FUR-FU-10000206"/>
    <x v="0"/>
    <x v="5"/>
    <x v="392"/>
    <x v="2205"/>
    <n v="8"/>
    <n v="0.2"/>
    <n v="6.2855999999999987"/>
  </r>
  <r>
    <n v="2646"/>
    <s v="CA-2011-131002"/>
    <x v="2"/>
    <x v="557"/>
    <d v="2011-09-12T00:00:00"/>
    <x v="0"/>
    <s v="TB-21400"/>
    <x v="483"/>
    <x v="0"/>
    <s v="United States"/>
    <s v="Tulsa"/>
    <x v="26"/>
    <n v="74133"/>
    <x v="2"/>
    <s v="FUR-FU-10004270"/>
    <x v="0"/>
    <x v="5"/>
    <x v="1372"/>
    <x v="2206"/>
    <n v="3"/>
    <n v="0"/>
    <n v="23.652900000000002"/>
  </r>
  <r>
    <n v="2647"/>
    <s v="CA-2011-131002"/>
    <x v="2"/>
    <x v="557"/>
    <d v="2011-09-12T00:00:00"/>
    <x v="0"/>
    <s v="TB-21400"/>
    <x v="483"/>
    <x v="0"/>
    <s v="United States"/>
    <s v="Tulsa"/>
    <x v="26"/>
    <n v="74133"/>
    <x v="2"/>
    <s v="OFF-BI-10000948"/>
    <x v="1"/>
    <x v="8"/>
    <x v="1373"/>
    <x v="2207"/>
    <n v="3"/>
    <n v="0"/>
    <n v="20.120699999999999"/>
  </r>
  <r>
    <n v="2648"/>
    <s v="CA-2011-131002"/>
    <x v="2"/>
    <x v="557"/>
    <d v="2011-09-12T00:00:00"/>
    <x v="0"/>
    <s v="TB-21400"/>
    <x v="483"/>
    <x v="0"/>
    <s v="United States"/>
    <s v="Tulsa"/>
    <x v="26"/>
    <n v="74133"/>
    <x v="2"/>
    <s v="OFF-PA-10000223"/>
    <x v="1"/>
    <x v="10"/>
    <x v="1374"/>
    <x v="91"/>
    <n v="2"/>
    <n v="0"/>
    <n v="6.2208000000000006"/>
  </r>
  <r>
    <n v="2649"/>
    <s v="CA-2011-131002"/>
    <x v="2"/>
    <x v="557"/>
    <d v="2011-09-12T00:00:00"/>
    <x v="0"/>
    <s v="TB-21400"/>
    <x v="483"/>
    <x v="0"/>
    <s v="United States"/>
    <s v="Tulsa"/>
    <x v="26"/>
    <n v="74133"/>
    <x v="2"/>
    <s v="FUR-FU-10004665"/>
    <x v="0"/>
    <x v="5"/>
    <x v="1345"/>
    <x v="2137"/>
    <n v="6"/>
    <n v="0"/>
    <n v="213.68880000000001"/>
  </r>
  <r>
    <n v="2650"/>
    <s v="CA-2011-131002"/>
    <x v="2"/>
    <x v="557"/>
    <d v="2011-09-12T00:00:00"/>
    <x v="0"/>
    <s v="TB-21400"/>
    <x v="483"/>
    <x v="0"/>
    <s v="United States"/>
    <s v="Tulsa"/>
    <x v="26"/>
    <n v="74133"/>
    <x v="2"/>
    <s v="TEC-PH-10000215"/>
    <x v="2"/>
    <x v="7"/>
    <x v="139"/>
    <x v="1245"/>
    <n v="3"/>
    <n v="0"/>
    <n v="28.309500000000007"/>
  </r>
  <r>
    <n v="2651"/>
    <s v="US-2013-146794"/>
    <x v="0"/>
    <x v="182"/>
    <d v="2013-10-02T00:00:00"/>
    <x v="1"/>
    <s v="SH-19975"/>
    <x v="64"/>
    <x v="1"/>
    <s v="United States"/>
    <s v="Hesperia"/>
    <x v="1"/>
    <n v="92345"/>
    <x v="1"/>
    <s v="FUR-BO-10004467"/>
    <x v="0"/>
    <x v="0"/>
    <x v="883"/>
    <x v="2208"/>
    <n v="5"/>
    <n v="0.15"/>
    <n v="19.997999999999976"/>
  </r>
  <r>
    <n v="2652"/>
    <s v="CA-2014-112515"/>
    <x v="3"/>
    <x v="697"/>
    <d v="2014-09-22T00:00:00"/>
    <x v="0"/>
    <s v="AS-10225"/>
    <x v="127"/>
    <x v="1"/>
    <s v="United States"/>
    <s v="Provo"/>
    <x v="7"/>
    <n v="84604"/>
    <x v="1"/>
    <s v="OFF-BI-10000829"/>
    <x v="1"/>
    <x v="8"/>
    <x v="304"/>
    <x v="2209"/>
    <n v="3"/>
    <n v="0.2"/>
    <n v="3.5021999999999989"/>
  </r>
  <r>
    <n v="2653"/>
    <s v="CA-2014-112515"/>
    <x v="3"/>
    <x v="697"/>
    <d v="2014-09-22T00:00:00"/>
    <x v="0"/>
    <s v="AS-10225"/>
    <x v="127"/>
    <x v="1"/>
    <s v="United States"/>
    <s v="Provo"/>
    <x v="7"/>
    <n v="84604"/>
    <x v="1"/>
    <s v="OFF-BI-10003712"/>
    <x v="1"/>
    <x v="8"/>
    <x v="689"/>
    <x v="696"/>
    <n v="3"/>
    <n v="0.2"/>
    <n v="4.2716999999999992"/>
  </r>
  <r>
    <n v="2654"/>
    <s v="CA-2014-112515"/>
    <x v="3"/>
    <x v="697"/>
    <d v="2014-09-22T00:00:00"/>
    <x v="0"/>
    <s v="AS-10225"/>
    <x v="127"/>
    <x v="1"/>
    <s v="United States"/>
    <s v="Provo"/>
    <x v="7"/>
    <n v="84604"/>
    <x v="1"/>
    <s v="OFF-PA-10000062"/>
    <x v="1"/>
    <x v="10"/>
    <x v="1375"/>
    <x v="2210"/>
    <n v="3"/>
    <n v="0"/>
    <n v="80.791200000000003"/>
  </r>
  <r>
    <n v="2655"/>
    <s v="CA-2014-112515"/>
    <x v="3"/>
    <x v="697"/>
    <d v="2014-09-22T00:00:00"/>
    <x v="0"/>
    <s v="AS-10225"/>
    <x v="127"/>
    <x v="1"/>
    <s v="United States"/>
    <s v="Provo"/>
    <x v="7"/>
    <n v="84604"/>
    <x v="1"/>
    <s v="FUR-BO-10003404"/>
    <x v="0"/>
    <x v="0"/>
    <x v="1376"/>
    <x v="2211"/>
    <n v="3"/>
    <n v="0"/>
    <n v="77.576399999999921"/>
  </r>
  <r>
    <n v="2656"/>
    <s v="CA-2014-112515"/>
    <x v="3"/>
    <x v="697"/>
    <d v="2014-09-22T00:00:00"/>
    <x v="0"/>
    <s v="AS-10225"/>
    <x v="127"/>
    <x v="1"/>
    <s v="United States"/>
    <s v="Provo"/>
    <x v="7"/>
    <n v="84604"/>
    <x v="1"/>
    <s v="OFF-BI-10004233"/>
    <x v="1"/>
    <x v="8"/>
    <x v="1377"/>
    <x v="2212"/>
    <n v="2"/>
    <n v="0.2"/>
    <n v="8.9543999999999997"/>
  </r>
  <r>
    <n v="2657"/>
    <s v="CA-2014-112515"/>
    <x v="3"/>
    <x v="697"/>
    <d v="2014-09-22T00:00:00"/>
    <x v="0"/>
    <s v="AS-10225"/>
    <x v="127"/>
    <x v="1"/>
    <s v="United States"/>
    <s v="Provo"/>
    <x v="7"/>
    <n v="84604"/>
    <x v="1"/>
    <s v="OFF-ST-10001272"/>
    <x v="1"/>
    <x v="4"/>
    <x v="528"/>
    <x v="2213"/>
    <n v="2"/>
    <n v="0"/>
    <n v="65.435000000000002"/>
  </r>
  <r>
    <n v="2658"/>
    <s v="CA-2014-112515"/>
    <x v="3"/>
    <x v="697"/>
    <d v="2014-09-22T00:00:00"/>
    <x v="0"/>
    <s v="AS-10225"/>
    <x v="127"/>
    <x v="1"/>
    <s v="United States"/>
    <s v="Provo"/>
    <x v="7"/>
    <n v="84604"/>
    <x v="1"/>
    <s v="OFF-LA-10001175"/>
    <x v="1"/>
    <x v="2"/>
    <x v="773"/>
    <x v="936"/>
    <n v="5"/>
    <n v="0"/>
    <n v="7.056"/>
  </r>
  <r>
    <n v="2659"/>
    <s v="CA-2013-150343"/>
    <x v="0"/>
    <x v="765"/>
    <d v="2013-08-21T00:00:00"/>
    <x v="1"/>
    <s v="PK-19075"/>
    <x v="7"/>
    <x v="0"/>
    <s v="United States"/>
    <s v="San Francisco"/>
    <x v="1"/>
    <n v="94110"/>
    <x v="1"/>
    <s v="OFF-EN-10004030"/>
    <x v="1"/>
    <x v="12"/>
    <x v="135"/>
    <x v="139"/>
    <n v="3"/>
    <n v="0"/>
    <n v="5.1042000000000005"/>
  </r>
  <r>
    <n v="2660"/>
    <s v="CA-2012-135538"/>
    <x v="1"/>
    <x v="100"/>
    <d v="2012-12-28T00:00:00"/>
    <x v="1"/>
    <s v="HR-14830"/>
    <x v="403"/>
    <x v="1"/>
    <s v="United States"/>
    <s v="Gilbert"/>
    <x v="16"/>
    <n v="85234"/>
    <x v="1"/>
    <s v="FUR-CH-10004287"/>
    <x v="0"/>
    <x v="1"/>
    <x v="156"/>
    <x v="2214"/>
    <n v="4"/>
    <n v="0.2"/>
    <n v="99.431999999999931"/>
  </r>
  <r>
    <n v="2661"/>
    <s v="CA-2014-123372"/>
    <x v="3"/>
    <x v="354"/>
    <d v="2014-12-03T00:00:00"/>
    <x v="1"/>
    <s v="DG-13300"/>
    <x v="375"/>
    <x v="1"/>
    <s v="United States"/>
    <s v="New York City"/>
    <x v="15"/>
    <n v="10035"/>
    <x v="3"/>
    <s v="TEC-PH-10002834"/>
    <x v="2"/>
    <x v="7"/>
    <x v="1378"/>
    <x v="2215"/>
    <n v="11"/>
    <n v="0"/>
    <n v="494.97250000000003"/>
  </r>
  <r>
    <n v="2662"/>
    <s v="CA-2014-123372"/>
    <x v="3"/>
    <x v="354"/>
    <d v="2014-12-03T00:00:00"/>
    <x v="1"/>
    <s v="DG-13300"/>
    <x v="375"/>
    <x v="1"/>
    <s v="United States"/>
    <s v="New York City"/>
    <x v="15"/>
    <n v="10035"/>
    <x v="3"/>
    <s v="OFF-EN-10003055"/>
    <x v="1"/>
    <x v="12"/>
    <x v="873"/>
    <x v="1105"/>
    <n v="2"/>
    <n v="0"/>
    <n v="35.981999999999992"/>
  </r>
  <r>
    <n v="2663"/>
    <s v="CA-2014-159604"/>
    <x v="3"/>
    <x v="349"/>
    <d v="2014-04-16T00:00:00"/>
    <x v="2"/>
    <s v="CL-12700"/>
    <x v="642"/>
    <x v="2"/>
    <s v="United States"/>
    <s v="Springfield"/>
    <x v="25"/>
    <n v="65807"/>
    <x v="2"/>
    <s v="OFF-BI-10003460"/>
    <x v="1"/>
    <x v="8"/>
    <x v="234"/>
    <x v="2216"/>
    <n v="2"/>
    <n v="0"/>
    <n v="4.2047999999999996"/>
  </r>
  <r>
    <n v="2664"/>
    <s v="CA-2013-164784"/>
    <x v="0"/>
    <x v="766"/>
    <d v="2013-05-05T00:00:00"/>
    <x v="2"/>
    <s v="HF-14995"/>
    <x v="520"/>
    <x v="0"/>
    <s v="United States"/>
    <s v="Memphis"/>
    <x v="18"/>
    <n v="38109"/>
    <x v="0"/>
    <s v="OFF-LA-10001569"/>
    <x v="1"/>
    <x v="2"/>
    <x v="633"/>
    <x v="2217"/>
    <n v="1"/>
    <n v="0.2"/>
    <n v="1.2948"/>
  </r>
  <r>
    <n v="2665"/>
    <s v="CA-2013-164784"/>
    <x v="0"/>
    <x v="766"/>
    <d v="2013-05-05T00:00:00"/>
    <x v="2"/>
    <s v="HF-14995"/>
    <x v="520"/>
    <x v="0"/>
    <s v="United States"/>
    <s v="Memphis"/>
    <x v="18"/>
    <n v="38109"/>
    <x v="0"/>
    <s v="FUR-TA-10004534"/>
    <x v="0"/>
    <x v="3"/>
    <x v="121"/>
    <x v="2218"/>
    <n v="3"/>
    <n v="0.4"/>
    <n v="-142.07100000000008"/>
  </r>
  <r>
    <n v="2666"/>
    <s v="CA-2013-164784"/>
    <x v="0"/>
    <x v="766"/>
    <d v="2013-05-05T00:00:00"/>
    <x v="2"/>
    <s v="HF-14995"/>
    <x v="520"/>
    <x v="0"/>
    <s v="United States"/>
    <s v="Memphis"/>
    <x v="18"/>
    <n v="38109"/>
    <x v="0"/>
    <s v="OFF-BI-10002954"/>
    <x v="1"/>
    <x v="8"/>
    <x v="1179"/>
    <x v="2219"/>
    <n v="2"/>
    <n v="0.7"/>
    <n v="-2.0107999999999997"/>
  </r>
  <r>
    <n v="2667"/>
    <s v="CA-2013-111794"/>
    <x v="0"/>
    <x v="393"/>
    <d v="2013-10-02T00:00:00"/>
    <x v="3"/>
    <s v="HG-15025"/>
    <x v="643"/>
    <x v="0"/>
    <s v="United States"/>
    <s v="Amarillo"/>
    <x v="5"/>
    <n v="79109"/>
    <x v="2"/>
    <s v="TEC-AC-10003832"/>
    <x v="2"/>
    <x v="11"/>
    <x v="458"/>
    <x v="2220"/>
    <n v="3"/>
    <n v="0.2"/>
    <n v="20.8719"/>
  </r>
  <r>
    <n v="2668"/>
    <s v="CA-2013-111794"/>
    <x v="0"/>
    <x v="393"/>
    <d v="2013-10-02T00:00:00"/>
    <x v="3"/>
    <s v="HG-15025"/>
    <x v="643"/>
    <x v="0"/>
    <s v="United States"/>
    <s v="Amarillo"/>
    <x v="5"/>
    <n v="79109"/>
    <x v="2"/>
    <s v="OFF-PA-10000474"/>
    <x v="1"/>
    <x v="10"/>
    <x v="33"/>
    <x v="2221"/>
    <n v="1"/>
    <n v="0.2"/>
    <n v="9.568799999999996"/>
  </r>
  <r>
    <n v="2669"/>
    <s v="US-2012-139759"/>
    <x v="1"/>
    <x v="767"/>
    <d v="2012-08-30T00:00:00"/>
    <x v="1"/>
    <s v="NL-18310"/>
    <x v="644"/>
    <x v="2"/>
    <s v="United States"/>
    <s v="Los Angeles"/>
    <x v="1"/>
    <n v="90045"/>
    <x v="1"/>
    <s v="FUR-CH-10002774"/>
    <x v="0"/>
    <x v="1"/>
    <x v="23"/>
    <x v="1597"/>
    <n v="1"/>
    <n v="0.2"/>
    <n v="4.5881999999999987"/>
  </r>
  <r>
    <n v="2670"/>
    <s v="US-2012-139759"/>
    <x v="1"/>
    <x v="767"/>
    <d v="2012-08-30T00:00:00"/>
    <x v="1"/>
    <s v="NL-18310"/>
    <x v="644"/>
    <x v="2"/>
    <s v="United States"/>
    <s v="Los Angeles"/>
    <x v="1"/>
    <n v="90045"/>
    <x v="1"/>
    <s v="OFF-AP-10002765"/>
    <x v="1"/>
    <x v="9"/>
    <x v="1252"/>
    <x v="2222"/>
    <n v="4"/>
    <n v="0"/>
    <n v="29.668800000000005"/>
  </r>
  <r>
    <n v="2671"/>
    <s v="CA-2011-126403"/>
    <x v="2"/>
    <x v="340"/>
    <d v="2011-09-12T00:00:00"/>
    <x v="0"/>
    <s v="RR-19525"/>
    <x v="645"/>
    <x v="1"/>
    <s v="United States"/>
    <s v="Lowell"/>
    <x v="31"/>
    <n v="1852"/>
    <x v="3"/>
    <s v="OFF-PA-10001144"/>
    <x v="1"/>
    <x v="10"/>
    <x v="161"/>
    <x v="1696"/>
    <n v="3"/>
    <n v="0"/>
    <n v="79.891199999999998"/>
  </r>
  <r>
    <n v="2672"/>
    <s v="CA-2011-126403"/>
    <x v="2"/>
    <x v="340"/>
    <d v="2011-09-12T00:00:00"/>
    <x v="0"/>
    <s v="RR-19525"/>
    <x v="645"/>
    <x v="1"/>
    <s v="United States"/>
    <s v="Lowell"/>
    <x v="31"/>
    <n v="1852"/>
    <x v="3"/>
    <s v="FUR-CH-10003761"/>
    <x v="0"/>
    <x v="1"/>
    <x v="1379"/>
    <x v="2223"/>
    <n v="6"/>
    <n v="0"/>
    <n v="212.18759999999997"/>
  </r>
  <r>
    <n v="2673"/>
    <s v="CA-2011-126403"/>
    <x v="2"/>
    <x v="340"/>
    <d v="2011-09-12T00:00:00"/>
    <x v="0"/>
    <s v="RR-19525"/>
    <x v="645"/>
    <x v="1"/>
    <s v="United States"/>
    <s v="Lowell"/>
    <x v="31"/>
    <n v="1852"/>
    <x v="3"/>
    <s v="OFF-PA-10004665"/>
    <x v="1"/>
    <x v="10"/>
    <x v="1380"/>
    <x v="2224"/>
    <n v="2"/>
    <n v="0"/>
    <n v="12.837999999999999"/>
  </r>
  <r>
    <n v="2674"/>
    <s v="CA-2011-126403"/>
    <x v="2"/>
    <x v="340"/>
    <d v="2011-09-12T00:00:00"/>
    <x v="0"/>
    <s v="RR-19525"/>
    <x v="645"/>
    <x v="1"/>
    <s v="United States"/>
    <s v="Lowell"/>
    <x v="31"/>
    <n v="1852"/>
    <x v="3"/>
    <s v="OFF-ST-10000078"/>
    <x v="1"/>
    <x v="4"/>
    <x v="1218"/>
    <x v="2225"/>
    <n v="5"/>
    <n v="0"/>
    <n v="238.65299999999991"/>
  </r>
  <r>
    <n v="2675"/>
    <s v="CA-2014-136875"/>
    <x v="3"/>
    <x v="734"/>
    <d v="2014-12-04T00:00:00"/>
    <x v="3"/>
    <s v="TC-21295"/>
    <x v="646"/>
    <x v="0"/>
    <s v="United States"/>
    <s v="San Diego"/>
    <x v="1"/>
    <n v="92024"/>
    <x v="1"/>
    <s v="OFF-PA-10000357"/>
    <x v="1"/>
    <x v="10"/>
    <x v="1219"/>
    <x v="1696"/>
    <n v="3"/>
    <n v="0"/>
    <n v="79.891199999999998"/>
  </r>
  <r>
    <n v="2676"/>
    <s v="CA-2014-132185"/>
    <x v="3"/>
    <x v="344"/>
    <d v="2014-12-03T00:00:00"/>
    <x v="1"/>
    <s v="DB-13615"/>
    <x v="140"/>
    <x v="0"/>
    <s v="United States"/>
    <s v="Asheville"/>
    <x v="3"/>
    <n v="28806"/>
    <x v="0"/>
    <s v="OFF-AR-10000422"/>
    <x v="1"/>
    <x v="6"/>
    <x v="892"/>
    <x v="2216"/>
    <n v="5"/>
    <n v="0.2"/>
    <n v="0.76649999999999974"/>
  </r>
  <r>
    <n v="2677"/>
    <s v="CA-2014-132185"/>
    <x v="3"/>
    <x v="344"/>
    <d v="2014-12-03T00:00:00"/>
    <x v="1"/>
    <s v="DB-13615"/>
    <x v="140"/>
    <x v="0"/>
    <s v="United States"/>
    <s v="Asheville"/>
    <x v="3"/>
    <n v="28806"/>
    <x v="0"/>
    <s v="OFF-AP-10001205"/>
    <x v="1"/>
    <x v="9"/>
    <x v="1285"/>
    <x v="2226"/>
    <n v="1"/>
    <n v="0.2"/>
    <n v="4.3584000000000032"/>
  </r>
  <r>
    <n v="2678"/>
    <s v="US-2011-160780"/>
    <x v="2"/>
    <x v="261"/>
    <d v="2011-06-21T00:00:00"/>
    <x v="3"/>
    <s v="SV-20785"/>
    <x v="647"/>
    <x v="0"/>
    <s v="United States"/>
    <s v="Pueblo"/>
    <x v="22"/>
    <n v="81001"/>
    <x v="1"/>
    <s v="OFF-BI-10001116"/>
    <x v="1"/>
    <x v="8"/>
    <x v="1066"/>
    <x v="2227"/>
    <n v="7"/>
    <n v="0.7"/>
    <n v="-8.1311999999999998"/>
  </r>
  <r>
    <n v="2679"/>
    <s v="US-2011-160780"/>
    <x v="2"/>
    <x v="261"/>
    <d v="2011-06-21T00:00:00"/>
    <x v="3"/>
    <s v="SV-20785"/>
    <x v="647"/>
    <x v="0"/>
    <s v="United States"/>
    <s v="Pueblo"/>
    <x v="22"/>
    <n v="81001"/>
    <x v="1"/>
    <s v="OFF-BI-10002931"/>
    <x v="1"/>
    <x v="8"/>
    <x v="727"/>
    <x v="2228"/>
    <n v="2"/>
    <n v="0.7"/>
    <n v="-16.775999999999996"/>
  </r>
  <r>
    <n v="2680"/>
    <s v="CA-2014-127026"/>
    <x v="3"/>
    <x v="276"/>
    <d v="2014-01-28T00:00:00"/>
    <x v="1"/>
    <s v="MH-18115"/>
    <x v="414"/>
    <x v="2"/>
    <s v="United States"/>
    <s v="Jackson"/>
    <x v="12"/>
    <n v="49201"/>
    <x v="2"/>
    <s v="OFF-BI-10000546"/>
    <x v="1"/>
    <x v="8"/>
    <x v="609"/>
    <x v="936"/>
    <n v="5"/>
    <n v="0"/>
    <n v="7.056"/>
  </r>
  <r>
    <n v="2681"/>
    <s v="CA-2014-127026"/>
    <x v="3"/>
    <x v="276"/>
    <d v="2014-01-28T00:00:00"/>
    <x v="1"/>
    <s v="MH-18115"/>
    <x v="414"/>
    <x v="2"/>
    <s v="United States"/>
    <s v="Jackson"/>
    <x v="12"/>
    <n v="49201"/>
    <x v="2"/>
    <s v="TEC-AC-10002049"/>
    <x v="2"/>
    <x v="11"/>
    <x v="688"/>
    <x v="1008"/>
    <n v="5"/>
    <n v="0"/>
    <n v="111.59099999999995"/>
  </r>
  <r>
    <n v="2682"/>
    <s v="CA-2014-127026"/>
    <x v="3"/>
    <x v="276"/>
    <d v="2014-01-28T00:00:00"/>
    <x v="1"/>
    <s v="MH-18115"/>
    <x v="414"/>
    <x v="2"/>
    <s v="United States"/>
    <s v="Jackson"/>
    <x v="12"/>
    <n v="49201"/>
    <x v="2"/>
    <s v="OFF-BI-10001196"/>
    <x v="1"/>
    <x v="8"/>
    <x v="1381"/>
    <x v="2229"/>
    <n v="4"/>
    <n v="0"/>
    <n v="42.074399999999997"/>
  </r>
  <r>
    <n v="2683"/>
    <s v="CA-2014-127026"/>
    <x v="3"/>
    <x v="276"/>
    <d v="2014-01-28T00:00:00"/>
    <x v="1"/>
    <s v="MH-18115"/>
    <x v="414"/>
    <x v="2"/>
    <s v="United States"/>
    <s v="Jackson"/>
    <x v="12"/>
    <n v="49201"/>
    <x v="2"/>
    <s v="TEC-MA-10002981"/>
    <x v="2"/>
    <x v="15"/>
    <x v="1382"/>
    <x v="2230"/>
    <n v="3"/>
    <n v="0.1"/>
    <n v="152.08829999999998"/>
  </r>
  <r>
    <n v="2684"/>
    <s v="CA-2014-127026"/>
    <x v="3"/>
    <x v="276"/>
    <d v="2014-01-28T00:00:00"/>
    <x v="1"/>
    <s v="MH-18115"/>
    <x v="414"/>
    <x v="2"/>
    <s v="United States"/>
    <s v="Jackson"/>
    <x v="12"/>
    <n v="49201"/>
    <x v="2"/>
    <s v="TEC-PH-10003601"/>
    <x v="2"/>
    <x v="7"/>
    <x v="1383"/>
    <x v="2231"/>
    <n v="1"/>
    <n v="0"/>
    <n v="49.496999999999986"/>
  </r>
  <r>
    <n v="2685"/>
    <s v="CA-2014-137085"/>
    <x v="3"/>
    <x v="222"/>
    <d v="2014-07-07T00:00:00"/>
    <x v="1"/>
    <s v="CT-11995"/>
    <x v="564"/>
    <x v="0"/>
    <s v="United States"/>
    <s v="Los Angeles"/>
    <x v="1"/>
    <n v="90004"/>
    <x v="1"/>
    <s v="OFF-BI-10000632"/>
    <x v="1"/>
    <x v="8"/>
    <x v="1288"/>
    <x v="2232"/>
    <n v="9"/>
    <n v="0.2"/>
    <n v="101.57939999999999"/>
  </r>
  <r>
    <n v="2686"/>
    <s v="CA-2013-133123"/>
    <x v="0"/>
    <x v="47"/>
    <d v="2013-09-12T00:00:00"/>
    <x v="1"/>
    <s v="KB-16315"/>
    <x v="41"/>
    <x v="0"/>
    <s v="United States"/>
    <s v="Thomasville"/>
    <x v="3"/>
    <n v="27360"/>
    <x v="0"/>
    <s v="OFF-EN-10003055"/>
    <x v="1"/>
    <x v="12"/>
    <x v="873"/>
    <x v="2233"/>
    <n v="3"/>
    <n v="0.2"/>
    <n v="29.984999999999985"/>
  </r>
  <r>
    <n v="2687"/>
    <s v="CA-2013-133123"/>
    <x v="0"/>
    <x v="47"/>
    <d v="2013-09-12T00:00:00"/>
    <x v="1"/>
    <s v="KB-16315"/>
    <x v="41"/>
    <x v="0"/>
    <s v="United States"/>
    <s v="Thomasville"/>
    <x v="3"/>
    <n v="27360"/>
    <x v="0"/>
    <s v="OFF-BI-10001031"/>
    <x v="1"/>
    <x v="8"/>
    <x v="865"/>
    <x v="2234"/>
    <n v="2"/>
    <n v="0.7"/>
    <n v="-2.4563999999999995"/>
  </r>
  <r>
    <n v="2688"/>
    <s v="US-2013-128195"/>
    <x v="0"/>
    <x v="578"/>
    <d v="2013-08-06T00:00:00"/>
    <x v="2"/>
    <s v="RA-19285"/>
    <x v="267"/>
    <x v="0"/>
    <s v="United States"/>
    <s v="Peoria"/>
    <x v="10"/>
    <n v="61604"/>
    <x v="2"/>
    <s v="OFF-BI-10002003"/>
    <x v="1"/>
    <x v="8"/>
    <x v="1384"/>
    <x v="2235"/>
    <n v="5"/>
    <n v="0.8"/>
    <n v="-6.5670000000000019"/>
  </r>
  <r>
    <n v="2689"/>
    <s v="CA-2012-153220"/>
    <x v="1"/>
    <x v="768"/>
    <d v="2012-11-14T00:00:00"/>
    <x v="2"/>
    <s v="YC-21895"/>
    <x v="289"/>
    <x v="1"/>
    <s v="United States"/>
    <s v="Los Angeles"/>
    <x v="1"/>
    <n v="90032"/>
    <x v="1"/>
    <s v="OFF-PA-10003016"/>
    <x v="1"/>
    <x v="10"/>
    <x v="1385"/>
    <x v="2236"/>
    <n v="5"/>
    <n v="0"/>
    <n v="7.0649999999999995"/>
  </r>
  <r>
    <n v="2690"/>
    <s v="CA-2011-123064"/>
    <x v="2"/>
    <x v="479"/>
    <d v="2011-07-02T00:00:00"/>
    <x v="2"/>
    <s v="RA-19915"/>
    <x v="154"/>
    <x v="0"/>
    <s v="United States"/>
    <s v="Chicago"/>
    <x v="10"/>
    <n v="60653"/>
    <x v="2"/>
    <s v="OFF-AR-10004582"/>
    <x v="1"/>
    <x v="6"/>
    <x v="1175"/>
    <x v="797"/>
    <n v="4"/>
    <n v="0.2"/>
    <n v="1.6399999999999995"/>
  </r>
  <r>
    <n v="2691"/>
    <s v="CA-2014-156412"/>
    <x v="3"/>
    <x v="769"/>
    <d v="2014-12-09T00:00:00"/>
    <x v="1"/>
    <s v="CM-12160"/>
    <x v="380"/>
    <x v="0"/>
    <s v="United States"/>
    <s v="Philadelphia"/>
    <x v="9"/>
    <n v="19134"/>
    <x v="3"/>
    <s v="OFF-BI-10004364"/>
    <x v="1"/>
    <x v="8"/>
    <x v="302"/>
    <x v="2237"/>
    <n v="3"/>
    <n v="0.7"/>
    <n v="-4.4550000000000001"/>
  </r>
  <r>
    <n v="2692"/>
    <s v="US-2013-144211"/>
    <x v="0"/>
    <x v="770"/>
    <d v="2013-09-03T00:00:00"/>
    <x v="1"/>
    <s v="CS-12130"/>
    <x v="79"/>
    <x v="0"/>
    <s v="United States"/>
    <s v="Englewood"/>
    <x v="22"/>
    <n v="80112"/>
    <x v="1"/>
    <s v="OFF-PA-10002246"/>
    <x v="1"/>
    <x v="10"/>
    <x v="1386"/>
    <x v="1154"/>
    <n v="3"/>
    <n v="0.2"/>
    <n v="5.6115000000000004"/>
  </r>
  <r>
    <n v="2693"/>
    <s v="US-2013-144211"/>
    <x v="0"/>
    <x v="770"/>
    <d v="2013-09-03T00:00:00"/>
    <x v="1"/>
    <s v="CS-12130"/>
    <x v="79"/>
    <x v="0"/>
    <s v="United States"/>
    <s v="Englewood"/>
    <x v="22"/>
    <n v="80112"/>
    <x v="1"/>
    <s v="TEC-PH-10002890"/>
    <x v="2"/>
    <x v="7"/>
    <x v="1387"/>
    <x v="2238"/>
    <n v="3"/>
    <n v="0.2"/>
    <n v="8.1432000000000002"/>
  </r>
  <r>
    <n v="2694"/>
    <s v="CA-2013-138079"/>
    <x v="0"/>
    <x v="115"/>
    <d v="2013-01-28T00:00:00"/>
    <x v="1"/>
    <s v="AJ-10795"/>
    <x v="295"/>
    <x v="1"/>
    <s v="United States"/>
    <s v="Seattle"/>
    <x v="4"/>
    <n v="98115"/>
    <x v="1"/>
    <s v="FUR-FU-10001475"/>
    <x v="0"/>
    <x v="5"/>
    <x v="499"/>
    <x v="2239"/>
    <n v="5"/>
    <n v="0"/>
    <n v="37.366"/>
  </r>
  <r>
    <n v="2695"/>
    <s v="CA-2011-143182"/>
    <x v="2"/>
    <x v="771"/>
    <d v="2011-10-20T00:00:00"/>
    <x v="1"/>
    <s v="DL-12865"/>
    <x v="297"/>
    <x v="0"/>
    <s v="United States"/>
    <s v="Hialeah"/>
    <x v="2"/>
    <n v="33012"/>
    <x v="0"/>
    <s v="FUR-FU-10004270"/>
    <x v="0"/>
    <x v="5"/>
    <x v="1372"/>
    <x v="2240"/>
    <n v="1"/>
    <n v="0.2"/>
    <n v="4.0383000000000013"/>
  </r>
  <r>
    <n v="2696"/>
    <s v="CA-2013-161662"/>
    <x v="0"/>
    <x v="569"/>
    <d v="2013-02-09T00:00:00"/>
    <x v="2"/>
    <s v="BE-11410"/>
    <x v="648"/>
    <x v="0"/>
    <s v="United States"/>
    <s v="Lancaster"/>
    <x v="24"/>
    <n v="43130"/>
    <x v="3"/>
    <s v="OFF-PA-10003465"/>
    <x v="1"/>
    <x v="10"/>
    <x v="418"/>
    <x v="2241"/>
    <n v="2"/>
    <n v="0.2"/>
    <n v="10.623199999999997"/>
  </r>
  <r>
    <n v="2697"/>
    <s v="CA-2011-145317"/>
    <x v="2"/>
    <x v="772"/>
    <d v="2011-03-23T00:00:00"/>
    <x v="1"/>
    <s v="SM-20320"/>
    <x v="598"/>
    <x v="2"/>
    <s v="United States"/>
    <s v="Jacksonville"/>
    <x v="2"/>
    <n v="32216"/>
    <x v="0"/>
    <s v="TEC-MA-10003626"/>
    <x v="2"/>
    <x v="15"/>
    <x v="1388"/>
    <x v="2242"/>
    <n v="4"/>
    <n v="0.5"/>
    <n v="-16.426000000000045"/>
  </r>
  <r>
    <n v="2698"/>
    <s v="CA-2011-145317"/>
    <x v="2"/>
    <x v="772"/>
    <d v="2011-03-23T00:00:00"/>
    <x v="1"/>
    <s v="SM-20320"/>
    <x v="598"/>
    <x v="2"/>
    <s v="United States"/>
    <s v="Jacksonville"/>
    <x v="2"/>
    <n v="32216"/>
    <x v="0"/>
    <s v="TEC-MA-10002412"/>
    <x v="2"/>
    <x v="15"/>
    <x v="1389"/>
    <x v="2243"/>
    <n v="6"/>
    <n v="0.5"/>
    <n v="-1811.0784000000021"/>
  </r>
  <r>
    <n v="2699"/>
    <s v="CA-2011-145317"/>
    <x v="2"/>
    <x v="772"/>
    <d v="2011-03-23T00:00:00"/>
    <x v="1"/>
    <s v="SM-20320"/>
    <x v="598"/>
    <x v="2"/>
    <s v="United States"/>
    <s v="Jacksonville"/>
    <x v="2"/>
    <n v="32216"/>
    <x v="0"/>
    <s v="OFF-PA-10001804"/>
    <x v="1"/>
    <x v="10"/>
    <x v="128"/>
    <x v="2244"/>
    <n v="4"/>
    <n v="0.2"/>
    <n v="7.4815999999999994"/>
  </r>
  <r>
    <n v="2700"/>
    <s v="CA-2011-145317"/>
    <x v="2"/>
    <x v="772"/>
    <d v="2011-03-23T00:00:00"/>
    <x v="1"/>
    <s v="SM-20320"/>
    <x v="598"/>
    <x v="2"/>
    <s v="United States"/>
    <s v="Jacksonville"/>
    <x v="2"/>
    <n v="32216"/>
    <x v="0"/>
    <s v="OFF-AR-10003183"/>
    <x v="1"/>
    <x v="6"/>
    <x v="1390"/>
    <x v="2245"/>
    <n v="3"/>
    <n v="0.2"/>
    <n v="1.0019999999999993"/>
  </r>
  <r>
    <n v="2701"/>
    <s v="CA-2011-145317"/>
    <x v="2"/>
    <x v="772"/>
    <d v="2011-03-23T00:00:00"/>
    <x v="1"/>
    <s v="SM-20320"/>
    <x v="598"/>
    <x v="2"/>
    <s v="United States"/>
    <s v="Jacksonville"/>
    <x v="2"/>
    <n v="32216"/>
    <x v="0"/>
    <s v="FUR-FU-10004270"/>
    <x v="0"/>
    <x v="5"/>
    <x v="1372"/>
    <x v="2246"/>
    <n v="2"/>
    <n v="0.2"/>
    <n v="8.0766000000000027"/>
  </r>
  <r>
    <n v="2702"/>
    <s v="CA-2011-145317"/>
    <x v="2"/>
    <x v="772"/>
    <d v="2011-03-23T00:00:00"/>
    <x v="1"/>
    <s v="SM-20320"/>
    <x v="598"/>
    <x v="2"/>
    <s v="United States"/>
    <s v="Jacksonville"/>
    <x v="2"/>
    <n v="32216"/>
    <x v="0"/>
    <s v="OFF-FA-10003112"/>
    <x v="1"/>
    <x v="13"/>
    <x v="33"/>
    <x v="2247"/>
    <n v="3"/>
    <n v="0.2"/>
    <n v="5.9174999999999986"/>
  </r>
  <r>
    <n v="2703"/>
    <s v="CA-2011-145317"/>
    <x v="2"/>
    <x v="772"/>
    <d v="2011-03-23T00:00:00"/>
    <x v="1"/>
    <s v="SM-20320"/>
    <x v="598"/>
    <x v="2"/>
    <s v="United States"/>
    <s v="Jacksonville"/>
    <x v="2"/>
    <n v="32216"/>
    <x v="0"/>
    <s v="FUR-FU-10001986"/>
    <x v="0"/>
    <x v="5"/>
    <x v="1133"/>
    <x v="1919"/>
    <n v="3"/>
    <n v="0.2"/>
    <n v="15.29399999999999"/>
  </r>
  <r>
    <n v="2704"/>
    <s v="CA-2011-143413"/>
    <x v="2"/>
    <x v="773"/>
    <d v="2011-05-30T00:00:00"/>
    <x v="1"/>
    <s v="RP-19390"/>
    <x v="261"/>
    <x v="0"/>
    <s v="United States"/>
    <s v="Baltimore"/>
    <x v="39"/>
    <n v="21215"/>
    <x v="3"/>
    <s v="OFF-PA-10002319"/>
    <x v="1"/>
    <x v="10"/>
    <x v="1391"/>
    <x v="2248"/>
    <n v="3"/>
    <n v="0"/>
    <n v="56.977199999999996"/>
  </r>
  <r>
    <n v="2705"/>
    <s v="CA-2014-156818"/>
    <x v="3"/>
    <x v="497"/>
    <d v="2014-07-14T00:00:00"/>
    <x v="0"/>
    <s v="JD-16015"/>
    <x v="557"/>
    <x v="0"/>
    <s v="United States"/>
    <s v="New York City"/>
    <x v="15"/>
    <n v="10009"/>
    <x v="3"/>
    <s v="TEC-AC-10002323"/>
    <x v="2"/>
    <x v="11"/>
    <x v="175"/>
    <x v="2249"/>
    <n v="6"/>
    <n v="0"/>
    <n v="17.238000000000007"/>
  </r>
  <r>
    <n v="2706"/>
    <s v="CA-2014-155873"/>
    <x v="3"/>
    <x v="114"/>
    <d v="2014-06-22T00:00:00"/>
    <x v="1"/>
    <s v="AB-10255"/>
    <x v="437"/>
    <x v="2"/>
    <s v="United States"/>
    <s v="Carlsbad"/>
    <x v="27"/>
    <n v="88220"/>
    <x v="1"/>
    <s v="OFF-SU-10001165"/>
    <x v="1"/>
    <x v="14"/>
    <x v="1039"/>
    <x v="1459"/>
    <n v="2"/>
    <n v="0"/>
    <n v="4.3368000000000002"/>
  </r>
  <r>
    <n v="2707"/>
    <s v="CA-2014-155873"/>
    <x v="3"/>
    <x v="114"/>
    <d v="2014-06-22T00:00:00"/>
    <x v="1"/>
    <s v="AB-10255"/>
    <x v="437"/>
    <x v="2"/>
    <s v="United States"/>
    <s v="Carlsbad"/>
    <x v="27"/>
    <n v="88220"/>
    <x v="1"/>
    <s v="OFF-PA-10001246"/>
    <x v="1"/>
    <x v="10"/>
    <x v="1392"/>
    <x v="541"/>
    <n v="3"/>
    <n v="0"/>
    <n v="9.3312000000000008"/>
  </r>
  <r>
    <n v="2708"/>
    <s v="CA-2014-155873"/>
    <x v="3"/>
    <x v="114"/>
    <d v="2014-06-22T00:00:00"/>
    <x v="1"/>
    <s v="AB-10255"/>
    <x v="437"/>
    <x v="2"/>
    <s v="United States"/>
    <s v="Carlsbad"/>
    <x v="27"/>
    <n v="88220"/>
    <x v="1"/>
    <s v="OFF-PA-10001815"/>
    <x v="1"/>
    <x v="10"/>
    <x v="1393"/>
    <x v="2250"/>
    <n v="4"/>
    <n v="0"/>
    <n v="92.236799999999988"/>
  </r>
  <r>
    <n v="2709"/>
    <s v="CA-2012-121797"/>
    <x v="1"/>
    <x v="564"/>
    <d v="2012-02-06T00:00:00"/>
    <x v="1"/>
    <s v="CC-12145"/>
    <x v="230"/>
    <x v="0"/>
    <s v="United States"/>
    <s v="Los Angeles"/>
    <x v="1"/>
    <n v="90049"/>
    <x v="1"/>
    <s v="FUR-FU-10001876"/>
    <x v="0"/>
    <x v="5"/>
    <x v="1394"/>
    <x v="2251"/>
    <n v="7"/>
    <n v="0"/>
    <n v="81.849599999999981"/>
  </r>
  <r>
    <n v="2710"/>
    <s v="CA-2012-121797"/>
    <x v="1"/>
    <x v="564"/>
    <d v="2012-02-06T00:00:00"/>
    <x v="1"/>
    <s v="CC-12145"/>
    <x v="230"/>
    <x v="0"/>
    <s v="United States"/>
    <s v="Los Angeles"/>
    <x v="1"/>
    <n v="90049"/>
    <x v="1"/>
    <s v="TEC-MA-10000488"/>
    <x v="2"/>
    <x v="15"/>
    <x v="1129"/>
    <x v="2252"/>
    <n v="3"/>
    <n v="0.2"/>
    <n v="215.99729999999977"/>
  </r>
  <r>
    <n v="2711"/>
    <s v="US-2012-120572"/>
    <x v="1"/>
    <x v="555"/>
    <d v="2012-12-15T00:00:00"/>
    <x v="1"/>
    <s v="GH-14425"/>
    <x v="485"/>
    <x v="0"/>
    <s v="United States"/>
    <s v="Jacksonville"/>
    <x v="2"/>
    <n v="32216"/>
    <x v="0"/>
    <s v="OFF-BI-10001098"/>
    <x v="1"/>
    <x v="8"/>
    <x v="405"/>
    <x v="2253"/>
    <n v="2"/>
    <n v="0.7"/>
    <n v="-8.9795999999999978"/>
  </r>
  <r>
    <n v="2712"/>
    <s v="CA-2014-132430"/>
    <x v="3"/>
    <x v="449"/>
    <d v="2014-10-12T00:00:00"/>
    <x v="2"/>
    <s v="CP-12085"/>
    <x v="434"/>
    <x v="1"/>
    <s v="United States"/>
    <s v="Lakewood"/>
    <x v="24"/>
    <n v="44107"/>
    <x v="3"/>
    <s v="FUR-FU-10003577"/>
    <x v="0"/>
    <x v="5"/>
    <x v="608"/>
    <x v="2254"/>
    <n v="4"/>
    <n v="0.2"/>
    <n v="9.1775999999999982"/>
  </r>
  <r>
    <n v="2713"/>
    <s v="CA-2014-146031"/>
    <x v="3"/>
    <x v="570"/>
    <d v="2014-08-02T00:00:00"/>
    <x v="0"/>
    <s v="GM-14440"/>
    <x v="306"/>
    <x v="0"/>
    <s v="United States"/>
    <s v="Troy"/>
    <x v="15"/>
    <n v="12180"/>
    <x v="3"/>
    <s v="OFF-AR-10002656"/>
    <x v="1"/>
    <x v="6"/>
    <x v="157"/>
    <x v="1847"/>
    <n v="9"/>
    <n v="0"/>
    <n v="22.244399999999995"/>
  </r>
  <r>
    <n v="2714"/>
    <s v="CA-2011-110100"/>
    <x v="2"/>
    <x v="573"/>
    <d v="2011-04-29T00:00:00"/>
    <x v="1"/>
    <s v="LC-16885"/>
    <x v="62"/>
    <x v="0"/>
    <s v="United States"/>
    <s v="Wilmington"/>
    <x v="3"/>
    <n v="28403"/>
    <x v="0"/>
    <s v="TEC-PH-10004531"/>
    <x v="2"/>
    <x v="7"/>
    <x v="1395"/>
    <x v="214"/>
    <n v="3"/>
    <n v="0.2"/>
    <n v="37.796999999999997"/>
  </r>
  <r>
    <n v="2715"/>
    <s v="CA-2012-103723"/>
    <x v="1"/>
    <x v="494"/>
    <d v="2012-12-06T00:00:00"/>
    <x v="1"/>
    <s v="BT-11305"/>
    <x v="457"/>
    <x v="2"/>
    <s v="United States"/>
    <s v="Seattle"/>
    <x v="4"/>
    <n v="98105"/>
    <x v="1"/>
    <s v="OFF-AR-10003251"/>
    <x v="1"/>
    <x v="6"/>
    <x v="1041"/>
    <x v="2255"/>
    <n v="5"/>
    <n v="0"/>
    <n v="5.56"/>
  </r>
  <r>
    <n v="2716"/>
    <s v="CA-2011-127187"/>
    <x v="2"/>
    <x v="774"/>
    <d v="2011-12-08T00:00:00"/>
    <x v="1"/>
    <s v="CP-12085"/>
    <x v="434"/>
    <x v="1"/>
    <s v="United States"/>
    <s v="New York City"/>
    <x v="15"/>
    <n v="10024"/>
    <x v="3"/>
    <s v="TEC-PH-10000673"/>
    <x v="2"/>
    <x v="7"/>
    <x v="1396"/>
    <x v="2256"/>
    <n v="2"/>
    <n v="0"/>
    <n v="62.3904"/>
  </r>
  <r>
    <n v="2717"/>
    <s v="CA-2014-128475"/>
    <x v="3"/>
    <x v="775"/>
    <d v="2014-09-02T00:00:00"/>
    <x v="1"/>
    <s v="SC-20680"/>
    <x v="649"/>
    <x v="2"/>
    <s v="United States"/>
    <s v="Columbus"/>
    <x v="32"/>
    <n v="31907"/>
    <x v="0"/>
    <s v="TEC-AC-10000158"/>
    <x v="2"/>
    <x v="11"/>
    <x v="353"/>
    <x v="2257"/>
    <n v="2"/>
    <n v="0"/>
    <n v="15.1158"/>
  </r>
  <r>
    <n v="2718"/>
    <s v="CA-2011-100006"/>
    <x v="2"/>
    <x v="557"/>
    <d v="2011-09-13T00:00:00"/>
    <x v="1"/>
    <s v="DK-13375"/>
    <x v="589"/>
    <x v="0"/>
    <s v="United States"/>
    <s v="New York City"/>
    <x v="15"/>
    <n v="10024"/>
    <x v="3"/>
    <s v="TEC-PH-10002075"/>
    <x v="2"/>
    <x v="7"/>
    <x v="1397"/>
    <x v="2258"/>
    <n v="3"/>
    <n v="0"/>
    <n v="109.61129999999999"/>
  </r>
  <r>
    <n v="2719"/>
    <s v="CA-2014-144827"/>
    <x v="3"/>
    <x v="202"/>
    <d v="2014-12-28T00:00:00"/>
    <x v="1"/>
    <s v="SE-20110"/>
    <x v="339"/>
    <x v="0"/>
    <s v="United States"/>
    <s v="Costa Mesa"/>
    <x v="1"/>
    <n v="92627"/>
    <x v="1"/>
    <s v="OFF-ST-10004340"/>
    <x v="1"/>
    <x v="4"/>
    <x v="809"/>
    <x v="2259"/>
    <n v="2"/>
    <n v="0"/>
    <n v="33.577200000000005"/>
  </r>
  <r>
    <n v="2720"/>
    <s v="CA-2011-110030"/>
    <x v="2"/>
    <x v="776"/>
    <d v="2011-12-08T00:00:00"/>
    <x v="0"/>
    <s v="LF-17185"/>
    <x v="166"/>
    <x v="0"/>
    <s v="United States"/>
    <s v="Houston"/>
    <x v="5"/>
    <n v="77095"/>
    <x v="2"/>
    <s v="FUR-FU-10002759"/>
    <x v="0"/>
    <x v="5"/>
    <x v="555"/>
    <x v="112"/>
    <n v="3"/>
    <n v="0.6"/>
    <n v="-14.385599999999997"/>
  </r>
  <r>
    <n v="2721"/>
    <s v="CA-2011-121286"/>
    <x v="2"/>
    <x v="130"/>
    <d v="2011-11-08T00:00:00"/>
    <x v="0"/>
    <s v="ON-18715"/>
    <x v="21"/>
    <x v="1"/>
    <s v="United States"/>
    <s v="Cary"/>
    <x v="3"/>
    <n v="27511"/>
    <x v="0"/>
    <s v="OFF-FA-10000585"/>
    <x v="1"/>
    <x v="13"/>
    <x v="202"/>
    <x v="1357"/>
    <n v="3"/>
    <n v="0.2"/>
    <n v="2.7222"/>
  </r>
  <r>
    <n v="2722"/>
    <s v="CA-2011-121286"/>
    <x v="2"/>
    <x v="130"/>
    <d v="2011-11-08T00:00:00"/>
    <x v="0"/>
    <s v="ON-18715"/>
    <x v="21"/>
    <x v="1"/>
    <s v="United States"/>
    <s v="Cary"/>
    <x v="3"/>
    <n v="27511"/>
    <x v="0"/>
    <s v="OFF-AP-10004859"/>
    <x v="1"/>
    <x v="9"/>
    <x v="921"/>
    <x v="2260"/>
    <n v="5"/>
    <n v="0.2"/>
    <n v="5.0960000000000001"/>
  </r>
  <r>
    <n v="2723"/>
    <s v="CA-2013-164735"/>
    <x v="0"/>
    <x v="167"/>
    <d v="2013-04-20T00:00:00"/>
    <x v="0"/>
    <s v="TB-21400"/>
    <x v="483"/>
    <x v="0"/>
    <s v="United States"/>
    <s v="Alexandria"/>
    <x v="17"/>
    <n v="22304"/>
    <x v="0"/>
    <s v="OFF-ST-10001558"/>
    <x v="1"/>
    <x v="4"/>
    <x v="712"/>
    <x v="2261"/>
    <n v="5"/>
    <n v="0"/>
    <n v="12.18"/>
  </r>
  <r>
    <n v="2724"/>
    <s v="CA-2011-153479"/>
    <x v="2"/>
    <x v="777"/>
    <d v="2011-10-08T00:00:00"/>
    <x v="1"/>
    <s v="DF-13135"/>
    <x v="650"/>
    <x v="0"/>
    <s v="United States"/>
    <s v="Vallejo"/>
    <x v="1"/>
    <n v="94591"/>
    <x v="1"/>
    <s v="OFF-LA-10004689"/>
    <x v="1"/>
    <x v="2"/>
    <x v="261"/>
    <x v="2262"/>
    <n v="5"/>
    <n v="0"/>
    <n v="6.7915000000000001"/>
  </r>
  <r>
    <n v="2725"/>
    <s v="CA-2011-153479"/>
    <x v="2"/>
    <x v="777"/>
    <d v="2011-10-08T00:00:00"/>
    <x v="1"/>
    <s v="DF-13135"/>
    <x v="650"/>
    <x v="0"/>
    <s v="United States"/>
    <s v="Vallejo"/>
    <x v="1"/>
    <n v="94591"/>
    <x v="1"/>
    <s v="OFF-BI-10002867"/>
    <x v="1"/>
    <x v="8"/>
    <x v="963"/>
    <x v="2263"/>
    <n v="2"/>
    <n v="0.2"/>
    <n v="31.085599999999989"/>
  </r>
  <r>
    <n v="2726"/>
    <s v="CA-2014-149888"/>
    <x v="3"/>
    <x v="659"/>
    <d v="2014-11-14T00:00:00"/>
    <x v="1"/>
    <s v="EP-13915"/>
    <x v="212"/>
    <x v="0"/>
    <s v="United States"/>
    <s v="Philadelphia"/>
    <x v="9"/>
    <n v="19120"/>
    <x v="3"/>
    <s v="TEC-PH-10003811"/>
    <x v="2"/>
    <x v="7"/>
    <x v="1187"/>
    <x v="2264"/>
    <n v="5"/>
    <n v="0.4"/>
    <n v="-71.994000000000028"/>
  </r>
  <r>
    <n v="2727"/>
    <s v="CA-2014-149888"/>
    <x v="3"/>
    <x v="659"/>
    <d v="2014-11-14T00:00:00"/>
    <x v="1"/>
    <s v="EP-13915"/>
    <x v="212"/>
    <x v="0"/>
    <s v="United States"/>
    <s v="Philadelphia"/>
    <x v="9"/>
    <n v="19120"/>
    <x v="3"/>
    <s v="FUR-TA-10000849"/>
    <x v="0"/>
    <x v="3"/>
    <x v="1318"/>
    <x v="2265"/>
    <n v="4"/>
    <n v="0.4"/>
    <n v="-140.14079999999996"/>
  </r>
  <r>
    <n v="2728"/>
    <s v="CA-2014-119193"/>
    <x v="3"/>
    <x v="66"/>
    <d v="2014-12-25T00:00:00"/>
    <x v="2"/>
    <s v="SK-19990"/>
    <x v="85"/>
    <x v="0"/>
    <s v="United States"/>
    <s v="Toledo"/>
    <x v="24"/>
    <n v="43615"/>
    <x v="3"/>
    <s v="OFF-BI-10000848"/>
    <x v="1"/>
    <x v="8"/>
    <x v="515"/>
    <x v="2266"/>
    <n v="1"/>
    <n v="0.7"/>
    <n v="-1.3128000000000002"/>
  </r>
  <r>
    <n v="2729"/>
    <s v="CA-2014-119193"/>
    <x v="3"/>
    <x v="66"/>
    <d v="2014-12-25T00:00:00"/>
    <x v="2"/>
    <s v="SK-19990"/>
    <x v="85"/>
    <x v="0"/>
    <s v="United States"/>
    <s v="Toledo"/>
    <x v="24"/>
    <n v="43615"/>
    <x v="3"/>
    <s v="TEC-PH-10003072"/>
    <x v="2"/>
    <x v="7"/>
    <x v="1310"/>
    <x v="2267"/>
    <n v="7"/>
    <n v="0.4"/>
    <n v="94.49369999999999"/>
  </r>
  <r>
    <n v="2730"/>
    <s v="CA-2014-104801"/>
    <x v="3"/>
    <x v="778"/>
    <d v="2014-02-20T00:00:00"/>
    <x v="1"/>
    <s v="FH-14350"/>
    <x v="651"/>
    <x v="0"/>
    <s v="United States"/>
    <s v="Seattle"/>
    <x v="4"/>
    <n v="98105"/>
    <x v="1"/>
    <s v="OFF-AR-10001547"/>
    <x v="1"/>
    <x v="6"/>
    <x v="147"/>
    <x v="153"/>
    <n v="3"/>
    <n v="0"/>
    <n v="1.7901"/>
  </r>
  <r>
    <n v="2731"/>
    <s v="CA-2014-104801"/>
    <x v="3"/>
    <x v="778"/>
    <d v="2014-02-20T00:00:00"/>
    <x v="1"/>
    <s v="FH-14350"/>
    <x v="651"/>
    <x v="0"/>
    <s v="United States"/>
    <s v="Seattle"/>
    <x v="4"/>
    <n v="98105"/>
    <x v="1"/>
    <s v="TEC-AC-10001838"/>
    <x v="2"/>
    <x v="11"/>
    <x v="645"/>
    <x v="2268"/>
    <n v="4"/>
    <n v="0"/>
    <n v="343.98280000000005"/>
  </r>
  <r>
    <n v="2732"/>
    <s v="CA-2014-104801"/>
    <x v="3"/>
    <x v="778"/>
    <d v="2014-02-20T00:00:00"/>
    <x v="1"/>
    <s v="FH-14350"/>
    <x v="651"/>
    <x v="0"/>
    <s v="United States"/>
    <s v="Seattle"/>
    <x v="4"/>
    <n v="98105"/>
    <x v="1"/>
    <s v="FUR-FU-10004017"/>
    <x v="0"/>
    <x v="5"/>
    <x v="215"/>
    <x v="2269"/>
    <n v="1"/>
    <n v="0"/>
    <n v="21.506"/>
  </r>
  <r>
    <n v="2733"/>
    <s v="CA-2011-107594"/>
    <x v="2"/>
    <x v="779"/>
    <d v="2011-07-06T00:00:00"/>
    <x v="1"/>
    <s v="EH-13945"/>
    <x v="13"/>
    <x v="0"/>
    <s v="United States"/>
    <s v="Plainfield"/>
    <x v="30"/>
    <n v="7060"/>
    <x v="3"/>
    <s v="TEC-PH-10002923"/>
    <x v="2"/>
    <x v="7"/>
    <x v="680"/>
    <x v="2270"/>
    <n v="2"/>
    <n v="0"/>
    <n v="19.974600000000002"/>
  </r>
  <r>
    <n v="2734"/>
    <s v="CA-2011-107594"/>
    <x v="2"/>
    <x v="779"/>
    <d v="2011-07-06T00:00:00"/>
    <x v="1"/>
    <s v="EH-13945"/>
    <x v="13"/>
    <x v="0"/>
    <s v="United States"/>
    <s v="Plainfield"/>
    <x v="30"/>
    <n v="7060"/>
    <x v="3"/>
    <s v="OFF-AR-10000716"/>
    <x v="1"/>
    <x v="6"/>
    <x v="786"/>
    <x v="2271"/>
    <n v="1"/>
    <n v="0"/>
    <n v="2.1762000000000001"/>
  </r>
  <r>
    <n v="2735"/>
    <s v="CA-2012-129770"/>
    <x v="1"/>
    <x v="780"/>
    <d v="2012-02-23T00:00:00"/>
    <x v="0"/>
    <s v="JE-15715"/>
    <x v="555"/>
    <x v="0"/>
    <s v="United States"/>
    <s v="Las Cruces"/>
    <x v="27"/>
    <n v="88001"/>
    <x v="1"/>
    <s v="OFF-PA-10000249"/>
    <x v="1"/>
    <x v="10"/>
    <x v="33"/>
    <x v="338"/>
    <n v="4"/>
    <n v="0"/>
    <n v="23.086399999999998"/>
  </r>
  <r>
    <n v="2736"/>
    <s v="CA-2012-115798"/>
    <x v="1"/>
    <x v="50"/>
    <d v="2012-11-19T00:00:00"/>
    <x v="1"/>
    <s v="KL-16645"/>
    <x v="107"/>
    <x v="0"/>
    <s v="United States"/>
    <s v="Newark"/>
    <x v="13"/>
    <n v="19711"/>
    <x v="3"/>
    <s v="TEC-PH-10003691"/>
    <x v="2"/>
    <x v="7"/>
    <x v="1398"/>
    <x v="2258"/>
    <n v="3"/>
    <n v="0"/>
    <n v="94.492500000000007"/>
  </r>
  <r>
    <n v="2737"/>
    <s v="CA-2012-115798"/>
    <x v="1"/>
    <x v="50"/>
    <d v="2012-11-19T00:00:00"/>
    <x v="1"/>
    <s v="KL-16645"/>
    <x v="107"/>
    <x v="0"/>
    <s v="United States"/>
    <s v="Newark"/>
    <x v="13"/>
    <n v="19711"/>
    <x v="3"/>
    <s v="OFF-PA-10001560"/>
    <x v="1"/>
    <x v="10"/>
    <x v="664"/>
    <x v="2272"/>
    <n v="7"/>
    <n v="0"/>
    <n v="19.871600000000001"/>
  </r>
  <r>
    <n v="2738"/>
    <s v="CA-2012-115798"/>
    <x v="1"/>
    <x v="50"/>
    <d v="2012-11-19T00:00:00"/>
    <x v="1"/>
    <s v="KL-16645"/>
    <x v="107"/>
    <x v="0"/>
    <s v="United States"/>
    <s v="Newark"/>
    <x v="13"/>
    <n v="19711"/>
    <x v="3"/>
    <s v="FUR-BO-10004467"/>
    <x v="0"/>
    <x v="0"/>
    <x v="883"/>
    <x v="674"/>
    <n v="3"/>
    <n v="0"/>
    <n v="56.994299999999981"/>
  </r>
  <r>
    <n v="2739"/>
    <s v="CA-2012-115798"/>
    <x v="1"/>
    <x v="50"/>
    <d v="2012-11-19T00:00:00"/>
    <x v="1"/>
    <s v="KL-16645"/>
    <x v="107"/>
    <x v="0"/>
    <s v="United States"/>
    <s v="Newark"/>
    <x v="13"/>
    <n v="19711"/>
    <x v="3"/>
    <s v="TEC-PH-10001819"/>
    <x v="2"/>
    <x v="7"/>
    <x v="805"/>
    <x v="2273"/>
    <n v="2"/>
    <n v="0"/>
    <n v="43.190399999999997"/>
  </r>
  <r>
    <n v="2740"/>
    <s v="CA-2014-122707"/>
    <x v="3"/>
    <x v="513"/>
    <d v="2014-04-19T00:00:00"/>
    <x v="2"/>
    <s v="EB-13750"/>
    <x v="494"/>
    <x v="1"/>
    <s v="United States"/>
    <s v="Hoover"/>
    <x v="19"/>
    <n v="35244"/>
    <x v="0"/>
    <s v="OFF-SU-10000157"/>
    <x v="1"/>
    <x v="14"/>
    <x v="1399"/>
    <x v="2274"/>
    <n v="4"/>
    <n v="0"/>
    <n v="9.5448000000000093"/>
  </r>
  <r>
    <n v="2741"/>
    <s v="CA-2014-122707"/>
    <x v="3"/>
    <x v="513"/>
    <d v="2014-04-19T00:00:00"/>
    <x v="2"/>
    <s v="EB-13750"/>
    <x v="494"/>
    <x v="1"/>
    <s v="United States"/>
    <s v="Hoover"/>
    <x v="19"/>
    <n v="35244"/>
    <x v="0"/>
    <s v="TEC-AC-10004227"/>
    <x v="2"/>
    <x v="11"/>
    <x v="1400"/>
    <x v="2275"/>
    <n v="2"/>
    <n v="0"/>
    <n v="1.558799999999998"/>
  </r>
  <r>
    <n v="2742"/>
    <s v="CA-2013-165015"/>
    <x v="0"/>
    <x v="781"/>
    <d v="2013-02-27T00:00:00"/>
    <x v="0"/>
    <s v="BD-11725"/>
    <x v="232"/>
    <x v="0"/>
    <s v="United States"/>
    <s v="Newark"/>
    <x v="24"/>
    <n v="43055"/>
    <x v="3"/>
    <s v="OFF-EN-10003134"/>
    <x v="1"/>
    <x v="12"/>
    <x v="33"/>
    <x v="670"/>
    <n v="5"/>
    <n v="0.2"/>
    <n v="17.52"/>
  </r>
  <r>
    <n v="2743"/>
    <s v="CA-2011-149244"/>
    <x v="2"/>
    <x v="130"/>
    <d v="2011-11-08T00:00:00"/>
    <x v="1"/>
    <s v="MS-17530"/>
    <x v="652"/>
    <x v="0"/>
    <s v="United States"/>
    <s v="San Diego"/>
    <x v="1"/>
    <n v="92037"/>
    <x v="1"/>
    <s v="FUR-FU-10004671"/>
    <x v="0"/>
    <x v="5"/>
    <x v="1357"/>
    <x v="2276"/>
    <n v="2"/>
    <n v="0"/>
    <n v="13.429200000000002"/>
  </r>
  <r>
    <n v="2744"/>
    <s v="CA-2012-140144"/>
    <x v="1"/>
    <x v="782"/>
    <d v="2012-06-25T00:00:00"/>
    <x v="0"/>
    <s v="SC-20770"/>
    <x v="34"/>
    <x v="1"/>
    <s v="United States"/>
    <s v="San Francisco"/>
    <x v="1"/>
    <n v="94122"/>
    <x v="1"/>
    <s v="FUR-FU-10002253"/>
    <x v="0"/>
    <x v="5"/>
    <x v="587"/>
    <x v="2277"/>
    <n v="6"/>
    <n v="0"/>
    <n v="100.4796"/>
  </r>
  <r>
    <n v="2745"/>
    <s v="CA-2012-140144"/>
    <x v="1"/>
    <x v="782"/>
    <d v="2012-06-25T00:00:00"/>
    <x v="0"/>
    <s v="SC-20770"/>
    <x v="34"/>
    <x v="1"/>
    <s v="United States"/>
    <s v="San Francisco"/>
    <x v="1"/>
    <n v="94122"/>
    <x v="1"/>
    <s v="TEC-PH-10002726"/>
    <x v="2"/>
    <x v="7"/>
    <x v="66"/>
    <x v="2278"/>
    <n v="3"/>
    <n v="0.2"/>
    <n v="47.241"/>
  </r>
  <r>
    <n v="2746"/>
    <s v="CA-2014-163321"/>
    <x v="3"/>
    <x v="783"/>
    <d v="2014-08-12T00:00:00"/>
    <x v="0"/>
    <s v="FM-14380"/>
    <x v="248"/>
    <x v="0"/>
    <s v="United States"/>
    <s v="Jacksonville"/>
    <x v="3"/>
    <n v="28540"/>
    <x v="0"/>
    <s v="TEC-AC-10004571"/>
    <x v="2"/>
    <x v="11"/>
    <x v="404"/>
    <x v="2279"/>
    <n v="1"/>
    <n v="0.2"/>
    <n v="21.997800000000002"/>
  </r>
  <r>
    <n v="2747"/>
    <s v="CA-2011-155887"/>
    <x v="2"/>
    <x v="552"/>
    <d v="2011-05-17T00:00:00"/>
    <x v="1"/>
    <s v="KT-16480"/>
    <x v="409"/>
    <x v="0"/>
    <s v="United States"/>
    <s v="Franklin"/>
    <x v="31"/>
    <n v="2038"/>
    <x v="3"/>
    <s v="FUR-TA-10002228"/>
    <x v="0"/>
    <x v="3"/>
    <x v="596"/>
    <x v="2280"/>
    <n v="3"/>
    <n v="0.3"/>
    <n v="-130.0104"/>
  </r>
  <r>
    <n v="2748"/>
    <s v="US-2012-165449"/>
    <x v="1"/>
    <x v="6"/>
    <d v="2012-11-26T00:00:00"/>
    <x v="1"/>
    <s v="AP-10720"/>
    <x v="399"/>
    <x v="2"/>
    <s v="United States"/>
    <s v="Frisco"/>
    <x v="5"/>
    <n v="75034"/>
    <x v="2"/>
    <s v="TEC-AC-10004127"/>
    <x v="2"/>
    <x v="11"/>
    <x v="1401"/>
    <x v="220"/>
    <n v="4"/>
    <n v="0.2"/>
    <n v="-1.3583999999999987"/>
  </r>
  <r>
    <n v="2749"/>
    <s v="CA-2012-110247"/>
    <x v="1"/>
    <x v="784"/>
    <d v="2012-12-08T00:00:00"/>
    <x v="1"/>
    <s v="RH-19555"/>
    <x v="653"/>
    <x v="0"/>
    <s v="United States"/>
    <s v="Tallahassee"/>
    <x v="2"/>
    <n v="32303"/>
    <x v="0"/>
    <s v="OFF-BI-10001553"/>
    <x v="1"/>
    <x v="8"/>
    <x v="1293"/>
    <x v="2281"/>
    <n v="3"/>
    <n v="0.7"/>
    <n v="-6.0323999999999991"/>
  </r>
  <r>
    <n v="2750"/>
    <s v="US-2011-141257"/>
    <x v="2"/>
    <x v="785"/>
    <d v="2011-06-14T00:00:00"/>
    <x v="1"/>
    <s v="CS-11950"/>
    <x v="229"/>
    <x v="0"/>
    <s v="United States"/>
    <s v="Seattle"/>
    <x v="4"/>
    <n v="98115"/>
    <x v="1"/>
    <s v="FUR-CH-10002758"/>
    <x v="0"/>
    <x v="1"/>
    <x v="1402"/>
    <x v="2282"/>
    <n v="3"/>
    <n v="0.2"/>
    <n v="73.19399999999996"/>
  </r>
  <r>
    <n v="2751"/>
    <s v="CA-2011-154669"/>
    <x v="2"/>
    <x v="233"/>
    <d v="2011-08-11T00:00:00"/>
    <x v="0"/>
    <s v="TM-21010"/>
    <x v="612"/>
    <x v="0"/>
    <s v="United States"/>
    <s v="Vacaville"/>
    <x v="1"/>
    <n v="95687"/>
    <x v="1"/>
    <s v="OFF-ST-10000532"/>
    <x v="1"/>
    <x v="4"/>
    <x v="1403"/>
    <x v="2283"/>
    <n v="11"/>
    <n v="0"/>
    <n v="110.05279999999999"/>
  </r>
  <r>
    <n v="2752"/>
    <s v="CA-2011-158029"/>
    <x v="2"/>
    <x v="542"/>
    <d v="2011-05-30T00:00:00"/>
    <x v="1"/>
    <s v="HF-14995"/>
    <x v="520"/>
    <x v="0"/>
    <s v="United States"/>
    <s v="Los Angeles"/>
    <x v="1"/>
    <n v="90008"/>
    <x v="1"/>
    <s v="FUR-CH-10000988"/>
    <x v="0"/>
    <x v="1"/>
    <x v="1132"/>
    <x v="2284"/>
    <n v="2"/>
    <n v="0.2"/>
    <n v="22.529599999999995"/>
  </r>
  <r>
    <n v="2753"/>
    <s v="CA-2012-155306"/>
    <x v="1"/>
    <x v="786"/>
    <d v="2012-04-21T00:00:00"/>
    <x v="1"/>
    <s v="GA-14515"/>
    <x v="654"/>
    <x v="0"/>
    <s v="United States"/>
    <s v="San Francisco"/>
    <x v="1"/>
    <n v="94122"/>
    <x v="1"/>
    <s v="OFF-AR-10003251"/>
    <x v="1"/>
    <x v="6"/>
    <x v="1041"/>
    <x v="348"/>
    <n v="2"/>
    <n v="0"/>
    <n v="2.2239999999999998"/>
  </r>
  <r>
    <n v="2754"/>
    <s v="CA-2012-155306"/>
    <x v="1"/>
    <x v="786"/>
    <d v="2012-04-21T00:00:00"/>
    <x v="1"/>
    <s v="GA-14515"/>
    <x v="654"/>
    <x v="0"/>
    <s v="United States"/>
    <s v="San Francisco"/>
    <x v="1"/>
    <n v="94122"/>
    <x v="1"/>
    <s v="TEC-AC-10003174"/>
    <x v="2"/>
    <x v="11"/>
    <x v="614"/>
    <x v="2285"/>
    <n v="3"/>
    <n v="0"/>
    <n v="129.34800000000001"/>
  </r>
  <r>
    <n v="2755"/>
    <s v="CA-2012-155306"/>
    <x v="1"/>
    <x v="786"/>
    <d v="2012-04-21T00:00:00"/>
    <x v="1"/>
    <s v="GA-14515"/>
    <x v="654"/>
    <x v="0"/>
    <s v="United States"/>
    <s v="San Francisco"/>
    <x v="1"/>
    <n v="94122"/>
    <x v="1"/>
    <s v="TEC-PH-10002310"/>
    <x v="2"/>
    <x v="7"/>
    <x v="1359"/>
    <x v="2286"/>
    <n v="5"/>
    <n v="0.2"/>
    <n v="68.59650000000002"/>
  </r>
  <r>
    <n v="2756"/>
    <s v="CA-2012-155306"/>
    <x v="1"/>
    <x v="786"/>
    <d v="2012-04-21T00:00:00"/>
    <x v="1"/>
    <s v="GA-14515"/>
    <x v="654"/>
    <x v="0"/>
    <s v="United States"/>
    <s v="San Francisco"/>
    <x v="1"/>
    <n v="94122"/>
    <x v="1"/>
    <s v="OFF-AP-10002651"/>
    <x v="1"/>
    <x v="9"/>
    <x v="1341"/>
    <x v="2287"/>
    <n v="5"/>
    <n v="0"/>
    <n v="419.8184999999998"/>
  </r>
  <r>
    <n v="2757"/>
    <s v="CA-2012-155306"/>
    <x v="1"/>
    <x v="786"/>
    <d v="2012-04-21T00:00:00"/>
    <x v="1"/>
    <s v="GA-14515"/>
    <x v="654"/>
    <x v="0"/>
    <s v="United States"/>
    <s v="San Francisco"/>
    <x v="1"/>
    <n v="94122"/>
    <x v="1"/>
    <s v="OFF-PA-10001184"/>
    <x v="1"/>
    <x v="10"/>
    <x v="1307"/>
    <x v="493"/>
    <n v="2"/>
    <n v="0"/>
    <n v="5.8604000000000003"/>
  </r>
  <r>
    <n v="2758"/>
    <s v="CA-2013-127775"/>
    <x v="0"/>
    <x v="725"/>
    <d v="2013-06-14T00:00:00"/>
    <x v="0"/>
    <s v="ES-14020"/>
    <x v="301"/>
    <x v="0"/>
    <s v="United States"/>
    <s v="New York City"/>
    <x v="15"/>
    <n v="10035"/>
    <x v="3"/>
    <s v="TEC-AC-10002402"/>
    <x v="2"/>
    <x v="11"/>
    <x v="651"/>
    <x v="764"/>
    <n v="3"/>
    <n v="0"/>
    <n v="71.990999999999985"/>
  </r>
  <r>
    <n v="2759"/>
    <s v="CA-2013-146171"/>
    <x v="0"/>
    <x v="21"/>
    <d v="2013-03-16T00:00:00"/>
    <x v="1"/>
    <s v="JP-16135"/>
    <x v="655"/>
    <x v="2"/>
    <s v="United States"/>
    <s v="Columbus"/>
    <x v="32"/>
    <n v="31907"/>
    <x v="0"/>
    <s v="FUR-FU-10004270"/>
    <x v="0"/>
    <x v="5"/>
    <x v="1372"/>
    <x v="2288"/>
    <n v="4"/>
    <n v="0"/>
    <n v="31.537200000000006"/>
  </r>
  <r>
    <n v="2760"/>
    <s v="CA-2013-146171"/>
    <x v="0"/>
    <x v="21"/>
    <d v="2013-03-16T00:00:00"/>
    <x v="1"/>
    <s v="JP-16135"/>
    <x v="655"/>
    <x v="2"/>
    <s v="United States"/>
    <s v="Columbus"/>
    <x v="32"/>
    <n v="31907"/>
    <x v="0"/>
    <s v="OFF-ST-10001526"/>
    <x v="1"/>
    <x v="4"/>
    <x v="764"/>
    <x v="2289"/>
    <n v="4"/>
    <n v="0"/>
    <n v="125.14319999999998"/>
  </r>
  <r>
    <n v="2761"/>
    <s v="CA-2011-129574"/>
    <x v="2"/>
    <x v="542"/>
    <d v="2011-05-29T00:00:00"/>
    <x v="2"/>
    <s v="Dp-13240"/>
    <x v="656"/>
    <x v="2"/>
    <s v="United States"/>
    <s v="Murray"/>
    <x v="7"/>
    <n v="84107"/>
    <x v="1"/>
    <s v="OFF-PA-10002893"/>
    <x v="1"/>
    <x v="10"/>
    <x v="359"/>
    <x v="2290"/>
    <n v="5"/>
    <n v="0"/>
    <n v="23.231999999999999"/>
  </r>
  <r>
    <n v="2762"/>
    <s v="CA-2014-126536"/>
    <x v="3"/>
    <x v="386"/>
    <d v="2014-10-15T00:00:00"/>
    <x v="2"/>
    <s v="NK-18490"/>
    <x v="71"/>
    <x v="2"/>
    <s v="United States"/>
    <s v="San Francisco"/>
    <x v="1"/>
    <n v="94110"/>
    <x v="1"/>
    <s v="TEC-AC-10003709"/>
    <x v="2"/>
    <x v="11"/>
    <x v="1404"/>
    <x v="2291"/>
    <n v="1"/>
    <n v="0"/>
    <n v="0.4356000000000001"/>
  </r>
  <r>
    <n v="2763"/>
    <s v="CA-2014-126536"/>
    <x v="3"/>
    <x v="386"/>
    <d v="2014-10-15T00:00:00"/>
    <x v="2"/>
    <s v="NK-18490"/>
    <x v="71"/>
    <x v="2"/>
    <s v="United States"/>
    <s v="San Francisco"/>
    <x v="1"/>
    <n v="94110"/>
    <x v="1"/>
    <s v="OFF-BI-10001191"/>
    <x v="1"/>
    <x v="8"/>
    <x v="970"/>
    <x v="2292"/>
    <n v="5"/>
    <n v="0.2"/>
    <n v="36.917000000000002"/>
  </r>
  <r>
    <n v="2764"/>
    <s v="CA-2014-165757"/>
    <x v="3"/>
    <x v="738"/>
    <d v="2014-06-29T00:00:00"/>
    <x v="1"/>
    <s v="PL-18925"/>
    <x v="484"/>
    <x v="2"/>
    <s v="United States"/>
    <s v="Philadelphia"/>
    <x v="9"/>
    <n v="19140"/>
    <x v="3"/>
    <s v="OFF-BI-10003166"/>
    <x v="1"/>
    <x v="8"/>
    <x v="1405"/>
    <x v="2293"/>
    <n v="3"/>
    <n v="0.7"/>
    <n v="-7.5767999999999986"/>
  </r>
  <r>
    <n v="2765"/>
    <s v="CA-2014-165757"/>
    <x v="3"/>
    <x v="738"/>
    <d v="2014-06-29T00:00:00"/>
    <x v="1"/>
    <s v="PL-18925"/>
    <x v="484"/>
    <x v="2"/>
    <s v="United States"/>
    <s v="Philadelphia"/>
    <x v="9"/>
    <n v="19140"/>
    <x v="3"/>
    <s v="OFF-BI-10003982"/>
    <x v="1"/>
    <x v="8"/>
    <x v="346"/>
    <x v="2294"/>
    <n v="5"/>
    <n v="0.7"/>
    <n v="-23.8855"/>
  </r>
  <r>
    <n v="2766"/>
    <s v="CA-2014-165757"/>
    <x v="3"/>
    <x v="738"/>
    <d v="2014-06-29T00:00:00"/>
    <x v="1"/>
    <s v="PL-18925"/>
    <x v="484"/>
    <x v="2"/>
    <s v="United States"/>
    <s v="Philadelphia"/>
    <x v="9"/>
    <n v="19140"/>
    <x v="3"/>
    <s v="OFF-ST-10004835"/>
    <x v="1"/>
    <x v="4"/>
    <x v="1406"/>
    <x v="436"/>
    <n v="2"/>
    <n v="0.2"/>
    <n v="0.66959999999999997"/>
  </r>
  <r>
    <n v="2767"/>
    <s v="CA-2014-167752"/>
    <x v="3"/>
    <x v="787"/>
    <d v="2014-01-19T00:00:00"/>
    <x v="2"/>
    <s v="RW-19690"/>
    <x v="355"/>
    <x v="0"/>
    <s v="United States"/>
    <s v="Philadelphia"/>
    <x v="9"/>
    <n v="19134"/>
    <x v="3"/>
    <s v="OFF-AP-10000159"/>
    <x v="1"/>
    <x v="9"/>
    <x v="1407"/>
    <x v="2295"/>
    <n v="1"/>
    <n v="0.2"/>
    <n v="3.8681999999999945"/>
  </r>
  <r>
    <n v="2768"/>
    <s v="CA-2014-167752"/>
    <x v="3"/>
    <x v="787"/>
    <d v="2014-01-19T00:00:00"/>
    <x v="2"/>
    <s v="RW-19690"/>
    <x v="355"/>
    <x v="0"/>
    <s v="United States"/>
    <s v="Philadelphia"/>
    <x v="9"/>
    <n v="19134"/>
    <x v="3"/>
    <s v="OFF-AP-10002945"/>
    <x v="1"/>
    <x v="9"/>
    <x v="225"/>
    <x v="2296"/>
    <n v="8"/>
    <n v="0.2"/>
    <n v="312.67599999999993"/>
  </r>
  <r>
    <n v="2769"/>
    <s v="US-2012-122140"/>
    <x v="1"/>
    <x v="788"/>
    <d v="2012-04-07T00:00:00"/>
    <x v="1"/>
    <s v="MO-17950"/>
    <x v="657"/>
    <x v="0"/>
    <s v="United States"/>
    <s v="Dallas"/>
    <x v="5"/>
    <n v="75220"/>
    <x v="2"/>
    <s v="OFF-AP-10001242"/>
    <x v="1"/>
    <x v="9"/>
    <x v="1408"/>
    <x v="2297"/>
    <n v="2"/>
    <n v="0.8"/>
    <n v="-80.48"/>
  </r>
  <r>
    <n v="2770"/>
    <s v="US-2012-122140"/>
    <x v="1"/>
    <x v="788"/>
    <d v="2012-04-07T00:00:00"/>
    <x v="1"/>
    <s v="MO-17950"/>
    <x v="657"/>
    <x v="0"/>
    <s v="United States"/>
    <s v="Dallas"/>
    <x v="5"/>
    <n v="75220"/>
    <x v="2"/>
    <s v="TEC-AC-10003038"/>
    <x v="2"/>
    <x v="11"/>
    <x v="1024"/>
    <x v="2298"/>
    <n v="7"/>
    <n v="0.2"/>
    <n v="-0.62650000000000716"/>
  </r>
  <r>
    <n v="2771"/>
    <s v="US-2012-122140"/>
    <x v="1"/>
    <x v="788"/>
    <d v="2012-04-07T00:00:00"/>
    <x v="1"/>
    <s v="MO-17950"/>
    <x v="657"/>
    <x v="0"/>
    <s v="United States"/>
    <s v="Dallas"/>
    <x v="5"/>
    <n v="75220"/>
    <x v="2"/>
    <s v="TEC-AC-10003289"/>
    <x v="2"/>
    <x v="11"/>
    <x v="1209"/>
    <x v="334"/>
    <n v="3"/>
    <n v="0.2"/>
    <n v="1.7990999999999993"/>
  </r>
  <r>
    <n v="2772"/>
    <s v="CA-2013-163986"/>
    <x v="0"/>
    <x v="323"/>
    <d v="2013-09-11T00:00:00"/>
    <x v="1"/>
    <s v="JJ-15445"/>
    <x v="370"/>
    <x v="0"/>
    <s v="United States"/>
    <s v="Waukesha"/>
    <x v="6"/>
    <n v="53186"/>
    <x v="2"/>
    <s v="OFF-ST-10000918"/>
    <x v="1"/>
    <x v="4"/>
    <x v="372"/>
    <x v="2299"/>
    <n v="5"/>
    <n v="0"/>
    <n v="14.169999999999998"/>
  </r>
  <r>
    <n v="2773"/>
    <s v="CA-2014-158967"/>
    <x v="3"/>
    <x v="389"/>
    <d v="2014-12-13T00:00:00"/>
    <x v="2"/>
    <s v="BT-11680"/>
    <x v="537"/>
    <x v="0"/>
    <s v="United States"/>
    <s v="Fort Lauderdale"/>
    <x v="2"/>
    <n v="33311"/>
    <x v="0"/>
    <s v="FUR-FU-10001940"/>
    <x v="0"/>
    <x v="5"/>
    <x v="33"/>
    <x v="2300"/>
    <n v="3"/>
    <n v="0.2"/>
    <n v="5.7312000000000012"/>
  </r>
  <r>
    <n v="2774"/>
    <s v="CA-2013-131576"/>
    <x v="0"/>
    <x v="441"/>
    <d v="2013-11-27T00:00:00"/>
    <x v="1"/>
    <s v="RD-19585"/>
    <x v="361"/>
    <x v="0"/>
    <s v="United States"/>
    <s v="Detroit"/>
    <x v="12"/>
    <n v="48205"/>
    <x v="2"/>
    <s v="OFF-BI-10002852"/>
    <x v="1"/>
    <x v="8"/>
    <x v="91"/>
    <x v="2301"/>
    <n v="3"/>
    <n v="0"/>
    <n v="24.2256"/>
  </r>
  <r>
    <n v="2775"/>
    <s v="CA-2014-143455"/>
    <x v="3"/>
    <x v="343"/>
    <d v="2014-11-19T00:00:00"/>
    <x v="1"/>
    <s v="ML-17755"/>
    <x v="529"/>
    <x v="2"/>
    <s v="United States"/>
    <s v="Springfield"/>
    <x v="24"/>
    <n v="45503"/>
    <x v="3"/>
    <s v="OFF-PA-10004451"/>
    <x v="1"/>
    <x v="10"/>
    <x v="493"/>
    <x v="563"/>
    <n v="2"/>
    <n v="0.2"/>
    <n v="3.6288"/>
  </r>
  <r>
    <n v="2776"/>
    <s v="CA-2013-144729"/>
    <x v="0"/>
    <x v="147"/>
    <d v="2013-10-26T00:00:00"/>
    <x v="1"/>
    <s v="JE-15745"/>
    <x v="32"/>
    <x v="0"/>
    <s v="United States"/>
    <s v="San Diego"/>
    <x v="1"/>
    <n v="92037"/>
    <x v="1"/>
    <s v="OFF-ST-10004804"/>
    <x v="1"/>
    <x v="4"/>
    <x v="230"/>
    <x v="1248"/>
    <n v="3"/>
    <n v="0"/>
    <n v="1.5444000000000031"/>
  </r>
  <r>
    <n v="2777"/>
    <s v="CA-2012-127019"/>
    <x v="1"/>
    <x v="379"/>
    <d v="2012-12-25T00:00:00"/>
    <x v="1"/>
    <s v="ER-13855"/>
    <x v="45"/>
    <x v="1"/>
    <s v="United States"/>
    <s v="Colorado Springs"/>
    <x v="22"/>
    <n v="80906"/>
    <x v="1"/>
    <s v="OFF-AP-10003971"/>
    <x v="1"/>
    <x v="9"/>
    <x v="914"/>
    <x v="2302"/>
    <n v="7"/>
    <n v="0.2"/>
    <n v="4.5737999999999985"/>
  </r>
  <r>
    <n v="2778"/>
    <s v="CA-2012-138534"/>
    <x v="1"/>
    <x v="789"/>
    <d v="2012-07-19T00:00:00"/>
    <x v="0"/>
    <s v="JM-15535"/>
    <x v="341"/>
    <x v="0"/>
    <s v="United States"/>
    <s v="Bakersfield"/>
    <x v="1"/>
    <n v="93309"/>
    <x v="1"/>
    <s v="FUR-BO-10003159"/>
    <x v="0"/>
    <x v="0"/>
    <x v="1100"/>
    <x v="2303"/>
    <n v="2"/>
    <n v="0.15"/>
    <n v="-13.797600000000017"/>
  </r>
  <r>
    <n v="2779"/>
    <s v="CA-2014-108322"/>
    <x v="3"/>
    <x v="504"/>
    <d v="2014-05-06T00:00:00"/>
    <x v="1"/>
    <s v="SS-20140"/>
    <x v="164"/>
    <x v="1"/>
    <s v="United States"/>
    <s v="Pompano Beach"/>
    <x v="2"/>
    <n v="33068"/>
    <x v="0"/>
    <s v="FUR-FU-10001935"/>
    <x v="0"/>
    <x v="5"/>
    <x v="341"/>
    <x v="208"/>
    <n v="8"/>
    <n v="0.2"/>
    <n v="6.216000000000002"/>
  </r>
  <r>
    <n v="2780"/>
    <s v="CA-2014-108322"/>
    <x v="3"/>
    <x v="504"/>
    <d v="2014-05-06T00:00:00"/>
    <x v="1"/>
    <s v="SS-20140"/>
    <x v="164"/>
    <x v="1"/>
    <s v="United States"/>
    <s v="Pompano Beach"/>
    <x v="2"/>
    <n v="33068"/>
    <x v="0"/>
    <s v="TEC-AC-10003433"/>
    <x v="2"/>
    <x v="11"/>
    <x v="1409"/>
    <x v="480"/>
    <n v="3"/>
    <n v="0.2"/>
    <n v="0.74249999999999994"/>
  </r>
  <r>
    <n v="2781"/>
    <s v="CA-2014-167668"/>
    <x v="3"/>
    <x v="636"/>
    <d v="2014-05-09T00:00:00"/>
    <x v="2"/>
    <s v="TC-21295"/>
    <x v="646"/>
    <x v="0"/>
    <s v="United States"/>
    <s v="New York City"/>
    <x v="15"/>
    <n v="10035"/>
    <x v="3"/>
    <s v="OFF-LA-10004544"/>
    <x v="1"/>
    <x v="2"/>
    <x v="197"/>
    <x v="2304"/>
    <n v="4"/>
    <n v="0"/>
    <n v="29.6"/>
  </r>
  <r>
    <n v="2782"/>
    <s v="CA-2014-146724"/>
    <x v="3"/>
    <x v="225"/>
    <d v="2014-11-28T00:00:00"/>
    <x v="1"/>
    <s v="HG-15025"/>
    <x v="643"/>
    <x v="0"/>
    <s v="United States"/>
    <s v="Lakeville"/>
    <x v="11"/>
    <n v="55044"/>
    <x v="2"/>
    <s v="OFF-AR-10001026"/>
    <x v="1"/>
    <x v="6"/>
    <x v="207"/>
    <x v="1114"/>
    <n v="10"/>
    <n v="0"/>
    <n v="9.6800000000000015"/>
  </r>
  <r>
    <n v="2783"/>
    <s v="CA-2013-139878"/>
    <x v="0"/>
    <x v="583"/>
    <d v="2013-11-17T00:00:00"/>
    <x v="1"/>
    <s v="LD-17005"/>
    <x v="436"/>
    <x v="0"/>
    <s v="United States"/>
    <s v="Detroit"/>
    <x v="12"/>
    <n v="48234"/>
    <x v="2"/>
    <s v="TEC-PH-10001336"/>
    <x v="2"/>
    <x v="7"/>
    <x v="941"/>
    <x v="2052"/>
    <n v="2"/>
    <n v="0"/>
    <n v="74.8142"/>
  </r>
  <r>
    <n v="2784"/>
    <s v="US-2013-106677"/>
    <x v="0"/>
    <x v="732"/>
    <d v="2013-11-11T00:00:00"/>
    <x v="1"/>
    <s v="AS-10285"/>
    <x v="155"/>
    <x v="1"/>
    <s v="United States"/>
    <s v="Philadelphia"/>
    <x v="9"/>
    <n v="19134"/>
    <x v="3"/>
    <s v="TEC-PH-10003187"/>
    <x v="2"/>
    <x v="7"/>
    <x v="1410"/>
    <x v="1821"/>
    <n v="2"/>
    <n v="0.4"/>
    <n v="-15.991999999999999"/>
  </r>
  <r>
    <n v="2785"/>
    <s v="CA-2013-116974"/>
    <x v="0"/>
    <x v="790"/>
    <d v="2013-10-16T00:00:00"/>
    <x v="1"/>
    <s v="MP-17965"/>
    <x v="172"/>
    <x v="1"/>
    <s v="United States"/>
    <s v="Troy"/>
    <x v="24"/>
    <n v="45373"/>
    <x v="3"/>
    <s v="TEC-PH-10004897"/>
    <x v="2"/>
    <x v="7"/>
    <x v="1115"/>
    <x v="2305"/>
    <n v="4"/>
    <n v="0.4"/>
    <n v="-15.584400000000002"/>
  </r>
  <r>
    <n v="2786"/>
    <s v="CA-2012-149972"/>
    <x v="1"/>
    <x v="481"/>
    <d v="2012-09-23T00:00:00"/>
    <x v="2"/>
    <s v="CD-12790"/>
    <x v="522"/>
    <x v="2"/>
    <s v="United States"/>
    <s v="Los Angeles"/>
    <x v="1"/>
    <n v="90036"/>
    <x v="1"/>
    <s v="FUR-CH-10004997"/>
    <x v="0"/>
    <x v="1"/>
    <x v="494"/>
    <x v="2306"/>
    <n v="4"/>
    <n v="0.2"/>
    <n v="0"/>
  </r>
  <r>
    <n v="2787"/>
    <s v="CA-2012-149972"/>
    <x v="1"/>
    <x v="481"/>
    <d v="2012-09-23T00:00:00"/>
    <x v="2"/>
    <s v="CD-12790"/>
    <x v="522"/>
    <x v="2"/>
    <s v="United States"/>
    <s v="Los Angeles"/>
    <x v="1"/>
    <n v="90036"/>
    <x v="1"/>
    <s v="OFF-FA-10002763"/>
    <x v="1"/>
    <x v="13"/>
    <x v="1411"/>
    <x v="2307"/>
    <n v="2"/>
    <n v="0"/>
    <n v="2.5279999999999996"/>
  </r>
  <r>
    <n v="2788"/>
    <s v="US-2011-117744"/>
    <x v="2"/>
    <x v="266"/>
    <d v="2011-12-06T00:00:00"/>
    <x v="1"/>
    <s v="MD-17860"/>
    <x v="550"/>
    <x v="1"/>
    <s v="United States"/>
    <s v="Corpus Christi"/>
    <x v="5"/>
    <n v="78415"/>
    <x v="2"/>
    <s v="FUR-FU-10001588"/>
    <x v="0"/>
    <x v="5"/>
    <x v="284"/>
    <x v="2308"/>
    <n v="5"/>
    <n v="0.6"/>
    <n v="-24.802999999999997"/>
  </r>
  <r>
    <n v="2789"/>
    <s v="US-2011-117744"/>
    <x v="2"/>
    <x v="266"/>
    <d v="2011-12-06T00:00:00"/>
    <x v="1"/>
    <s v="MD-17860"/>
    <x v="550"/>
    <x v="1"/>
    <s v="United States"/>
    <s v="Corpus Christi"/>
    <x v="5"/>
    <n v="78415"/>
    <x v="2"/>
    <s v="OFF-AR-10000940"/>
    <x v="1"/>
    <x v="6"/>
    <x v="134"/>
    <x v="2309"/>
    <n v="7"/>
    <n v="0.2"/>
    <n v="1.4406000000000008"/>
  </r>
  <r>
    <n v="2790"/>
    <s v="US-2011-117744"/>
    <x v="2"/>
    <x v="266"/>
    <d v="2011-12-06T00:00:00"/>
    <x v="1"/>
    <s v="MD-17860"/>
    <x v="550"/>
    <x v="1"/>
    <s v="United States"/>
    <s v="Corpus Christi"/>
    <x v="5"/>
    <n v="78415"/>
    <x v="2"/>
    <s v="FUR-FU-10002759"/>
    <x v="0"/>
    <x v="5"/>
    <x v="555"/>
    <x v="1409"/>
    <n v="5"/>
    <n v="0.6"/>
    <n v="-23.975999999999999"/>
  </r>
  <r>
    <n v="2791"/>
    <s v="CA-2011-125514"/>
    <x v="2"/>
    <x v="158"/>
    <d v="2011-09-22T00:00:00"/>
    <x v="2"/>
    <s v="BM-11650"/>
    <x v="312"/>
    <x v="1"/>
    <s v="United States"/>
    <s v="Omaha"/>
    <x v="8"/>
    <n v="68104"/>
    <x v="2"/>
    <s v="OFF-AP-10000358"/>
    <x v="1"/>
    <x v="9"/>
    <x v="95"/>
    <x v="2310"/>
    <n v="2"/>
    <n v="0"/>
    <n v="7.5283999999999978"/>
  </r>
  <r>
    <n v="2792"/>
    <s v="CA-2011-125514"/>
    <x v="2"/>
    <x v="158"/>
    <d v="2011-09-22T00:00:00"/>
    <x v="2"/>
    <s v="BM-11650"/>
    <x v="312"/>
    <x v="1"/>
    <s v="United States"/>
    <s v="Omaha"/>
    <x v="8"/>
    <n v="68104"/>
    <x v="2"/>
    <s v="OFF-AP-10003281"/>
    <x v="1"/>
    <x v="9"/>
    <x v="1180"/>
    <x v="2311"/>
    <n v="3"/>
    <n v="0"/>
    <n v="10.880999999999997"/>
  </r>
  <r>
    <n v="2793"/>
    <s v="CA-2011-125514"/>
    <x v="2"/>
    <x v="158"/>
    <d v="2011-09-22T00:00:00"/>
    <x v="2"/>
    <s v="BM-11650"/>
    <x v="312"/>
    <x v="1"/>
    <s v="United States"/>
    <s v="Omaha"/>
    <x v="8"/>
    <n v="68104"/>
    <x v="2"/>
    <s v="OFF-PA-10000029"/>
    <x v="1"/>
    <x v="10"/>
    <x v="803"/>
    <x v="90"/>
    <n v="1"/>
    <n v="0"/>
    <n v="3.1104000000000003"/>
  </r>
  <r>
    <n v="2794"/>
    <s v="CA-2011-154599"/>
    <x v="2"/>
    <x v="791"/>
    <d v="2011-04-17T00:00:00"/>
    <x v="1"/>
    <s v="KN-16450"/>
    <x v="634"/>
    <x v="1"/>
    <s v="United States"/>
    <s v="Redondo Beach"/>
    <x v="1"/>
    <n v="90278"/>
    <x v="1"/>
    <s v="TEC-PH-10001557"/>
    <x v="2"/>
    <x v="7"/>
    <x v="658"/>
    <x v="2312"/>
    <n v="14"/>
    <n v="0.2"/>
    <n v="94.070199999999943"/>
  </r>
  <r>
    <n v="2795"/>
    <s v="CA-2011-154599"/>
    <x v="2"/>
    <x v="791"/>
    <d v="2011-04-17T00:00:00"/>
    <x v="1"/>
    <s v="KN-16450"/>
    <x v="634"/>
    <x v="1"/>
    <s v="United States"/>
    <s v="Redondo Beach"/>
    <x v="1"/>
    <n v="90278"/>
    <x v="1"/>
    <s v="TEC-PH-10000576"/>
    <x v="2"/>
    <x v="7"/>
    <x v="807"/>
    <x v="2313"/>
    <n v="4"/>
    <n v="0.2"/>
    <n v="38.357200000000006"/>
  </r>
  <r>
    <n v="2796"/>
    <s v="CA-2011-154599"/>
    <x v="2"/>
    <x v="791"/>
    <d v="2011-04-17T00:00:00"/>
    <x v="1"/>
    <s v="KN-16450"/>
    <x v="634"/>
    <x v="1"/>
    <s v="United States"/>
    <s v="Redondo Beach"/>
    <x v="1"/>
    <n v="90278"/>
    <x v="1"/>
    <s v="OFF-BI-10002764"/>
    <x v="1"/>
    <x v="8"/>
    <x v="502"/>
    <x v="2314"/>
    <n v="7"/>
    <n v="0.2"/>
    <n v="6.5569000000000006"/>
  </r>
  <r>
    <n v="2797"/>
    <s v="CA-2011-154599"/>
    <x v="2"/>
    <x v="791"/>
    <d v="2011-04-17T00:00:00"/>
    <x v="1"/>
    <s v="KN-16450"/>
    <x v="634"/>
    <x v="1"/>
    <s v="United States"/>
    <s v="Redondo Beach"/>
    <x v="1"/>
    <n v="90278"/>
    <x v="1"/>
    <s v="FUR-BO-10001337"/>
    <x v="0"/>
    <x v="0"/>
    <x v="425"/>
    <x v="2315"/>
    <n v="3"/>
    <n v="0.15"/>
    <n v="-18.146999999999998"/>
  </r>
  <r>
    <n v="2798"/>
    <s v="CA-2014-158743"/>
    <x v="3"/>
    <x v="179"/>
    <d v="2014-10-28T00:00:00"/>
    <x v="1"/>
    <s v="IG-15085"/>
    <x v="490"/>
    <x v="0"/>
    <s v="United States"/>
    <s v="Little Rock"/>
    <x v="36"/>
    <n v="72209"/>
    <x v="0"/>
    <s v="OFF-AR-10002257"/>
    <x v="1"/>
    <x v="6"/>
    <x v="1191"/>
    <x v="522"/>
    <n v="4"/>
    <n v="0"/>
    <n v="4.1415999999999986"/>
  </r>
  <r>
    <n v="2799"/>
    <s v="CA-2014-158743"/>
    <x v="3"/>
    <x v="179"/>
    <d v="2014-10-28T00:00:00"/>
    <x v="1"/>
    <s v="IG-15085"/>
    <x v="490"/>
    <x v="0"/>
    <s v="United States"/>
    <s v="Little Rock"/>
    <x v="36"/>
    <n v="72209"/>
    <x v="0"/>
    <s v="OFF-PA-10001019"/>
    <x v="1"/>
    <x v="10"/>
    <x v="675"/>
    <x v="792"/>
    <n v="2"/>
    <n v="0"/>
    <n v="18.781199999999998"/>
  </r>
  <r>
    <n v="2800"/>
    <s v="CA-2014-158743"/>
    <x v="3"/>
    <x v="179"/>
    <d v="2014-10-28T00:00:00"/>
    <x v="1"/>
    <s v="IG-15085"/>
    <x v="490"/>
    <x v="0"/>
    <s v="United States"/>
    <s v="Little Rock"/>
    <x v="36"/>
    <n v="72209"/>
    <x v="0"/>
    <s v="OFF-BI-10003364"/>
    <x v="1"/>
    <x v="8"/>
    <x v="698"/>
    <x v="2316"/>
    <n v="5"/>
    <n v="0"/>
    <n v="70.007999999999996"/>
  </r>
  <r>
    <n v="2801"/>
    <s v="CA-2013-153318"/>
    <x v="0"/>
    <x v="792"/>
    <d v="2013-10-29T00:00:00"/>
    <x v="2"/>
    <s v="JS-15595"/>
    <x v="329"/>
    <x v="1"/>
    <s v="United States"/>
    <s v="Miami"/>
    <x v="2"/>
    <n v="33180"/>
    <x v="0"/>
    <s v="TEC-PH-10000984"/>
    <x v="2"/>
    <x v="7"/>
    <x v="465"/>
    <x v="2286"/>
    <n v="5"/>
    <n v="0.2"/>
    <n v="78.396000000000043"/>
  </r>
  <r>
    <n v="2802"/>
    <s v="US-2012-110163"/>
    <x v="1"/>
    <x v="549"/>
    <d v="2012-11-04T00:00:00"/>
    <x v="2"/>
    <s v="GA-14725"/>
    <x v="315"/>
    <x v="0"/>
    <s v="United States"/>
    <s v="Salem"/>
    <x v="21"/>
    <n v="97301"/>
    <x v="1"/>
    <s v="OFF-AR-10001683"/>
    <x v="1"/>
    <x v="6"/>
    <x v="32"/>
    <x v="2317"/>
    <n v="1"/>
    <n v="0.2"/>
    <n v="1.7730000000000004"/>
  </r>
  <r>
    <n v="2803"/>
    <s v="CA-2014-143329"/>
    <x v="3"/>
    <x v="132"/>
    <d v="2014-11-09T00:00:00"/>
    <x v="1"/>
    <s v="DL-13330"/>
    <x v="658"/>
    <x v="0"/>
    <s v="United States"/>
    <s v="Las Cruces"/>
    <x v="27"/>
    <n v="88001"/>
    <x v="1"/>
    <s v="FUR-FU-10000629"/>
    <x v="0"/>
    <x v="5"/>
    <x v="93"/>
    <x v="1437"/>
    <n v="3"/>
    <n v="0"/>
    <n v="17.375399999999999"/>
  </r>
  <r>
    <n v="2804"/>
    <s v="CA-2012-159380"/>
    <x v="1"/>
    <x v="793"/>
    <d v="2012-05-16T00:00:00"/>
    <x v="1"/>
    <s v="CS-12505"/>
    <x v="473"/>
    <x v="0"/>
    <s v="United States"/>
    <s v="San Francisco"/>
    <x v="1"/>
    <n v="94122"/>
    <x v="1"/>
    <s v="OFF-PA-10003893"/>
    <x v="1"/>
    <x v="10"/>
    <x v="1096"/>
    <x v="1387"/>
    <n v="3"/>
    <n v="0"/>
    <n v="5.7779999999999987"/>
  </r>
  <r>
    <n v="2805"/>
    <s v="CA-2012-159380"/>
    <x v="1"/>
    <x v="793"/>
    <d v="2012-05-16T00:00:00"/>
    <x v="1"/>
    <s v="CS-12505"/>
    <x v="473"/>
    <x v="0"/>
    <s v="United States"/>
    <s v="San Francisco"/>
    <x v="1"/>
    <n v="94122"/>
    <x v="1"/>
    <s v="OFF-PA-10004239"/>
    <x v="1"/>
    <x v="10"/>
    <x v="1412"/>
    <x v="2318"/>
    <n v="6"/>
    <n v="0"/>
    <n v="11.555999999999997"/>
  </r>
  <r>
    <n v="2806"/>
    <s v="CA-2012-122623"/>
    <x v="1"/>
    <x v="67"/>
    <d v="2012-09-11T00:00:00"/>
    <x v="1"/>
    <s v="CC-12145"/>
    <x v="230"/>
    <x v="0"/>
    <s v="United States"/>
    <s v="El Paso"/>
    <x v="5"/>
    <n v="79907"/>
    <x v="2"/>
    <s v="FUR-CH-10000553"/>
    <x v="0"/>
    <x v="1"/>
    <x v="1248"/>
    <x v="2319"/>
    <n v="2"/>
    <n v="0.3"/>
    <n v="-2.0364000000000004"/>
  </r>
  <r>
    <n v="2807"/>
    <s v="CA-2012-148635"/>
    <x v="1"/>
    <x v="395"/>
    <d v="2012-07-27T00:00:00"/>
    <x v="0"/>
    <s v="MH-18025"/>
    <x v="659"/>
    <x v="0"/>
    <s v="United States"/>
    <s v="Seattle"/>
    <x v="4"/>
    <n v="98115"/>
    <x v="1"/>
    <s v="OFF-FA-10004395"/>
    <x v="1"/>
    <x v="13"/>
    <x v="1192"/>
    <x v="2320"/>
    <n v="2"/>
    <n v="0"/>
    <n v="0.47100000000000009"/>
  </r>
  <r>
    <n v="2808"/>
    <s v="CA-2012-148635"/>
    <x v="1"/>
    <x v="395"/>
    <d v="2012-07-27T00:00:00"/>
    <x v="0"/>
    <s v="MH-18025"/>
    <x v="659"/>
    <x v="0"/>
    <s v="United States"/>
    <s v="Seattle"/>
    <x v="4"/>
    <n v="98115"/>
    <x v="1"/>
    <s v="OFF-PA-10004782"/>
    <x v="1"/>
    <x v="10"/>
    <x v="1413"/>
    <x v="91"/>
    <n v="2"/>
    <n v="0"/>
    <n v="6.2208000000000006"/>
  </r>
  <r>
    <n v="2809"/>
    <s v="CA-2012-148635"/>
    <x v="1"/>
    <x v="395"/>
    <d v="2012-07-27T00:00:00"/>
    <x v="0"/>
    <s v="MH-18025"/>
    <x v="659"/>
    <x v="0"/>
    <s v="United States"/>
    <s v="Seattle"/>
    <x v="4"/>
    <n v="98115"/>
    <x v="1"/>
    <s v="FUR-BO-10002213"/>
    <x v="0"/>
    <x v="0"/>
    <x v="1325"/>
    <x v="2321"/>
    <n v="5"/>
    <n v="0"/>
    <n v="56.392000000000024"/>
  </r>
  <r>
    <n v="2810"/>
    <s v="CA-2012-148635"/>
    <x v="1"/>
    <x v="395"/>
    <d v="2012-07-27T00:00:00"/>
    <x v="0"/>
    <s v="MH-18025"/>
    <x v="659"/>
    <x v="0"/>
    <s v="United States"/>
    <s v="Seattle"/>
    <x v="4"/>
    <n v="98115"/>
    <x v="1"/>
    <s v="FUR-CH-10001854"/>
    <x v="0"/>
    <x v="1"/>
    <x v="1110"/>
    <x v="2322"/>
    <n v="2"/>
    <n v="0.2"/>
    <n v="28.078400000000016"/>
  </r>
  <r>
    <n v="2811"/>
    <s v="CA-2012-135685"/>
    <x v="1"/>
    <x v="547"/>
    <d v="2012-11-18T00:00:00"/>
    <x v="0"/>
    <s v="MP-18175"/>
    <x v="486"/>
    <x v="2"/>
    <s v="United States"/>
    <s v="Milwaukee"/>
    <x v="6"/>
    <n v="53209"/>
    <x v="2"/>
    <s v="OFF-PA-10000157"/>
    <x v="1"/>
    <x v="10"/>
    <x v="364"/>
    <x v="2323"/>
    <n v="9"/>
    <n v="0"/>
    <n v="84.5154"/>
  </r>
  <r>
    <n v="2812"/>
    <s v="CA-2012-135685"/>
    <x v="1"/>
    <x v="547"/>
    <d v="2012-11-18T00:00:00"/>
    <x v="0"/>
    <s v="MP-18175"/>
    <x v="486"/>
    <x v="2"/>
    <s v="United States"/>
    <s v="Milwaukee"/>
    <x v="6"/>
    <n v="53209"/>
    <x v="2"/>
    <s v="FUR-FU-10001185"/>
    <x v="0"/>
    <x v="5"/>
    <x v="1414"/>
    <x v="2324"/>
    <n v="6"/>
    <n v="0"/>
    <n v="76.087800000000001"/>
  </r>
  <r>
    <n v="2813"/>
    <s v="CA-2012-135685"/>
    <x v="1"/>
    <x v="547"/>
    <d v="2012-11-18T00:00:00"/>
    <x v="0"/>
    <s v="MP-18175"/>
    <x v="486"/>
    <x v="2"/>
    <s v="United States"/>
    <s v="Milwaukee"/>
    <x v="6"/>
    <n v="53209"/>
    <x v="2"/>
    <s v="FUR-TA-10001520"/>
    <x v="0"/>
    <x v="3"/>
    <x v="711"/>
    <x v="2325"/>
    <n v="3"/>
    <n v="0"/>
    <n v="36.398699999999977"/>
  </r>
  <r>
    <n v="2814"/>
    <s v="CA-2012-135685"/>
    <x v="1"/>
    <x v="547"/>
    <d v="2012-11-18T00:00:00"/>
    <x v="0"/>
    <s v="MP-18175"/>
    <x v="486"/>
    <x v="2"/>
    <s v="United States"/>
    <s v="Milwaukee"/>
    <x v="6"/>
    <n v="53209"/>
    <x v="2"/>
    <s v="TEC-AC-10004145"/>
    <x v="2"/>
    <x v="11"/>
    <x v="1264"/>
    <x v="2326"/>
    <n v="4"/>
    <n v="0"/>
    <n v="229.99080000000004"/>
  </r>
  <r>
    <n v="2815"/>
    <s v="CA-2012-135685"/>
    <x v="1"/>
    <x v="547"/>
    <d v="2012-11-18T00:00:00"/>
    <x v="0"/>
    <s v="MP-18175"/>
    <x v="486"/>
    <x v="2"/>
    <s v="United States"/>
    <s v="Milwaukee"/>
    <x v="6"/>
    <n v="53209"/>
    <x v="2"/>
    <s v="FUR-TA-10000688"/>
    <x v="0"/>
    <x v="3"/>
    <x v="556"/>
    <x v="2327"/>
    <n v="3"/>
    <n v="0"/>
    <n v="111.10349999999994"/>
  </r>
  <r>
    <n v="2816"/>
    <s v="CA-2012-104626"/>
    <x v="1"/>
    <x v="135"/>
    <d v="2012-09-08T00:00:00"/>
    <x v="1"/>
    <s v="DR-12940"/>
    <x v="660"/>
    <x v="2"/>
    <s v="United States"/>
    <s v="Franklin"/>
    <x v="31"/>
    <n v="2038"/>
    <x v="3"/>
    <s v="OFF-BI-10001510"/>
    <x v="1"/>
    <x v="8"/>
    <x v="702"/>
    <x v="2328"/>
    <n v="5"/>
    <n v="0"/>
    <n v="51.57"/>
  </r>
  <r>
    <n v="2817"/>
    <s v="CA-2012-104626"/>
    <x v="1"/>
    <x v="135"/>
    <d v="2012-09-08T00:00:00"/>
    <x v="1"/>
    <s v="DR-12940"/>
    <x v="660"/>
    <x v="2"/>
    <s v="United States"/>
    <s v="Franklin"/>
    <x v="31"/>
    <n v="2038"/>
    <x v="3"/>
    <s v="FUR-CH-10003817"/>
    <x v="0"/>
    <x v="1"/>
    <x v="162"/>
    <x v="2329"/>
    <n v="1"/>
    <n v="0"/>
    <n v="15.185000000000002"/>
  </r>
  <r>
    <n v="2818"/>
    <s v="CA-2012-104626"/>
    <x v="1"/>
    <x v="135"/>
    <d v="2012-09-08T00:00:00"/>
    <x v="1"/>
    <s v="DR-12940"/>
    <x v="660"/>
    <x v="2"/>
    <s v="United States"/>
    <s v="Franklin"/>
    <x v="31"/>
    <n v="2038"/>
    <x v="3"/>
    <s v="FUR-FU-10000308"/>
    <x v="0"/>
    <x v="5"/>
    <x v="1269"/>
    <x v="2259"/>
    <n v="2"/>
    <n v="0"/>
    <n v="27.359200000000001"/>
  </r>
  <r>
    <n v="2819"/>
    <s v="CA-2012-104626"/>
    <x v="1"/>
    <x v="135"/>
    <d v="2012-09-08T00:00:00"/>
    <x v="1"/>
    <s v="DR-12940"/>
    <x v="660"/>
    <x v="2"/>
    <s v="United States"/>
    <s v="Franklin"/>
    <x v="31"/>
    <n v="2038"/>
    <x v="3"/>
    <s v="OFF-ST-10003208"/>
    <x v="1"/>
    <x v="4"/>
    <x v="243"/>
    <x v="2330"/>
    <n v="6"/>
    <n v="0"/>
    <n v="315.74039999999985"/>
  </r>
  <r>
    <n v="2820"/>
    <s v="CA-2013-160500"/>
    <x v="0"/>
    <x v="465"/>
    <d v="2013-05-09T00:00:00"/>
    <x v="2"/>
    <s v="DM-13015"/>
    <x v="661"/>
    <x v="0"/>
    <s v="United States"/>
    <s v="Encinitas"/>
    <x v="1"/>
    <n v="92024"/>
    <x v="1"/>
    <s v="OFF-BI-10003784"/>
    <x v="1"/>
    <x v="8"/>
    <x v="1314"/>
    <x v="952"/>
    <n v="5"/>
    <n v="0.2"/>
    <n v="2.351999999999999"/>
  </r>
  <r>
    <n v="2821"/>
    <s v="CA-2013-160500"/>
    <x v="0"/>
    <x v="465"/>
    <d v="2013-05-09T00:00:00"/>
    <x v="2"/>
    <s v="DM-13015"/>
    <x v="661"/>
    <x v="0"/>
    <s v="United States"/>
    <s v="Encinitas"/>
    <x v="1"/>
    <n v="92024"/>
    <x v="1"/>
    <s v="FUR-TA-10003748"/>
    <x v="0"/>
    <x v="3"/>
    <x v="208"/>
    <x v="2331"/>
    <n v="3"/>
    <n v="0.2"/>
    <n v="7.4693999999999932"/>
  </r>
  <r>
    <n v="2822"/>
    <s v="CA-2014-100202"/>
    <x v="3"/>
    <x v="413"/>
    <d v="2014-01-06T00:00:00"/>
    <x v="1"/>
    <s v="BD-11620"/>
    <x v="379"/>
    <x v="0"/>
    <s v="United States"/>
    <s v="Anaheim"/>
    <x v="1"/>
    <n v="92804"/>
    <x v="1"/>
    <s v="TEC-PH-10002563"/>
    <x v="2"/>
    <x v="7"/>
    <x v="201"/>
    <x v="214"/>
    <n v="3"/>
    <n v="0.2"/>
    <n v="22.678200000000018"/>
  </r>
  <r>
    <n v="2823"/>
    <s v="CA-2014-131016"/>
    <x v="3"/>
    <x v="65"/>
    <d v="2014-09-21T00:00:00"/>
    <x v="2"/>
    <s v="DC-12850"/>
    <x v="419"/>
    <x v="0"/>
    <s v="United States"/>
    <s v="Arlington"/>
    <x v="5"/>
    <n v="76017"/>
    <x v="2"/>
    <s v="OFF-AR-10000122"/>
    <x v="1"/>
    <x v="6"/>
    <x v="308"/>
    <x v="436"/>
    <n v="2"/>
    <n v="0.2"/>
    <n v="0.55799999999999894"/>
  </r>
  <r>
    <n v="2824"/>
    <s v="CA-2014-131016"/>
    <x v="3"/>
    <x v="65"/>
    <d v="2014-09-21T00:00:00"/>
    <x v="2"/>
    <s v="DC-12850"/>
    <x v="419"/>
    <x v="0"/>
    <s v="United States"/>
    <s v="Arlington"/>
    <x v="5"/>
    <n v="76017"/>
    <x v="2"/>
    <s v="OFF-ST-10000352"/>
    <x v="1"/>
    <x v="4"/>
    <x v="1049"/>
    <x v="2332"/>
    <n v="2"/>
    <n v="0.2"/>
    <n v="-2.9739999999999966"/>
  </r>
  <r>
    <n v="2825"/>
    <s v="US-2011-112914"/>
    <x v="2"/>
    <x v="794"/>
    <d v="2011-09-30T00:00:00"/>
    <x v="1"/>
    <s v="MT-18070"/>
    <x v="192"/>
    <x v="2"/>
    <s v="United States"/>
    <s v="Houston"/>
    <x v="5"/>
    <n v="77041"/>
    <x v="2"/>
    <s v="OFF-PA-10003270"/>
    <x v="1"/>
    <x v="10"/>
    <x v="1415"/>
    <x v="2333"/>
    <n v="8"/>
    <n v="0.2"/>
    <n v="10.559999999999999"/>
  </r>
  <r>
    <n v="2826"/>
    <s v="US-2011-112914"/>
    <x v="2"/>
    <x v="794"/>
    <d v="2011-09-30T00:00:00"/>
    <x v="1"/>
    <s v="MT-18070"/>
    <x v="192"/>
    <x v="2"/>
    <s v="United States"/>
    <s v="Houston"/>
    <x v="5"/>
    <n v="77041"/>
    <x v="2"/>
    <s v="FUR-BO-10003272"/>
    <x v="0"/>
    <x v="0"/>
    <x v="582"/>
    <x v="2334"/>
    <n v="2"/>
    <n v="0.32"/>
    <n v="-97.23120000000003"/>
  </r>
  <r>
    <n v="2827"/>
    <s v="US-2011-112914"/>
    <x v="2"/>
    <x v="794"/>
    <d v="2011-09-30T00:00:00"/>
    <x v="1"/>
    <s v="MT-18070"/>
    <x v="192"/>
    <x v="2"/>
    <s v="United States"/>
    <s v="Houston"/>
    <x v="5"/>
    <n v="77041"/>
    <x v="2"/>
    <s v="OFF-BI-10002982"/>
    <x v="1"/>
    <x v="8"/>
    <x v="1258"/>
    <x v="629"/>
    <n v="2"/>
    <n v="0.8"/>
    <n v="-4.3584000000000014"/>
  </r>
  <r>
    <n v="2828"/>
    <s v="US-2011-112914"/>
    <x v="2"/>
    <x v="794"/>
    <d v="2011-09-30T00:00:00"/>
    <x v="1"/>
    <s v="MT-18070"/>
    <x v="192"/>
    <x v="2"/>
    <s v="United States"/>
    <s v="Houston"/>
    <x v="5"/>
    <n v="77041"/>
    <x v="2"/>
    <s v="OFF-EN-10001509"/>
    <x v="1"/>
    <x v="12"/>
    <x v="29"/>
    <x v="30"/>
    <n v="2"/>
    <n v="0.2"/>
    <n v="1.1015999999999997"/>
  </r>
  <r>
    <n v="2829"/>
    <s v="CA-2013-124149"/>
    <x v="0"/>
    <x v="131"/>
    <d v="2013-04-27T00:00:00"/>
    <x v="2"/>
    <s v="MJ-17740"/>
    <x v="77"/>
    <x v="0"/>
    <s v="United States"/>
    <s v="Lancaster"/>
    <x v="24"/>
    <n v="43130"/>
    <x v="3"/>
    <s v="OFF-PA-10002421"/>
    <x v="1"/>
    <x v="10"/>
    <x v="1416"/>
    <x v="2335"/>
    <n v="6"/>
    <n v="0.2"/>
    <n v="37.917599999999993"/>
  </r>
  <r>
    <n v="2830"/>
    <s v="CA-2013-124149"/>
    <x v="0"/>
    <x v="131"/>
    <d v="2013-04-27T00:00:00"/>
    <x v="2"/>
    <s v="MJ-17740"/>
    <x v="77"/>
    <x v="0"/>
    <s v="United States"/>
    <s v="Lancaster"/>
    <x v="24"/>
    <n v="43130"/>
    <x v="3"/>
    <s v="OFF-ST-10000760"/>
    <x v="1"/>
    <x v="4"/>
    <x v="4"/>
    <x v="2336"/>
    <n v="5"/>
    <n v="0.2"/>
    <n v="6.2910000000000004"/>
  </r>
  <r>
    <n v="2831"/>
    <s v="CA-2013-124149"/>
    <x v="0"/>
    <x v="131"/>
    <d v="2013-04-27T00:00:00"/>
    <x v="2"/>
    <s v="MJ-17740"/>
    <x v="77"/>
    <x v="0"/>
    <s v="United States"/>
    <s v="Lancaster"/>
    <x v="24"/>
    <n v="43130"/>
    <x v="3"/>
    <s v="OFF-PA-10002923"/>
    <x v="1"/>
    <x v="10"/>
    <x v="1417"/>
    <x v="128"/>
    <n v="2"/>
    <n v="0.2"/>
    <n v="29.363999999999997"/>
  </r>
  <r>
    <n v="2832"/>
    <s v="CA-2011-148915"/>
    <x v="2"/>
    <x v="301"/>
    <d v="2011-11-05T00:00:00"/>
    <x v="1"/>
    <s v="ND-18370"/>
    <x v="444"/>
    <x v="0"/>
    <s v="United States"/>
    <s v="Portland"/>
    <x v="21"/>
    <n v="97206"/>
    <x v="1"/>
    <s v="OFF-ST-10001128"/>
    <x v="1"/>
    <x v="4"/>
    <x v="1418"/>
    <x v="2337"/>
    <n v="5"/>
    <n v="0.2"/>
    <n v="-94.33299999999997"/>
  </r>
  <r>
    <n v="2833"/>
    <s v="CA-2011-148915"/>
    <x v="2"/>
    <x v="301"/>
    <d v="2011-11-05T00:00:00"/>
    <x v="1"/>
    <s v="ND-18370"/>
    <x v="444"/>
    <x v="0"/>
    <s v="United States"/>
    <s v="Portland"/>
    <x v="21"/>
    <n v="97206"/>
    <x v="1"/>
    <s v="TEC-PH-10000673"/>
    <x v="2"/>
    <x v="7"/>
    <x v="1396"/>
    <x v="2338"/>
    <n v="3"/>
    <n v="0.2"/>
    <n v="54.5916"/>
  </r>
  <r>
    <n v="2834"/>
    <s v="CA-2014-134649"/>
    <x v="3"/>
    <x v="795"/>
    <d v="2014-02-01T00:00:00"/>
    <x v="0"/>
    <s v="CA-11965"/>
    <x v="662"/>
    <x v="1"/>
    <s v="United States"/>
    <s v="Hoover"/>
    <x v="19"/>
    <n v="35244"/>
    <x v="0"/>
    <s v="OFF-AR-10001547"/>
    <x v="1"/>
    <x v="6"/>
    <x v="147"/>
    <x v="2339"/>
    <n v="7"/>
    <n v="0"/>
    <n v="4.1768999999999998"/>
  </r>
  <r>
    <n v="2835"/>
    <s v="CA-2014-134649"/>
    <x v="3"/>
    <x v="795"/>
    <d v="2014-02-01T00:00:00"/>
    <x v="0"/>
    <s v="CA-11965"/>
    <x v="662"/>
    <x v="1"/>
    <s v="United States"/>
    <s v="Hoover"/>
    <x v="19"/>
    <n v="35244"/>
    <x v="0"/>
    <s v="OFF-BI-10001890"/>
    <x v="1"/>
    <x v="8"/>
    <x v="174"/>
    <x v="181"/>
    <n v="2"/>
    <n v="0"/>
    <n v="3.4367999999999999"/>
  </r>
  <r>
    <n v="2836"/>
    <s v="CA-2014-110842"/>
    <x v="3"/>
    <x v="343"/>
    <d v="2014-11-17T00:00:00"/>
    <x v="1"/>
    <s v="GA-14725"/>
    <x v="315"/>
    <x v="0"/>
    <s v="United States"/>
    <s v="Los Angeles"/>
    <x v="1"/>
    <n v="90036"/>
    <x v="1"/>
    <s v="OFF-AP-10003971"/>
    <x v="1"/>
    <x v="9"/>
    <x v="914"/>
    <x v="2340"/>
    <n v="1"/>
    <n v="0"/>
    <n v="2.8314000000000004"/>
  </r>
  <r>
    <n v="2837"/>
    <s v="CA-2014-110842"/>
    <x v="3"/>
    <x v="343"/>
    <d v="2014-11-17T00:00:00"/>
    <x v="1"/>
    <s v="GA-14725"/>
    <x v="315"/>
    <x v="0"/>
    <s v="United States"/>
    <s v="Los Angeles"/>
    <x v="1"/>
    <n v="90036"/>
    <x v="1"/>
    <s v="OFF-PA-10000520"/>
    <x v="1"/>
    <x v="10"/>
    <x v="1419"/>
    <x v="541"/>
    <n v="3"/>
    <n v="0"/>
    <n v="9.3312000000000008"/>
  </r>
  <r>
    <n v="2838"/>
    <s v="CA-2014-110842"/>
    <x v="3"/>
    <x v="343"/>
    <d v="2014-11-17T00:00:00"/>
    <x v="1"/>
    <s v="GA-14725"/>
    <x v="315"/>
    <x v="0"/>
    <s v="United States"/>
    <s v="Los Angeles"/>
    <x v="1"/>
    <n v="90036"/>
    <x v="1"/>
    <s v="OFF-BI-10000977"/>
    <x v="1"/>
    <x v="8"/>
    <x v="982"/>
    <x v="2114"/>
    <n v="5"/>
    <n v="0.2"/>
    <n v="39.519999999999989"/>
  </r>
  <r>
    <n v="2839"/>
    <s v="CA-2013-147368"/>
    <x v="0"/>
    <x v="632"/>
    <d v="2013-06-13T00:00:00"/>
    <x v="2"/>
    <s v="TC-21295"/>
    <x v="646"/>
    <x v="0"/>
    <s v="United States"/>
    <s v="Tallahassee"/>
    <x v="2"/>
    <n v="32303"/>
    <x v="0"/>
    <s v="TEC-MA-10002178"/>
    <x v="2"/>
    <x v="15"/>
    <x v="930"/>
    <x v="1202"/>
    <n v="2"/>
    <n v="0.5"/>
    <n v="-27.827999999999975"/>
  </r>
  <r>
    <n v="2840"/>
    <s v="US-2012-104185"/>
    <x v="1"/>
    <x v="37"/>
    <d v="2012-09-08T00:00:00"/>
    <x v="0"/>
    <s v="JB-15400"/>
    <x v="80"/>
    <x v="1"/>
    <s v="United States"/>
    <s v="New York City"/>
    <x v="15"/>
    <n v="10009"/>
    <x v="3"/>
    <s v="OFF-ST-10001526"/>
    <x v="1"/>
    <x v="4"/>
    <x v="764"/>
    <x v="2341"/>
    <n v="1"/>
    <n v="0"/>
    <n v="31.285799999999995"/>
  </r>
  <r>
    <n v="2841"/>
    <s v="US-2011-125521"/>
    <x v="2"/>
    <x v="619"/>
    <d v="2011-03-19T00:00:00"/>
    <x v="1"/>
    <s v="CK-12325"/>
    <x v="278"/>
    <x v="2"/>
    <s v="United States"/>
    <s v="Chesapeake"/>
    <x v="17"/>
    <n v="23320"/>
    <x v="0"/>
    <s v="FUR-CH-10003379"/>
    <x v="0"/>
    <x v="1"/>
    <x v="459"/>
    <x v="2342"/>
    <n v="4"/>
    <n v="0"/>
    <n v="284.98"/>
  </r>
  <r>
    <n v="2842"/>
    <s v="US-2014-135062"/>
    <x v="3"/>
    <x v="515"/>
    <d v="2014-09-05T00:00:00"/>
    <x v="0"/>
    <s v="RL-19615"/>
    <x v="210"/>
    <x v="0"/>
    <s v="United States"/>
    <s v="Fayetteville"/>
    <x v="3"/>
    <n v="28314"/>
    <x v="0"/>
    <s v="OFF-PA-10000100"/>
    <x v="1"/>
    <x v="10"/>
    <x v="825"/>
    <x v="2343"/>
    <n v="7"/>
    <n v="0.2"/>
    <n v="83.209699999999998"/>
  </r>
  <r>
    <n v="2843"/>
    <s v="CA-2014-135650"/>
    <x v="3"/>
    <x v="721"/>
    <d v="2014-03-28T00:00:00"/>
    <x v="1"/>
    <s v="AC-10660"/>
    <x v="663"/>
    <x v="0"/>
    <s v="United States"/>
    <s v="Huntsville"/>
    <x v="5"/>
    <n v="77340"/>
    <x v="2"/>
    <s v="OFF-ST-10001809"/>
    <x v="1"/>
    <x v="4"/>
    <x v="430"/>
    <x v="2344"/>
    <n v="2"/>
    <n v="0.2"/>
    <n v="-32.338800000000006"/>
  </r>
  <r>
    <n v="2844"/>
    <s v="CA-2014-112865"/>
    <x v="3"/>
    <x v="796"/>
    <d v="2014-05-23T00:00:00"/>
    <x v="1"/>
    <s v="BH-11710"/>
    <x v="3"/>
    <x v="0"/>
    <s v="United States"/>
    <s v="Philadelphia"/>
    <x v="9"/>
    <n v="19140"/>
    <x v="3"/>
    <s v="TEC-AC-10000387"/>
    <x v="2"/>
    <x v="11"/>
    <x v="1350"/>
    <x v="2345"/>
    <n v="3"/>
    <n v="0.2"/>
    <n v="-0.90120000000000111"/>
  </r>
  <r>
    <n v="2845"/>
    <s v="US-2013-162852"/>
    <x v="0"/>
    <x v="797"/>
    <d v="2014-01-01T00:00:00"/>
    <x v="1"/>
    <s v="BG-11695"/>
    <x v="410"/>
    <x v="1"/>
    <s v="United States"/>
    <s v="Woodstock"/>
    <x v="10"/>
    <n v="60098"/>
    <x v="2"/>
    <s v="FUR-CH-10004853"/>
    <x v="0"/>
    <x v="1"/>
    <x v="526"/>
    <x v="2346"/>
    <n v="8"/>
    <n v="0.3"/>
    <n v="-12.078400000000101"/>
  </r>
  <r>
    <n v="2846"/>
    <s v="CA-2014-138163"/>
    <x v="3"/>
    <x v="701"/>
    <d v="2014-11-21T00:00:00"/>
    <x v="2"/>
    <s v="XP-21865"/>
    <x v="190"/>
    <x v="0"/>
    <s v="United States"/>
    <s v="Everett"/>
    <x v="31"/>
    <n v="2149"/>
    <x v="3"/>
    <s v="OFF-AR-10001958"/>
    <x v="1"/>
    <x v="6"/>
    <x v="206"/>
    <x v="717"/>
    <n v="3"/>
    <n v="0"/>
    <n v="14.263200000000001"/>
  </r>
  <r>
    <n v="2847"/>
    <s v="CA-2014-152093"/>
    <x v="3"/>
    <x v="18"/>
    <d v="2014-09-16T00:00:00"/>
    <x v="1"/>
    <s v="SN-20560"/>
    <x v="381"/>
    <x v="2"/>
    <s v="United States"/>
    <s v="Chicago"/>
    <x v="10"/>
    <n v="60653"/>
    <x v="2"/>
    <s v="OFF-BI-10003527"/>
    <x v="1"/>
    <x v="8"/>
    <x v="446"/>
    <x v="2347"/>
    <n v="3"/>
    <n v="0.8"/>
    <n v="-1143.8910000000001"/>
  </r>
  <r>
    <n v="2848"/>
    <s v="CA-2014-157854"/>
    <x v="3"/>
    <x v="798"/>
    <d v="2014-04-16T00:00:00"/>
    <x v="1"/>
    <s v="DM-13345"/>
    <x v="664"/>
    <x v="1"/>
    <s v="United States"/>
    <s v="Roswell"/>
    <x v="32"/>
    <n v="30076"/>
    <x v="0"/>
    <s v="FUR-FU-10003832"/>
    <x v="0"/>
    <x v="5"/>
    <x v="1420"/>
    <x v="2348"/>
    <n v="6"/>
    <n v="0"/>
    <n v="15.758400000000002"/>
  </r>
  <r>
    <n v="2849"/>
    <s v="CA-2014-157854"/>
    <x v="3"/>
    <x v="798"/>
    <d v="2014-04-16T00:00:00"/>
    <x v="1"/>
    <s v="DM-13345"/>
    <x v="664"/>
    <x v="1"/>
    <s v="United States"/>
    <s v="Roswell"/>
    <x v="32"/>
    <n v="30076"/>
    <x v="0"/>
    <s v="OFF-BI-10001359"/>
    <x v="1"/>
    <x v="8"/>
    <x v="1153"/>
    <x v="2349"/>
    <n v="3"/>
    <n v="0"/>
    <n v="1264.7558999999999"/>
  </r>
  <r>
    <n v="2850"/>
    <s v="CA-2013-123617"/>
    <x v="0"/>
    <x v="85"/>
    <d v="2013-12-04T00:00:00"/>
    <x v="1"/>
    <s v="AJ-10780"/>
    <x v="321"/>
    <x v="1"/>
    <s v="United States"/>
    <s v="Palm Coast"/>
    <x v="2"/>
    <n v="32137"/>
    <x v="0"/>
    <s v="OFF-BI-10002976"/>
    <x v="1"/>
    <x v="8"/>
    <x v="849"/>
    <x v="2350"/>
    <n v="6"/>
    <n v="0.7"/>
    <n v="-5.6993999999999971"/>
  </r>
  <r>
    <n v="2851"/>
    <s v="US-2013-128293"/>
    <x v="0"/>
    <x v="799"/>
    <d v="2013-06-06T00:00:00"/>
    <x v="2"/>
    <s v="KC-16255"/>
    <x v="346"/>
    <x v="1"/>
    <s v="United States"/>
    <s v="Philadelphia"/>
    <x v="9"/>
    <n v="19120"/>
    <x v="3"/>
    <s v="OFF-ST-10000736"/>
    <x v="1"/>
    <x v="4"/>
    <x v="455"/>
    <x v="1466"/>
    <n v="1"/>
    <n v="0.2"/>
    <n v="-12.956800000000005"/>
  </r>
  <r>
    <n v="2852"/>
    <s v="CA-2014-107342"/>
    <x v="3"/>
    <x v="94"/>
    <d v="2014-12-23T00:00:00"/>
    <x v="1"/>
    <s v="VF-21715"/>
    <x v="665"/>
    <x v="2"/>
    <s v="United States"/>
    <s v="Columbus"/>
    <x v="14"/>
    <n v="47201"/>
    <x v="2"/>
    <s v="OFF-PA-10001745"/>
    <x v="1"/>
    <x v="10"/>
    <x v="720"/>
    <x v="2351"/>
    <n v="4"/>
    <n v="0"/>
    <n v="13.235199999999999"/>
  </r>
  <r>
    <n v="2853"/>
    <s v="CA-2013-136371"/>
    <x v="0"/>
    <x v="690"/>
    <d v="2013-03-22T00:00:00"/>
    <x v="0"/>
    <s v="SV-20935"/>
    <x v="603"/>
    <x v="0"/>
    <s v="United States"/>
    <s v="Oceanside"/>
    <x v="15"/>
    <n v="11572"/>
    <x v="3"/>
    <s v="FUR-FU-10000409"/>
    <x v="0"/>
    <x v="5"/>
    <x v="1421"/>
    <x v="1883"/>
    <n v="1"/>
    <n v="0"/>
    <n v="6.8908000000000005"/>
  </r>
  <r>
    <n v="2854"/>
    <s v="CA-2013-136371"/>
    <x v="0"/>
    <x v="690"/>
    <d v="2013-03-22T00:00:00"/>
    <x v="0"/>
    <s v="SV-20935"/>
    <x v="603"/>
    <x v="0"/>
    <s v="United States"/>
    <s v="Oceanside"/>
    <x v="15"/>
    <n v="11572"/>
    <x v="3"/>
    <s v="FUR-FU-10000221"/>
    <x v="0"/>
    <x v="5"/>
    <x v="529"/>
    <x v="2352"/>
    <n v="4"/>
    <n v="0"/>
    <n v="6.9087999999999994"/>
  </r>
  <r>
    <n v="2855"/>
    <s v="CA-2014-137344"/>
    <x v="3"/>
    <x v="648"/>
    <d v="2014-08-21T00:00:00"/>
    <x v="3"/>
    <s v="EM-13810"/>
    <x v="613"/>
    <x v="1"/>
    <s v="United States"/>
    <s v="Franklin"/>
    <x v="31"/>
    <n v="2038"/>
    <x v="3"/>
    <s v="OFF-ST-10000344"/>
    <x v="1"/>
    <x v="4"/>
    <x v="1013"/>
    <x v="2353"/>
    <n v="3"/>
    <n v="0"/>
    <n v="10.475399999999999"/>
  </r>
  <r>
    <n v="2856"/>
    <s v="CA-2014-169810"/>
    <x v="3"/>
    <x v="800"/>
    <d v="2014-08-01T00:00:00"/>
    <x v="1"/>
    <s v="RB-19360"/>
    <x v="181"/>
    <x v="0"/>
    <s v="United States"/>
    <s v="Sioux Falls"/>
    <x v="44"/>
    <n v="57103"/>
    <x v="2"/>
    <s v="OFF-LA-10003663"/>
    <x v="1"/>
    <x v="2"/>
    <x v="1364"/>
    <x v="2354"/>
    <n v="7"/>
    <n v="0"/>
    <n v="9.5081000000000007"/>
  </r>
  <r>
    <n v="2857"/>
    <s v="CA-2013-128594"/>
    <x v="0"/>
    <x v="370"/>
    <d v="2013-08-30T00:00:00"/>
    <x v="2"/>
    <s v="DJ-13510"/>
    <x v="137"/>
    <x v="1"/>
    <s v="United States"/>
    <s v="San Diego"/>
    <x v="1"/>
    <n v="92037"/>
    <x v="1"/>
    <s v="FUR-CH-10001215"/>
    <x v="0"/>
    <x v="1"/>
    <x v="440"/>
    <x v="2355"/>
    <n v="4"/>
    <n v="0.2"/>
    <n v="100.19599999999997"/>
  </r>
  <r>
    <n v="2858"/>
    <s v="CA-2013-154690"/>
    <x v="0"/>
    <x v="243"/>
    <d v="2013-08-18T00:00:00"/>
    <x v="0"/>
    <s v="CC-12370"/>
    <x v="666"/>
    <x v="0"/>
    <s v="United States"/>
    <s v="Fayetteville"/>
    <x v="3"/>
    <n v="28314"/>
    <x v="0"/>
    <s v="FUR-CH-10000988"/>
    <x v="0"/>
    <x v="1"/>
    <x v="1132"/>
    <x v="2284"/>
    <n v="2"/>
    <n v="0.2"/>
    <n v="22.529599999999995"/>
  </r>
  <r>
    <n v="2859"/>
    <s v="CA-2014-138975"/>
    <x v="3"/>
    <x v="240"/>
    <d v="2014-05-24T00:00:00"/>
    <x v="1"/>
    <s v="SC-20380"/>
    <x v="618"/>
    <x v="0"/>
    <s v="United States"/>
    <s v="Atlanta"/>
    <x v="32"/>
    <n v="30318"/>
    <x v="0"/>
    <s v="TEC-AC-10003441"/>
    <x v="2"/>
    <x v="11"/>
    <x v="652"/>
    <x v="766"/>
    <n v="4"/>
    <n v="0"/>
    <n v="4.0679999999999978"/>
  </r>
  <r>
    <n v="2860"/>
    <s v="CA-2014-138975"/>
    <x v="3"/>
    <x v="240"/>
    <d v="2014-05-24T00:00:00"/>
    <x v="1"/>
    <s v="SC-20380"/>
    <x v="618"/>
    <x v="0"/>
    <s v="United States"/>
    <s v="Atlanta"/>
    <x v="32"/>
    <n v="30318"/>
    <x v="0"/>
    <s v="TEC-PH-10004389"/>
    <x v="2"/>
    <x v="7"/>
    <x v="1422"/>
    <x v="2258"/>
    <n v="3"/>
    <n v="0"/>
    <n v="98.272200000000012"/>
  </r>
  <r>
    <n v="2861"/>
    <s v="CA-2014-138975"/>
    <x v="3"/>
    <x v="240"/>
    <d v="2014-05-24T00:00:00"/>
    <x v="1"/>
    <s v="SC-20380"/>
    <x v="618"/>
    <x v="0"/>
    <s v="United States"/>
    <s v="Atlanta"/>
    <x v="32"/>
    <n v="30318"/>
    <x v="0"/>
    <s v="FUR-BO-10004695"/>
    <x v="0"/>
    <x v="0"/>
    <x v="198"/>
    <x v="2356"/>
    <n v="9"/>
    <n v="0"/>
    <n v="374.62859999999989"/>
  </r>
  <r>
    <n v="2862"/>
    <s v="CA-2014-138975"/>
    <x v="3"/>
    <x v="240"/>
    <d v="2014-05-24T00:00:00"/>
    <x v="1"/>
    <s v="SC-20380"/>
    <x v="618"/>
    <x v="0"/>
    <s v="United States"/>
    <s v="Atlanta"/>
    <x v="32"/>
    <n v="30318"/>
    <x v="0"/>
    <s v="OFF-PA-10000100"/>
    <x v="1"/>
    <x v="10"/>
    <x v="825"/>
    <x v="2357"/>
    <n v="7"/>
    <n v="0"/>
    <n v="140.59569999999999"/>
  </r>
  <r>
    <n v="2863"/>
    <s v="CA-2014-106537"/>
    <x v="3"/>
    <x v="801"/>
    <d v="2014-08-18T00:00:00"/>
    <x v="1"/>
    <s v="RH-19495"/>
    <x v="302"/>
    <x v="0"/>
    <s v="United States"/>
    <s v="Orlando"/>
    <x v="2"/>
    <n v="32839"/>
    <x v="0"/>
    <s v="OFF-PA-10000223"/>
    <x v="1"/>
    <x v="10"/>
    <x v="1374"/>
    <x v="561"/>
    <n v="4"/>
    <n v="0.2"/>
    <n v="7.2576000000000001"/>
  </r>
  <r>
    <n v="2864"/>
    <s v="US-2014-103828"/>
    <x v="3"/>
    <x v="802"/>
    <d v="2014-08-14T00:00:00"/>
    <x v="3"/>
    <s v="JK-15370"/>
    <x v="271"/>
    <x v="0"/>
    <s v="United States"/>
    <s v="San Francisco"/>
    <x v="1"/>
    <n v="94122"/>
    <x v="1"/>
    <s v="OFF-ST-10001325"/>
    <x v="1"/>
    <x v="4"/>
    <x v="466"/>
    <x v="974"/>
    <n v="3"/>
    <n v="0"/>
    <n v="8.4888000000000012"/>
  </r>
  <r>
    <n v="2865"/>
    <s v="US-2014-103828"/>
    <x v="3"/>
    <x v="802"/>
    <d v="2014-08-14T00:00:00"/>
    <x v="3"/>
    <s v="JK-15370"/>
    <x v="271"/>
    <x v="0"/>
    <s v="United States"/>
    <s v="San Francisco"/>
    <x v="1"/>
    <n v="94122"/>
    <x v="1"/>
    <s v="OFF-AP-10004249"/>
    <x v="1"/>
    <x v="9"/>
    <x v="33"/>
    <x v="2358"/>
    <n v="7"/>
    <n v="0"/>
    <n v="22.623299999999997"/>
  </r>
  <r>
    <n v="2866"/>
    <s v="US-2014-103828"/>
    <x v="3"/>
    <x v="802"/>
    <d v="2014-08-14T00:00:00"/>
    <x v="3"/>
    <s v="JK-15370"/>
    <x v="271"/>
    <x v="0"/>
    <s v="United States"/>
    <s v="San Francisco"/>
    <x v="1"/>
    <n v="94122"/>
    <x v="1"/>
    <s v="OFF-AR-10000588"/>
    <x v="1"/>
    <x v="6"/>
    <x v="393"/>
    <x v="426"/>
    <n v="3"/>
    <n v="0"/>
    <n v="15.475200000000001"/>
  </r>
  <r>
    <n v="2867"/>
    <s v="US-2014-103828"/>
    <x v="3"/>
    <x v="802"/>
    <d v="2014-08-14T00:00:00"/>
    <x v="3"/>
    <s v="JK-15370"/>
    <x v="271"/>
    <x v="0"/>
    <s v="United States"/>
    <s v="San Francisco"/>
    <x v="1"/>
    <n v="94122"/>
    <x v="1"/>
    <s v="OFF-SU-10000946"/>
    <x v="1"/>
    <x v="14"/>
    <x v="33"/>
    <x v="1051"/>
    <n v="4"/>
    <n v="0"/>
    <n v="9.2567999999999984"/>
  </r>
  <r>
    <n v="2868"/>
    <s v="CA-2013-115588"/>
    <x v="0"/>
    <x v="338"/>
    <d v="2013-11-13T00:00:00"/>
    <x v="0"/>
    <s v="AF-10885"/>
    <x v="314"/>
    <x v="0"/>
    <s v="United States"/>
    <s v="Toledo"/>
    <x v="24"/>
    <n v="43615"/>
    <x v="3"/>
    <s v="OFF-SU-10001225"/>
    <x v="1"/>
    <x v="14"/>
    <x v="33"/>
    <x v="2359"/>
    <n v="5"/>
    <n v="0.2"/>
    <n v="-3.3120000000000012"/>
  </r>
  <r>
    <n v="2869"/>
    <s v="CA-2013-115588"/>
    <x v="0"/>
    <x v="338"/>
    <d v="2013-11-13T00:00:00"/>
    <x v="0"/>
    <s v="AF-10885"/>
    <x v="314"/>
    <x v="0"/>
    <s v="United States"/>
    <s v="Toledo"/>
    <x v="24"/>
    <n v="43615"/>
    <x v="3"/>
    <s v="OFF-ST-10001558"/>
    <x v="1"/>
    <x v="4"/>
    <x v="712"/>
    <x v="2360"/>
    <n v="3"/>
    <n v="0.2"/>
    <n v="-2.4359999999999999"/>
  </r>
  <r>
    <n v="2870"/>
    <s v="CA-2014-143861"/>
    <x v="3"/>
    <x v="492"/>
    <d v="2014-06-20T00:00:00"/>
    <x v="1"/>
    <s v="LC-16885"/>
    <x v="62"/>
    <x v="0"/>
    <s v="United States"/>
    <s v="Saint Petersburg"/>
    <x v="2"/>
    <n v="33710"/>
    <x v="0"/>
    <s v="FUR-FU-10001546"/>
    <x v="0"/>
    <x v="5"/>
    <x v="1423"/>
    <x v="1232"/>
    <n v="2"/>
    <n v="0.2"/>
    <n v="1.0679999999999996"/>
  </r>
  <r>
    <n v="2871"/>
    <s v="CA-2011-148040"/>
    <x v="2"/>
    <x v="579"/>
    <d v="2011-03-26T00:00:00"/>
    <x v="1"/>
    <s v="BF-11275"/>
    <x v="667"/>
    <x v="1"/>
    <s v="United States"/>
    <s v="Tucson"/>
    <x v="16"/>
    <n v="85705"/>
    <x v="1"/>
    <s v="OFF-PA-10002581"/>
    <x v="1"/>
    <x v="10"/>
    <x v="1300"/>
    <x v="1355"/>
    <n v="3"/>
    <n v="0.2"/>
    <n v="23.234999999999992"/>
  </r>
  <r>
    <n v="2872"/>
    <s v="CA-2011-148040"/>
    <x v="2"/>
    <x v="579"/>
    <d v="2011-03-26T00:00:00"/>
    <x v="1"/>
    <s v="BF-11275"/>
    <x v="667"/>
    <x v="1"/>
    <s v="United States"/>
    <s v="Tucson"/>
    <x v="16"/>
    <n v="85705"/>
    <x v="1"/>
    <s v="FUR-CH-10001482"/>
    <x v="0"/>
    <x v="1"/>
    <x v="536"/>
    <x v="2361"/>
    <n v="3"/>
    <n v="0.2"/>
    <n v="-35.36460000000001"/>
  </r>
  <r>
    <n v="2873"/>
    <s v="CA-2014-135167"/>
    <x v="3"/>
    <x v="140"/>
    <d v="2014-06-21T00:00:00"/>
    <x v="1"/>
    <s v="SC-20800"/>
    <x v="561"/>
    <x v="0"/>
    <s v="United States"/>
    <s v="Los Angeles"/>
    <x v="1"/>
    <n v="90036"/>
    <x v="1"/>
    <s v="OFF-AR-10002399"/>
    <x v="1"/>
    <x v="6"/>
    <x v="316"/>
    <x v="2362"/>
    <n v="1"/>
    <n v="0"/>
    <n v="1.7465999999999999"/>
  </r>
  <r>
    <n v="2874"/>
    <s v="CA-2014-137022"/>
    <x v="3"/>
    <x v="673"/>
    <d v="2014-11-23T00:00:00"/>
    <x v="1"/>
    <s v="SW-20275"/>
    <x v="349"/>
    <x v="0"/>
    <s v="United States"/>
    <s v="San Diego"/>
    <x v="1"/>
    <n v="92105"/>
    <x v="1"/>
    <s v="OFF-ST-10001963"/>
    <x v="1"/>
    <x v="4"/>
    <x v="532"/>
    <x v="2363"/>
    <n v="8"/>
    <n v="0"/>
    <n v="24.338399999999979"/>
  </r>
  <r>
    <n v="2875"/>
    <s v="US-2014-102638"/>
    <x v="3"/>
    <x v="614"/>
    <d v="2015-01-01T00:00:00"/>
    <x v="2"/>
    <s v="MC-17845"/>
    <x v="266"/>
    <x v="0"/>
    <s v="United States"/>
    <s v="New York City"/>
    <x v="15"/>
    <n v="10035"/>
    <x v="3"/>
    <s v="OFF-FA-10002988"/>
    <x v="1"/>
    <x v="13"/>
    <x v="131"/>
    <x v="2364"/>
    <n v="3"/>
    <n v="0"/>
    <n v="2.9546999999999999"/>
  </r>
  <r>
    <n v="2876"/>
    <s v="US-2013-167339"/>
    <x v="0"/>
    <x v="803"/>
    <d v="2013-01-23T00:00:00"/>
    <x v="0"/>
    <s v="TD-20995"/>
    <x v="143"/>
    <x v="0"/>
    <s v="United States"/>
    <s v="San Diego"/>
    <x v="1"/>
    <n v="92037"/>
    <x v="1"/>
    <s v="FUR-CH-10004289"/>
    <x v="0"/>
    <x v="1"/>
    <x v="975"/>
    <x v="2365"/>
    <n v="2"/>
    <n v="0.2"/>
    <n v="-5.758800000000015"/>
  </r>
  <r>
    <n v="2877"/>
    <s v="US-2013-167339"/>
    <x v="0"/>
    <x v="803"/>
    <d v="2013-01-23T00:00:00"/>
    <x v="0"/>
    <s v="TD-20995"/>
    <x v="143"/>
    <x v="0"/>
    <s v="United States"/>
    <s v="San Diego"/>
    <x v="1"/>
    <n v="92037"/>
    <x v="1"/>
    <s v="FUR-CH-10000785"/>
    <x v="0"/>
    <x v="1"/>
    <x v="320"/>
    <x v="2366"/>
    <n v="7"/>
    <n v="0.2"/>
    <n v="76.011600000000016"/>
  </r>
  <r>
    <n v="2878"/>
    <s v="CA-2013-152072"/>
    <x v="0"/>
    <x v="804"/>
    <d v="2013-01-19T00:00:00"/>
    <x v="1"/>
    <s v="Dp-13240"/>
    <x v="656"/>
    <x v="2"/>
    <s v="United States"/>
    <s v="Westfield"/>
    <x v="30"/>
    <n v="7090"/>
    <x v="3"/>
    <s v="OFF-EN-10003040"/>
    <x v="1"/>
    <x v="12"/>
    <x v="1224"/>
    <x v="2367"/>
    <n v="2"/>
    <n v="0"/>
    <n v="24.599800000000002"/>
  </r>
  <r>
    <n v="2879"/>
    <s v="CA-2013-152072"/>
    <x v="0"/>
    <x v="804"/>
    <d v="2013-01-19T00:00:00"/>
    <x v="1"/>
    <s v="Dp-13240"/>
    <x v="656"/>
    <x v="2"/>
    <s v="United States"/>
    <s v="Westfield"/>
    <x v="30"/>
    <n v="7090"/>
    <x v="3"/>
    <s v="OFF-AR-10001573"/>
    <x v="1"/>
    <x v="6"/>
    <x v="368"/>
    <x v="2368"/>
    <n v="2"/>
    <n v="0"/>
    <n v="1.3513999999999995"/>
  </r>
  <r>
    <n v="2880"/>
    <s v="CA-2013-152072"/>
    <x v="0"/>
    <x v="804"/>
    <d v="2013-01-19T00:00:00"/>
    <x v="1"/>
    <s v="Dp-13240"/>
    <x v="656"/>
    <x v="2"/>
    <s v="United States"/>
    <s v="Westfield"/>
    <x v="30"/>
    <n v="7090"/>
    <x v="3"/>
    <s v="TEC-AC-10000844"/>
    <x v="2"/>
    <x v="11"/>
    <x v="106"/>
    <x v="2369"/>
    <n v="3"/>
    <n v="0"/>
    <n v="91.789199999999994"/>
  </r>
  <r>
    <n v="2881"/>
    <s v="CA-2013-102932"/>
    <x v="0"/>
    <x v="251"/>
    <d v="2013-09-24T00:00:00"/>
    <x v="0"/>
    <s v="SD-20485"/>
    <x v="174"/>
    <x v="2"/>
    <s v="United States"/>
    <s v="Orange"/>
    <x v="30"/>
    <n v="7050"/>
    <x v="3"/>
    <s v="OFF-BI-10000756"/>
    <x v="1"/>
    <x v="8"/>
    <x v="15"/>
    <x v="2370"/>
    <n v="6"/>
    <n v="0"/>
    <n v="12.72"/>
  </r>
  <r>
    <n v="2882"/>
    <s v="CA-2013-102932"/>
    <x v="0"/>
    <x v="251"/>
    <d v="2013-09-24T00:00:00"/>
    <x v="0"/>
    <s v="SD-20485"/>
    <x v="174"/>
    <x v="2"/>
    <s v="United States"/>
    <s v="Orange"/>
    <x v="30"/>
    <n v="7050"/>
    <x v="3"/>
    <s v="OFF-SU-10000381"/>
    <x v="1"/>
    <x v="14"/>
    <x v="654"/>
    <x v="1056"/>
    <n v="3"/>
    <n v="0"/>
    <n v="8.0996999999999986"/>
  </r>
  <r>
    <n v="2883"/>
    <s v="CA-2011-165540"/>
    <x v="2"/>
    <x v="805"/>
    <d v="2011-02-26T00:00:00"/>
    <x v="1"/>
    <s v="TM-21010"/>
    <x v="612"/>
    <x v="0"/>
    <s v="United States"/>
    <s v="Woodstock"/>
    <x v="10"/>
    <n v="60098"/>
    <x v="2"/>
    <s v="OFF-BI-10004094"/>
    <x v="1"/>
    <x v="8"/>
    <x v="603"/>
    <x v="2371"/>
    <n v="5"/>
    <n v="0.8"/>
    <n v="-13.717499999999998"/>
  </r>
  <r>
    <n v="2884"/>
    <s v="CA-2013-130799"/>
    <x v="0"/>
    <x v="583"/>
    <d v="2013-11-17T00:00:00"/>
    <x v="0"/>
    <s v="BK-11260"/>
    <x v="318"/>
    <x v="0"/>
    <s v="United States"/>
    <s v="San Francisco"/>
    <x v="1"/>
    <n v="94110"/>
    <x v="1"/>
    <s v="FUR-FU-10001852"/>
    <x v="0"/>
    <x v="5"/>
    <x v="837"/>
    <x v="2372"/>
    <n v="4"/>
    <n v="0"/>
    <n v="2.2271999999999998"/>
  </r>
  <r>
    <n v="2885"/>
    <s v="CA-2013-164483"/>
    <x v="0"/>
    <x v="806"/>
    <d v="2013-02-03T00:00:00"/>
    <x v="1"/>
    <s v="JF-15490"/>
    <x v="223"/>
    <x v="0"/>
    <s v="United States"/>
    <s v="San Francisco"/>
    <x v="1"/>
    <n v="94122"/>
    <x v="1"/>
    <s v="OFF-BI-10000014"/>
    <x v="1"/>
    <x v="8"/>
    <x v="628"/>
    <x v="738"/>
    <n v="2"/>
    <n v="0.2"/>
    <n v="5.8914"/>
  </r>
  <r>
    <n v="2886"/>
    <s v="US-2013-159856"/>
    <x v="0"/>
    <x v="807"/>
    <d v="2013-10-23T00:00:00"/>
    <x v="1"/>
    <s v="EP-13915"/>
    <x v="212"/>
    <x v="0"/>
    <s v="United States"/>
    <s v="Tempe"/>
    <x v="16"/>
    <n v="85281"/>
    <x v="1"/>
    <s v="FUR-CH-10003396"/>
    <x v="0"/>
    <x v="1"/>
    <x v="385"/>
    <x v="2373"/>
    <n v="5"/>
    <n v="0.2"/>
    <n v="-34.64100000000002"/>
  </r>
  <r>
    <n v="2887"/>
    <s v="CA-2014-102099"/>
    <x v="3"/>
    <x v="404"/>
    <d v="2014-12-20T00:00:00"/>
    <x v="2"/>
    <s v="EP-13915"/>
    <x v="212"/>
    <x v="0"/>
    <s v="United States"/>
    <s v="Los Angeles"/>
    <x v="1"/>
    <n v="90008"/>
    <x v="1"/>
    <s v="OFF-AR-10003811"/>
    <x v="1"/>
    <x v="6"/>
    <x v="449"/>
    <x v="153"/>
    <n v="3"/>
    <n v="0"/>
    <n v="1.7901"/>
  </r>
  <r>
    <n v="2888"/>
    <s v="CA-2014-102099"/>
    <x v="3"/>
    <x v="404"/>
    <d v="2014-12-20T00:00:00"/>
    <x v="2"/>
    <s v="EP-13915"/>
    <x v="212"/>
    <x v="0"/>
    <s v="United States"/>
    <s v="Los Angeles"/>
    <x v="1"/>
    <n v="90008"/>
    <x v="1"/>
    <s v="OFF-PA-10003172"/>
    <x v="1"/>
    <x v="10"/>
    <x v="846"/>
    <x v="91"/>
    <n v="2"/>
    <n v="0"/>
    <n v="6.2208000000000006"/>
  </r>
  <r>
    <n v="2889"/>
    <s v="CA-2014-102099"/>
    <x v="3"/>
    <x v="404"/>
    <d v="2014-12-20T00:00:00"/>
    <x v="2"/>
    <s v="EP-13915"/>
    <x v="212"/>
    <x v="0"/>
    <s v="United States"/>
    <s v="Los Angeles"/>
    <x v="1"/>
    <n v="90008"/>
    <x v="1"/>
    <s v="OFF-PA-10000289"/>
    <x v="1"/>
    <x v="10"/>
    <x v="722"/>
    <x v="56"/>
    <n v="5"/>
    <n v="0"/>
    <n v="15.552000000000001"/>
  </r>
  <r>
    <n v="2890"/>
    <s v="CA-2014-164049"/>
    <x v="3"/>
    <x v="808"/>
    <d v="2014-11-07T00:00:00"/>
    <x v="1"/>
    <s v="KH-16630"/>
    <x v="175"/>
    <x v="1"/>
    <s v="United States"/>
    <s v="Seattle"/>
    <x v="4"/>
    <n v="98105"/>
    <x v="1"/>
    <s v="OFF-PA-10000791"/>
    <x v="1"/>
    <x v="10"/>
    <x v="1424"/>
    <x v="2374"/>
    <n v="5"/>
    <n v="0"/>
    <n v="10.732499999999998"/>
  </r>
  <r>
    <n v="2891"/>
    <s v="CA-2011-142727"/>
    <x v="2"/>
    <x v="333"/>
    <d v="2011-05-01T00:00:00"/>
    <x v="0"/>
    <s v="HG-14845"/>
    <x v="668"/>
    <x v="0"/>
    <s v="United States"/>
    <s v="Lake Charles"/>
    <x v="28"/>
    <n v="70601"/>
    <x v="0"/>
    <s v="FUR-CH-10002304"/>
    <x v="0"/>
    <x v="1"/>
    <x v="782"/>
    <x v="2375"/>
    <n v="2"/>
    <n v="0"/>
    <n v="12.990000000000002"/>
  </r>
  <r>
    <n v="2892"/>
    <s v="CA-2011-142727"/>
    <x v="2"/>
    <x v="333"/>
    <d v="2011-05-01T00:00:00"/>
    <x v="0"/>
    <s v="HG-14845"/>
    <x v="668"/>
    <x v="0"/>
    <s v="United States"/>
    <s v="Lake Charles"/>
    <x v="28"/>
    <n v="70601"/>
    <x v="0"/>
    <s v="OFF-BI-10000136"/>
    <x v="1"/>
    <x v="8"/>
    <x v="936"/>
    <x v="1465"/>
    <n v="3"/>
    <n v="0"/>
    <n v="8.6112000000000002"/>
  </r>
  <r>
    <n v="2893"/>
    <s v="CA-2014-139913"/>
    <x v="3"/>
    <x v="436"/>
    <d v="2014-10-30T00:00:00"/>
    <x v="1"/>
    <s v="JC-16105"/>
    <x v="36"/>
    <x v="1"/>
    <s v="United States"/>
    <s v="Rochester"/>
    <x v="15"/>
    <n v="14609"/>
    <x v="3"/>
    <s v="OFF-PA-10003739"/>
    <x v="1"/>
    <x v="10"/>
    <x v="1425"/>
    <x v="1057"/>
    <n v="2"/>
    <n v="0"/>
    <n v="5.6644000000000005"/>
  </r>
  <r>
    <n v="2894"/>
    <s v="CA-2014-139913"/>
    <x v="3"/>
    <x v="436"/>
    <d v="2014-10-30T00:00:00"/>
    <x v="1"/>
    <s v="JC-16105"/>
    <x v="36"/>
    <x v="1"/>
    <s v="United States"/>
    <s v="Rochester"/>
    <x v="15"/>
    <n v="14609"/>
    <x v="3"/>
    <s v="OFF-PA-10002479"/>
    <x v="1"/>
    <x v="10"/>
    <x v="217"/>
    <x v="1603"/>
    <n v="5"/>
    <n v="0"/>
    <n v="11.879999999999999"/>
  </r>
  <r>
    <n v="2895"/>
    <s v="CA-2014-139913"/>
    <x v="3"/>
    <x v="436"/>
    <d v="2014-10-30T00:00:00"/>
    <x v="1"/>
    <s v="JC-16105"/>
    <x v="36"/>
    <x v="1"/>
    <s v="United States"/>
    <s v="Rochester"/>
    <x v="15"/>
    <n v="14609"/>
    <x v="3"/>
    <s v="FUR-FU-10000771"/>
    <x v="0"/>
    <x v="5"/>
    <x v="1426"/>
    <x v="2376"/>
    <n v="11"/>
    <n v="0"/>
    <n v="29.013600000000004"/>
  </r>
  <r>
    <n v="2896"/>
    <s v="CA-2014-139913"/>
    <x v="3"/>
    <x v="436"/>
    <d v="2014-10-30T00:00:00"/>
    <x v="1"/>
    <s v="JC-16105"/>
    <x v="36"/>
    <x v="1"/>
    <s v="United States"/>
    <s v="Rochester"/>
    <x v="15"/>
    <n v="14609"/>
    <x v="3"/>
    <s v="TEC-PH-10001552"/>
    <x v="2"/>
    <x v="7"/>
    <x v="178"/>
    <x v="1211"/>
    <n v="3"/>
    <n v="0"/>
    <n v="10.046400000000002"/>
  </r>
  <r>
    <n v="2897"/>
    <s v="CA-2011-169033"/>
    <x v="2"/>
    <x v="809"/>
    <d v="2011-04-03T00:00:00"/>
    <x v="1"/>
    <s v="KM-16720"/>
    <x v="27"/>
    <x v="0"/>
    <s v="United States"/>
    <s v="Long Beach"/>
    <x v="15"/>
    <n v="11561"/>
    <x v="3"/>
    <s v="OFF-AR-10001915"/>
    <x v="1"/>
    <x v="6"/>
    <x v="1048"/>
    <x v="2377"/>
    <n v="5"/>
    <n v="0"/>
    <n v="20.853000000000002"/>
  </r>
  <r>
    <n v="2898"/>
    <s v="US-2013-164630"/>
    <x v="0"/>
    <x v="810"/>
    <d v="2013-01-09T00:00:00"/>
    <x v="1"/>
    <s v="EB-13975"/>
    <x v="424"/>
    <x v="1"/>
    <s v="United States"/>
    <s v="Charlotte"/>
    <x v="3"/>
    <n v="28205"/>
    <x v="0"/>
    <s v="TEC-CO-10000971"/>
    <x v="2"/>
    <x v="16"/>
    <x v="1304"/>
    <x v="2378"/>
    <n v="4"/>
    <n v="0.2"/>
    <n v="119.99599999999992"/>
  </r>
  <r>
    <n v="2899"/>
    <s v="US-2012-114839"/>
    <x v="1"/>
    <x v="33"/>
    <d v="2012-04-30T00:00:00"/>
    <x v="1"/>
    <s v="PW-19240"/>
    <x v="617"/>
    <x v="0"/>
    <s v="United States"/>
    <s v="Houston"/>
    <x v="5"/>
    <n v="77036"/>
    <x v="2"/>
    <s v="FUR-CH-10004086"/>
    <x v="0"/>
    <x v="1"/>
    <x v="281"/>
    <x v="2379"/>
    <n v="2"/>
    <n v="0.3"/>
    <n v="-5.8346000000000231"/>
  </r>
  <r>
    <n v="2900"/>
    <s v="CA-2012-166464"/>
    <x v="1"/>
    <x v="811"/>
    <d v="2012-09-17T00:00:00"/>
    <x v="1"/>
    <s v="PG-18895"/>
    <x v="38"/>
    <x v="0"/>
    <s v="United States"/>
    <s v="New York City"/>
    <x v="15"/>
    <n v="10035"/>
    <x v="3"/>
    <s v="TEC-CO-10000971"/>
    <x v="2"/>
    <x v="16"/>
    <x v="1304"/>
    <x v="2006"/>
    <n v="2"/>
    <n v="0.2"/>
    <n v="59.997999999999962"/>
  </r>
  <r>
    <n v="2901"/>
    <s v="CA-2012-166464"/>
    <x v="1"/>
    <x v="811"/>
    <d v="2012-09-17T00:00:00"/>
    <x v="1"/>
    <s v="PG-18895"/>
    <x v="38"/>
    <x v="0"/>
    <s v="United States"/>
    <s v="New York City"/>
    <x v="15"/>
    <n v="10035"/>
    <x v="3"/>
    <s v="OFF-LA-10001317"/>
    <x v="1"/>
    <x v="2"/>
    <x v="391"/>
    <x v="2380"/>
    <n v="4"/>
    <n v="0"/>
    <n v="6.048"/>
  </r>
  <r>
    <n v="2902"/>
    <s v="CA-2014-124898"/>
    <x v="3"/>
    <x v="220"/>
    <d v="2014-09-16T00:00:00"/>
    <x v="1"/>
    <s v="DB-12910"/>
    <x v="626"/>
    <x v="2"/>
    <s v="United States"/>
    <s v="Columbus"/>
    <x v="32"/>
    <n v="31907"/>
    <x v="0"/>
    <s v="OFF-PA-10003656"/>
    <x v="1"/>
    <x v="10"/>
    <x v="770"/>
    <x v="2381"/>
    <n v="7"/>
    <n v="0"/>
    <n v="84.943599999999989"/>
  </r>
  <r>
    <n v="2903"/>
    <s v="CA-2013-164035"/>
    <x v="0"/>
    <x v="1"/>
    <d v="2013-06-18T00:00:00"/>
    <x v="1"/>
    <s v="CR-12730"/>
    <x v="257"/>
    <x v="0"/>
    <s v="United States"/>
    <s v="Chicago"/>
    <x v="10"/>
    <n v="60610"/>
    <x v="2"/>
    <s v="OFF-PA-10002160"/>
    <x v="1"/>
    <x v="10"/>
    <x v="1190"/>
    <x v="2382"/>
    <n v="5"/>
    <n v="0.2"/>
    <n v="8.3810000000000002"/>
  </r>
  <r>
    <n v="2904"/>
    <s v="CA-2013-153577"/>
    <x v="0"/>
    <x v="812"/>
    <d v="2013-07-02T00:00:00"/>
    <x v="1"/>
    <s v="KH-16330"/>
    <x v="542"/>
    <x v="1"/>
    <s v="United States"/>
    <s v="Highland Park"/>
    <x v="10"/>
    <n v="60035"/>
    <x v="2"/>
    <s v="OFF-PA-10000575"/>
    <x v="1"/>
    <x v="10"/>
    <x v="1050"/>
    <x v="2383"/>
    <n v="7"/>
    <n v="0.2"/>
    <n v="12.175799999999999"/>
  </r>
  <r>
    <n v="2905"/>
    <s v="CA-2013-153577"/>
    <x v="0"/>
    <x v="812"/>
    <d v="2013-07-02T00:00:00"/>
    <x v="1"/>
    <s v="KH-16330"/>
    <x v="542"/>
    <x v="1"/>
    <s v="United States"/>
    <s v="Highland Park"/>
    <x v="10"/>
    <n v="60035"/>
    <x v="2"/>
    <s v="FUR-CH-10003981"/>
    <x v="0"/>
    <x v="1"/>
    <x v="1166"/>
    <x v="2384"/>
    <n v="3"/>
    <n v="0.3"/>
    <n v="-7.7094000000001017"/>
  </r>
  <r>
    <n v="2906"/>
    <s v="CA-2011-127586"/>
    <x v="2"/>
    <x v="467"/>
    <d v="2011-09-30T00:00:00"/>
    <x v="1"/>
    <s v="CS-12400"/>
    <x v="37"/>
    <x v="2"/>
    <s v="United States"/>
    <s v="Seattle"/>
    <x v="4"/>
    <n v="98115"/>
    <x v="1"/>
    <s v="OFF-ST-10002615"/>
    <x v="1"/>
    <x v="4"/>
    <x v="1427"/>
    <x v="2385"/>
    <n v="2"/>
    <n v="0"/>
    <n v="80.631200000000007"/>
  </r>
  <r>
    <n v="2907"/>
    <s v="CA-2014-121615"/>
    <x v="3"/>
    <x v="132"/>
    <d v="2014-11-10T00:00:00"/>
    <x v="1"/>
    <s v="DL-12925"/>
    <x v="351"/>
    <x v="0"/>
    <s v="United States"/>
    <s v="Eagan"/>
    <x v="11"/>
    <n v="55122"/>
    <x v="2"/>
    <s v="OFF-PA-10000327"/>
    <x v="1"/>
    <x v="10"/>
    <x v="1428"/>
    <x v="18"/>
    <n v="2"/>
    <n v="0"/>
    <n v="3.8519999999999994"/>
  </r>
  <r>
    <n v="2908"/>
    <s v="CA-2014-121615"/>
    <x v="3"/>
    <x v="132"/>
    <d v="2014-11-10T00:00:00"/>
    <x v="1"/>
    <s v="DL-12925"/>
    <x v="351"/>
    <x v="0"/>
    <s v="United States"/>
    <s v="Eagan"/>
    <x v="11"/>
    <n v="55122"/>
    <x v="2"/>
    <s v="OFF-ST-10001325"/>
    <x v="1"/>
    <x v="4"/>
    <x v="466"/>
    <x v="2386"/>
    <n v="5"/>
    <n v="0"/>
    <n v="14.148"/>
  </r>
  <r>
    <n v="2909"/>
    <s v="CA-2014-121615"/>
    <x v="3"/>
    <x v="132"/>
    <d v="2014-11-10T00:00:00"/>
    <x v="1"/>
    <s v="DL-12925"/>
    <x v="351"/>
    <x v="0"/>
    <s v="United States"/>
    <s v="Eagan"/>
    <x v="11"/>
    <n v="55122"/>
    <x v="2"/>
    <s v="OFF-LA-10001771"/>
    <x v="1"/>
    <x v="2"/>
    <x v="1119"/>
    <x v="1830"/>
    <n v="3"/>
    <n v="0"/>
    <n v="6.8723999999999998"/>
  </r>
  <r>
    <n v="2910"/>
    <s v="CA-2014-166415"/>
    <x v="3"/>
    <x v="600"/>
    <d v="2014-02-24T00:00:00"/>
    <x v="1"/>
    <s v="ME-17725"/>
    <x v="250"/>
    <x v="0"/>
    <s v="United States"/>
    <s v="Seattle"/>
    <x v="4"/>
    <n v="98103"/>
    <x v="1"/>
    <s v="OFF-FA-10004968"/>
    <x v="1"/>
    <x v="13"/>
    <x v="1010"/>
    <x v="2387"/>
    <n v="3"/>
    <n v="0"/>
    <n v="0.2244000000000006"/>
  </r>
  <r>
    <n v="2911"/>
    <s v="CA-2012-118444"/>
    <x v="1"/>
    <x v="599"/>
    <d v="2012-11-09T00:00:00"/>
    <x v="1"/>
    <s v="VD-21670"/>
    <x v="104"/>
    <x v="0"/>
    <s v="United States"/>
    <s v="Coral Springs"/>
    <x v="2"/>
    <n v="33065"/>
    <x v="0"/>
    <s v="OFF-AP-10000576"/>
    <x v="1"/>
    <x v="9"/>
    <x v="842"/>
    <x v="2388"/>
    <n v="4"/>
    <n v="0.2"/>
    <n v="24.196000000000012"/>
  </r>
  <r>
    <n v="2912"/>
    <s v="CA-2011-113929"/>
    <x v="2"/>
    <x v="737"/>
    <d v="2011-06-21T00:00:00"/>
    <x v="1"/>
    <s v="CK-12205"/>
    <x v="237"/>
    <x v="0"/>
    <s v="United States"/>
    <s v="Hempstead"/>
    <x v="15"/>
    <n v="11550"/>
    <x v="3"/>
    <s v="OFF-EN-10003286"/>
    <x v="1"/>
    <x v="12"/>
    <x v="33"/>
    <x v="1417"/>
    <n v="5"/>
    <n v="0"/>
    <n v="19.457999999999998"/>
  </r>
  <r>
    <n v="2913"/>
    <s v="CA-2011-113929"/>
    <x v="2"/>
    <x v="737"/>
    <d v="2011-06-21T00:00:00"/>
    <x v="1"/>
    <s v="CK-12205"/>
    <x v="237"/>
    <x v="0"/>
    <s v="United States"/>
    <s v="Hempstead"/>
    <x v="15"/>
    <n v="11550"/>
    <x v="3"/>
    <s v="OFF-AR-10003772"/>
    <x v="1"/>
    <x v="6"/>
    <x v="1429"/>
    <x v="768"/>
    <n v="4"/>
    <n v="0"/>
    <n v="10.499999999999996"/>
  </r>
  <r>
    <n v="2914"/>
    <s v="CA-2011-113929"/>
    <x v="2"/>
    <x v="737"/>
    <d v="2011-06-21T00:00:00"/>
    <x v="1"/>
    <s v="CK-12205"/>
    <x v="237"/>
    <x v="0"/>
    <s v="United States"/>
    <s v="Hempstead"/>
    <x v="15"/>
    <n v="11550"/>
    <x v="3"/>
    <s v="OFF-BI-10002852"/>
    <x v="1"/>
    <x v="8"/>
    <x v="91"/>
    <x v="2389"/>
    <n v="3"/>
    <n v="0.2"/>
    <n v="14.337599999999998"/>
  </r>
  <r>
    <n v="2915"/>
    <s v="CA-2012-134747"/>
    <x v="1"/>
    <x v="88"/>
    <d v="2012-10-17T00:00:00"/>
    <x v="0"/>
    <s v="DL-12925"/>
    <x v="351"/>
    <x v="0"/>
    <s v="United States"/>
    <s v="Noblesville"/>
    <x v="14"/>
    <n v="46060"/>
    <x v="2"/>
    <s v="TEC-PH-10002890"/>
    <x v="2"/>
    <x v="7"/>
    <x v="1387"/>
    <x v="2390"/>
    <n v="3"/>
    <n v="0"/>
    <n v="35.287199999999999"/>
  </r>
  <r>
    <n v="2916"/>
    <s v="CA-2012-134747"/>
    <x v="1"/>
    <x v="88"/>
    <d v="2012-10-17T00:00:00"/>
    <x v="0"/>
    <s v="DL-12925"/>
    <x v="351"/>
    <x v="0"/>
    <s v="United States"/>
    <s v="Noblesville"/>
    <x v="14"/>
    <n v="46060"/>
    <x v="2"/>
    <s v="OFF-BI-10001308"/>
    <x v="1"/>
    <x v="8"/>
    <x v="1351"/>
    <x v="2391"/>
    <n v="2"/>
    <n v="0"/>
    <n v="5.6519999999999992"/>
  </r>
  <r>
    <n v="2917"/>
    <s v="CA-2012-134747"/>
    <x v="1"/>
    <x v="88"/>
    <d v="2012-10-17T00:00:00"/>
    <x v="0"/>
    <s v="DL-12925"/>
    <x v="351"/>
    <x v="0"/>
    <s v="United States"/>
    <s v="Noblesville"/>
    <x v="14"/>
    <n v="46060"/>
    <x v="2"/>
    <s v="TEC-PH-10001750"/>
    <x v="2"/>
    <x v="7"/>
    <x v="968"/>
    <x v="2392"/>
    <n v="4"/>
    <n v="0"/>
    <n v="71.269200000000012"/>
  </r>
  <r>
    <n v="2918"/>
    <s v="CA-2014-155047"/>
    <x v="3"/>
    <x v="151"/>
    <d v="2014-08-31T00:00:00"/>
    <x v="2"/>
    <s v="SE-20110"/>
    <x v="339"/>
    <x v="0"/>
    <s v="United States"/>
    <s v="Dallas"/>
    <x v="5"/>
    <n v="75220"/>
    <x v="2"/>
    <s v="OFF-AR-10003338"/>
    <x v="1"/>
    <x v="6"/>
    <x v="1430"/>
    <x v="2393"/>
    <n v="1"/>
    <n v="0.2"/>
    <n v="0.37200000000000011"/>
  </r>
  <r>
    <n v="2919"/>
    <s v="CA-2013-160129"/>
    <x v="0"/>
    <x v="813"/>
    <d v="2013-11-24T00:00:00"/>
    <x v="3"/>
    <s v="LS-17200"/>
    <x v="624"/>
    <x v="1"/>
    <s v="United States"/>
    <s v="Philadelphia"/>
    <x v="9"/>
    <n v="19140"/>
    <x v="3"/>
    <s v="OFF-FA-10002763"/>
    <x v="1"/>
    <x v="13"/>
    <x v="1411"/>
    <x v="2394"/>
    <n v="5"/>
    <n v="0.2"/>
    <n v="2.3699999999999983"/>
  </r>
  <r>
    <n v="2920"/>
    <s v="CA-2013-160129"/>
    <x v="0"/>
    <x v="813"/>
    <d v="2013-11-24T00:00:00"/>
    <x v="3"/>
    <s v="LS-17200"/>
    <x v="624"/>
    <x v="1"/>
    <s v="United States"/>
    <s v="Philadelphia"/>
    <x v="9"/>
    <n v="19140"/>
    <x v="3"/>
    <s v="FUR-FU-10002088"/>
    <x v="0"/>
    <x v="5"/>
    <x v="1084"/>
    <x v="325"/>
    <n v="2"/>
    <n v="0.2"/>
    <n v="3.9512"/>
  </r>
  <r>
    <n v="2921"/>
    <s v="CA-2013-160129"/>
    <x v="0"/>
    <x v="813"/>
    <d v="2013-11-24T00:00:00"/>
    <x v="3"/>
    <s v="LS-17200"/>
    <x v="624"/>
    <x v="1"/>
    <s v="United States"/>
    <s v="Philadelphia"/>
    <x v="9"/>
    <n v="19140"/>
    <x v="3"/>
    <s v="FUR-FU-10003976"/>
    <x v="0"/>
    <x v="5"/>
    <x v="964"/>
    <x v="2395"/>
    <n v="7"/>
    <n v="0.2"/>
    <n v="12.328399999999988"/>
  </r>
  <r>
    <n v="2922"/>
    <s v="CA-2014-164329"/>
    <x v="3"/>
    <x v="289"/>
    <d v="2014-01-31T00:00:00"/>
    <x v="3"/>
    <s v="MM-17920"/>
    <x v="462"/>
    <x v="0"/>
    <s v="United States"/>
    <s v="San Francisco"/>
    <x v="1"/>
    <n v="94109"/>
    <x v="1"/>
    <s v="OFF-ST-10001511"/>
    <x v="1"/>
    <x v="4"/>
    <x v="551"/>
    <x v="2396"/>
    <n v="2"/>
    <n v="0"/>
    <n v="6.4649999999999892"/>
  </r>
  <r>
    <n v="2923"/>
    <s v="US-2012-141453"/>
    <x v="1"/>
    <x v="672"/>
    <d v="2012-12-03T00:00:00"/>
    <x v="0"/>
    <s v="DB-13270"/>
    <x v="489"/>
    <x v="2"/>
    <s v="United States"/>
    <s v="Austin"/>
    <x v="5"/>
    <n v="78745"/>
    <x v="2"/>
    <s v="OFF-BI-10000301"/>
    <x v="1"/>
    <x v="8"/>
    <x v="619"/>
    <x v="2397"/>
    <n v="3"/>
    <n v="0.8"/>
    <n v="-5.8230000000000004"/>
  </r>
  <r>
    <n v="2924"/>
    <s v="CA-2011-156993"/>
    <x v="2"/>
    <x v="307"/>
    <d v="2011-07-04T00:00:00"/>
    <x v="1"/>
    <s v="RW-19630"/>
    <x v="338"/>
    <x v="1"/>
    <s v="United States"/>
    <s v="Detroit"/>
    <x v="12"/>
    <n v="48234"/>
    <x v="2"/>
    <s v="OFF-FA-10003495"/>
    <x v="1"/>
    <x v="13"/>
    <x v="33"/>
    <x v="2398"/>
    <n v="1"/>
    <n v="0"/>
    <n v="3.04"/>
  </r>
  <r>
    <n v="2925"/>
    <s v="CA-2011-157721"/>
    <x v="2"/>
    <x v="814"/>
    <d v="2011-09-05T00:00:00"/>
    <x v="2"/>
    <s v="JM-16195"/>
    <x v="594"/>
    <x v="0"/>
    <s v="United States"/>
    <s v="Watertown"/>
    <x v="15"/>
    <n v="13601"/>
    <x v="3"/>
    <s v="OFF-AP-10001303"/>
    <x v="1"/>
    <x v="9"/>
    <x v="925"/>
    <x v="189"/>
    <n v="1"/>
    <n v="0"/>
    <n v="8.9549999999999983"/>
  </r>
  <r>
    <n v="2926"/>
    <s v="CA-2011-157721"/>
    <x v="2"/>
    <x v="814"/>
    <d v="2011-09-05T00:00:00"/>
    <x v="2"/>
    <s v="JM-16195"/>
    <x v="594"/>
    <x v="0"/>
    <s v="United States"/>
    <s v="Watertown"/>
    <x v="15"/>
    <n v="13601"/>
    <x v="3"/>
    <s v="FUR-FU-10002116"/>
    <x v="0"/>
    <x v="5"/>
    <x v="1431"/>
    <x v="2399"/>
    <n v="1"/>
    <n v="0"/>
    <n v="4.9496999999999929"/>
  </r>
  <r>
    <n v="2927"/>
    <s v="CA-2014-128629"/>
    <x v="3"/>
    <x v="815"/>
    <d v="2014-07-15T00:00:00"/>
    <x v="0"/>
    <s v="BP-11155"/>
    <x v="669"/>
    <x v="0"/>
    <s v="United States"/>
    <s v="Columbus"/>
    <x v="32"/>
    <n v="31907"/>
    <x v="0"/>
    <s v="FUR-FU-10000771"/>
    <x v="0"/>
    <x v="5"/>
    <x v="1426"/>
    <x v="609"/>
    <n v="3"/>
    <n v="0"/>
    <n v="7.9128000000000007"/>
  </r>
  <r>
    <n v="2928"/>
    <s v="CA-2014-158106"/>
    <x v="3"/>
    <x v="400"/>
    <d v="2014-06-11T00:00:00"/>
    <x v="1"/>
    <s v="CT-11995"/>
    <x v="564"/>
    <x v="0"/>
    <s v="United States"/>
    <s v="Apple Valley"/>
    <x v="11"/>
    <n v="55124"/>
    <x v="2"/>
    <s v="OFF-AR-10002255"/>
    <x v="1"/>
    <x v="6"/>
    <x v="814"/>
    <x v="880"/>
    <n v="3"/>
    <n v="0"/>
    <n v="2.5055999999999998"/>
  </r>
  <r>
    <n v="2929"/>
    <s v="US-2014-120390"/>
    <x v="3"/>
    <x v="15"/>
    <d v="2014-10-27T00:00:00"/>
    <x v="1"/>
    <s v="TH-21550"/>
    <x v="274"/>
    <x v="2"/>
    <s v="United States"/>
    <s v="Burlington"/>
    <x v="3"/>
    <n v="27217"/>
    <x v="0"/>
    <s v="OFF-BI-10004995"/>
    <x v="1"/>
    <x v="8"/>
    <x v="313"/>
    <x v="2400"/>
    <n v="4"/>
    <n v="0.7"/>
    <n v="-1306.5504000000001"/>
  </r>
  <r>
    <n v="2930"/>
    <s v="CA-2014-143434"/>
    <x v="3"/>
    <x v="551"/>
    <d v="2014-11-25T00:00:00"/>
    <x v="1"/>
    <s v="ME-17320"/>
    <x v="467"/>
    <x v="2"/>
    <s v="United States"/>
    <s v="Saginaw"/>
    <x v="12"/>
    <n v="48601"/>
    <x v="2"/>
    <s v="FUR-FU-10002597"/>
    <x v="0"/>
    <x v="5"/>
    <x v="621"/>
    <x v="2401"/>
    <n v="4"/>
    <n v="0"/>
    <n v="8.2992000000000008"/>
  </r>
  <r>
    <n v="2931"/>
    <s v="CA-2012-168564"/>
    <x v="1"/>
    <x v="816"/>
    <d v="2012-08-08T00:00:00"/>
    <x v="3"/>
    <s v="TT-21220"/>
    <x v="627"/>
    <x v="0"/>
    <s v="United States"/>
    <s v="San Francisco"/>
    <x v="1"/>
    <n v="94109"/>
    <x v="1"/>
    <s v="OFF-BI-10004970"/>
    <x v="1"/>
    <x v="8"/>
    <x v="908"/>
    <x v="2164"/>
    <n v="2"/>
    <n v="0.2"/>
    <n v="2.2302"/>
  </r>
  <r>
    <n v="2932"/>
    <s v="CA-2012-168564"/>
    <x v="1"/>
    <x v="816"/>
    <d v="2012-08-08T00:00:00"/>
    <x v="3"/>
    <s v="TT-21220"/>
    <x v="627"/>
    <x v="0"/>
    <s v="United States"/>
    <s v="San Francisco"/>
    <x v="1"/>
    <n v="94109"/>
    <x v="1"/>
    <s v="OFF-BI-10002557"/>
    <x v="1"/>
    <x v="8"/>
    <x v="246"/>
    <x v="6"/>
    <n v="2"/>
    <n v="0.2"/>
    <n v="2.7299999999999995"/>
  </r>
  <r>
    <n v="2933"/>
    <s v="CA-2012-168564"/>
    <x v="1"/>
    <x v="816"/>
    <d v="2012-08-08T00:00:00"/>
    <x v="3"/>
    <s v="TT-21220"/>
    <x v="627"/>
    <x v="0"/>
    <s v="United States"/>
    <s v="San Francisco"/>
    <x v="1"/>
    <n v="94109"/>
    <x v="1"/>
    <s v="FUR-CH-10000785"/>
    <x v="0"/>
    <x v="1"/>
    <x v="320"/>
    <x v="2402"/>
    <n v="1"/>
    <n v="0.2"/>
    <n v="10.858800000000002"/>
  </r>
  <r>
    <n v="2934"/>
    <s v="US-2013-169040"/>
    <x v="0"/>
    <x v="409"/>
    <d v="2013-12-13T00:00:00"/>
    <x v="1"/>
    <s v="GT-14710"/>
    <x v="218"/>
    <x v="0"/>
    <s v="United States"/>
    <s v="Seattle"/>
    <x v="4"/>
    <n v="98105"/>
    <x v="1"/>
    <s v="TEC-PH-10002310"/>
    <x v="2"/>
    <x v="7"/>
    <x v="1359"/>
    <x v="2403"/>
    <n v="1"/>
    <n v="0.2"/>
    <n v="13.719300000000004"/>
  </r>
  <r>
    <n v="2935"/>
    <s v="US-2013-169040"/>
    <x v="0"/>
    <x v="409"/>
    <d v="2013-12-13T00:00:00"/>
    <x v="1"/>
    <s v="GT-14710"/>
    <x v="218"/>
    <x v="0"/>
    <s v="United States"/>
    <s v="Seattle"/>
    <x v="4"/>
    <n v="98105"/>
    <x v="1"/>
    <s v="TEC-PH-10002834"/>
    <x v="2"/>
    <x v="7"/>
    <x v="1378"/>
    <x v="2404"/>
    <n v="3"/>
    <n v="0.2"/>
    <n v="26.998499999999993"/>
  </r>
  <r>
    <n v="2936"/>
    <s v="US-2013-169040"/>
    <x v="0"/>
    <x v="409"/>
    <d v="2013-12-13T00:00:00"/>
    <x v="1"/>
    <s v="GT-14710"/>
    <x v="218"/>
    <x v="0"/>
    <s v="United States"/>
    <s v="Seattle"/>
    <x v="4"/>
    <n v="98105"/>
    <x v="1"/>
    <s v="OFF-EN-10000927"/>
    <x v="1"/>
    <x v="12"/>
    <x v="81"/>
    <x v="2405"/>
    <n v="1"/>
    <n v="0"/>
    <n v="16.150499999999997"/>
  </r>
  <r>
    <n v="2937"/>
    <s v="US-2013-169040"/>
    <x v="0"/>
    <x v="409"/>
    <d v="2013-12-13T00:00:00"/>
    <x v="1"/>
    <s v="GT-14710"/>
    <x v="218"/>
    <x v="0"/>
    <s v="United States"/>
    <s v="Seattle"/>
    <x v="4"/>
    <n v="98105"/>
    <x v="1"/>
    <s v="OFF-BI-10001636"/>
    <x v="1"/>
    <x v="8"/>
    <x v="668"/>
    <x v="2406"/>
    <n v="7"/>
    <n v="0.2"/>
    <n v="15.342599999999997"/>
  </r>
  <r>
    <n v="2938"/>
    <s v="US-2013-169040"/>
    <x v="0"/>
    <x v="409"/>
    <d v="2013-12-13T00:00:00"/>
    <x v="1"/>
    <s v="GT-14710"/>
    <x v="218"/>
    <x v="0"/>
    <s v="United States"/>
    <s v="Seattle"/>
    <x v="4"/>
    <n v="98105"/>
    <x v="1"/>
    <s v="OFF-PA-10001736"/>
    <x v="1"/>
    <x v="10"/>
    <x v="129"/>
    <x v="2407"/>
    <n v="7"/>
    <n v="0"/>
    <n v="116.59759999999997"/>
  </r>
  <r>
    <n v="2939"/>
    <s v="US-2013-169040"/>
    <x v="0"/>
    <x v="409"/>
    <d v="2013-12-13T00:00:00"/>
    <x v="1"/>
    <s v="GT-14710"/>
    <x v="218"/>
    <x v="0"/>
    <s v="United States"/>
    <s v="Seattle"/>
    <x v="4"/>
    <n v="98105"/>
    <x v="1"/>
    <s v="OFF-PA-10000482"/>
    <x v="1"/>
    <x v="10"/>
    <x v="67"/>
    <x v="2408"/>
    <n v="5"/>
    <n v="0"/>
    <n v="89.158999999999992"/>
  </r>
  <r>
    <n v="2940"/>
    <s v="US-2013-169040"/>
    <x v="0"/>
    <x v="409"/>
    <d v="2013-12-13T00:00:00"/>
    <x v="1"/>
    <s v="GT-14710"/>
    <x v="218"/>
    <x v="0"/>
    <s v="United States"/>
    <s v="Seattle"/>
    <x v="4"/>
    <n v="98105"/>
    <x v="1"/>
    <s v="OFF-BI-10001658"/>
    <x v="1"/>
    <x v="8"/>
    <x v="439"/>
    <x v="676"/>
    <n v="3"/>
    <n v="0.2"/>
    <n v="19.4376"/>
  </r>
  <r>
    <n v="2941"/>
    <s v="CA-2014-155880"/>
    <x v="3"/>
    <x v="613"/>
    <d v="2014-04-01T00:00:00"/>
    <x v="1"/>
    <s v="JD-16150"/>
    <x v="251"/>
    <x v="1"/>
    <s v="United States"/>
    <s v="Milwaukee"/>
    <x v="6"/>
    <n v="53209"/>
    <x v="2"/>
    <s v="FUR-CH-10000422"/>
    <x v="0"/>
    <x v="1"/>
    <x v="1432"/>
    <x v="2409"/>
    <n v="1"/>
    <n v="0"/>
    <n v="14.558400000000006"/>
  </r>
  <r>
    <n v="2942"/>
    <s v="CA-2014-155880"/>
    <x v="3"/>
    <x v="613"/>
    <d v="2014-04-01T00:00:00"/>
    <x v="1"/>
    <s v="JD-16150"/>
    <x v="251"/>
    <x v="1"/>
    <s v="United States"/>
    <s v="Milwaukee"/>
    <x v="6"/>
    <n v="53209"/>
    <x v="2"/>
    <s v="FUR-CH-10004675"/>
    <x v="0"/>
    <x v="1"/>
    <x v="629"/>
    <x v="2410"/>
    <n v="7"/>
    <n v="0"/>
    <n v="427.43679999999995"/>
  </r>
  <r>
    <n v="2943"/>
    <s v="CA-2014-155880"/>
    <x v="3"/>
    <x v="613"/>
    <d v="2014-04-01T00:00:00"/>
    <x v="1"/>
    <s v="JD-16150"/>
    <x v="251"/>
    <x v="1"/>
    <s v="United States"/>
    <s v="Milwaukee"/>
    <x v="6"/>
    <n v="53209"/>
    <x v="2"/>
    <s v="FUR-CH-10002880"/>
    <x v="0"/>
    <x v="1"/>
    <x v="801"/>
    <x v="2411"/>
    <n v="3"/>
    <n v="0"/>
    <n v="40.586699999999979"/>
  </r>
  <r>
    <n v="2944"/>
    <s v="CA-2014-126242"/>
    <x v="3"/>
    <x v="123"/>
    <d v="2014-11-25T00:00:00"/>
    <x v="1"/>
    <s v="MC-18100"/>
    <x v="498"/>
    <x v="0"/>
    <s v="United States"/>
    <s v="Los Angeles"/>
    <x v="1"/>
    <n v="90049"/>
    <x v="1"/>
    <s v="OFF-ST-10000675"/>
    <x v="1"/>
    <x v="4"/>
    <x v="295"/>
    <x v="2412"/>
    <n v="9"/>
    <n v="0"/>
    <n v="76.252499999999998"/>
  </r>
  <r>
    <n v="2945"/>
    <s v="CA-2014-126242"/>
    <x v="3"/>
    <x v="123"/>
    <d v="2014-11-25T00:00:00"/>
    <x v="1"/>
    <s v="MC-18100"/>
    <x v="498"/>
    <x v="0"/>
    <s v="United States"/>
    <s v="Los Angeles"/>
    <x v="1"/>
    <n v="90049"/>
    <x v="1"/>
    <s v="FUR-FU-10002685"/>
    <x v="0"/>
    <x v="5"/>
    <x v="1433"/>
    <x v="2413"/>
    <n v="1"/>
    <n v="0"/>
    <n v="7.1059999999999999"/>
  </r>
  <r>
    <n v="2946"/>
    <s v="CA-2013-166443"/>
    <x v="0"/>
    <x v="254"/>
    <d v="2013-11-06T00:00:00"/>
    <x v="2"/>
    <s v="LH-17020"/>
    <x v="293"/>
    <x v="0"/>
    <s v="United States"/>
    <s v="San Francisco"/>
    <x v="1"/>
    <n v="94122"/>
    <x v="1"/>
    <s v="FUR-FU-10004020"/>
    <x v="0"/>
    <x v="5"/>
    <x v="488"/>
    <x v="2414"/>
    <n v="7"/>
    <n v="0"/>
    <n v="16.464700000000001"/>
  </r>
  <r>
    <n v="2947"/>
    <s v="CA-2014-169859"/>
    <x v="3"/>
    <x v="817"/>
    <d v="2014-12-19T00:00:00"/>
    <x v="1"/>
    <s v="MP-18175"/>
    <x v="486"/>
    <x v="2"/>
    <s v="United States"/>
    <s v="San Diego"/>
    <x v="1"/>
    <n v="92024"/>
    <x v="1"/>
    <s v="FUR-FU-10004963"/>
    <x v="0"/>
    <x v="5"/>
    <x v="1434"/>
    <x v="611"/>
    <n v="3"/>
    <n v="0"/>
    <n v="11.025000000000002"/>
  </r>
  <r>
    <n v="2948"/>
    <s v="CA-2014-169859"/>
    <x v="3"/>
    <x v="817"/>
    <d v="2014-12-19T00:00:00"/>
    <x v="1"/>
    <s v="MP-18175"/>
    <x v="486"/>
    <x v="2"/>
    <s v="United States"/>
    <s v="San Diego"/>
    <x v="1"/>
    <n v="92024"/>
    <x v="1"/>
    <s v="OFF-BI-10000174"/>
    <x v="1"/>
    <x v="8"/>
    <x v="1435"/>
    <x v="647"/>
    <n v="14"/>
    <n v="0.2"/>
    <n v="22.736000000000001"/>
  </r>
  <r>
    <n v="2949"/>
    <s v="CA-2014-169859"/>
    <x v="3"/>
    <x v="817"/>
    <d v="2014-12-19T00:00:00"/>
    <x v="1"/>
    <s v="MP-18175"/>
    <x v="486"/>
    <x v="2"/>
    <s v="United States"/>
    <s v="San Diego"/>
    <x v="1"/>
    <n v="92024"/>
    <x v="1"/>
    <s v="OFF-EN-10000461"/>
    <x v="1"/>
    <x v="12"/>
    <x v="746"/>
    <x v="2415"/>
    <n v="5"/>
    <n v="0"/>
    <n v="20.539000000000001"/>
  </r>
  <r>
    <n v="2950"/>
    <s v="CA-2014-134915"/>
    <x v="3"/>
    <x v="105"/>
    <d v="2014-11-13T00:00:00"/>
    <x v="3"/>
    <s v="EM-14140"/>
    <x v="670"/>
    <x v="2"/>
    <s v="United States"/>
    <s v="Glendale"/>
    <x v="16"/>
    <n v="85301"/>
    <x v="1"/>
    <s v="TEC-AC-10001266"/>
    <x v="2"/>
    <x v="11"/>
    <x v="196"/>
    <x v="2416"/>
    <n v="4"/>
    <n v="0.2"/>
    <n v="12.999999999999998"/>
  </r>
  <r>
    <n v="2951"/>
    <s v="CA-2014-134915"/>
    <x v="3"/>
    <x v="105"/>
    <d v="2014-11-13T00:00:00"/>
    <x v="3"/>
    <s v="EM-14140"/>
    <x v="670"/>
    <x v="2"/>
    <s v="United States"/>
    <s v="Glendale"/>
    <x v="16"/>
    <n v="85301"/>
    <x v="1"/>
    <s v="OFF-PA-10002160"/>
    <x v="1"/>
    <x v="10"/>
    <x v="1190"/>
    <x v="2382"/>
    <n v="5"/>
    <n v="0.2"/>
    <n v="8.3810000000000002"/>
  </r>
  <r>
    <n v="2952"/>
    <s v="CA-2014-134915"/>
    <x v="3"/>
    <x v="105"/>
    <d v="2014-11-13T00:00:00"/>
    <x v="3"/>
    <s v="EM-14140"/>
    <x v="670"/>
    <x v="2"/>
    <s v="United States"/>
    <s v="Glendale"/>
    <x v="16"/>
    <n v="85301"/>
    <x v="1"/>
    <s v="FUR-CH-10004875"/>
    <x v="0"/>
    <x v="1"/>
    <x v="1436"/>
    <x v="2417"/>
    <n v="2"/>
    <n v="0.2"/>
    <n v="9.9651999999999994"/>
  </r>
  <r>
    <n v="2953"/>
    <s v="CA-2014-134915"/>
    <x v="3"/>
    <x v="105"/>
    <d v="2014-11-13T00:00:00"/>
    <x v="3"/>
    <s v="EM-14140"/>
    <x v="670"/>
    <x v="2"/>
    <s v="United States"/>
    <s v="Glendale"/>
    <x v="16"/>
    <n v="85301"/>
    <x v="1"/>
    <s v="FUR-FU-10000305"/>
    <x v="0"/>
    <x v="5"/>
    <x v="1437"/>
    <x v="394"/>
    <n v="2"/>
    <n v="0.2"/>
    <n v="-5.6784000000000034"/>
  </r>
  <r>
    <n v="2954"/>
    <s v="CA-2014-134915"/>
    <x v="3"/>
    <x v="105"/>
    <d v="2014-11-13T00:00:00"/>
    <x v="3"/>
    <s v="EM-14140"/>
    <x v="670"/>
    <x v="2"/>
    <s v="United States"/>
    <s v="Glendale"/>
    <x v="16"/>
    <n v="85301"/>
    <x v="1"/>
    <s v="TEC-PH-10000347"/>
    <x v="2"/>
    <x v="7"/>
    <x v="495"/>
    <x v="2418"/>
    <n v="2"/>
    <n v="0.2"/>
    <n v="0.69299999999999984"/>
  </r>
  <r>
    <n v="2955"/>
    <s v="CA-2014-134915"/>
    <x v="3"/>
    <x v="105"/>
    <d v="2014-11-13T00:00:00"/>
    <x v="3"/>
    <s v="EM-14140"/>
    <x v="670"/>
    <x v="2"/>
    <s v="United States"/>
    <s v="Glendale"/>
    <x v="16"/>
    <n v="85301"/>
    <x v="1"/>
    <s v="TEC-PH-10001459"/>
    <x v="2"/>
    <x v="7"/>
    <x v="1438"/>
    <x v="2419"/>
    <n v="2"/>
    <n v="0.2"/>
    <n v="50.398800000000023"/>
  </r>
  <r>
    <n v="2956"/>
    <s v="CA-2013-153353"/>
    <x v="0"/>
    <x v="298"/>
    <d v="2013-08-25T00:00:00"/>
    <x v="1"/>
    <s v="GG-14650"/>
    <x v="55"/>
    <x v="1"/>
    <s v="United States"/>
    <s v="New York City"/>
    <x v="15"/>
    <n v="10035"/>
    <x v="3"/>
    <s v="TEC-PH-10000439"/>
    <x v="2"/>
    <x v="7"/>
    <x v="869"/>
    <x v="1362"/>
    <n v="1"/>
    <n v="0"/>
    <n v="11.597099999999998"/>
  </r>
  <r>
    <n v="2957"/>
    <s v="CA-2014-123638"/>
    <x v="3"/>
    <x v="818"/>
    <d v="2014-07-05T00:00:00"/>
    <x v="1"/>
    <s v="MA-17995"/>
    <x v="671"/>
    <x v="2"/>
    <s v="United States"/>
    <s v="Watertown"/>
    <x v="15"/>
    <n v="13601"/>
    <x v="3"/>
    <s v="FUR-CH-10002647"/>
    <x v="0"/>
    <x v="1"/>
    <x v="470"/>
    <x v="2420"/>
    <n v="3"/>
    <n v="0.1"/>
    <n v="31.94100000000001"/>
  </r>
  <r>
    <n v="2958"/>
    <s v="CA-2014-168900"/>
    <x v="3"/>
    <x v="464"/>
    <d v="2014-05-10T00:00:00"/>
    <x v="1"/>
    <s v="SH-20395"/>
    <x v="129"/>
    <x v="0"/>
    <s v="United States"/>
    <s v="Springfield"/>
    <x v="24"/>
    <n v="45503"/>
    <x v="3"/>
    <s v="OFF-BI-10003910"/>
    <x v="1"/>
    <x v="8"/>
    <x v="8"/>
    <x v="2421"/>
    <n v="1"/>
    <n v="0.7"/>
    <n v="-1.9274999999999993"/>
  </r>
  <r>
    <n v="2959"/>
    <s v="CA-2012-158456"/>
    <x v="1"/>
    <x v="100"/>
    <d v="2012-12-29T00:00:00"/>
    <x v="1"/>
    <s v="KT-16465"/>
    <x v="446"/>
    <x v="0"/>
    <s v="United States"/>
    <s v="Los Angeles"/>
    <x v="1"/>
    <n v="90032"/>
    <x v="1"/>
    <s v="OFF-BI-10001097"/>
    <x v="1"/>
    <x v="8"/>
    <x v="789"/>
    <x v="958"/>
    <n v="4"/>
    <n v="0.2"/>
    <n v="7.2267999999999999"/>
  </r>
  <r>
    <n v="2960"/>
    <s v="CA-2012-158456"/>
    <x v="1"/>
    <x v="100"/>
    <d v="2012-12-29T00:00:00"/>
    <x v="1"/>
    <s v="KT-16465"/>
    <x v="446"/>
    <x v="0"/>
    <s v="United States"/>
    <s v="Los Angeles"/>
    <x v="1"/>
    <n v="90032"/>
    <x v="1"/>
    <s v="OFF-FA-10004854"/>
    <x v="1"/>
    <x v="13"/>
    <x v="268"/>
    <x v="1962"/>
    <n v="4"/>
    <n v="0"/>
    <n v="21.5824"/>
  </r>
  <r>
    <n v="2961"/>
    <s v="CA-2014-143665"/>
    <x v="3"/>
    <x v="466"/>
    <d v="2014-05-02T00:00:00"/>
    <x v="1"/>
    <s v="PO-19180"/>
    <x v="178"/>
    <x v="2"/>
    <s v="United States"/>
    <s v="Seattle"/>
    <x v="4"/>
    <n v="98115"/>
    <x v="1"/>
    <s v="OFF-PA-10003673"/>
    <x v="1"/>
    <x v="10"/>
    <x v="971"/>
    <x v="2422"/>
    <n v="3"/>
    <n v="0"/>
    <n v="9.3563999999999989"/>
  </r>
  <r>
    <n v="2962"/>
    <s v="CA-2014-143665"/>
    <x v="3"/>
    <x v="466"/>
    <d v="2014-05-02T00:00:00"/>
    <x v="1"/>
    <s v="PO-19180"/>
    <x v="178"/>
    <x v="2"/>
    <s v="United States"/>
    <s v="Seattle"/>
    <x v="4"/>
    <n v="98115"/>
    <x v="1"/>
    <s v="OFF-LA-10002034"/>
    <x v="1"/>
    <x v="2"/>
    <x v="1102"/>
    <x v="2423"/>
    <n v="8"/>
    <n v="0"/>
    <n v="19.247199999999999"/>
  </r>
  <r>
    <n v="2963"/>
    <s v="CA-2014-137428"/>
    <x v="3"/>
    <x v="819"/>
    <d v="2014-12-22T00:00:00"/>
    <x v="0"/>
    <s v="AY-10555"/>
    <x v="672"/>
    <x v="1"/>
    <s v="United States"/>
    <s v="Oceanside"/>
    <x v="1"/>
    <n v="92054"/>
    <x v="1"/>
    <s v="FUR-CH-10002774"/>
    <x v="0"/>
    <x v="1"/>
    <x v="23"/>
    <x v="2424"/>
    <n v="2"/>
    <n v="0.2"/>
    <n v="9.1763999999999974"/>
  </r>
  <r>
    <n v="2964"/>
    <s v="CA-2014-137428"/>
    <x v="3"/>
    <x v="819"/>
    <d v="2014-12-22T00:00:00"/>
    <x v="0"/>
    <s v="AY-10555"/>
    <x v="672"/>
    <x v="1"/>
    <s v="United States"/>
    <s v="Oceanside"/>
    <x v="1"/>
    <n v="92054"/>
    <x v="1"/>
    <s v="FUR-CH-10003817"/>
    <x v="0"/>
    <x v="1"/>
    <x v="162"/>
    <x v="2425"/>
    <n v="2"/>
    <n v="0.2"/>
    <n v="6.0740000000000016"/>
  </r>
  <r>
    <n v="2965"/>
    <s v="CA-2014-137428"/>
    <x v="3"/>
    <x v="819"/>
    <d v="2014-12-22T00:00:00"/>
    <x v="0"/>
    <s v="AY-10555"/>
    <x v="672"/>
    <x v="1"/>
    <s v="United States"/>
    <s v="Oceanside"/>
    <x v="1"/>
    <n v="92054"/>
    <x v="1"/>
    <s v="OFF-BI-10002949"/>
    <x v="1"/>
    <x v="8"/>
    <x v="520"/>
    <x v="2426"/>
    <n v="5"/>
    <n v="0.2"/>
    <n v="8.2079999999999984"/>
  </r>
  <r>
    <n v="2966"/>
    <s v="CA-2014-137428"/>
    <x v="3"/>
    <x v="819"/>
    <d v="2014-12-22T00:00:00"/>
    <x v="0"/>
    <s v="AY-10555"/>
    <x v="672"/>
    <x v="1"/>
    <s v="United States"/>
    <s v="Oceanside"/>
    <x v="1"/>
    <n v="92054"/>
    <x v="1"/>
    <s v="FUR-FU-10002445"/>
    <x v="0"/>
    <x v="5"/>
    <x v="1439"/>
    <x v="1651"/>
    <n v="2"/>
    <n v="0"/>
    <n v="7.5840000000000014"/>
  </r>
  <r>
    <n v="2967"/>
    <s v="CA-2011-162866"/>
    <x v="2"/>
    <x v="422"/>
    <d v="2011-12-31T00:00:00"/>
    <x v="1"/>
    <s v="Co-12640"/>
    <x v="476"/>
    <x v="0"/>
    <s v="United States"/>
    <s v="Skokie"/>
    <x v="10"/>
    <n v="60076"/>
    <x v="2"/>
    <s v="FUR-FU-10001473"/>
    <x v="0"/>
    <x v="5"/>
    <x v="984"/>
    <x v="2427"/>
    <n v="6"/>
    <n v="0.6"/>
    <n v="-19.771199999999997"/>
  </r>
  <r>
    <n v="2968"/>
    <s v="CA-2011-162866"/>
    <x v="2"/>
    <x v="422"/>
    <d v="2011-12-31T00:00:00"/>
    <x v="1"/>
    <s v="Co-12640"/>
    <x v="476"/>
    <x v="0"/>
    <s v="United States"/>
    <s v="Skokie"/>
    <x v="10"/>
    <n v="60076"/>
    <x v="2"/>
    <s v="OFF-ST-10002562"/>
    <x v="1"/>
    <x v="4"/>
    <x v="33"/>
    <x v="2428"/>
    <n v="4"/>
    <n v="0.2"/>
    <n v="3.0015999999999998"/>
  </r>
  <r>
    <n v="2969"/>
    <s v="CA-2014-167941"/>
    <x v="3"/>
    <x v="44"/>
    <d v="2014-11-10T00:00:00"/>
    <x v="0"/>
    <s v="JF-15565"/>
    <x v="535"/>
    <x v="0"/>
    <s v="United States"/>
    <s v="Fayetteville"/>
    <x v="3"/>
    <n v="28314"/>
    <x v="0"/>
    <s v="OFF-AP-10002118"/>
    <x v="1"/>
    <x v="9"/>
    <x v="77"/>
    <x v="2429"/>
    <n v="3"/>
    <n v="0.2"/>
    <n v="43.713600000000014"/>
  </r>
  <r>
    <n v="2970"/>
    <s v="CA-2014-167941"/>
    <x v="3"/>
    <x v="44"/>
    <d v="2014-11-10T00:00:00"/>
    <x v="0"/>
    <s v="JF-15565"/>
    <x v="535"/>
    <x v="0"/>
    <s v="United States"/>
    <s v="Fayetteville"/>
    <x v="3"/>
    <n v="28314"/>
    <x v="0"/>
    <s v="OFF-PA-10001800"/>
    <x v="1"/>
    <x v="10"/>
    <x v="580"/>
    <x v="277"/>
    <n v="6"/>
    <n v="0.2"/>
    <n v="10.8864"/>
  </r>
  <r>
    <n v="2971"/>
    <s v="CA-2014-167941"/>
    <x v="3"/>
    <x v="44"/>
    <d v="2014-11-10T00:00:00"/>
    <x v="0"/>
    <s v="JF-15565"/>
    <x v="535"/>
    <x v="0"/>
    <s v="United States"/>
    <s v="Fayetteville"/>
    <x v="3"/>
    <n v="28314"/>
    <x v="0"/>
    <s v="OFF-BI-10002827"/>
    <x v="1"/>
    <x v="8"/>
    <x v="549"/>
    <x v="1349"/>
    <n v="8"/>
    <n v="0.7"/>
    <n v="-10.617599999999999"/>
  </r>
  <r>
    <n v="2972"/>
    <s v="CA-2014-167941"/>
    <x v="3"/>
    <x v="44"/>
    <d v="2014-11-10T00:00:00"/>
    <x v="0"/>
    <s v="JF-15565"/>
    <x v="535"/>
    <x v="0"/>
    <s v="United States"/>
    <s v="Fayetteville"/>
    <x v="3"/>
    <n v="28314"/>
    <x v="0"/>
    <s v="FUR-FU-10004671"/>
    <x v="0"/>
    <x v="5"/>
    <x v="1357"/>
    <x v="2430"/>
    <n v="2"/>
    <n v="0.2"/>
    <n v="6.3612000000000002"/>
  </r>
  <r>
    <n v="2973"/>
    <s v="CA-2014-167941"/>
    <x v="3"/>
    <x v="44"/>
    <d v="2014-11-10T00:00:00"/>
    <x v="0"/>
    <s v="JF-15565"/>
    <x v="535"/>
    <x v="0"/>
    <s v="United States"/>
    <s v="Fayetteville"/>
    <x v="3"/>
    <n v="28314"/>
    <x v="0"/>
    <s v="OFF-ST-10000736"/>
    <x v="1"/>
    <x v="4"/>
    <x v="455"/>
    <x v="1793"/>
    <n v="4"/>
    <n v="0.2"/>
    <n v="-51.827200000000019"/>
  </r>
  <r>
    <n v="2974"/>
    <s v="CA-2014-111808"/>
    <x v="3"/>
    <x v="819"/>
    <d v="2014-12-21T00:00:00"/>
    <x v="1"/>
    <s v="AR-10510"/>
    <x v="239"/>
    <x v="0"/>
    <s v="United States"/>
    <s v="Tulsa"/>
    <x v="26"/>
    <n v="74133"/>
    <x v="2"/>
    <s v="OFF-BI-10004656"/>
    <x v="1"/>
    <x v="8"/>
    <x v="855"/>
    <x v="2431"/>
    <n v="5"/>
    <n v="0"/>
    <n v="5.1839999999999993"/>
  </r>
  <r>
    <n v="2975"/>
    <s v="CA-2012-137512"/>
    <x v="1"/>
    <x v="820"/>
    <d v="2012-05-12T00:00:00"/>
    <x v="1"/>
    <s v="AG-10675"/>
    <x v="165"/>
    <x v="0"/>
    <s v="United States"/>
    <s v="Allen"/>
    <x v="5"/>
    <n v="75002"/>
    <x v="2"/>
    <s v="FUR-TA-10001095"/>
    <x v="0"/>
    <x v="3"/>
    <x v="611"/>
    <x v="1304"/>
    <n v="2"/>
    <n v="0.3"/>
    <n v="-31.372200000000007"/>
  </r>
  <r>
    <n v="2976"/>
    <s v="CA-2012-137512"/>
    <x v="1"/>
    <x v="820"/>
    <d v="2012-05-12T00:00:00"/>
    <x v="1"/>
    <s v="AG-10675"/>
    <x v="165"/>
    <x v="0"/>
    <s v="United States"/>
    <s v="Allen"/>
    <x v="5"/>
    <n v="75002"/>
    <x v="2"/>
    <s v="OFF-PA-10000213"/>
    <x v="1"/>
    <x v="10"/>
    <x v="1440"/>
    <x v="801"/>
    <n v="4"/>
    <n v="0.2"/>
    <n v="5.378400000000001"/>
  </r>
  <r>
    <n v="2977"/>
    <s v="CA-2014-139773"/>
    <x v="3"/>
    <x v="769"/>
    <d v="2014-12-05T00:00:00"/>
    <x v="3"/>
    <s v="DV-13045"/>
    <x v="1"/>
    <x v="1"/>
    <s v="United States"/>
    <s v="Philadelphia"/>
    <x v="9"/>
    <n v="19143"/>
    <x v="3"/>
    <s v="FUR-CH-10001797"/>
    <x v="0"/>
    <x v="1"/>
    <x v="1441"/>
    <x v="2432"/>
    <n v="7"/>
    <n v="0.3"/>
    <n v="-2.693600000000032"/>
  </r>
  <r>
    <n v="2978"/>
    <s v="CA-2014-134607"/>
    <x v="3"/>
    <x v="621"/>
    <d v="2014-10-09T00:00:00"/>
    <x v="0"/>
    <s v="HL-15040"/>
    <x v="332"/>
    <x v="0"/>
    <s v="United States"/>
    <s v="Rochester"/>
    <x v="15"/>
    <n v="14609"/>
    <x v="3"/>
    <s v="OFF-ST-10002214"/>
    <x v="1"/>
    <x v="4"/>
    <x v="994"/>
    <x v="2433"/>
    <n v="2"/>
    <n v="0"/>
    <n v="5.8707999999999991"/>
  </r>
  <r>
    <n v="2979"/>
    <s v="CA-2011-109232"/>
    <x v="2"/>
    <x v="286"/>
    <d v="2011-01-17T00:00:00"/>
    <x v="0"/>
    <s v="ND-18370"/>
    <x v="444"/>
    <x v="0"/>
    <s v="United States"/>
    <s v="Mount Pleasant"/>
    <x v="20"/>
    <n v="29464"/>
    <x v="0"/>
    <s v="FUR-CH-10000422"/>
    <x v="0"/>
    <x v="1"/>
    <x v="1432"/>
    <x v="2434"/>
    <n v="6"/>
    <n v="0"/>
    <n v="87.350400000000036"/>
  </r>
  <r>
    <n v="2980"/>
    <s v="CA-2012-139850"/>
    <x v="1"/>
    <x v="821"/>
    <d v="2012-06-17T00:00:00"/>
    <x v="1"/>
    <s v="GB-14575"/>
    <x v="673"/>
    <x v="0"/>
    <s v="United States"/>
    <s v="Philadelphia"/>
    <x v="9"/>
    <n v="19134"/>
    <x v="3"/>
    <s v="OFF-PA-10003848"/>
    <x v="1"/>
    <x v="10"/>
    <x v="1442"/>
    <x v="561"/>
    <n v="4"/>
    <n v="0.2"/>
    <n v="7.2576000000000001"/>
  </r>
  <r>
    <n v="2981"/>
    <s v="CA-2012-139850"/>
    <x v="1"/>
    <x v="821"/>
    <d v="2012-06-17T00:00:00"/>
    <x v="1"/>
    <s v="GB-14575"/>
    <x v="673"/>
    <x v="0"/>
    <s v="United States"/>
    <s v="Philadelphia"/>
    <x v="9"/>
    <n v="19134"/>
    <x v="3"/>
    <s v="FUR-FU-10003623"/>
    <x v="0"/>
    <x v="5"/>
    <x v="1226"/>
    <x v="2435"/>
    <n v="2"/>
    <n v="0.2"/>
    <n v="4.3295999999999975"/>
  </r>
  <r>
    <n v="2982"/>
    <s v="CA-2011-131310"/>
    <x v="2"/>
    <x v="136"/>
    <d v="2011-07-18T00:00:00"/>
    <x v="1"/>
    <s v="CL-12565"/>
    <x v="52"/>
    <x v="0"/>
    <s v="United States"/>
    <s v="Seattle"/>
    <x v="4"/>
    <n v="98115"/>
    <x v="1"/>
    <s v="FUR-CH-10001797"/>
    <x v="0"/>
    <x v="1"/>
    <x v="1441"/>
    <x v="2436"/>
    <n v="4"/>
    <n v="0.2"/>
    <n v="13.852799999999981"/>
  </r>
  <r>
    <n v="2983"/>
    <s v="CA-2011-131310"/>
    <x v="2"/>
    <x v="136"/>
    <d v="2011-07-18T00:00:00"/>
    <x v="1"/>
    <s v="CL-12565"/>
    <x v="52"/>
    <x v="0"/>
    <s v="United States"/>
    <s v="Seattle"/>
    <x v="4"/>
    <n v="98115"/>
    <x v="1"/>
    <s v="OFF-BI-10003094"/>
    <x v="1"/>
    <x v="8"/>
    <x v="647"/>
    <x v="2437"/>
    <n v="4"/>
    <n v="0.2"/>
    <n v="3.8015999999999992"/>
  </r>
  <r>
    <n v="2984"/>
    <s v="US-2011-112872"/>
    <x v="2"/>
    <x v="776"/>
    <d v="2011-12-11T00:00:00"/>
    <x v="0"/>
    <s v="RC-19960"/>
    <x v="53"/>
    <x v="0"/>
    <s v="United States"/>
    <s v="Springfield"/>
    <x v="21"/>
    <n v="97477"/>
    <x v="1"/>
    <s v="OFF-ST-10002205"/>
    <x v="1"/>
    <x v="4"/>
    <x v="326"/>
    <x v="354"/>
    <n v="3"/>
    <n v="0.2"/>
    <n v="4.6746000000000016"/>
  </r>
  <r>
    <n v="2985"/>
    <s v="US-2011-112872"/>
    <x v="2"/>
    <x v="776"/>
    <d v="2011-12-11T00:00:00"/>
    <x v="0"/>
    <s v="RC-19960"/>
    <x v="53"/>
    <x v="0"/>
    <s v="United States"/>
    <s v="Springfield"/>
    <x v="21"/>
    <n v="97477"/>
    <x v="1"/>
    <s v="FUR-TA-10003238"/>
    <x v="0"/>
    <x v="3"/>
    <x v="1233"/>
    <x v="2438"/>
    <n v="1"/>
    <n v="0.5"/>
    <n v="-170.80380000000002"/>
  </r>
  <r>
    <n v="2986"/>
    <s v="CA-2013-139269"/>
    <x v="0"/>
    <x v="822"/>
    <d v="2013-05-31T00:00:00"/>
    <x v="1"/>
    <s v="JB-16045"/>
    <x v="674"/>
    <x v="2"/>
    <s v="United States"/>
    <s v="Columbus"/>
    <x v="32"/>
    <n v="31907"/>
    <x v="0"/>
    <s v="FUR-FU-10000755"/>
    <x v="0"/>
    <x v="5"/>
    <x v="1443"/>
    <x v="1614"/>
    <n v="4"/>
    <n v="0"/>
    <n v="6.240000000000002"/>
  </r>
  <r>
    <n v="2987"/>
    <s v="CA-2013-139269"/>
    <x v="0"/>
    <x v="822"/>
    <d v="2013-05-31T00:00:00"/>
    <x v="1"/>
    <s v="JB-16045"/>
    <x v="674"/>
    <x v="2"/>
    <s v="United States"/>
    <s v="Columbus"/>
    <x v="32"/>
    <n v="31907"/>
    <x v="0"/>
    <s v="OFF-PA-10002893"/>
    <x v="1"/>
    <x v="10"/>
    <x v="359"/>
    <x v="2439"/>
    <n v="2"/>
    <n v="0"/>
    <n v="9.2927999999999997"/>
  </r>
  <r>
    <n v="2988"/>
    <s v="CA-2013-139269"/>
    <x v="0"/>
    <x v="822"/>
    <d v="2013-05-31T00:00:00"/>
    <x v="1"/>
    <s v="JB-16045"/>
    <x v="674"/>
    <x v="2"/>
    <s v="United States"/>
    <s v="Columbus"/>
    <x v="32"/>
    <n v="31907"/>
    <x v="0"/>
    <s v="OFF-ST-10000689"/>
    <x v="1"/>
    <x v="4"/>
    <x v="421"/>
    <x v="2440"/>
    <n v="9"/>
    <n v="0"/>
    <n v="152.11799999999999"/>
  </r>
  <r>
    <n v="2989"/>
    <s v="CA-2013-139010"/>
    <x v="0"/>
    <x v="823"/>
    <d v="2013-02-26T00:00:00"/>
    <x v="0"/>
    <s v="MC-17635"/>
    <x v="637"/>
    <x v="1"/>
    <s v="United States"/>
    <s v="Los Angeles"/>
    <x v="1"/>
    <n v="90032"/>
    <x v="1"/>
    <s v="TEC-AC-10004227"/>
    <x v="2"/>
    <x v="11"/>
    <x v="1400"/>
    <x v="2441"/>
    <n v="1"/>
    <n v="0"/>
    <n v="0.77939999999999898"/>
  </r>
  <r>
    <n v="2990"/>
    <s v="CA-2013-139010"/>
    <x v="0"/>
    <x v="823"/>
    <d v="2013-02-26T00:00:00"/>
    <x v="0"/>
    <s v="MC-17635"/>
    <x v="637"/>
    <x v="1"/>
    <s v="United States"/>
    <s v="Los Angeles"/>
    <x v="1"/>
    <n v="90032"/>
    <x v="1"/>
    <s v="OFF-BI-10000174"/>
    <x v="1"/>
    <x v="8"/>
    <x v="1435"/>
    <x v="2442"/>
    <n v="4"/>
    <n v="0.2"/>
    <n v="6.4959999999999996"/>
  </r>
  <r>
    <n v="2991"/>
    <s v="CA-2013-139010"/>
    <x v="0"/>
    <x v="823"/>
    <d v="2013-02-26T00:00:00"/>
    <x v="0"/>
    <s v="MC-17635"/>
    <x v="637"/>
    <x v="1"/>
    <s v="United States"/>
    <s v="Los Angeles"/>
    <x v="1"/>
    <n v="90032"/>
    <x v="1"/>
    <s v="OFF-ST-10001809"/>
    <x v="1"/>
    <x v="4"/>
    <x v="430"/>
    <x v="468"/>
    <n v="5"/>
    <n v="0"/>
    <n v="8.9829999999999899"/>
  </r>
  <r>
    <n v="2992"/>
    <s v="CA-2013-139010"/>
    <x v="0"/>
    <x v="823"/>
    <d v="2013-02-26T00:00:00"/>
    <x v="0"/>
    <s v="MC-17635"/>
    <x v="637"/>
    <x v="1"/>
    <s v="United States"/>
    <s v="Los Angeles"/>
    <x v="1"/>
    <n v="90032"/>
    <x v="1"/>
    <s v="OFF-BI-10002309"/>
    <x v="1"/>
    <x v="8"/>
    <x v="78"/>
    <x v="2443"/>
    <n v="7"/>
    <n v="0.2"/>
    <n v="10.936799999999998"/>
  </r>
  <r>
    <n v="2993"/>
    <s v="CA-2013-134376"/>
    <x v="0"/>
    <x v="824"/>
    <d v="2013-10-07T00:00:00"/>
    <x v="1"/>
    <s v="TT-21265"/>
    <x v="640"/>
    <x v="1"/>
    <s v="United States"/>
    <s v="New York City"/>
    <x v="15"/>
    <n v="10024"/>
    <x v="3"/>
    <s v="OFF-AP-10004532"/>
    <x v="1"/>
    <x v="9"/>
    <x v="559"/>
    <x v="639"/>
    <n v="3"/>
    <n v="0"/>
    <n v="16.588799999999999"/>
  </r>
  <r>
    <n v="2994"/>
    <s v="CA-2014-147291"/>
    <x v="3"/>
    <x v="825"/>
    <d v="2014-03-18T00:00:00"/>
    <x v="1"/>
    <s v="MJ-17740"/>
    <x v="77"/>
    <x v="0"/>
    <s v="United States"/>
    <s v="Detroit"/>
    <x v="12"/>
    <n v="48227"/>
    <x v="2"/>
    <s v="OFF-BI-10003091"/>
    <x v="1"/>
    <x v="8"/>
    <x v="1165"/>
    <x v="1658"/>
    <n v="4"/>
    <n v="0"/>
    <n v="421.08239999999995"/>
  </r>
  <r>
    <n v="2995"/>
    <s v="CA-2013-112893"/>
    <x v="0"/>
    <x v="369"/>
    <d v="2013-09-14T00:00:00"/>
    <x v="0"/>
    <s v="AT-10735"/>
    <x v="247"/>
    <x v="0"/>
    <s v="United States"/>
    <s v="Stockton"/>
    <x v="1"/>
    <n v="95207"/>
    <x v="1"/>
    <s v="OFF-BI-10004654"/>
    <x v="1"/>
    <x v="8"/>
    <x v="1444"/>
    <x v="2444"/>
    <n v="4"/>
    <n v="0.2"/>
    <n v="18.683999999999997"/>
  </r>
  <r>
    <n v="2996"/>
    <s v="US-2011-150532"/>
    <x v="2"/>
    <x v="686"/>
    <d v="2011-07-21T00:00:00"/>
    <x v="1"/>
    <s v="PB-19150"/>
    <x v="171"/>
    <x v="0"/>
    <s v="United States"/>
    <s v="Phoenix"/>
    <x v="16"/>
    <n v="85023"/>
    <x v="1"/>
    <s v="OFF-ST-10000760"/>
    <x v="1"/>
    <x v="4"/>
    <x v="4"/>
    <x v="2336"/>
    <n v="5"/>
    <n v="0.2"/>
    <n v="6.2910000000000004"/>
  </r>
  <r>
    <n v="2997"/>
    <s v="CA-2011-138317"/>
    <x v="2"/>
    <x v="261"/>
    <d v="2011-06-25T00:00:00"/>
    <x v="1"/>
    <s v="NW-18400"/>
    <x v="508"/>
    <x v="0"/>
    <s v="United States"/>
    <s v="Philadelphia"/>
    <x v="9"/>
    <n v="19120"/>
    <x v="3"/>
    <s v="OFF-EN-10001539"/>
    <x v="1"/>
    <x v="12"/>
    <x v="33"/>
    <x v="1730"/>
    <n v="4"/>
    <n v="0.2"/>
    <n v="8.4024000000000001"/>
  </r>
  <r>
    <n v="2998"/>
    <s v="CA-2011-138317"/>
    <x v="2"/>
    <x v="261"/>
    <d v="2011-06-25T00:00:00"/>
    <x v="1"/>
    <s v="NW-18400"/>
    <x v="508"/>
    <x v="0"/>
    <s v="United States"/>
    <s v="Philadelphia"/>
    <x v="9"/>
    <n v="19120"/>
    <x v="3"/>
    <s v="FUR-FU-10000550"/>
    <x v="0"/>
    <x v="5"/>
    <x v="1445"/>
    <x v="2217"/>
    <n v="1"/>
    <n v="0.2"/>
    <n v="0.64739999999999964"/>
  </r>
  <r>
    <n v="2999"/>
    <s v="CA-2011-138317"/>
    <x v="2"/>
    <x v="261"/>
    <d v="2011-06-25T00:00:00"/>
    <x v="1"/>
    <s v="NW-18400"/>
    <x v="508"/>
    <x v="0"/>
    <s v="United States"/>
    <s v="Philadelphia"/>
    <x v="9"/>
    <n v="19120"/>
    <x v="3"/>
    <s v="TEC-AC-10003628"/>
    <x v="2"/>
    <x v="11"/>
    <x v="244"/>
    <x v="1679"/>
    <n v="4"/>
    <n v="0.2"/>
    <n v="28.790400000000009"/>
  </r>
  <r>
    <n v="3000"/>
    <s v="CA-2011-138317"/>
    <x v="2"/>
    <x v="261"/>
    <d v="2011-06-25T00:00:00"/>
    <x v="1"/>
    <s v="NW-18400"/>
    <x v="508"/>
    <x v="0"/>
    <s v="United States"/>
    <s v="Philadelphia"/>
    <x v="9"/>
    <n v="19120"/>
    <x v="3"/>
    <s v="TEC-MA-10004521"/>
    <x v="2"/>
    <x v="15"/>
    <x v="1446"/>
    <x v="2445"/>
    <n v="3"/>
    <n v="0.7"/>
    <n v="-172.49250000000001"/>
  </r>
  <r>
    <n v="3001"/>
    <s v="CA-2011-138317"/>
    <x v="2"/>
    <x v="261"/>
    <d v="2011-06-25T00:00:00"/>
    <x v="1"/>
    <s v="NW-18400"/>
    <x v="508"/>
    <x v="0"/>
    <s v="United States"/>
    <s v="Philadelphia"/>
    <x v="9"/>
    <n v="19120"/>
    <x v="3"/>
    <s v="OFF-AP-10003860"/>
    <x v="1"/>
    <x v="9"/>
    <x v="1089"/>
    <x v="2446"/>
    <n v="2"/>
    <n v="0.2"/>
    <n v="3.8864000000000001"/>
  </r>
  <r>
    <n v="3002"/>
    <s v="CA-2011-138317"/>
    <x v="2"/>
    <x v="261"/>
    <d v="2011-06-25T00:00:00"/>
    <x v="1"/>
    <s v="NW-18400"/>
    <x v="508"/>
    <x v="0"/>
    <s v="United States"/>
    <s v="Philadelphia"/>
    <x v="9"/>
    <n v="19120"/>
    <x v="3"/>
    <s v="OFF-BI-10000069"/>
    <x v="1"/>
    <x v="8"/>
    <x v="486"/>
    <x v="2447"/>
    <n v="2"/>
    <n v="0.7"/>
    <n v="-7.2048000000000023"/>
  </r>
  <r>
    <n v="3003"/>
    <s v="CA-2012-130610"/>
    <x v="1"/>
    <x v="761"/>
    <d v="2012-07-10T00:00:00"/>
    <x v="1"/>
    <s v="VP-21730"/>
    <x v="163"/>
    <x v="2"/>
    <s v="United States"/>
    <s v="Sterling Heights"/>
    <x v="12"/>
    <n v="48310"/>
    <x v="2"/>
    <s v="OFF-BI-10003655"/>
    <x v="1"/>
    <x v="8"/>
    <x v="1447"/>
    <x v="2448"/>
    <n v="5"/>
    <n v="0"/>
    <n v="8.93"/>
  </r>
  <r>
    <n v="3004"/>
    <s v="CA-2014-104381"/>
    <x v="3"/>
    <x v="819"/>
    <d v="2014-12-24T00:00:00"/>
    <x v="1"/>
    <s v="RD-19810"/>
    <x v="279"/>
    <x v="2"/>
    <s v="United States"/>
    <s v="Rochester"/>
    <x v="15"/>
    <n v="14609"/>
    <x v="3"/>
    <s v="OFF-BI-10001628"/>
    <x v="1"/>
    <x v="8"/>
    <x v="1103"/>
    <x v="2449"/>
    <n v="4"/>
    <n v="0.2"/>
    <n v="10.429999999999998"/>
  </r>
  <r>
    <n v="3005"/>
    <s v="CA-2013-131499"/>
    <x v="0"/>
    <x v="162"/>
    <d v="2013-09-11T00:00:00"/>
    <x v="2"/>
    <s v="MG-17875"/>
    <x v="675"/>
    <x v="2"/>
    <s v="United States"/>
    <s v="New York City"/>
    <x v="15"/>
    <n v="10011"/>
    <x v="3"/>
    <s v="OFF-AP-10003779"/>
    <x v="1"/>
    <x v="9"/>
    <x v="1448"/>
    <x v="2450"/>
    <n v="1"/>
    <n v="0"/>
    <n v="62.243999999999971"/>
  </r>
  <r>
    <n v="3006"/>
    <s v="CA-2011-148761"/>
    <x v="2"/>
    <x v="826"/>
    <d v="2011-05-21T00:00:00"/>
    <x v="1"/>
    <s v="PA-19060"/>
    <x v="50"/>
    <x v="2"/>
    <s v="United States"/>
    <s v="Eau Claire"/>
    <x v="6"/>
    <n v="54703"/>
    <x v="2"/>
    <s v="OFF-BI-10000666"/>
    <x v="1"/>
    <x v="8"/>
    <x v="980"/>
    <x v="1296"/>
    <n v="3"/>
    <n v="0"/>
    <n v="45.839999999999996"/>
  </r>
  <r>
    <n v="3007"/>
    <s v="CA-2014-116519"/>
    <x v="3"/>
    <x v="119"/>
    <d v="2014-10-16T00:00:00"/>
    <x v="2"/>
    <s v="CR-12730"/>
    <x v="257"/>
    <x v="0"/>
    <s v="United States"/>
    <s v="New York City"/>
    <x v="15"/>
    <n v="10009"/>
    <x v="3"/>
    <s v="OFF-AP-10000828"/>
    <x v="1"/>
    <x v="9"/>
    <x v="1087"/>
    <x v="2451"/>
    <n v="5"/>
    <n v="0"/>
    <n v="253.37199999999996"/>
  </r>
  <r>
    <n v="3008"/>
    <s v="CA-2011-130729"/>
    <x v="2"/>
    <x v="745"/>
    <d v="2011-10-29T00:00:00"/>
    <x v="1"/>
    <s v="AA-10375"/>
    <x v="211"/>
    <x v="0"/>
    <s v="United States"/>
    <s v="Rancho Cucamonga"/>
    <x v="1"/>
    <n v="91730"/>
    <x v="1"/>
    <s v="OFF-BI-10002706"/>
    <x v="1"/>
    <x v="8"/>
    <x v="273"/>
    <x v="2452"/>
    <n v="3"/>
    <n v="0.2"/>
    <n v="11.138399999999999"/>
  </r>
  <r>
    <n v="3009"/>
    <s v="CA-2013-124772"/>
    <x v="0"/>
    <x v="5"/>
    <d v="2013-12-07T00:00:00"/>
    <x v="2"/>
    <s v="JG-15160"/>
    <x v="506"/>
    <x v="0"/>
    <s v="United States"/>
    <s v="Murray"/>
    <x v="0"/>
    <n v="42071"/>
    <x v="0"/>
    <s v="FUR-FU-10004748"/>
    <x v="0"/>
    <x v="5"/>
    <x v="1243"/>
    <x v="1868"/>
    <n v="3"/>
    <n v="0"/>
    <n v="74.809799999999996"/>
  </r>
  <r>
    <n v="3010"/>
    <s v="CA-2013-115525"/>
    <x v="0"/>
    <x v="197"/>
    <d v="2013-07-30T00:00:00"/>
    <x v="1"/>
    <s v="RR-19525"/>
    <x v="645"/>
    <x v="1"/>
    <s v="United States"/>
    <s v="Toledo"/>
    <x v="24"/>
    <n v="43615"/>
    <x v="3"/>
    <s v="OFF-AP-10000026"/>
    <x v="1"/>
    <x v="9"/>
    <x v="1282"/>
    <x v="2453"/>
    <n v="5"/>
    <n v="0.2"/>
    <n v="27.43649999999996"/>
  </r>
  <r>
    <n v="3011"/>
    <s v="CA-2014-134845"/>
    <x v="3"/>
    <x v="827"/>
    <d v="2014-04-24T00:00:00"/>
    <x v="1"/>
    <s v="SR-20425"/>
    <x v="676"/>
    <x v="2"/>
    <s v="United States"/>
    <s v="Louisville"/>
    <x v="22"/>
    <n v="80027"/>
    <x v="1"/>
    <s v="OFF-BI-10000773"/>
    <x v="1"/>
    <x v="8"/>
    <x v="381"/>
    <x v="2454"/>
    <n v="5"/>
    <n v="0.7"/>
    <n v="-9.222999999999999"/>
  </r>
  <r>
    <n v="3012"/>
    <s v="CA-2014-134845"/>
    <x v="3"/>
    <x v="827"/>
    <d v="2014-04-24T00:00:00"/>
    <x v="1"/>
    <s v="SR-20425"/>
    <x v="676"/>
    <x v="2"/>
    <s v="United States"/>
    <s v="Louisville"/>
    <x v="22"/>
    <n v="80027"/>
    <x v="1"/>
    <s v="TEC-MA-10000822"/>
    <x v="2"/>
    <x v="15"/>
    <x v="154"/>
    <x v="2455"/>
    <n v="5"/>
    <n v="0.7"/>
    <n v="-3399.9800000000009"/>
  </r>
  <r>
    <n v="3013"/>
    <s v="CA-2014-134845"/>
    <x v="3"/>
    <x v="827"/>
    <d v="2014-04-24T00:00:00"/>
    <x v="1"/>
    <s v="SR-20425"/>
    <x v="676"/>
    <x v="2"/>
    <s v="United States"/>
    <s v="Louisville"/>
    <x v="22"/>
    <n v="80027"/>
    <x v="1"/>
    <s v="OFF-BI-10001543"/>
    <x v="1"/>
    <x v="8"/>
    <x v="375"/>
    <x v="2456"/>
    <n v="2"/>
    <n v="0.7"/>
    <n v="-15.835599999999999"/>
  </r>
  <r>
    <n v="3014"/>
    <s v="CA-2014-134845"/>
    <x v="3"/>
    <x v="827"/>
    <d v="2014-04-24T00:00:00"/>
    <x v="1"/>
    <s v="SR-20425"/>
    <x v="676"/>
    <x v="2"/>
    <s v="United States"/>
    <s v="Louisville"/>
    <x v="22"/>
    <n v="80027"/>
    <x v="1"/>
    <s v="OFF-BI-10003355"/>
    <x v="1"/>
    <x v="8"/>
    <x v="586"/>
    <x v="2457"/>
    <n v="6"/>
    <n v="0.7"/>
    <n v="-6.573599999999999"/>
  </r>
  <r>
    <n v="3015"/>
    <s v="CA-2014-134845"/>
    <x v="3"/>
    <x v="827"/>
    <d v="2014-04-24T00:00:00"/>
    <x v="1"/>
    <s v="SR-20425"/>
    <x v="676"/>
    <x v="2"/>
    <s v="United States"/>
    <s v="Louisville"/>
    <x v="22"/>
    <n v="80027"/>
    <x v="1"/>
    <s v="OFF-PA-10002005"/>
    <x v="1"/>
    <x v="10"/>
    <x v="505"/>
    <x v="561"/>
    <n v="4"/>
    <n v="0.2"/>
    <n v="7.2576000000000001"/>
  </r>
  <r>
    <n v="3016"/>
    <s v="US-2012-138919"/>
    <x v="1"/>
    <x v="14"/>
    <d v="2012-09-21T00:00:00"/>
    <x v="1"/>
    <s v="LS-16975"/>
    <x v="60"/>
    <x v="2"/>
    <s v="United States"/>
    <s v="New York City"/>
    <x v="15"/>
    <n v="10035"/>
    <x v="3"/>
    <s v="FUR-TA-10004154"/>
    <x v="0"/>
    <x v="3"/>
    <x v="730"/>
    <x v="2458"/>
    <n v="2"/>
    <n v="0.4"/>
    <n v="-103.26600000000002"/>
  </r>
  <r>
    <n v="3017"/>
    <s v="US-2013-160528"/>
    <x v="0"/>
    <x v="828"/>
    <d v="2013-08-31T00:00:00"/>
    <x v="1"/>
    <s v="MH-18115"/>
    <x v="414"/>
    <x v="2"/>
    <s v="United States"/>
    <s v="Pharr"/>
    <x v="5"/>
    <n v="78577"/>
    <x v="2"/>
    <s v="OFF-ST-10002743"/>
    <x v="1"/>
    <x v="4"/>
    <x v="413"/>
    <x v="2459"/>
    <n v="8"/>
    <n v="0.2"/>
    <n v="-172.73280000000005"/>
  </r>
  <r>
    <n v="3018"/>
    <s v="US-2013-160528"/>
    <x v="0"/>
    <x v="828"/>
    <d v="2013-08-31T00:00:00"/>
    <x v="1"/>
    <s v="MH-18115"/>
    <x v="414"/>
    <x v="2"/>
    <s v="United States"/>
    <s v="Pharr"/>
    <x v="5"/>
    <n v="78577"/>
    <x v="2"/>
    <s v="FUR-FU-10004973"/>
    <x v="0"/>
    <x v="5"/>
    <x v="1134"/>
    <x v="1832"/>
    <n v="3"/>
    <n v="0.6"/>
    <n v="-10.173599999999997"/>
  </r>
  <r>
    <n v="3019"/>
    <s v="US-2013-160528"/>
    <x v="0"/>
    <x v="828"/>
    <d v="2013-08-31T00:00:00"/>
    <x v="1"/>
    <s v="MH-18115"/>
    <x v="414"/>
    <x v="2"/>
    <s v="United States"/>
    <s v="Pharr"/>
    <x v="5"/>
    <n v="78577"/>
    <x v="2"/>
    <s v="TEC-AC-10002842"/>
    <x v="2"/>
    <x v="11"/>
    <x v="1176"/>
    <x v="2460"/>
    <n v="7"/>
    <n v="0.2"/>
    <n v="-33.319999999999965"/>
  </r>
  <r>
    <n v="3020"/>
    <s v="CA-2012-123568"/>
    <x v="1"/>
    <x v="627"/>
    <d v="2012-11-14T00:00:00"/>
    <x v="1"/>
    <s v="SC-20095"/>
    <x v="183"/>
    <x v="0"/>
    <s v="United States"/>
    <s v="West Jordan"/>
    <x v="7"/>
    <n v="84084"/>
    <x v="1"/>
    <s v="OFF-FA-10002701"/>
    <x v="1"/>
    <x v="13"/>
    <x v="1449"/>
    <x v="1325"/>
    <n v="3"/>
    <n v="0"/>
    <n v="0.20159999999999978"/>
  </r>
  <r>
    <n v="3021"/>
    <s v="CA-2012-123568"/>
    <x v="1"/>
    <x v="627"/>
    <d v="2012-11-14T00:00:00"/>
    <x v="1"/>
    <s v="SC-20095"/>
    <x v="183"/>
    <x v="0"/>
    <s v="United States"/>
    <s v="West Jordan"/>
    <x v="7"/>
    <n v="84084"/>
    <x v="1"/>
    <s v="OFF-PA-10001125"/>
    <x v="1"/>
    <x v="10"/>
    <x v="1012"/>
    <x v="1663"/>
    <n v="3"/>
    <n v="0"/>
    <n v="41.822999999999993"/>
  </r>
  <r>
    <n v="3022"/>
    <s v="CA-2012-123568"/>
    <x v="1"/>
    <x v="627"/>
    <d v="2012-11-14T00:00:00"/>
    <x v="1"/>
    <s v="SC-20095"/>
    <x v="183"/>
    <x v="0"/>
    <s v="United States"/>
    <s v="West Jordan"/>
    <x v="7"/>
    <n v="84084"/>
    <x v="1"/>
    <s v="FUR-FU-10004090"/>
    <x v="0"/>
    <x v="5"/>
    <x v="636"/>
    <x v="2461"/>
    <n v="3"/>
    <n v="0"/>
    <n v="22.007699999999996"/>
  </r>
  <r>
    <n v="3023"/>
    <s v="CA-2012-123568"/>
    <x v="1"/>
    <x v="627"/>
    <d v="2012-11-14T00:00:00"/>
    <x v="1"/>
    <s v="SC-20095"/>
    <x v="183"/>
    <x v="0"/>
    <s v="United States"/>
    <s v="West Jordan"/>
    <x v="7"/>
    <n v="84084"/>
    <x v="1"/>
    <s v="OFF-BI-10001510"/>
    <x v="1"/>
    <x v="8"/>
    <x v="702"/>
    <x v="2462"/>
    <n v="5"/>
    <n v="0.2"/>
    <n v="28.65"/>
  </r>
  <r>
    <n v="3024"/>
    <s v="CA-2014-124674"/>
    <x v="3"/>
    <x v="701"/>
    <d v="2014-11-24T00:00:00"/>
    <x v="1"/>
    <s v="JB-16000"/>
    <x v="677"/>
    <x v="0"/>
    <s v="United States"/>
    <s v="Brownsville"/>
    <x v="5"/>
    <n v="78521"/>
    <x v="2"/>
    <s v="FUR-BO-10002202"/>
    <x v="0"/>
    <x v="0"/>
    <x v="1251"/>
    <x v="2463"/>
    <n v="2"/>
    <n v="0.32"/>
    <n v="-14.458800000000025"/>
  </r>
  <r>
    <n v="3025"/>
    <s v="CA-2012-164441"/>
    <x v="1"/>
    <x v="627"/>
    <d v="2012-11-13T00:00:00"/>
    <x v="1"/>
    <s v="AC-10450"/>
    <x v="549"/>
    <x v="0"/>
    <s v="United States"/>
    <s v="New York City"/>
    <x v="15"/>
    <n v="10011"/>
    <x v="3"/>
    <s v="OFF-BI-10001922"/>
    <x v="1"/>
    <x v="8"/>
    <x v="302"/>
    <x v="2464"/>
    <n v="11"/>
    <n v="0.2"/>
    <n v="17.641799999999996"/>
  </r>
  <r>
    <n v="3026"/>
    <s v="CA-2012-164441"/>
    <x v="1"/>
    <x v="627"/>
    <d v="2012-11-13T00:00:00"/>
    <x v="1"/>
    <s v="AC-10450"/>
    <x v="549"/>
    <x v="0"/>
    <s v="United States"/>
    <s v="New York City"/>
    <x v="15"/>
    <n v="10011"/>
    <x v="3"/>
    <s v="OFF-PA-10001667"/>
    <x v="1"/>
    <x v="10"/>
    <x v="453"/>
    <x v="1465"/>
    <n v="3"/>
    <n v="0"/>
    <n v="8.0730000000000004"/>
  </r>
  <r>
    <n v="3027"/>
    <s v="CA-2014-169054"/>
    <x v="3"/>
    <x v="300"/>
    <d v="2014-04-27T00:00:00"/>
    <x v="1"/>
    <s v="MO-17800"/>
    <x v="246"/>
    <x v="2"/>
    <s v="United States"/>
    <s v="Philadelphia"/>
    <x v="9"/>
    <n v="19140"/>
    <x v="3"/>
    <s v="FUR-FU-10001488"/>
    <x v="0"/>
    <x v="5"/>
    <x v="1040"/>
    <x v="1825"/>
    <n v="3"/>
    <n v="0.2"/>
    <n v="0"/>
  </r>
  <r>
    <n v="3028"/>
    <s v="CA-2011-106719"/>
    <x v="2"/>
    <x v="829"/>
    <d v="2011-08-24T00:00:00"/>
    <x v="3"/>
    <s v="RB-19645"/>
    <x v="516"/>
    <x v="1"/>
    <s v="United States"/>
    <s v="Billings"/>
    <x v="37"/>
    <n v="59102"/>
    <x v="1"/>
    <s v="OFF-BI-10002799"/>
    <x v="1"/>
    <x v="8"/>
    <x v="1450"/>
    <x v="1838"/>
    <n v="2"/>
    <n v="0.2"/>
    <n v="2.6935999999999991"/>
  </r>
  <r>
    <n v="3029"/>
    <s v="CA-2014-116855"/>
    <x v="3"/>
    <x v="94"/>
    <d v="2014-12-22T00:00:00"/>
    <x v="1"/>
    <s v="AI-10855"/>
    <x v="482"/>
    <x v="0"/>
    <s v="United States"/>
    <s v="Chesapeake"/>
    <x v="17"/>
    <n v="23320"/>
    <x v="0"/>
    <s v="FUR-CH-10003846"/>
    <x v="0"/>
    <x v="1"/>
    <x v="915"/>
    <x v="2465"/>
    <n v="5"/>
    <n v="0"/>
    <n v="80.78400000000002"/>
  </r>
  <r>
    <n v="3030"/>
    <s v="US-2013-164189"/>
    <x v="0"/>
    <x v="830"/>
    <d v="2013-03-29T00:00:00"/>
    <x v="1"/>
    <s v="DR-12880"/>
    <x v="112"/>
    <x v="1"/>
    <s v="United States"/>
    <s v="Gresham"/>
    <x v="21"/>
    <n v="97030"/>
    <x v="1"/>
    <s v="TEC-PH-10003691"/>
    <x v="2"/>
    <x v="7"/>
    <x v="1398"/>
    <x v="2466"/>
    <n v="4"/>
    <n v="0.2"/>
    <n v="25.198000000000008"/>
  </r>
  <r>
    <n v="3031"/>
    <s v="CA-2012-168480"/>
    <x v="1"/>
    <x v="481"/>
    <d v="2012-09-27T00:00:00"/>
    <x v="1"/>
    <s v="DM-12955"/>
    <x v="678"/>
    <x v="1"/>
    <s v="United States"/>
    <s v="Lincoln Park"/>
    <x v="12"/>
    <n v="48146"/>
    <x v="2"/>
    <s v="FUR-BO-10000468"/>
    <x v="0"/>
    <x v="0"/>
    <x v="1171"/>
    <x v="1949"/>
    <n v="4"/>
    <n v="0"/>
    <n v="31.091200000000015"/>
  </r>
  <r>
    <n v="3032"/>
    <s v="CA-2012-168480"/>
    <x v="1"/>
    <x v="481"/>
    <d v="2012-09-27T00:00:00"/>
    <x v="1"/>
    <s v="DM-12955"/>
    <x v="678"/>
    <x v="1"/>
    <s v="United States"/>
    <s v="Lincoln Park"/>
    <x v="12"/>
    <n v="48146"/>
    <x v="2"/>
    <s v="OFF-AR-10001044"/>
    <x v="1"/>
    <x v="6"/>
    <x v="1042"/>
    <x v="2467"/>
    <n v="1"/>
    <n v="0"/>
    <n v="7.5370999999999988"/>
  </r>
  <r>
    <n v="3033"/>
    <s v="US-2013-114293"/>
    <x v="0"/>
    <x v="831"/>
    <d v="2013-11-27T00:00:00"/>
    <x v="1"/>
    <s v="JH-16180"/>
    <x v="423"/>
    <x v="0"/>
    <s v="United States"/>
    <s v="Gresham"/>
    <x v="21"/>
    <n v="97030"/>
    <x v="1"/>
    <s v="FUR-CH-10003833"/>
    <x v="0"/>
    <x v="1"/>
    <x v="1200"/>
    <x v="2468"/>
    <n v="4"/>
    <n v="0.2"/>
    <n v="-12.196000000000005"/>
  </r>
  <r>
    <n v="3034"/>
    <s v="CA-2014-134173"/>
    <x v="3"/>
    <x v="118"/>
    <d v="2014-09-22T00:00:00"/>
    <x v="1"/>
    <s v="AB-10060"/>
    <x v="144"/>
    <x v="2"/>
    <s v="United States"/>
    <s v="Philadelphia"/>
    <x v="9"/>
    <n v="19143"/>
    <x v="3"/>
    <s v="OFF-PA-10004355"/>
    <x v="1"/>
    <x v="10"/>
    <x v="1094"/>
    <x v="561"/>
    <n v="4"/>
    <n v="0.2"/>
    <n v="7.2576000000000001"/>
  </r>
  <r>
    <n v="3035"/>
    <s v="US-2012-123960"/>
    <x v="1"/>
    <x v="832"/>
    <d v="2012-06-16T00:00:00"/>
    <x v="1"/>
    <s v="BD-11605"/>
    <x v="205"/>
    <x v="0"/>
    <s v="United States"/>
    <s v="Monroe"/>
    <x v="28"/>
    <n v="71203"/>
    <x v="0"/>
    <s v="TEC-AC-10003038"/>
    <x v="2"/>
    <x v="11"/>
    <x v="1024"/>
    <x v="2469"/>
    <n v="6"/>
    <n v="0"/>
    <n v="10.202999999999994"/>
  </r>
  <r>
    <n v="3036"/>
    <s v="US-2012-123960"/>
    <x v="1"/>
    <x v="832"/>
    <d v="2012-06-16T00:00:00"/>
    <x v="1"/>
    <s v="BD-11605"/>
    <x v="205"/>
    <x v="0"/>
    <s v="United States"/>
    <s v="Monroe"/>
    <x v="28"/>
    <n v="71203"/>
    <x v="0"/>
    <s v="OFF-BI-10002799"/>
    <x v="1"/>
    <x v="8"/>
    <x v="1450"/>
    <x v="2470"/>
    <n v="7"/>
    <n v="0"/>
    <n v="16.679599999999997"/>
  </r>
  <r>
    <n v="3037"/>
    <s v="US-2012-123960"/>
    <x v="1"/>
    <x v="832"/>
    <d v="2012-06-16T00:00:00"/>
    <x v="1"/>
    <s v="BD-11605"/>
    <x v="205"/>
    <x v="0"/>
    <s v="United States"/>
    <s v="Monroe"/>
    <x v="28"/>
    <n v="71203"/>
    <x v="0"/>
    <s v="OFF-AR-10003582"/>
    <x v="1"/>
    <x v="6"/>
    <x v="1451"/>
    <x v="2471"/>
    <n v="2"/>
    <n v="0"/>
    <n v="15.764000000000003"/>
  </r>
  <r>
    <n v="3038"/>
    <s v="US-2012-123960"/>
    <x v="1"/>
    <x v="832"/>
    <d v="2012-06-16T00:00:00"/>
    <x v="1"/>
    <s v="BD-11605"/>
    <x v="205"/>
    <x v="0"/>
    <s v="United States"/>
    <s v="Monroe"/>
    <x v="28"/>
    <n v="71203"/>
    <x v="0"/>
    <s v="OFF-PA-10004451"/>
    <x v="1"/>
    <x v="10"/>
    <x v="493"/>
    <x v="56"/>
    <n v="5"/>
    <n v="0"/>
    <n v="15.552000000000001"/>
  </r>
  <r>
    <n v="3039"/>
    <s v="US-2012-123960"/>
    <x v="1"/>
    <x v="832"/>
    <d v="2012-06-16T00:00:00"/>
    <x v="1"/>
    <s v="BD-11605"/>
    <x v="205"/>
    <x v="0"/>
    <s v="United States"/>
    <s v="Monroe"/>
    <x v="28"/>
    <n v="71203"/>
    <x v="0"/>
    <s v="FUR-FU-10004666"/>
    <x v="0"/>
    <x v="5"/>
    <x v="1452"/>
    <x v="2472"/>
    <n v="2"/>
    <n v="0"/>
    <n v="10.789200000000001"/>
  </r>
  <r>
    <n v="3040"/>
    <s v="CA-2014-101749"/>
    <x v="3"/>
    <x v="621"/>
    <d v="2014-10-09T00:00:00"/>
    <x v="1"/>
    <s v="AS-10045"/>
    <x v="442"/>
    <x v="1"/>
    <s v="United States"/>
    <s v="Pasadena"/>
    <x v="1"/>
    <n v="91104"/>
    <x v="1"/>
    <s v="FUR-TA-10001520"/>
    <x v="0"/>
    <x v="3"/>
    <x v="711"/>
    <x v="2473"/>
    <n v="3"/>
    <n v="0.2"/>
    <n v="-6.423300000000026"/>
  </r>
  <r>
    <n v="3041"/>
    <s v="US-2013-147991"/>
    <x v="0"/>
    <x v="465"/>
    <d v="2013-05-10T00:00:00"/>
    <x v="1"/>
    <s v="ZD-21925"/>
    <x v="9"/>
    <x v="0"/>
    <s v="United States"/>
    <s v="Chattanooga"/>
    <x v="18"/>
    <n v="37421"/>
    <x v="0"/>
    <s v="FUR-FU-10004270"/>
    <x v="0"/>
    <x v="5"/>
    <x v="989"/>
    <x v="2474"/>
    <n v="5"/>
    <n v="0.2"/>
    <n v="3.3439999999999994"/>
  </r>
  <r>
    <n v="3042"/>
    <s v="CA-2014-149559"/>
    <x v="3"/>
    <x v="220"/>
    <d v="2014-09-13T00:00:00"/>
    <x v="3"/>
    <s v="KF-16285"/>
    <x v="580"/>
    <x v="2"/>
    <s v="United States"/>
    <s v="Long Beach"/>
    <x v="1"/>
    <n v="90805"/>
    <x v="1"/>
    <s v="OFF-PA-10003172"/>
    <x v="1"/>
    <x v="10"/>
    <x v="846"/>
    <x v="91"/>
    <n v="2"/>
    <n v="0"/>
    <n v="6.2208000000000006"/>
  </r>
  <r>
    <n v="3043"/>
    <s v="CA-2014-149559"/>
    <x v="3"/>
    <x v="220"/>
    <d v="2014-09-13T00:00:00"/>
    <x v="3"/>
    <s v="KF-16285"/>
    <x v="580"/>
    <x v="2"/>
    <s v="United States"/>
    <s v="Long Beach"/>
    <x v="1"/>
    <n v="90805"/>
    <x v="1"/>
    <s v="OFF-EN-10002312"/>
    <x v="1"/>
    <x v="12"/>
    <x v="1453"/>
    <x v="2475"/>
    <n v="2"/>
    <n v="0"/>
    <n v="10.8682"/>
  </r>
  <r>
    <n v="3044"/>
    <s v="CA-2014-149559"/>
    <x v="3"/>
    <x v="220"/>
    <d v="2014-09-13T00:00:00"/>
    <x v="3"/>
    <s v="KF-16285"/>
    <x v="580"/>
    <x v="2"/>
    <s v="United States"/>
    <s v="Long Beach"/>
    <x v="1"/>
    <n v="90805"/>
    <x v="1"/>
    <s v="FUR-CH-10002320"/>
    <x v="0"/>
    <x v="1"/>
    <x v="1454"/>
    <x v="2476"/>
    <n v="8"/>
    <n v="0.2"/>
    <n v="256.78399999999976"/>
  </r>
  <r>
    <n v="3045"/>
    <s v="CA-2012-135174"/>
    <x v="1"/>
    <x v="28"/>
    <d v="2012-05-02T00:00:00"/>
    <x v="0"/>
    <s v="BP-11230"/>
    <x v="546"/>
    <x v="0"/>
    <s v="United States"/>
    <s v="Troy"/>
    <x v="24"/>
    <n v="45373"/>
    <x v="3"/>
    <s v="TEC-PH-10001530"/>
    <x v="2"/>
    <x v="7"/>
    <x v="632"/>
    <x v="2477"/>
    <n v="5"/>
    <n v="0.4"/>
    <n v="-255.74250000000001"/>
  </r>
  <r>
    <n v="3046"/>
    <s v="CA-2014-125290"/>
    <x v="3"/>
    <x v="44"/>
    <d v="2014-11-11T00:00:00"/>
    <x v="0"/>
    <s v="CC-12430"/>
    <x v="254"/>
    <x v="2"/>
    <s v="United States"/>
    <s v="Minneapolis"/>
    <x v="11"/>
    <n v="55407"/>
    <x v="2"/>
    <s v="OFF-AR-10001216"/>
    <x v="1"/>
    <x v="6"/>
    <x v="1455"/>
    <x v="2255"/>
    <n v="5"/>
    <n v="0"/>
    <n v="3.6139999999999994"/>
  </r>
  <r>
    <n v="3047"/>
    <s v="CA-2014-125290"/>
    <x v="3"/>
    <x v="44"/>
    <d v="2014-11-11T00:00:00"/>
    <x v="0"/>
    <s v="CC-12430"/>
    <x v="254"/>
    <x v="2"/>
    <s v="United States"/>
    <s v="Minneapolis"/>
    <x v="11"/>
    <n v="55407"/>
    <x v="2"/>
    <s v="OFF-PA-10003127"/>
    <x v="1"/>
    <x v="10"/>
    <x v="33"/>
    <x v="978"/>
    <n v="1"/>
    <n v="0"/>
    <n v="12.134799999999998"/>
  </r>
  <r>
    <n v="3048"/>
    <s v="CA-2011-137351"/>
    <x v="2"/>
    <x v="587"/>
    <d v="2011-10-04T00:00:00"/>
    <x v="1"/>
    <s v="DB-13615"/>
    <x v="140"/>
    <x v="0"/>
    <s v="United States"/>
    <s v="Seattle"/>
    <x v="4"/>
    <n v="98105"/>
    <x v="1"/>
    <s v="OFF-BI-10003910"/>
    <x v="1"/>
    <x v="8"/>
    <x v="8"/>
    <x v="752"/>
    <n v="7"/>
    <n v="0.2"/>
    <n v="13.4925"/>
  </r>
  <r>
    <n v="3049"/>
    <s v="CA-2014-121419"/>
    <x v="3"/>
    <x v="459"/>
    <d v="2014-04-05T00:00:00"/>
    <x v="2"/>
    <s v="TC-21475"/>
    <x v="679"/>
    <x v="2"/>
    <s v="United States"/>
    <s v="Columbus"/>
    <x v="32"/>
    <n v="31907"/>
    <x v="0"/>
    <s v="FUR-TA-10004534"/>
    <x v="0"/>
    <x v="3"/>
    <x v="121"/>
    <x v="1764"/>
    <n v="2"/>
    <n v="0"/>
    <n v="70.005999999999972"/>
  </r>
  <r>
    <n v="3050"/>
    <s v="CA-2014-121419"/>
    <x v="3"/>
    <x v="459"/>
    <d v="2014-04-05T00:00:00"/>
    <x v="2"/>
    <s v="TC-21475"/>
    <x v="679"/>
    <x v="2"/>
    <s v="United States"/>
    <s v="Columbus"/>
    <x v="32"/>
    <n v="31907"/>
    <x v="0"/>
    <s v="TEC-AC-10000892"/>
    <x v="2"/>
    <x v="11"/>
    <x v="290"/>
    <x v="310"/>
    <n v="4"/>
    <n v="0"/>
    <n v="129.6"/>
  </r>
  <r>
    <n v="3051"/>
    <s v="US-2014-148054"/>
    <x v="3"/>
    <x v="833"/>
    <d v="2014-10-12T00:00:00"/>
    <x v="1"/>
    <s v="NZ-18565"/>
    <x v="125"/>
    <x v="2"/>
    <s v="United States"/>
    <s v="Meridian"/>
    <x v="45"/>
    <n v="83642"/>
    <x v="1"/>
    <s v="FUR-FU-10003247"/>
    <x v="0"/>
    <x v="5"/>
    <x v="1456"/>
    <x v="108"/>
    <n v="2"/>
    <n v="0"/>
    <n v="2.9371999999999971"/>
  </r>
  <r>
    <n v="3052"/>
    <s v="US-2014-148054"/>
    <x v="3"/>
    <x v="833"/>
    <d v="2014-10-12T00:00:00"/>
    <x v="1"/>
    <s v="NZ-18565"/>
    <x v="125"/>
    <x v="2"/>
    <s v="United States"/>
    <s v="Meridian"/>
    <x v="45"/>
    <n v="83642"/>
    <x v="1"/>
    <s v="OFF-AP-10004336"/>
    <x v="1"/>
    <x v="9"/>
    <x v="1031"/>
    <x v="2478"/>
    <n v="4"/>
    <n v="0"/>
    <n v="66.073599999999971"/>
  </r>
  <r>
    <n v="3053"/>
    <s v="US-2014-148054"/>
    <x v="3"/>
    <x v="833"/>
    <d v="2014-10-12T00:00:00"/>
    <x v="1"/>
    <s v="NZ-18565"/>
    <x v="125"/>
    <x v="2"/>
    <s v="United States"/>
    <s v="Meridian"/>
    <x v="45"/>
    <n v="83642"/>
    <x v="1"/>
    <s v="OFF-PA-10001295"/>
    <x v="1"/>
    <x v="10"/>
    <x v="1211"/>
    <x v="2479"/>
    <n v="2"/>
    <n v="0"/>
    <n v="18.211199999999998"/>
  </r>
  <r>
    <n v="3054"/>
    <s v="CA-2013-128517"/>
    <x v="0"/>
    <x v="526"/>
    <d v="2013-04-15T00:00:00"/>
    <x v="0"/>
    <s v="SW-20350"/>
    <x v="680"/>
    <x v="2"/>
    <s v="United States"/>
    <s v="Detroit"/>
    <x v="12"/>
    <n v="48227"/>
    <x v="2"/>
    <s v="TEC-PH-10002555"/>
    <x v="2"/>
    <x v="7"/>
    <x v="1343"/>
    <x v="2480"/>
    <n v="2"/>
    <n v="0"/>
    <n v="134.654"/>
  </r>
  <r>
    <n v="3055"/>
    <s v="CA-2013-128517"/>
    <x v="0"/>
    <x v="526"/>
    <d v="2013-04-15T00:00:00"/>
    <x v="0"/>
    <s v="SW-20350"/>
    <x v="680"/>
    <x v="2"/>
    <s v="United States"/>
    <s v="Detroit"/>
    <x v="12"/>
    <n v="48227"/>
    <x v="2"/>
    <s v="OFF-BI-10000831"/>
    <x v="1"/>
    <x v="8"/>
    <x v="441"/>
    <x v="267"/>
    <n v="2"/>
    <n v="0"/>
    <n v="2.4287999999999998"/>
  </r>
  <r>
    <n v="3056"/>
    <s v="US-2012-100377"/>
    <x v="1"/>
    <x v="834"/>
    <d v="2012-09-01T00:00:00"/>
    <x v="1"/>
    <s v="TS-21370"/>
    <x v="477"/>
    <x v="1"/>
    <s v="United States"/>
    <s v="Chicago"/>
    <x v="10"/>
    <n v="60623"/>
    <x v="2"/>
    <s v="TEC-CO-10001046"/>
    <x v="2"/>
    <x v="16"/>
    <x v="874"/>
    <x v="2481"/>
    <n v="5"/>
    <n v="0.2"/>
    <n v="874.98749999999984"/>
  </r>
  <r>
    <n v="3057"/>
    <s v="CA-2014-131492"/>
    <x v="3"/>
    <x v="15"/>
    <d v="2014-10-25T00:00:00"/>
    <x v="0"/>
    <s v="HH-15010"/>
    <x v="511"/>
    <x v="1"/>
    <s v="United States"/>
    <s v="San Francisco"/>
    <x v="1"/>
    <n v="94110"/>
    <x v="1"/>
    <s v="OFF-EN-10002973"/>
    <x v="1"/>
    <x v="12"/>
    <x v="1319"/>
    <x v="2482"/>
    <n v="2"/>
    <n v="0"/>
    <n v="4.3008000000000006"/>
  </r>
  <r>
    <n v="3058"/>
    <s v="CA-2014-131492"/>
    <x v="3"/>
    <x v="15"/>
    <d v="2014-10-25T00:00:00"/>
    <x v="0"/>
    <s v="HH-15010"/>
    <x v="511"/>
    <x v="1"/>
    <s v="United States"/>
    <s v="San Francisco"/>
    <x v="1"/>
    <n v="94110"/>
    <x v="1"/>
    <s v="OFF-LA-10001641"/>
    <x v="1"/>
    <x v="2"/>
    <x v="1022"/>
    <x v="2483"/>
    <n v="10"/>
    <n v="0"/>
    <n v="15.120000000000001"/>
  </r>
  <r>
    <n v="3059"/>
    <s v="CA-2014-131492"/>
    <x v="3"/>
    <x v="15"/>
    <d v="2014-10-25T00:00:00"/>
    <x v="0"/>
    <s v="HH-15010"/>
    <x v="511"/>
    <x v="1"/>
    <s v="United States"/>
    <s v="San Francisco"/>
    <x v="1"/>
    <n v="94110"/>
    <x v="1"/>
    <s v="FUR-FU-10003878"/>
    <x v="0"/>
    <x v="5"/>
    <x v="671"/>
    <x v="2484"/>
    <n v="2"/>
    <n v="0"/>
    <n v="10.3904"/>
  </r>
  <r>
    <n v="3060"/>
    <s v="CA-2014-131492"/>
    <x v="3"/>
    <x v="15"/>
    <d v="2014-10-25T00:00:00"/>
    <x v="0"/>
    <s v="HH-15010"/>
    <x v="511"/>
    <x v="1"/>
    <s v="United States"/>
    <s v="San Francisco"/>
    <x v="1"/>
    <n v="94110"/>
    <x v="1"/>
    <s v="FUR-TA-10003837"/>
    <x v="0"/>
    <x v="3"/>
    <x v="1457"/>
    <x v="2485"/>
    <n v="2"/>
    <n v="0.2"/>
    <n v="-3.3506000000000018"/>
  </r>
  <r>
    <n v="3061"/>
    <s v="CA-2013-144554"/>
    <x v="0"/>
    <x v="77"/>
    <d v="2013-11-13T00:00:00"/>
    <x v="1"/>
    <s v="DM-13345"/>
    <x v="664"/>
    <x v="1"/>
    <s v="United States"/>
    <s v="Newark"/>
    <x v="24"/>
    <n v="43055"/>
    <x v="3"/>
    <s v="TEC-AC-10002800"/>
    <x v="2"/>
    <x v="11"/>
    <x v="1207"/>
    <x v="2486"/>
    <n v="3"/>
    <n v="0.2"/>
    <n v="22.495499999999989"/>
  </r>
  <r>
    <n v="3062"/>
    <s v="CA-2014-127621"/>
    <x v="3"/>
    <x v="448"/>
    <d v="2014-03-08T00:00:00"/>
    <x v="1"/>
    <s v="RE-19450"/>
    <x v="681"/>
    <x v="0"/>
    <s v="United States"/>
    <s v="Dallas"/>
    <x v="5"/>
    <n v="75081"/>
    <x v="2"/>
    <s v="OFF-PA-10001307"/>
    <x v="1"/>
    <x v="10"/>
    <x v="784"/>
    <x v="2051"/>
    <n v="8"/>
    <n v="0.2"/>
    <n v="9.743999999999998"/>
  </r>
  <r>
    <n v="3063"/>
    <s v="CA-2012-145184"/>
    <x v="1"/>
    <x v="154"/>
    <d v="2012-11-29T00:00:00"/>
    <x v="2"/>
    <s v="JD-16150"/>
    <x v="251"/>
    <x v="1"/>
    <s v="United States"/>
    <s v="Newark"/>
    <x v="13"/>
    <n v="19711"/>
    <x v="3"/>
    <s v="TEC-PH-10002350"/>
    <x v="2"/>
    <x v="7"/>
    <x v="1458"/>
    <x v="2487"/>
    <n v="3"/>
    <n v="0"/>
    <n v="23.511599999999998"/>
  </r>
  <r>
    <n v="3064"/>
    <s v="CA-2012-145184"/>
    <x v="1"/>
    <x v="154"/>
    <d v="2012-11-29T00:00:00"/>
    <x v="2"/>
    <s v="JD-16150"/>
    <x v="251"/>
    <x v="1"/>
    <s v="United States"/>
    <s v="Newark"/>
    <x v="13"/>
    <n v="19711"/>
    <x v="3"/>
    <s v="TEC-AC-10000397"/>
    <x v="2"/>
    <x v="11"/>
    <x v="1459"/>
    <x v="2488"/>
    <n v="3"/>
    <n v="0"/>
    <n v="7.3479000000000028"/>
  </r>
  <r>
    <n v="3065"/>
    <s v="CA-2014-106859"/>
    <x v="3"/>
    <x v="677"/>
    <d v="2014-03-19T00:00:00"/>
    <x v="0"/>
    <s v="BF-11215"/>
    <x v="682"/>
    <x v="2"/>
    <s v="United States"/>
    <s v="Albuquerque"/>
    <x v="27"/>
    <n v="87105"/>
    <x v="1"/>
    <s v="OFF-ST-10000615"/>
    <x v="1"/>
    <x v="4"/>
    <x v="75"/>
    <x v="2489"/>
    <n v="8"/>
    <n v="0"/>
    <n v="25.424000000000007"/>
  </r>
  <r>
    <n v="3066"/>
    <s v="CA-2014-106859"/>
    <x v="3"/>
    <x v="677"/>
    <d v="2014-03-19T00:00:00"/>
    <x v="0"/>
    <s v="BF-11215"/>
    <x v="682"/>
    <x v="2"/>
    <s v="United States"/>
    <s v="Albuquerque"/>
    <x v="27"/>
    <n v="87105"/>
    <x v="1"/>
    <s v="TEC-PH-10004531"/>
    <x v="2"/>
    <x v="7"/>
    <x v="714"/>
    <x v="1196"/>
    <n v="8"/>
    <n v="0.2"/>
    <n v="49.257599999999996"/>
  </r>
  <r>
    <n v="3067"/>
    <s v="CA-2014-106859"/>
    <x v="3"/>
    <x v="677"/>
    <d v="2014-03-19T00:00:00"/>
    <x v="0"/>
    <s v="BF-11215"/>
    <x v="682"/>
    <x v="2"/>
    <s v="United States"/>
    <s v="Albuquerque"/>
    <x v="27"/>
    <n v="87105"/>
    <x v="1"/>
    <s v="TEC-AC-10004001"/>
    <x v="2"/>
    <x v="11"/>
    <x v="1460"/>
    <x v="2490"/>
    <n v="5"/>
    <n v="0"/>
    <n v="88.129500000000007"/>
  </r>
  <r>
    <n v="3068"/>
    <s v="CA-2014-106859"/>
    <x v="3"/>
    <x v="677"/>
    <d v="2014-03-19T00:00:00"/>
    <x v="0"/>
    <s v="BF-11215"/>
    <x v="682"/>
    <x v="2"/>
    <s v="United States"/>
    <s v="Albuquerque"/>
    <x v="27"/>
    <n v="87105"/>
    <x v="1"/>
    <s v="OFF-PA-10001534"/>
    <x v="1"/>
    <x v="10"/>
    <x v="1461"/>
    <x v="1568"/>
    <n v="7"/>
    <n v="0"/>
    <n v="21.772800000000004"/>
  </r>
  <r>
    <n v="3069"/>
    <s v="CA-2014-106859"/>
    <x v="3"/>
    <x v="677"/>
    <d v="2014-03-19T00:00:00"/>
    <x v="0"/>
    <s v="BF-11215"/>
    <x v="682"/>
    <x v="2"/>
    <s v="United States"/>
    <s v="Albuquerque"/>
    <x v="27"/>
    <n v="87105"/>
    <x v="1"/>
    <s v="OFF-PA-10001815"/>
    <x v="1"/>
    <x v="10"/>
    <x v="1393"/>
    <x v="2491"/>
    <n v="6"/>
    <n v="0"/>
    <n v="138.35519999999997"/>
  </r>
  <r>
    <n v="3070"/>
    <s v="US-2014-120089"/>
    <x v="3"/>
    <x v="329"/>
    <d v="2014-12-01T00:00:00"/>
    <x v="3"/>
    <s v="ML-17755"/>
    <x v="529"/>
    <x v="2"/>
    <s v="United States"/>
    <s v="Toledo"/>
    <x v="24"/>
    <n v="43615"/>
    <x v="3"/>
    <s v="OFF-AP-10003779"/>
    <x v="1"/>
    <x v="9"/>
    <x v="1448"/>
    <x v="2492"/>
    <n v="4"/>
    <n v="0.2"/>
    <n v="82.991999999999877"/>
  </r>
  <r>
    <n v="3071"/>
    <s v="CA-2011-119375"/>
    <x v="2"/>
    <x v="664"/>
    <d v="2011-11-22T00:00:00"/>
    <x v="1"/>
    <s v="YC-21895"/>
    <x v="289"/>
    <x v="1"/>
    <s v="United States"/>
    <s v="Newark"/>
    <x v="13"/>
    <n v="19711"/>
    <x v="3"/>
    <s v="OFF-ST-10002011"/>
    <x v="1"/>
    <x v="4"/>
    <x v="1055"/>
    <x v="2493"/>
    <n v="7"/>
    <n v="0"/>
    <n v="792.26910000000021"/>
  </r>
  <r>
    <n v="3072"/>
    <s v="CA-2011-119375"/>
    <x v="2"/>
    <x v="664"/>
    <d v="2011-11-22T00:00:00"/>
    <x v="1"/>
    <s v="YC-21895"/>
    <x v="289"/>
    <x v="1"/>
    <s v="United States"/>
    <s v="Newark"/>
    <x v="13"/>
    <n v="19711"/>
    <x v="3"/>
    <s v="FUR-FU-10002379"/>
    <x v="0"/>
    <x v="5"/>
    <x v="1462"/>
    <x v="2494"/>
    <n v="3"/>
    <n v="0"/>
    <n v="14.929199999999994"/>
  </r>
  <r>
    <n v="3073"/>
    <s v="CA-2011-119375"/>
    <x v="2"/>
    <x v="664"/>
    <d v="2011-11-22T00:00:00"/>
    <x v="1"/>
    <s v="YC-21895"/>
    <x v="289"/>
    <x v="1"/>
    <s v="United States"/>
    <s v="Newark"/>
    <x v="13"/>
    <n v="19711"/>
    <x v="3"/>
    <s v="OFF-AR-10003752"/>
    <x v="1"/>
    <x v="6"/>
    <x v="677"/>
    <x v="2495"/>
    <n v="5"/>
    <n v="0"/>
    <n v="26.564999999999998"/>
  </r>
  <r>
    <n v="3074"/>
    <s v="CA-2013-125206"/>
    <x v="0"/>
    <x v="835"/>
    <d v="2013-01-05T00:00:00"/>
    <x v="2"/>
    <s v="LR-16915"/>
    <x v="235"/>
    <x v="0"/>
    <s v="United States"/>
    <s v="Los Angeles"/>
    <x v="1"/>
    <n v="90045"/>
    <x v="1"/>
    <s v="OFF-ST-10003692"/>
    <x v="1"/>
    <x v="4"/>
    <x v="1253"/>
    <x v="2496"/>
    <n v="2"/>
    <n v="0"/>
    <n v="28.614999999999995"/>
  </r>
  <r>
    <n v="3075"/>
    <s v="CA-2012-126137"/>
    <x v="1"/>
    <x v="292"/>
    <d v="2012-10-08T00:00:00"/>
    <x v="1"/>
    <s v="BS-11755"/>
    <x v="94"/>
    <x v="0"/>
    <s v="United States"/>
    <s v="Los Angeles"/>
    <x v="1"/>
    <n v="90032"/>
    <x v="1"/>
    <s v="FUR-BO-10004409"/>
    <x v="0"/>
    <x v="0"/>
    <x v="625"/>
    <x v="2497"/>
    <n v="2"/>
    <n v="0.15"/>
    <n v="18.454800000000002"/>
  </r>
  <r>
    <n v="3076"/>
    <s v="CA-2011-143903"/>
    <x v="2"/>
    <x v="836"/>
    <d v="2011-07-24T00:00:00"/>
    <x v="1"/>
    <s v="KM-16375"/>
    <x v="454"/>
    <x v="2"/>
    <s v="United States"/>
    <s v="Dallas"/>
    <x v="5"/>
    <n v="75217"/>
    <x v="2"/>
    <s v="OFF-ST-10003306"/>
    <x v="1"/>
    <x v="4"/>
    <x v="380"/>
    <x v="2498"/>
    <n v="3"/>
    <n v="0.2"/>
    <n v="38.572199999999953"/>
  </r>
  <r>
    <n v="3077"/>
    <s v="CA-2011-143903"/>
    <x v="2"/>
    <x v="836"/>
    <d v="2011-07-24T00:00:00"/>
    <x v="1"/>
    <s v="KM-16375"/>
    <x v="454"/>
    <x v="2"/>
    <s v="United States"/>
    <s v="Dallas"/>
    <x v="5"/>
    <n v="75217"/>
    <x v="2"/>
    <s v="FUR-FU-10003724"/>
    <x v="0"/>
    <x v="5"/>
    <x v="887"/>
    <x v="2499"/>
    <n v="5"/>
    <n v="0.6"/>
    <n v="-14.228999999999997"/>
  </r>
  <r>
    <n v="3078"/>
    <s v="CA-2011-143903"/>
    <x v="2"/>
    <x v="836"/>
    <d v="2011-07-24T00:00:00"/>
    <x v="1"/>
    <s v="KM-16375"/>
    <x v="454"/>
    <x v="2"/>
    <s v="United States"/>
    <s v="Dallas"/>
    <x v="5"/>
    <n v="75217"/>
    <x v="2"/>
    <s v="FUR-CH-10002024"/>
    <x v="0"/>
    <x v="1"/>
    <x v="478"/>
    <x v="2500"/>
    <n v="2"/>
    <n v="0.3"/>
    <n v="-140.19599999999997"/>
  </r>
  <r>
    <n v="3079"/>
    <s v="CA-2011-104780"/>
    <x v="2"/>
    <x v="371"/>
    <d v="2011-05-25T00:00:00"/>
    <x v="1"/>
    <s v="BT-11530"/>
    <x v="404"/>
    <x v="2"/>
    <s v="United States"/>
    <s v="San Diego"/>
    <x v="1"/>
    <n v="92037"/>
    <x v="1"/>
    <s v="OFF-AR-10003514"/>
    <x v="1"/>
    <x v="6"/>
    <x v="180"/>
    <x v="2501"/>
    <n v="8"/>
    <n v="0"/>
    <n v="10.507199999999997"/>
  </r>
  <r>
    <n v="3080"/>
    <s v="CA-2014-101182"/>
    <x v="3"/>
    <x v="507"/>
    <d v="2014-09-06T00:00:00"/>
    <x v="2"/>
    <s v="KB-16405"/>
    <x v="683"/>
    <x v="2"/>
    <s v="United States"/>
    <s v="Apple Valley"/>
    <x v="1"/>
    <n v="92307"/>
    <x v="1"/>
    <s v="OFF-PA-10001800"/>
    <x v="1"/>
    <x v="10"/>
    <x v="580"/>
    <x v="91"/>
    <n v="2"/>
    <n v="0"/>
    <n v="6.2208000000000006"/>
  </r>
  <r>
    <n v="3081"/>
    <s v="CA-2014-101182"/>
    <x v="3"/>
    <x v="507"/>
    <d v="2014-09-06T00:00:00"/>
    <x v="2"/>
    <s v="KB-16405"/>
    <x v="683"/>
    <x v="2"/>
    <s v="United States"/>
    <s v="Apple Valley"/>
    <x v="1"/>
    <n v="92307"/>
    <x v="1"/>
    <s v="TEC-PH-10003589"/>
    <x v="2"/>
    <x v="7"/>
    <x v="818"/>
    <x v="752"/>
    <n v="3"/>
    <n v="0.2"/>
    <n v="15.111599999999999"/>
  </r>
  <r>
    <n v="3082"/>
    <s v="US-2014-132297"/>
    <x v="3"/>
    <x v="837"/>
    <d v="2014-06-03T00:00:00"/>
    <x v="1"/>
    <s v="DW-13480"/>
    <x v="108"/>
    <x v="2"/>
    <s v="United States"/>
    <s v="Louisville"/>
    <x v="0"/>
    <n v="40214"/>
    <x v="0"/>
    <s v="OFF-BI-10003364"/>
    <x v="1"/>
    <x v="8"/>
    <x v="698"/>
    <x v="2502"/>
    <n v="2"/>
    <n v="0"/>
    <n v="28.0032"/>
  </r>
  <r>
    <n v="3083"/>
    <s v="US-2014-132297"/>
    <x v="3"/>
    <x v="837"/>
    <d v="2014-06-03T00:00:00"/>
    <x v="1"/>
    <s v="DW-13480"/>
    <x v="108"/>
    <x v="2"/>
    <s v="United States"/>
    <s v="Louisville"/>
    <x v="0"/>
    <n v="40214"/>
    <x v="0"/>
    <s v="TEC-PH-10002834"/>
    <x v="2"/>
    <x v="7"/>
    <x v="1378"/>
    <x v="2503"/>
    <n v="3"/>
    <n v="0"/>
    <n v="134.99250000000001"/>
  </r>
  <r>
    <n v="3084"/>
    <s v="CA-2011-100328"/>
    <x v="2"/>
    <x v="838"/>
    <d v="2011-02-04T00:00:00"/>
    <x v="1"/>
    <s v="JC-15340"/>
    <x v="209"/>
    <x v="0"/>
    <s v="United States"/>
    <s v="New York City"/>
    <x v="15"/>
    <n v="10024"/>
    <x v="3"/>
    <s v="OFF-BI-10000343"/>
    <x v="1"/>
    <x v="8"/>
    <x v="184"/>
    <x v="2504"/>
    <n v="1"/>
    <n v="0.2"/>
    <n v="1.3256999999999999"/>
  </r>
  <r>
    <n v="3085"/>
    <s v="CA-2014-118773"/>
    <x v="3"/>
    <x v="839"/>
    <d v="2014-02-15T00:00:00"/>
    <x v="1"/>
    <s v="TP-21415"/>
    <x v="599"/>
    <x v="0"/>
    <s v="United States"/>
    <s v="Houston"/>
    <x v="5"/>
    <n v="77070"/>
    <x v="2"/>
    <s v="OFF-BI-10004584"/>
    <x v="1"/>
    <x v="8"/>
    <x v="378"/>
    <x v="2505"/>
    <n v="4"/>
    <n v="0.8"/>
    <n v="-417.09360000000004"/>
  </r>
  <r>
    <n v="3086"/>
    <s v="CA-2014-118773"/>
    <x v="3"/>
    <x v="839"/>
    <d v="2014-02-15T00:00:00"/>
    <x v="1"/>
    <s v="TP-21415"/>
    <x v="599"/>
    <x v="0"/>
    <s v="United States"/>
    <s v="Houston"/>
    <x v="5"/>
    <n v="77070"/>
    <x v="2"/>
    <s v="TEC-AC-10002402"/>
    <x v="2"/>
    <x v="11"/>
    <x v="651"/>
    <x v="2506"/>
    <n v="2"/>
    <n v="0.2"/>
    <n v="15.997999999999987"/>
  </r>
  <r>
    <n v="3087"/>
    <s v="CA-2014-118773"/>
    <x v="3"/>
    <x v="839"/>
    <d v="2014-02-15T00:00:00"/>
    <x v="1"/>
    <s v="TP-21415"/>
    <x v="599"/>
    <x v="0"/>
    <s v="United States"/>
    <s v="Houston"/>
    <x v="5"/>
    <n v="77070"/>
    <x v="2"/>
    <s v="FUR-FU-10000550"/>
    <x v="0"/>
    <x v="5"/>
    <x v="1445"/>
    <x v="2217"/>
    <n v="2"/>
    <n v="0.6"/>
    <n v="-2.6892000000000005"/>
  </r>
  <r>
    <n v="3088"/>
    <s v="CA-2014-118773"/>
    <x v="3"/>
    <x v="839"/>
    <d v="2014-02-15T00:00:00"/>
    <x v="1"/>
    <s v="TP-21415"/>
    <x v="599"/>
    <x v="0"/>
    <s v="United States"/>
    <s v="Houston"/>
    <x v="5"/>
    <n v="77070"/>
    <x v="2"/>
    <s v="OFF-AP-10000055"/>
    <x v="1"/>
    <x v="9"/>
    <x v="781"/>
    <x v="2507"/>
    <n v="2"/>
    <n v="0.8"/>
    <n v="-32.480000000000004"/>
  </r>
  <r>
    <n v="3089"/>
    <s v="US-2014-159205"/>
    <x v="3"/>
    <x v="185"/>
    <d v="2014-04-03T00:00:00"/>
    <x v="0"/>
    <s v="DB-12910"/>
    <x v="626"/>
    <x v="2"/>
    <s v="United States"/>
    <s v="Henderson"/>
    <x v="0"/>
    <n v="42420"/>
    <x v="0"/>
    <s v="FUR-FU-10001591"/>
    <x v="0"/>
    <x v="5"/>
    <x v="1101"/>
    <x v="2508"/>
    <n v="5"/>
    <n v="0"/>
    <n v="25.620000000000005"/>
  </r>
  <r>
    <n v="3090"/>
    <s v="US-2014-159205"/>
    <x v="3"/>
    <x v="185"/>
    <d v="2014-04-03T00:00:00"/>
    <x v="0"/>
    <s v="DB-12910"/>
    <x v="626"/>
    <x v="2"/>
    <s v="United States"/>
    <s v="Henderson"/>
    <x v="0"/>
    <n v="42420"/>
    <x v="0"/>
    <s v="TEC-PH-10000526"/>
    <x v="2"/>
    <x v="7"/>
    <x v="1463"/>
    <x v="142"/>
    <n v="7"/>
    <n v="0"/>
    <n v="188.1404"/>
  </r>
  <r>
    <n v="3091"/>
    <s v="CA-2013-112123"/>
    <x v="0"/>
    <x v="840"/>
    <d v="2013-03-09T00:00:00"/>
    <x v="1"/>
    <s v="BH-11710"/>
    <x v="3"/>
    <x v="0"/>
    <s v="United States"/>
    <s v="Newark"/>
    <x v="13"/>
    <n v="19711"/>
    <x v="3"/>
    <s v="OFF-BI-10001071"/>
    <x v="1"/>
    <x v="8"/>
    <x v="663"/>
    <x v="2509"/>
    <n v="7"/>
    <n v="0"/>
    <n v="219.45140000000001"/>
  </r>
  <r>
    <n v="3092"/>
    <s v="CA-2013-112123"/>
    <x v="0"/>
    <x v="840"/>
    <d v="2013-03-09T00:00:00"/>
    <x v="1"/>
    <s v="BH-11710"/>
    <x v="3"/>
    <x v="0"/>
    <s v="United States"/>
    <s v="Newark"/>
    <x v="13"/>
    <n v="19711"/>
    <x v="3"/>
    <s v="TEC-PH-10001557"/>
    <x v="2"/>
    <x v="7"/>
    <x v="658"/>
    <x v="2510"/>
    <n v="5"/>
    <n v="0"/>
    <n v="129.5865"/>
  </r>
  <r>
    <n v="3093"/>
    <s v="CA-2013-112123"/>
    <x v="0"/>
    <x v="840"/>
    <d v="2013-03-09T00:00:00"/>
    <x v="1"/>
    <s v="BH-11710"/>
    <x v="3"/>
    <x v="0"/>
    <s v="United States"/>
    <s v="Newark"/>
    <x v="13"/>
    <n v="19711"/>
    <x v="3"/>
    <s v="OFF-PA-10001977"/>
    <x v="1"/>
    <x v="10"/>
    <x v="1464"/>
    <x v="1696"/>
    <n v="3"/>
    <n v="0"/>
    <n v="79.891199999999998"/>
  </r>
  <r>
    <n v="3094"/>
    <s v="CA-2012-114468"/>
    <x v="1"/>
    <x v="841"/>
    <d v="2012-08-23T00:00:00"/>
    <x v="3"/>
    <s v="TD-20995"/>
    <x v="143"/>
    <x v="0"/>
    <s v="United States"/>
    <s v="Bolingbrook"/>
    <x v="10"/>
    <n v="60440"/>
    <x v="2"/>
    <s v="OFF-SU-10004231"/>
    <x v="1"/>
    <x v="14"/>
    <x v="552"/>
    <x v="2511"/>
    <n v="4"/>
    <n v="0.2"/>
    <n v="2.7719999999999994"/>
  </r>
  <r>
    <n v="3095"/>
    <s v="CA-2012-114468"/>
    <x v="1"/>
    <x v="841"/>
    <d v="2012-08-23T00:00:00"/>
    <x v="3"/>
    <s v="TD-20995"/>
    <x v="143"/>
    <x v="0"/>
    <s v="United States"/>
    <s v="Bolingbrook"/>
    <x v="10"/>
    <n v="60440"/>
    <x v="2"/>
    <s v="OFF-PA-10000809"/>
    <x v="1"/>
    <x v="10"/>
    <x v="1124"/>
    <x v="563"/>
    <n v="2"/>
    <n v="0.2"/>
    <n v="3.6288"/>
  </r>
  <r>
    <n v="3096"/>
    <s v="CA-2012-114468"/>
    <x v="1"/>
    <x v="841"/>
    <d v="2012-08-23T00:00:00"/>
    <x v="3"/>
    <s v="TD-20995"/>
    <x v="143"/>
    <x v="0"/>
    <s v="United States"/>
    <s v="Bolingbrook"/>
    <x v="10"/>
    <n v="60440"/>
    <x v="2"/>
    <s v="OFF-FA-10003021"/>
    <x v="1"/>
    <x v="13"/>
    <x v="33"/>
    <x v="2512"/>
    <n v="8"/>
    <n v="0.2"/>
    <n v="2.2559999999999993"/>
  </r>
  <r>
    <n v="3097"/>
    <s v="CA-2012-114468"/>
    <x v="1"/>
    <x v="841"/>
    <d v="2012-08-23T00:00:00"/>
    <x v="3"/>
    <s v="TD-20995"/>
    <x v="143"/>
    <x v="0"/>
    <s v="United States"/>
    <s v="Bolingbrook"/>
    <x v="10"/>
    <n v="60440"/>
    <x v="2"/>
    <s v="OFF-AP-10000696"/>
    <x v="1"/>
    <x v="9"/>
    <x v="332"/>
    <x v="2513"/>
    <n v="2"/>
    <n v="0.8"/>
    <n v="-13.554800000000004"/>
  </r>
  <r>
    <n v="3098"/>
    <s v="CA-2014-135692"/>
    <x v="3"/>
    <x v="842"/>
    <d v="2014-05-02T00:00:00"/>
    <x v="1"/>
    <s v="CV-12805"/>
    <x v="51"/>
    <x v="1"/>
    <s v="United States"/>
    <s v="Fort Worth"/>
    <x v="5"/>
    <n v="76106"/>
    <x v="2"/>
    <s v="OFF-LA-10001158"/>
    <x v="1"/>
    <x v="2"/>
    <x v="319"/>
    <x v="2514"/>
    <n v="4"/>
    <n v="0.2"/>
    <n v="11.592000000000001"/>
  </r>
  <r>
    <n v="3099"/>
    <s v="CA-2014-135692"/>
    <x v="3"/>
    <x v="842"/>
    <d v="2014-05-02T00:00:00"/>
    <x v="1"/>
    <s v="CV-12805"/>
    <x v="51"/>
    <x v="1"/>
    <s v="United States"/>
    <s v="Fort Worth"/>
    <x v="5"/>
    <n v="76106"/>
    <x v="2"/>
    <s v="FUR-BO-10002268"/>
    <x v="0"/>
    <x v="0"/>
    <x v="314"/>
    <x v="2515"/>
    <n v="4"/>
    <n v="0.32"/>
    <n v="-42.1096"/>
  </r>
  <r>
    <n v="3100"/>
    <s v="CA-2014-131233"/>
    <x v="3"/>
    <x v="349"/>
    <d v="2014-04-20T00:00:00"/>
    <x v="1"/>
    <s v="CS-12355"/>
    <x v="394"/>
    <x v="0"/>
    <s v="United States"/>
    <s v="New York City"/>
    <x v="15"/>
    <n v="10024"/>
    <x v="3"/>
    <s v="OFF-BI-10000829"/>
    <x v="1"/>
    <x v="8"/>
    <x v="304"/>
    <x v="2209"/>
    <n v="3"/>
    <n v="0.2"/>
    <n v="3.5021999999999989"/>
  </r>
  <r>
    <n v="3101"/>
    <s v="CA-2014-131233"/>
    <x v="3"/>
    <x v="349"/>
    <d v="2014-04-20T00:00:00"/>
    <x v="1"/>
    <s v="CS-12355"/>
    <x v="394"/>
    <x v="0"/>
    <s v="United States"/>
    <s v="New York City"/>
    <x v="15"/>
    <n v="10024"/>
    <x v="3"/>
    <s v="FUR-BO-10003441"/>
    <x v="0"/>
    <x v="0"/>
    <x v="705"/>
    <x v="2516"/>
    <n v="3"/>
    <n v="0.2"/>
    <n v="9.0881999999999721"/>
  </r>
  <r>
    <n v="3102"/>
    <s v="CA-2014-119578"/>
    <x v="3"/>
    <x v="66"/>
    <d v="2014-12-28T00:00:00"/>
    <x v="0"/>
    <s v="JG-15310"/>
    <x v="684"/>
    <x v="1"/>
    <s v="United States"/>
    <s v="Providence"/>
    <x v="34"/>
    <n v="2908"/>
    <x v="3"/>
    <s v="OFF-SU-10003505"/>
    <x v="1"/>
    <x v="14"/>
    <x v="408"/>
    <x v="2517"/>
    <n v="6"/>
    <n v="0"/>
    <n v="34.757999999999953"/>
  </r>
  <r>
    <n v="3103"/>
    <s v="CA-2014-119578"/>
    <x v="3"/>
    <x v="66"/>
    <d v="2014-12-28T00:00:00"/>
    <x v="0"/>
    <s v="JG-15310"/>
    <x v="684"/>
    <x v="1"/>
    <s v="United States"/>
    <s v="Providence"/>
    <x v="34"/>
    <n v="2908"/>
    <x v="3"/>
    <s v="FUR-BO-10003660"/>
    <x v="0"/>
    <x v="0"/>
    <x v="1465"/>
    <x v="2518"/>
    <n v="1"/>
    <n v="0"/>
    <n v="50.825400000000002"/>
  </r>
  <r>
    <n v="3104"/>
    <s v="CA-2013-124562"/>
    <x v="0"/>
    <x v="16"/>
    <d v="2013-12-13T00:00:00"/>
    <x v="1"/>
    <s v="JP-16135"/>
    <x v="655"/>
    <x v="2"/>
    <s v="United States"/>
    <s v="Columbus"/>
    <x v="24"/>
    <n v="43229"/>
    <x v="3"/>
    <s v="OFF-BI-10001267"/>
    <x v="1"/>
    <x v="8"/>
    <x v="1466"/>
    <x v="2519"/>
    <n v="7"/>
    <n v="0.7"/>
    <n v="-9.5018000000000029"/>
  </r>
  <r>
    <n v="3105"/>
    <s v="US-2014-140074"/>
    <x v="3"/>
    <x v="721"/>
    <d v="2014-03-30T00:00:00"/>
    <x v="1"/>
    <s v="EC-14050"/>
    <x v="685"/>
    <x v="0"/>
    <s v="United States"/>
    <s v="New York City"/>
    <x v="15"/>
    <n v="10024"/>
    <x v="3"/>
    <s v="OFF-PA-10002741"/>
    <x v="1"/>
    <x v="10"/>
    <x v="1467"/>
    <x v="2318"/>
    <n v="6"/>
    <n v="0"/>
    <n v="11.555999999999997"/>
  </r>
  <r>
    <n v="3106"/>
    <s v="CA-2013-103037"/>
    <x v="0"/>
    <x v="197"/>
    <d v="2013-07-30T00:00:00"/>
    <x v="1"/>
    <s v="KH-16630"/>
    <x v="175"/>
    <x v="1"/>
    <s v="United States"/>
    <s v="Houston"/>
    <x v="5"/>
    <n v="77070"/>
    <x v="2"/>
    <s v="OFF-LA-10004345"/>
    <x v="1"/>
    <x v="2"/>
    <x v="517"/>
    <x v="581"/>
    <n v="4"/>
    <n v="0.2"/>
    <n v="5.6955999999999989"/>
  </r>
  <r>
    <n v="3107"/>
    <s v="CA-2014-127460"/>
    <x v="3"/>
    <x v="815"/>
    <d v="2014-07-15T00:00:00"/>
    <x v="1"/>
    <s v="FG-14260"/>
    <x v="435"/>
    <x v="2"/>
    <s v="United States"/>
    <s v="Aurora"/>
    <x v="10"/>
    <n v="60505"/>
    <x v="2"/>
    <s v="OFF-ST-10004340"/>
    <x v="1"/>
    <x v="4"/>
    <x v="809"/>
    <x v="2520"/>
    <n v="6"/>
    <n v="0.2"/>
    <n v="26.115600000000015"/>
  </r>
  <r>
    <n v="3108"/>
    <s v="CA-2013-121671"/>
    <x v="0"/>
    <x v="19"/>
    <d v="2013-07-23T00:00:00"/>
    <x v="1"/>
    <s v="AA-10480"/>
    <x v="4"/>
    <x v="0"/>
    <s v="United States"/>
    <s v="Springfield"/>
    <x v="25"/>
    <n v="65807"/>
    <x v="2"/>
    <s v="OFF-PA-10001471"/>
    <x v="1"/>
    <x v="10"/>
    <x v="1468"/>
    <x v="2521"/>
    <n v="3"/>
    <n v="0"/>
    <n v="10.087799999999998"/>
  </r>
  <r>
    <n v="3109"/>
    <s v="CA-2013-121671"/>
    <x v="0"/>
    <x v="19"/>
    <d v="2013-07-23T00:00:00"/>
    <x v="1"/>
    <s v="AA-10480"/>
    <x v="4"/>
    <x v="0"/>
    <s v="United States"/>
    <s v="Springfield"/>
    <x v="25"/>
    <n v="65807"/>
    <x v="2"/>
    <s v="OFF-ST-10002344"/>
    <x v="1"/>
    <x v="4"/>
    <x v="856"/>
    <x v="423"/>
    <n v="3"/>
    <n v="0"/>
    <n v="4.8588000000000164"/>
  </r>
  <r>
    <n v="3110"/>
    <s v="CA-2013-121671"/>
    <x v="0"/>
    <x v="19"/>
    <d v="2013-07-23T00:00:00"/>
    <x v="1"/>
    <s v="AA-10480"/>
    <x v="4"/>
    <x v="0"/>
    <s v="United States"/>
    <s v="Springfield"/>
    <x v="25"/>
    <n v="65807"/>
    <x v="2"/>
    <s v="OFF-PA-10001892"/>
    <x v="1"/>
    <x v="10"/>
    <x v="815"/>
    <x v="2522"/>
    <n v="1"/>
    <n v="0"/>
    <n v="3.7435999999999998"/>
  </r>
  <r>
    <n v="3111"/>
    <s v="CA-2013-121671"/>
    <x v="0"/>
    <x v="19"/>
    <d v="2013-07-23T00:00:00"/>
    <x v="1"/>
    <s v="AA-10480"/>
    <x v="4"/>
    <x v="0"/>
    <s v="United States"/>
    <s v="Springfield"/>
    <x v="25"/>
    <n v="65807"/>
    <x v="2"/>
    <s v="OFF-PA-10001934"/>
    <x v="1"/>
    <x v="10"/>
    <x v="543"/>
    <x v="187"/>
    <n v="8"/>
    <n v="0"/>
    <n v="25.401600000000002"/>
  </r>
  <r>
    <n v="3112"/>
    <s v="CA-2013-121671"/>
    <x v="0"/>
    <x v="19"/>
    <d v="2013-07-23T00:00:00"/>
    <x v="1"/>
    <s v="AA-10480"/>
    <x v="4"/>
    <x v="0"/>
    <s v="United States"/>
    <s v="Springfield"/>
    <x v="25"/>
    <n v="65807"/>
    <x v="2"/>
    <s v="OFF-ST-10000078"/>
    <x v="1"/>
    <x v="4"/>
    <x v="1218"/>
    <x v="2523"/>
    <n v="1"/>
    <n v="0"/>
    <n v="47.730599999999981"/>
  </r>
  <r>
    <n v="3113"/>
    <s v="CA-2013-150350"/>
    <x v="0"/>
    <x v="828"/>
    <d v="2013-08-31T00:00:00"/>
    <x v="1"/>
    <s v="MS-17770"/>
    <x v="474"/>
    <x v="0"/>
    <s v="United States"/>
    <s v="Seattle"/>
    <x v="4"/>
    <n v="98105"/>
    <x v="1"/>
    <s v="TEC-MA-10001972"/>
    <x v="2"/>
    <x v="15"/>
    <x v="1469"/>
    <x v="2524"/>
    <n v="3"/>
    <n v="0.2"/>
    <n v="62.82000000000005"/>
  </r>
  <r>
    <n v="3114"/>
    <s v="CA-2013-150350"/>
    <x v="0"/>
    <x v="828"/>
    <d v="2013-08-31T00:00:00"/>
    <x v="1"/>
    <s v="MS-17770"/>
    <x v="474"/>
    <x v="0"/>
    <s v="United States"/>
    <s v="Seattle"/>
    <x v="4"/>
    <n v="98105"/>
    <x v="1"/>
    <s v="OFF-EN-10002504"/>
    <x v="1"/>
    <x v="12"/>
    <x v="113"/>
    <x v="2525"/>
    <n v="5"/>
    <n v="0"/>
    <n v="63.872999999999998"/>
  </r>
  <r>
    <n v="3115"/>
    <s v="CA-2013-150350"/>
    <x v="0"/>
    <x v="828"/>
    <d v="2013-08-31T00:00:00"/>
    <x v="1"/>
    <s v="MS-17770"/>
    <x v="474"/>
    <x v="0"/>
    <s v="United States"/>
    <s v="Seattle"/>
    <x v="4"/>
    <n v="98105"/>
    <x v="1"/>
    <s v="OFF-PA-10002160"/>
    <x v="1"/>
    <x v="10"/>
    <x v="1190"/>
    <x v="819"/>
    <n v="6"/>
    <n v="0"/>
    <n v="16.993200000000002"/>
  </r>
  <r>
    <n v="3116"/>
    <s v="CA-2013-150350"/>
    <x v="0"/>
    <x v="828"/>
    <d v="2013-08-31T00:00:00"/>
    <x v="1"/>
    <s v="MS-17770"/>
    <x v="474"/>
    <x v="0"/>
    <s v="United States"/>
    <s v="Seattle"/>
    <x v="4"/>
    <n v="98105"/>
    <x v="1"/>
    <s v="FUR-CH-10001973"/>
    <x v="0"/>
    <x v="1"/>
    <x v="896"/>
    <x v="1988"/>
    <n v="6"/>
    <n v="0.2"/>
    <n v="-39.952800000000025"/>
  </r>
  <r>
    <n v="3117"/>
    <s v="CA-2013-150350"/>
    <x v="0"/>
    <x v="828"/>
    <d v="2013-08-31T00:00:00"/>
    <x v="1"/>
    <s v="MS-17770"/>
    <x v="474"/>
    <x v="0"/>
    <s v="United States"/>
    <s v="Seattle"/>
    <x v="4"/>
    <n v="98105"/>
    <x v="1"/>
    <s v="OFF-AP-10001492"/>
    <x v="1"/>
    <x v="9"/>
    <x v="22"/>
    <x v="2526"/>
    <n v="5"/>
    <n v="0"/>
    <n v="11.206"/>
  </r>
  <r>
    <n v="3118"/>
    <s v="CA-2013-150350"/>
    <x v="0"/>
    <x v="828"/>
    <d v="2013-08-31T00:00:00"/>
    <x v="1"/>
    <s v="MS-17770"/>
    <x v="474"/>
    <x v="0"/>
    <s v="United States"/>
    <s v="Seattle"/>
    <x v="4"/>
    <n v="98105"/>
    <x v="1"/>
    <s v="OFF-SU-10002189"/>
    <x v="1"/>
    <x v="14"/>
    <x v="167"/>
    <x v="174"/>
    <n v="4"/>
    <n v="0"/>
    <n v="0.15879999999999939"/>
  </r>
  <r>
    <n v="3119"/>
    <s v="CA-2012-121720"/>
    <x v="1"/>
    <x v="832"/>
    <d v="2012-06-12T00:00:00"/>
    <x v="2"/>
    <s v="JE-15610"/>
    <x v="531"/>
    <x v="1"/>
    <s v="United States"/>
    <s v="Lakeland"/>
    <x v="2"/>
    <n v="33801"/>
    <x v="0"/>
    <s v="FUR-CH-10003312"/>
    <x v="0"/>
    <x v="1"/>
    <x v="296"/>
    <x v="2527"/>
    <n v="5"/>
    <n v="0.2"/>
    <n v="-182.63700000000017"/>
  </r>
  <r>
    <n v="3120"/>
    <s v="CA-2012-121720"/>
    <x v="1"/>
    <x v="832"/>
    <d v="2012-06-12T00:00:00"/>
    <x v="2"/>
    <s v="JE-15610"/>
    <x v="531"/>
    <x v="1"/>
    <s v="United States"/>
    <s v="Lakeland"/>
    <x v="2"/>
    <n v="33801"/>
    <x v="0"/>
    <s v="TEC-PH-10002496"/>
    <x v="2"/>
    <x v="7"/>
    <x v="490"/>
    <x v="2528"/>
    <n v="2"/>
    <n v="0.2"/>
    <n v="31.197999999999986"/>
  </r>
  <r>
    <n v="3121"/>
    <s v="CA-2012-121720"/>
    <x v="1"/>
    <x v="832"/>
    <d v="2012-06-12T00:00:00"/>
    <x v="2"/>
    <s v="JE-15610"/>
    <x v="531"/>
    <x v="1"/>
    <s v="United States"/>
    <s v="Lakeland"/>
    <x v="2"/>
    <n v="33801"/>
    <x v="0"/>
    <s v="FUR-FU-10003464"/>
    <x v="0"/>
    <x v="5"/>
    <x v="1470"/>
    <x v="2529"/>
    <n v="3"/>
    <n v="0.2"/>
    <n v="7.3007999999999988"/>
  </r>
  <r>
    <n v="3122"/>
    <s v="CA-2012-121720"/>
    <x v="1"/>
    <x v="832"/>
    <d v="2012-06-12T00:00:00"/>
    <x v="2"/>
    <s v="JE-15610"/>
    <x v="531"/>
    <x v="1"/>
    <s v="United States"/>
    <s v="Lakeland"/>
    <x v="2"/>
    <n v="33801"/>
    <x v="0"/>
    <s v="OFF-AR-10000380"/>
    <x v="1"/>
    <x v="6"/>
    <x v="108"/>
    <x v="2530"/>
    <n v="2"/>
    <n v="0.2"/>
    <n v="7.5959999999999894"/>
  </r>
  <r>
    <n v="3123"/>
    <s v="CA-2012-121720"/>
    <x v="1"/>
    <x v="832"/>
    <d v="2012-06-12T00:00:00"/>
    <x v="2"/>
    <s v="JE-15610"/>
    <x v="531"/>
    <x v="1"/>
    <s v="United States"/>
    <s v="Lakeland"/>
    <x v="2"/>
    <n v="33801"/>
    <x v="0"/>
    <s v="OFF-BI-10004593"/>
    <x v="1"/>
    <x v="8"/>
    <x v="267"/>
    <x v="288"/>
    <n v="5"/>
    <n v="0.7"/>
    <n v="-62.88000000000001"/>
  </r>
  <r>
    <n v="3124"/>
    <s v="CA-2012-121720"/>
    <x v="1"/>
    <x v="832"/>
    <d v="2012-06-12T00:00:00"/>
    <x v="2"/>
    <s v="JE-15610"/>
    <x v="531"/>
    <x v="1"/>
    <s v="United States"/>
    <s v="Lakeland"/>
    <x v="2"/>
    <n v="33801"/>
    <x v="0"/>
    <s v="OFF-BI-10001308"/>
    <x v="1"/>
    <x v="8"/>
    <x v="1351"/>
    <x v="2531"/>
    <n v="2"/>
    <n v="0.7"/>
    <n v="-3.1400000000000006"/>
  </r>
  <r>
    <n v="3125"/>
    <s v="CA-2012-121720"/>
    <x v="1"/>
    <x v="832"/>
    <d v="2012-06-12T00:00:00"/>
    <x v="2"/>
    <s v="JE-15610"/>
    <x v="531"/>
    <x v="1"/>
    <s v="United States"/>
    <s v="Lakeland"/>
    <x v="2"/>
    <n v="33801"/>
    <x v="0"/>
    <s v="OFF-ST-10001780"/>
    <x v="1"/>
    <x v="4"/>
    <x v="481"/>
    <x v="2532"/>
    <n v="2"/>
    <n v="0.2"/>
    <n v="51.831200000000024"/>
  </r>
  <r>
    <n v="3126"/>
    <s v="CA-2012-121720"/>
    <x v="1"/>
    <x v="832"/>
    <d v="2012-06-12T00:00:00"/>
    <x v="2"/>
    <s v="JE-15610"/>
    <x v="531"/>
    <x v="1"/>
    <s v="United States"/>
    <s v="Lakeland"/>
    <x v="2"/>
    <n v="33801"/>
    <x v="0"/>
    <s v="OFF-ST-10003816"/>
    <x v="1"/>
    <x v="4"/>
    <x v="710"/>
    <x v="2533"/>
    <n v="4"/>
    <n v="0.2"/>
    <n v="21.142799999999966"/>
  </r>
  <r>
    <n v="3127"/>
    <s v="CA-2014-149895"/>
    <x v="3"/>
    <x v="565"/>
    <d v="2014-09-13T00:00:00"/>
    <x v="1"/>
    <s v="EB-14110"/>
    <x v="686"/>
    <x v="0"/>
    <s v="United States"/>
    <s v="Philadelphia"/>
    <x v="9"/>
    <n v="19134"/>
    <x v="3"/>
    <s v="TEC-PH-10002200"/>
    <x v="2"/>
    <x v="7"/>
    <x v="1471"/>
    <x v="2534"/>
    <n v="2"/>
    <n v="0.4"/>
    <n v="-47.396800000000013"/>
  </r>
  <r>
    <n v="3128"/>
    <s v="CA-2014-147564"/>
    <x v="3"/>
    <x v="280"/>
    <d v="2014-10-07T00:00:00"/>
    <x v="1"/>
    <s v="BP-11155"/>
    <x v="669"/>
    <x v="0"/>
    <s v="United States"/>
    <s v="New York City"/>
    <x v="15"/>
    <n v="10011"/>
    <x v="3"/>
    <s v="OFF-PA-10004438"/>
    <x v="1"/>
    <x v="10"/>
    <x v="1472"/>
    <x v="338"/>
    <n v="4"/>
    <n v="0"/>
    <n v="23.086399999999998"/>
  </r>
  <r>
    <n v="3129"/>
    <s v="CA-2011-136399"/>
    <x v="2"/>
    <x v="757"/>
    <d v="2011-12-17T00:00:00"/>
    <x v="2"/>
    <s v="CC-12100"/>
    <x v="385"/>
    <x v="2"/>
    <s v="United States"/>
    <s v="Los Angeles"/>
    <x v="1"/>
    <n v="90049"/>
    <x v="1"/>
    <s v="FUR-FU-10004090"/>
    <x v="0"/>
    <x v="5"/>
    <x v="636"/>
    <x v="791"/>
    <n v="2"/>
    <n v="0"/>
    <n v="14.671799999999998"/>
  </r>
  <r>
    <n v="3130"/>
    <s v="CA-2011-136399"/>
    <x v="2"/>
    <x v="757"/>
    <d v="2011-12-17T00:00:00"/>
    <x v="2"/>
    <s v="CC-12100"/>
    <x v="385"/>
    <x v="2"/>
    <s v="United States"/>
    <s v="Los Angeles"/>
    <x v="1"/>
    <n v="90049"/>
    <x v="1"/>
    <s v="FUR-CH-10002602"/>
    <x v="0"/>
    <x v="1"/>
    <x v="288"/>
    <x v="475"/>
    <n v="2"/>
    <n v="0.2"/>
    <n v="18.11760000000001"/>
  </r>
  <r>
    <n v="3131"/>
    <s v="CA-2011-136399"/>
    <x v="2"/>
    <x v="757"/>
    <d v="2011-12-17T00:00:00"/>
    <x v="2"/>
    <s v="CC-12100"/>
    <x v="385"/>
    <x v="2"/>
    <s v="United States"/>
    <s v="Los Angeles"/>
    <x v="1"/>
    <n v="90049"/>
    <x v="1"/>
    <s v="TEC-AC-10001142"/>
    <x v="2"/>
    <x v="11"/>
    <x v="546"/>
    <x v="2535"/>
    <n v="5"/>
    <n v="0"/>
    <n v="39.499999999999957"/>
  </r>
  <r>
    <n v="3132"/>
    <s v="CA-2011-136399"/>
    <x v="2"/>
    <x v="757"/>
    <d v="2011-12-17T00:00:00"/>
    <x v="2"/>
    <s v="CC-12100"/>
    <x v="385"/>
    <x v="2"/>
    <s v="United States"/>
    <s v="Los Angeles"/>
    <x v="1"/>
    <n v="90049"/>
    <x v="1"/>
    <s v="TEC-PH-10004977"/>
    <x v="2"/>
    <x v="7"/>
    <x v="34"/>
    <x v="2536"/>
    <n v="4"/>
    <n v="0.2"/>
    <n v="70.55639999999994"/>
  </r>
  <r>
    <n v="3133"/>
    <s v="CA-2011-107916"/>
    <x v="2"/>
    <x v="829"/>
    <d v="2011-08-26T00:00:00"/>
    <x v="2"/>
    <s v="JP-15460"/>
    <x v="687"/>
    <x v="1"/>
    <s v="United States"/>
    <s v="Oceanside"/>
    <x v="15"/>
    <n v="11572"/>
    <x v="3"/>
    <s v="FUR-FU-10004586"/>
    <x v="0"/>
    <x v="5"/>
    <x v="1473"/>
    <x v="2537"/>
    <n v="2"/>
    <n v="0"/>
    <n v="6.3743999999999996"/>
  </r>
  <r>
    <n v="3134"/>
    <s v="CA-2011-107916"/>
    <x v="2"/>
    <x v="829"/>
    <d v="2011-08-26T00:00:00"/>
    <x v="2"/>
    <s v="JP-15460"/>
    <x v="687"/>
    <x v="1"/>
    <s v="United States"/>
    <s v="Oceanside"/>
    <x v="15"/>
    <n v="11572"/>
    <x v="3"/>
    <s v="OFF-BI-10001116"/>
    <x v="1"/>
    <x v="8"/>
    <x v="1066"/>
    <x v="2538"/>
    <n v="3"/>
    <n v="0.2"/>
    <n v="4.4352000000000009"/>
  </r>
  <r>
    <n v="3135"/>
    <s v="CA-2014-164168"/>
    <x v="3"/>
    <x v="105"/>
    <d v="2014-11-19T00:00:00"/>
    <x v="1"/>
    <s v="LS-16975"/>
    <x v="60"/>
    <x v="2"/>
    <s v="United States"/>
    <s v="Dallas"/>
    <x v="5"/>
    <n v="75081"/>
    <x v="2"/>
    <s v="OFF-BI-10000666"/>
    <x v="1"/>
    <x v="8"/>
    <x v="980"/>
    <x v="2539"/>
    <n v="5"/>
    <n v="0.8"/>
    <n v="-45.840000000000018"/>
  </r>
  <r>
    <n v="3136"/>
    <s v="CA-2014-164168"/>
    <x v="3"/>
    <x v="105"/>
    <d v="2014-11-19T00:00:00"/>
    <x v="1"/>
    <s v="LS-16975"/>
    <x v="60"/>
    <x v="2"/>
    <s v="United States"/>
    <s v="Dallas"/>
    <x v="5"/>
    <n v="75081"/>
    <x v="2"/>
    <s v="OFF-ST-10002583"/>
    <x v="1"/>
    <x v="4"/>
    <x v="566"/>
    <x v="2540"/>
    <n v="3"/>
    <n v="0.2"/>
    <n v="-15.590400000000002"/>
  </r>
  <r>
    <n v="3137"/>
    <s v="CA-2014-164168"/>
    <x v="3"/>
    <x v="105"/>
    <d v="2014-11-19T00:00:00"/>
    <x v="1"/>
    <s v="LS-16975"/>
    <x v="60"/>
    <x v="2"/>
    <s v="United States"/>
    <s v="Dallas"/>
    <x v="5"/>
    <n v="75081"/>
    <x v="2"/>
    <s v="TEC-PH-10004908"/>
    <x v="2"/>
    <x v="7"/>
    <x v="1474"/>
    <x v="2541"/>
    <n v="1"/>
    <n v="0.2"/>
    <n v="8.4989999999999917"/>
  </r>
  <r>
    <n v="3138"/>
    <s v="CA-2014-164168"/>
    <x v="3"/>
    <x v="105"/>
    <d v="2014-11-19T00:00:00"/>
    <x v="1"/>
    <s v="LS-16975"/>
    <x v="60"/>
    <x v="2"/>
    <s v="United States"/>
    <s v="Dallas"/>
    <x v="5"/>
    <n v="75081"/>
    <x v="2"/>
    <s v="OFF-EN-10001219"/>
    <x v="1"/>
    <x v="12"/>
    <x v="583"/>
    <x v="2096"/>
    <n v="2"/>
    <n v="0.2"/>
    <n v="4.4311999999999996"/>
  </r>
  <r>
    <n v="3139"/>
    <s v="CA-2014-164168"/>
    <x v="3"/>
    <x v="105"/>
    <d v="2014-11-19T00:00:00"/>
    <x v="1"/>
    <s v="LS-16975"/>
    <x v="60"/>
    <x v="2"/>
    <s v="United States"/>
    <s v="Dallas"/>
    <x v="5"/>
    <n v="75081"/>
    <x v="2"/>
    <s v="TEC-AC-10004568"/>
    <x v="2"/>
    <x v="11"/>
    <x v="1109"/>
    <x v="2542"/>
    <n v="2"/>
    <n v="0.2"/>
    <n v="-0.55980000000000452"/>
  </r>
  <r>
    <n v="3140"/>
    <s v="CA-2014-164168"/>
    <x v="3"/>
    <x v="105"/>
    <d v="2014-11-19T00:00:00"/>
    <x v="1"/>
    <s v="LS-16975"/>
    <x v="60"/>
    <x v="2"/>
    <s v="United States"/>
    <s v="Dallas"/>
    <x v="5"/>
    <n v="75081"/>
    <x v="2"/>
    <s v="FUR-FU-10001756"/>
    <x v="0"/>
    <x v="5"/>
    <x v="282"/>
    <x v="2543"/>
    <n v="3"/>
    <n v="0.6"/>
    <n v="-17.707200000000007"/>
  </r>
  <r>
    <n v="3141"/>
    <s v="CA-2012-112557"/>
    <x v="1"/>
    <x v="334"/>
    <d v="2012-04-28T00:00:00"/>
    <x v="2"/>
    <s v="JL-15850"/>
    <x v="139"/>
    <x v="0"/>
    <s v="United States"/>
    <s v="New York City"/>
    <x v="15"/>
    <n v="10035"/>
    <x v="3"/>
    <s v="OFF-AP-10002311"/>
    <x v="1"/>
    <x v="9"/>
    <x v="14"/>
    <x v="2544"/>
    <n v="3"/>
    <n v="0"/>
    <n v="90.829200000000014"/>
  </r>
  <r>
    <n v="3142"/>
    <s v="US-2011-122959"/>
    <x v="2"/>
    <x v="432"/>
    <d v="2011-12-12T00:00:00"/>
    <x v="3"/>
    <s v="CY-12745"/>
    <x v="388"/>
    <x v="1"/>
    <s v="United States"/>
    <s v="San Antonio"/>
    <x v="5"/>
    <n v="78207"/>
    <x v="2"/>
    <s v="OFF-BI-10003650"/>
    <x v="1"/>
    <x v="8"/>
    <x v="115"/>
    <x v="2545"/>
    <n v="2"/>
    <n v="0.8"/>
    <n v="-336.62720000000013"/>
  </r>
  <r>
    <n v="3143"/>
    <s v="CA-2014-162572"/>
    <x v="3"/>
    <x v="145"/>
    <d v="2014-09-28T00:00:00"/>
    <x v="0"/>
    <s v="RB-19360"/>
    <x v="181"/>
    <x v="0"/>
    <s v="United States"/>
    <s v="Cincinnati"/>
    <x v="24"/>
    <n v="45231"/>
    <x v="3"/>
    <s v="TEC-AC-10003628"/>
    <x v="2"/>
    <x v="11"/>
    <x v="244"/>
    <x v="2546"/>
    <n v="5"/>
    <n v="0.2"/>
    <n v="35.988000000000007"/>
  </r>
  <r>
    <n v="3144"/>
    <s v="CA-2014-162572"/>
    <x v="3"/>
    <x v="145"/>
    <d v="2014-09-28T00:00:00"/>
    <x v="0"/>
    <s v="RB-19360"/>
    <x v="181"/>
    <x v="0"/>
    <s v="United States"/>
    <s v="Cincinnati"/>
    <x v="24"/>
    <n v="45231"/>
    <x v="3"/>
    <s v="OFF-AR-10001547"/>
    <x v="1"/>
    <x v="6"/>
    <x v="147"/>
    <x v="2547"/>
    <n v="6"/>
    <n v="0.2"/>
    <n v="0.92819999999999991"/>
  </r>
  <r>
    <n v="3145"/>
    <s v="US-2013-148110"/>
    <x v="0"/>
    <x v="64"/>
    <d v="2013-09-12T00:00:00"/>
    <x v="1"/>
    <s v="AR-10825"/>
    <x v="255"/>
    <x v="1"/>
    <s v="United States"/>
    <s v="Austin"/>
    <x v="5"/>
    <n v="78745"/>
    <x v="2"/>
    <s v="FUR-CH-10002647"/>
    <x v="0"/>
    <x v="1"/>
    <x v="470"/>
    <x v="2548"/>
    <n v="7"/>
    <n v="0.3"/>
    <n v="-24.842999999999961"/>
  </r>
  <r>
    <n v="3146"/>
    <s v="CA-2014-131828"/>
    <x v="3"/>
    <x v="512"/>
    <d v="2014-02-14T00:00:00"/>
    <x v="0"/>
    <s v="CS-11845"/>
    <x v="688"/>
    <x v="1"/>
    <s v="United States"/>
    <s v="Seattle"/>
    <x v="4"/>
    <n v="98105"/>
    <x v="1"/>
    <s v="FUR-CH-10004495"/>
    <x v="0"/>
    <x v="1"/>
    <x v="1475"/>
    <x v="2549"/>
    <n v="4"/>
    <n v="0.2"/>
    <n v="108.35279999999986"/>
  </r>
  <r>
    <n v="3147"/>
    <s v="CA-2014-131828"/>
    <x v="3"/>
    <x v="512"/>
    <d v="2014-02-14T00:00:00"/>
    <x v="0"/>
    <s v="CS-11845"/>
    <x v="688"/>
    <x v="1"/>
    <s v="United States"/>
    <s v="Seattle"/>
    <x v="4"/>
    <n v="98105"/>
    <x v="1"/>
    <s v="TEC-PH-10002923"/>
    <x v="2"/>
    <x v="7"/>
    <x v="680"/>
    <x v="2550"/>
    <n v="3"/>
    <n v="0.2"/>
    <n v="7.7679000000000009"/>
  </r>
  <r>
    <n v="3148"/>
    <s v="CA-2011-109218"/>
    <x v="2"/>
    <x v="479"/>
    <d v="2011-07-03T00:00:00"/>
    <x v="0"/>
    <s v="AR-10825"/>
    <x v="255"/>
    <x v="1"/>
    <s v="United States"/>
    <s v="Los Angeles"/>
    <x v="1"/>
    <n v="90004"/>
    <x v="1"/>
    <s v="OFF-AR-10001374"/>
    <x v="1"/>
    <x v="6"/>
    <x v="310"/>
    <x v="56"/>
    <n v="5"/>
    <n v="0"/>
    <n v="10.367999999999999"/>
  </r>
  <r>
    <n v="3149"/>
    <s v="CA-2013-120558"/>
    <x v="0"/>
    <x v="843"/>
    <d v="2013-06-11T00:00:00"/>
    <x v="2"/>
    <s v="RD-19810"/>
    <x v="279"/>
    <x v="2"/>
    <s v="United States"/>
    <s v="New York City"/>
    <x v="15"/>
    <n v="10035"/>
    <x v="3"/>
    <s v="OFF-PA-10003441"/>
    <x v="1"/>
    <x v="10"/>
    <x v="485"/>
    <x v="56"/>
    <n v="5"/>
    <n v="0"/>
    <n v="15.552000000000001"/>
  </r>
  <r>
    <n v="3150"/>
    <s v="US-2011-109036"/>
    <x v="2"/>
    <x v="414"/>
    <d v="2011-12-25T00:00:00"/>
    <x v="1"/>
    <s v="KH-16510"/>
    <x v="168"/>
    <x v="0"/>
    <s v="United States"/>
    <s v="Seattle"/>
    <x v="4"/>
    <n v="98103"/>
    <x v="1"/>
    <s v="OFF-LA-10002043"/>
    <x v="1"/>
    <x v="2"/>
    <x v="252"/>
    <x v="2551"/>
    <n v="3"/>
    <n v="0"/>
    <n v="14.904"/>
  </r>
  <r>
    <n v="3151"/>
    <s v="CA-2012-147830"/>
    <x v="1"/>
    <x v="83"/>
    <d v="2012-12-18T00:00:00"/>
    <x v="2"/>
    <s v="NF-18385"/>
    <x v="173"/>
    <x v="0"/>
    <s v="United States"/>
    <s v="Newark"/>
    <x v="24"/>
    <n v="43055"/>
    <x v="3"/>
    <s v="TEC-AC-10002049"/>
    <x v="2"/>
    <x v="11"/>
    <x v="1053"/>
    <x v="2552"/>
    <n v="6"/>
    <n v="0.2"/>
    <n v="607.60800000000006"/>
  </r>
  <r>
    <n v="3152"/>
    <s v="CA-2012-147830"/>
    <x v="1"/>
    <x v="83"/>
    <d v="2012-12-18T00:00:00"/>
    <x v="2"/>
    <s v="NF-18385"/>
    <x v="173"/>
    <x v="0"/>
    <s v="United States"/>
    <s v="Newark"/>
    <x v="24"/>
    <n v="43055"/>
    <x v="3"/>
    <s v="TEC-MA-10000418"/>
    <x v="2"/>
    <x v="15"/>
    <x v="1476"/>
    <x v="2553"/>
    <n v="2"/>
    <n v="0.7"/>
    <n v="-2639.9912000000004"/>
  </r>
  <r>
    <n v="3153"/>
    <s v="CA-2012-147830"/>
    <x v="1"/>
    <x v="83"/>
    <d v="2012-12-18T00:00:00"/>
    <x v="2"/>
    <s v="NF-18385"/>
    <x v="173"/>
    <x v="0"/>
    <s v="United States"/>
    <s v="Newark"/>
    <x v="24"/>
    <n v="43055"/>
    <x v="3"/>
    <s v="TEC-PH-10004908"/>
    <x v="2"/>
    <x v="7"/>
    <x v="1474"/>
    <x v="2554"/>
    <n v="2"/>
    <n v="0.4"/>
    <n v="-16.998000000000019"/>
  </r>
  <r>
    <n v="3154"/>
    <s v="CA-2012-147830"/>
    <x v="1"/>
    <x v="83"/>
    <d v="2012-12-18T00:00:00"/>
    <x v="2"/>
    <s v="NF-18385"/>
    <x v="173"/>
    <x v="0"/>
    <s v="United States"/>
    <s v="Newark"/>
    <x v="24"/>
    <n v="43055"/>
    <x v="3"/>
    <s v="FUR-FU-10004091"/>
    <x v="0"/>
    <x v="5"/>
    <x v="264"/>
    <x v="2555"/>
    <n v="7"/>
    <n v="0.2"/>
    <n v="69.001800000000017"/>
  </r>
  <r>
    <n v="3155"/>
    <s v="CA-2014-150497"/>
    <x v="3"/>
    <x v="228"/>
    <d v="2014-07-25T00:00:00"/>
    <x v="1"/>
    <s v="SM-20950"/>
    <x v="416"/>
    <x v="1"/>
    <s v="United States"/>
    <s v="Maple Grove"/>
    <x v="11"/>
    <n v="55369"/>
    <x v="2"/>
    <s v="OFF-BI-10004600"/>
    <x v="1"/>
    <x v="8"/>
    <x v="1477"/>
    <x v="2556"/>
    <n v="2"/>
    <n v="0"/>
    <n v="331.19099999999997"/>
  </r>
  <r>
    <n v="3156"/>
    <s v="CA-2011-128986"/>
    <x v="2"/>
    <x v="93"/>
    <d v="2011-08-05T00:00:00"/>
    <x v="0"/>
    <s v="GH-14410"/>
    <x v="689"/>
    <x v="2"/>
    <s v="United States"/>
    <s v="Glendale"/>
    <x v="16"/>
    <n v="85301"/>
    <x v="1"/>
    <s v="OFF-PA-10001289"/>
    <x v="1"/>
    <x v="10"/>
    <x v="952"/>
    <x v="2557"/>
    <n v="3"/>
    <n v="0.2"/>
    <n v="33.721199999999996"/>
  </r>
  <r>
    <n v="3157"/>
    <s v="CA-2012-139584"/>
    <x v="1"/>
    <x v="252"/>
    <d v="2012-08-28T00:00:00"/>
    <x v="1"/>
    <s v="EM-13810"/>
    <x v="613"/>
    <x v="1"/>
    <s v="United States"/>
    <s v="New York City"/>
    <x v="15"/>
    <n v="10009"/>
    <x v="3"/>
    <s v="FUR-TA-10001539"/>
    <x v="0"/>
    <x v="3"/>
    <x v="10"/>
    <x v="431"/>
    <n v="2"/>
    <n v="0.4"/>
    <n v="-75.830400000000054"/>
  </r>
  <r>
    <n v="3158"/>
    <s v="CA-2012-139584"/>
    <x v="1"/>
    <x v="252"/>
    <d v="2012-08-28T00:00:00"/>
    <x v="1"/>
    <s v="EM-13810"/>
    <x v="613"/>
    <x v="1"/>
    <s v="United States"/>
    <s v="New York City"/>
    <x v="15"/>
    <n v="10009"/>
    <x v="3"/>
    <s v="TEC-AC-10001266"/>
    <x v="2"/>
    <x v="11"/>
    <x v="196"/>
    <x v="1795"/>
    <n v="2"/>
    <n v="0"/>
    <n v="11.7"/>
  </r>
  <r>
    <n v="3159"/>
    <s v="US-2013-162677"/>
    <x v="0"/>
    <x v="253"/>
    <d v="2013-03-28T00:00:00"/>
    <x v="2"/>
    <s v="DB-13210"/>
    <x v="203"/>
    <x v="0"/>
    <s v="United States"/>
    <s v="Jacksonville"/>
    <x v="3"/>
    <n v="28540"/>
    <x v="0"/>
    <s v="OFF-ST-10001291"/>
    <x v="1"/>
    <x v="4"/>
    <x v="1017"/>
    <x v="2558"/>
    <n v="5"/>
    <n v="0.2"/>
    <n v="5.9184999999999981"/>
  </r>
  <r>
    <n v="3160"/>
    <s v="US-2013-162677"/>
    <x v="0"/>
    <x v="253"/>
    <d v="2013-03-28T00:00:00"/>
    <x v="2"/>
    <s v="DB-13210"/>
    <x v="203"/>
    <x v="0"/>
    <s v="United States"/>
    <s v="Jacksonville"/>
    <x v="3"/>
    <n v="28540"/>
    <x v="0"/>
    <s v="TEC-AC-10001314"/>
    <x v="2"/>
    <x v="11"/>
    <x v="943"/>
    <x v="2486"/>
    <n v="3"/>
    <n v="0.2"/>
    <n v="-17.996400000000019"/>
  </r>
  <r>
    <n v="3161"/>
    <s v="US-2011-150924"/>
    <x v="2"/>
    <x v="171"/>
    <d v="2011-09-16T00:00:00"/>
    <x v="0"/>
    <s v="PT-19090"/>
    <x v="690"/>
    <x v="0"/>
    <s v="United States"/>
    <s v="Houston"/>
    <x v="5"/>
    <n v="77070"/>
    <x v="2"/>
    <s v="OFF-BI-10004040"/>
    <x v="1"/>
    <x v="8"/>
    <x v="1478"/>
    <x v="2559"/>
    <n v="5"/>
    <n v="0.8"/>
    <n v="-8.0289999999999999"/>
  </r>
  <r>
    <n v="3162"/>
    <s v="CA-2011-153969"/>
    <x v="2"/>
    <x v="158"/>
    <d v="2011-09-25T00:00:00"/>
    <x v="1"/>
    <s v="HF-14995"/>
    <x v="520"/>
    <x v="0"/>
    <s v="United States"/>
    <s v="San Francisco"/>
    <x v="1"/>
    <n v="94109"/>
    <x v="1"/>
    <s v="OFF-EN-10001539"/>
    <x v="1"/>
    <x v="12"/>
    <x v="33"/>
    <x v="2560"/>
    <n v="2"/>
    <n v="0"/>
    <n v="7.3132000000000001"/>
  </r>
  <r>
    <n v="3163"/>
    <s v="CA-2011-153969"/>
    <x v="2"/>
    <x v="158"/>
    <d v="2011-09-25T00:00:00"/>
    <x v="1"/>
    <s v="HF-14995"/>
    <x v="520"/>
    <x v="0"/>
    <s v="United States"/>
    <s v="San Francisco"/>
    <x v="1"/>
    <n v="94109"/>
    <x v="1"/>
    <s v="OFF-EN-10004483"/>
    <x v="1"/>
    <x v="12"/>
    <x v="1335"/>
    <x v="2561"/>
    <n v="5"/>
    <n v="0"/>
    <n v="36.824499999999993"/>
  </r>
  <r>
    <n v="3164"/>
    <s v="CA-2011-153969"/>
    <x v="2"/>
    <x v="158"/>
    <d v="2011-09-25T00:00:00"/>
    <x v="1"/>
    <s v="HF-14995"/>
    <x v="520"/>
    <x v="0"/>
    <s v="United States"/>
    <s v="San Francisco"/>
    <x v="1"/>
    <n v="94109"/>
    <x v="1"/>
    <s v="OFF-AR-10001615"/>
    <x v="1"/>
    <x v="6"/>
    <x v="1479"/>
    <x v="426"/>
    <n v="3"/>
    <n v="0"/>
    <n v="15.475200000000001"/>
  </r>
  <r>
    <n v="3165"/>
    <s v="CA-2011-153969"/>
    <x v="2"/>
    <x v="158"/>
    <d v="2011-09-25T00:00:00"/>
    <x v="1"/>
    <s v="HF-14995"/>
    <x v="520"/>
    <x v="0"/>
    <s v="United States"/>
    <s v="San Francisco"/>
    <x v="1"/>
    <n v="94109"/>
    <x v="1"/>
    <s v="OFF-PA-10000327"/>
    <x v="1"/>
    <x v="10"/>
    <x v="1428"/>
    <x v="1811"/>
    <n v="9"/>
    <n v="0"/>
    <n v="17.333999999999996"/>
  </r>
  <r>
    <n v="3166"/>
    <s v="CA-2011-153969"/>
    <x v="2"/>
    <x v="158"/>
    <d v="2011-09-25T00:00:00"/>
    <x v="1"/>
    <s v="HF-14995"/>
    <x v="520"/>
    <x v="0"/>
    <s v="United States"/>
    <s v="San Francisco"/>
    <x v="1"/>
    <n v="94109"/>
    <x v="1"/>
    <s v="TEC-PH-10001299"/>
    <x v="2"/>
    <x v="7"/>
    <x v="1480"/>
    <x v="2562"/>
    <n v="2"/>
    <n v="0.2"/>
    <n v="23.998400000000004"/>
  </r>
  <r>
    <n v="3167"/>
    <s v="CA-2011-153969"/>
    <x v="2"/>
    <x v="158"/>
    <d v="2011-09-25T00:00:00"/>
    <x v="1"/>
    <s v="HF-14995"/>
    <x v="520"/>
    <x v="0"/>
    <s v="United States"/>
    <s v="San Francisco"/>
    <x v="1"/>
    <n v="94109"/>
    <x v="1"/>
    <s v="OFF-PA-10002246"/>
    <x v="1"/>
    <x v="10"/>
    <x v="1386"/>
    <x v="2563"/>
    <n v="3"/>
    <n v="0"/>
    <n v="9.4815000000000005"/>
  </r>
  <r>
    <n v="3168"/>
    <s v="CA-2013-146682"/>
    <x v="0"/>
    <x v="517"/>
    <d v="2013-11-01T00:00:00"/>
    <x v="2"/>
    <s v="KW-16435"/>
    <x v="147"/>
    <x v="0"/>
    <s v="United States"/>
    <s v="Lansing"/>
    <x v="12"/>
    <n v="48911"/>
    <x v="2"/>
    <s v="FUR-FU-10002671"/>
    <x v="0"/>
    <x v="5"/>
    <x v="275"/>
    <x v="2564"/>
    <n v="5"/>
    <n v="0"/>
    <n v="32.159999999999997"/>
  </r>
  <r>
    <n v="3169"/>
    <s v="CA-2013-138695"/>
    <x v="0"/>
    <x v="316"/>
    <d v="2013-06-04T00:00:00"/>
    <x v="1"/>
    <s v="KC-16675"/>
    <x v="169"/>
    <x v="1"/>
    <s v="United States"/>
    <s v="Tallahassee"/>
    <x v="2"/>
    <n v="32303"/>
    <x v="0"/>
    <s v="FUR-CH-10003833"/>
    <x v="0"/>
    <x v="1"/>
    <x v="1200"/>
    <x v="2565"/>
    <n v="8"/>
    <n v="0.2"/>
    <n v="-24.39200000000001"/>
  </r>
  <r>
    <n v="3170"/>
    <s v="CA-2013-138695"/>
    <x v="0"/>
    <x v="316"/>
    <d v="2013-06-04T00:00:00"/>
    <x v="1"/>
    <s v="KC-16675"/>
    <x v="169"/>
    <x v="1"/>
    <s v="United States"/>
    <s v="Tallahassee"/>
    <x v="2"/>
    <n v="32303"/>
    <x v="0"/>
    <s v="OFF-PA-10001667"/>
    <x v="1"/>
    <x v="10"/>
    <x v="453"/>
    <x v="2566"/>
    <n v="13"/>
    <n v="0.2"/>
    <n v="19.434999999999995"/>
  </r>
  <r>
    <n v="3171"/>
    <s v="CA-2014-107461"/>
    <x v="3"/>
    <x v="202"/>
    <d v="2014-12-27T00:00:00"/>
    <x v="0"/>
    <s v="PK-19075"/>
    <x v="7"/>
    <x v="0"/>
    <s v="United States"/>
    <s v="Columbia"/>
    <x v="20"/>
    <n v="29203"/>
    <x v="0"/>
    <s v="OFF-BI-10002003"/>
    <x v="1"/>
    <x v="8"/>
    <x v="1384"/>
    <x v="1708"/>
    <n v="6"/>
    <n v="0"/>
    <n v="11.223600000000001"/>
  </r>
  <r>
    <n v="3172"/>
    <s v="US-2013-133879"/>
    <x v="0"/>
    <x v="844"/>
    <d v="2013-03-29T00:00:00"/>
    <x v="1"/>
    <s v="KT-16465"/>
    <x v="446"/>
    <x v="0"/>
    <s v="United States"/>
    <s v="Chicago"/>
    <x v="10"/>
    <n v="60623"/>
    <x v="2"/>
    <s v="OFF-BI-10004465"/>
    <x v="1"/>
    <x v="8"/>
    <x v="732"/>
    <x v="2567"/>
    <n v="2"/>
    <n v="0.8"/>
    <n v="-4.7520000000000007"/>
  </r>
  <r>
    <n v="3173"/>
    <s v="US-2013-133879"/>
    <x v="0"/>
    <x v="844"/>
    <d v="2013-03-29T00:00:00"/>
    <x v="1"/>
    <s v="KT-16465"/>
    <x v="446"/>
    <x v="0"/>
    <s v="United States"/>
    <s v="Chicago"/>
    <x v="10"/>
    <n v="60623"/>
    <x v="2"/>
    <s v="FUR-CH-10000665"/>
    <x v="0"/>
    <x v="1"/>
    <x v="656"/>
    <x v="2568"/>
    <n v="5"/>
    <n v="0.3"/>
    <n v="0"/>
  </r>
  <r>
    <n v="3174"/>
    <s v="US-2013-133879"/>
    <x v="0"/>
    <x v="844"/>
    <d v="2013-03-29T00:00:00"/>
    <x v="1"/>
    <s v="KT-16465"/>
    <x v="446"/>
    <x v="0"/>
    <s v="United States"/>
    <s v="Chicago"/>
    <x v="10"/>
    <n v="60623"/>
    <x v="2"/>
    <s v="OFF-AR-10004956"/>
    <x v="1"/>
    <x v="6"/>
    <x v="1235"/>
    <x v="2569"/>
    <n v="3"/>
    <n v="0.2"/>
    <n v="1.5065999999999975"/>
  </r>
  <r>
    <n v="3175"/>
    <s v="CA-2014-157483"/>
    <x v="3"/>
    <x v="343"/>
    <d v="2014-11-19T00:00:00"/>
    <x v="1"/>
    <s v="EP-13915"/>
    <x v="212"/>
    <x v="0"/>
    <s v="United States"/>
    <s v="Detroit"/>
    <x v="12"/>
    <n v="48227"/>
    <x v="2"/>
    <s v="OFF-AR-10004260"/>
    <x v="1"/>
    <x v="6"/>
    <x v="1481"/>
    <x v="2570"/>
    <n v="7"/>
    <n v="0"/>
    <n v="50.9208"/>
  </r>
  <r>
    <n v="3176"/>
    <s v="US-2014-132059"/>
    <x v="3"/>
    <x v="397"/>
    <d v="2014-09-30T00:00:00"/>
    <x v="1"/>
    <s v="AP-10915"/>
    <x v="275"/>
    <x v="0"/>
    <s v="United States"/>
    <s v="Fort Collins"/>
    <x v="22"/>
    <n v="80525"/>
    <x v="1"/>
    <s v="FUR-BO-10001811"/>
    <x v="0"/>
    <x v="0"/>
    <x v="779"/>
    <x v="2571"/>
    <n v="2"/>
    <n v="0.7"/>
    <n v="-240.78400000000005"/>
  </r>
  <r>
    <n v="3177"/>
    <s v="US-2014-132059"/>
    <x v="3"/>
    <x v="397"/>
    <d v="2014-09-30T00:00:00"/>
    <x v="1"/>
    <s v="AP-10915"/>
    <x v="275"/>
    <x v="0"/>
    <s v="United States"/>
    <s v="Fort Collins"/>
    <x v="22"/>
    <n v="80525"/>
    <x v="1"/>
    <s v="TEC-AC-10003280"/>
    <x v="2"/>
    <x v="11"/>
    <x v="1028"/>
    <x v="736"/>
    <n v="2"/>
    <n v="0.2"/>
    <n v="0.59979999999999656"/>
  </r>
  <r>
    <n v="3178"/>
    <s v="CA-2014-122280"/>
    <x v="3"/>
    <x v="18"/>
    <d v="2014-09-11T00:00:00"/>
    <x v="3"/>
    <s v="SH-20395"/>
    <x v="129"/>
    <x v="0"/>
    <s v="United States"/>
    <s v="New York City"/>
    <x v="15"/>
    <n v="10024"/>
    <x v="3"/>
    <s v="OFF-PA-10004911"/>
    <x v="1"/>
    <x v="10"/>
    <x v="929"/>
    <x v="2572"/>
    <n v="2"/>
    <n v="0"/>
    <n v="9.0048000000000012"/>
  </r>
  <r>
    <n v="3179"/>
    <s v="CA-2014-105235"/>
    <x v="3"/>
    <x v="256"/>
    <d v="2014-12-12T00:00:00"/>
    <x v="1"/>
    <s v="SM-20950"/>
    <x v="416"/>
    <x v="1"/>
    <s v="United States"/>
    <s v="New York City"/>
    <x v="15"/>
    <n v="10011"/>
    <x v="3"/>
    <s v="FUR-FU-10001487"/>
    <x v="0"/>
    <x v="5"/>
    <x v="5"/>
    <x v="167"/>
    <n v="3"/>
    <n v="0"/>
    <n v="6.0725999999999987"/>
  </r>
  <r>
    <n v="3180"/>
    <s v="CA-2014-105235"/>
    <x v="3"/>
    <x v="256"/>
    <d v="2014-12-12T00:00:00"/>
    <x v="1"/>
    <s v="SM-20950"/>
    <x v="416"/>
    <x v="1"/>
    <s v="United States"/>
    <s v="New York City"/>
    <x v="15"/>
    <n v="10011"/>
    <x v="3"/>
    <s v="FUR-FU-10000521"/>
    <x v="0"/>
    <x v="5"/>
    <x v="138"/>
    <x v="2573"/>
    <n v="2"/>
    <n v="0"/>
    <n v="18.190799999999996"/>
  </r>
  <r>
    <n v="3181"/>
    <s v="CA-2014-105235"/>
    <x v="3"/>
    <x v="256"/>
    <d v="2014-12-12T00:00:00"/>
    <x v="1"/>
    <s v="SM-20950"/>
    <x v="416"/>
    <x v="1"/>
    <s v="United States"/>
    <s v="New York City"/>
    <x v="15"/>
    <n v="10011"/>
    <x v="3"/>
    <s v="OFF-AP-10001271"/>
    <x v="1"/>
    <x v="9"/>
    <x v="469"/>
    <x v="2574"/>
    <n v="5"/>
    <n v="0"/>
    <n v="68.823000000000008"/>
  </r>
  <r>
    <n v="3182"/>
    <s v="CA-2014-152912"/>
    <x v="3"/>
    <x v="45"/>
    <d v="2014-11-13T00:00:00"/>
    <x v="0"/>
    <s v="BM-11650"/>
    <x v="312"/>
    <x v="1"/>
    <s v="United States"/>
    <s v="Columbia"/>
    <x v="39"/>
    <n v="21044"/>
    <x v="3"/>
    <s v="OFF-BI-10004728"/>
    <x v="1"/>
    <x v="8"/>
    <x v="539"/>
    <x v="1328"/>
    <n v="2"/>
    <n v="0"/>
    <n v="4.4344000000000001"/>
  </r>
  <r>
    <n v="3183"/>
    <s v="CA-2014-152912"/>
    <x v="3"/>
    <x v="45"/>
    <d v="2014-11-13T00:00:00"/>
    <x v="0"/>
    <s v="BM-11650"/>
    <x v="312"/>
    <x v="1"/>
    <s v="United States"/>
    <s v="Columbia"/>
    <x v="39"/>
    <n v="21044"/>
    <x v="3"/>
    <s v="TEC-AC-10004666"/>
    <x v="2"/>
    <x v="11"/>
    <x v="709"/>
    <x v="2575"/>
    <n v="3"/>
    <n v="0"/>
    <n v="355.4466000000001"/>
  </r>
  <r>
    <n v="3184"/>
    <s v="CA-2014-152912"/>
    <x v="3"/>
    <x v="45"/>
    <d v="2014-11-13T00:00:00"/>
    <x v="0"/>
    <s v="BM-11650"/>
    <x v="312"/>
    <x v="1"/>
    <s v="United States"/>
    <s v="Columbia"/>
    <x v="39"/>
    <n v="21044"/>
    <x v="3"/>
    <s v="OFF-ST-10003208"/>
    <x v="1"/>
    <x v="4"/>
    <x v="243"/>
    <x v="2576"/>
    <n v="9"/>
    <n v="0"/>
    <n v="473.61059999999975"/>
  </r>
  <r>
    <n v="3185"/>
    <s v="CA-2014-152912"/>
    <x v="3"/>
    <x v="45"/>
    <d v="2014-11-13T00:00:00"/>
    <x v="0"/>
    <s v="BM-11650"/>
    <x v="312"/>
    <x v="1"/>
    <s v="United States"/>
    <s v="Columbia"/>
    <x v="39"/>
    <n v="21044"/>
    <x v="3"/>
    <s v="OFF-ST-10003208"/>
    <x v="1"/>
    <x v="4"/>
    <x v="243"/>
    <x v="2577"/>
    <n v="3"/>
    <n v="0"/>
    <n v="157.87019999999993"/>
  </r>
  <r>
    <n v="3186"/>
    <s v="CA-2011-123498"/>
    <x v="2"/>
    <x v="845"/>
    <d v="2011-11-09T00:00:00"/>
    <x v="2"/>
    <s v="TC-20980"/>
    <x v="568"/>
    <x v="1"/>
    <s v="United States"/>
    <s v="Houston"/>
    <x v="5"/>
    <n v="77041"/>
    <x v="2"/>
    <s v="OFF-BI-10000632"/>
    <x v="1"/>
    <x v="8"/>
    <x v="1288"/>
    <x v="2578"/>
    <n v="3"/>
    <n v="0.8"/>
    <n v="-44.278199999999998"/>
  </r>
  <r>
    <n v="3187"/>
    <s v="CA-2011-123498"/>
    <x v="2"/>
    <x v="845"/>
    <d v="2011-11-09T00:00:00"/>
    <x v="2"/>
    <s v="TC-20980"/>
    <x v="568"/>
    <x v="1"/>
    <s v="United States"/>
    <s v="Houston"/>
    <x v="5"/>
    <n v="77041"/>
    <x v="2"/>
    <s v="OFF-EN-10004773"/>
    <x v="1"/>
    <x v="12"/>
    <x v="33"/>
    <x v="1355"/>
    <n v="3"/>
    <n v="0.2"/>
    <n v="26.952599999999997"/>
  </r>
  <r>
    <n v="3188"/>
    <s v="CA-2014-159352"/>
    <x v="3"/>
    <x v="846"/>
    <d v="2014-03-18T00:00:00"/>
    <x v="1"/>
    <s v="KB-16585"/>
    <x v="10"/>
    <x v="1"/>
    <s v="United States"/>
    <s v="Lowell"/>
    <x v="31"/>
    <n v="1852"/>
    <x v="3"/>
    <s v="TEC-PH-10004700"/>
    <x v="2"/>
    <x v="7"/>
    <x v="843"/>
    <x v="1570"/>
    <n v="7"/>
    <n v="0"/>
    <n v="32.1678"/>
  </r>
  <r>
    <n v="3189"/>
    <s v="US-2014-146416"/>
    <x v="3"/>
    <x v="179"/>
    <d v="2014-10-23T00:00:00"/>
    <x v="0"/>
    <s v="JE-16165"/>
    <x v="68"/>
    <x v="1"/>
    <s v="United States"/>
    <s v="Woodland"/>
    <x v="1"/>
    <n v="95695"/>
    <x v="1"/>
    <s v="OFF-LA-10003714"/>
    <x v="1"/>
    <x v="2"/>
    <x v="1148"/>
    <x v="1416"/>
    <n v="1"/>
    <n v="0"/>
    <n v="1.7999999999999998"/>
  </r>
  <r>
    <n v="3190"/>
    <s v="US-2014-146416"/>
    <x v="3"/>
    <x v="179"/>
    <d v="2014-10-23T00:00:00"/>
    <x v="0"/>
    <s v="JE-16165"/>
    <x v="68"/>
    <x v="1"/>
    <s v="United States"/>
    <s v="Woodland"/>
    <x v="1"/>
    <n v="95695"/>
    <x v="1"/>
    <s v="OFF-BI-10001787"/>
    <x v="1"/>
    <x v="8"/>
    <x v="1482"/>
    <x v="2579"/>
    <n v="4"/>
    <n v="0.2"/>
    <n v="7.5864000000000003"/>
  </r>
  <r>
    <n v="3191"/>
    <s v="US-2012-163783"/>
    <x v="1"/>
    <x v="17"/>
    <d v="2013-01-01T00:00:00"/>
    <x v="1"/>
    <s v="DR-12940"/>
    <x v="660"/>
    <x v="2"/>
    <s v="United States"/>
    <s v="Chicago"/>
    <x v="10"/>
    <n v="60610"/>
    <x v="2"/>
    <s v="OFF-ST-10002957"/>
    <x v="1"/>
    <x v="4"/>
    <x v="1483"/>
    <x v="2538"/>
    <n v="3"/>
    <n v="0.2"/>
    <n v="-3.1680000000000001"/>
  </r>
  <r>
    <n v="3192"/>
    <s v="CA-2014-123981"/>
    <x v="3"/>
    <x v="280"/>
    <d v="2014-10-09T00:00:00"/>
    <x v="1"/>
    <s v="RW-19630"/>
    <x v="338"/>
    <x v="1"/>
    <s v="United States"/>
    <s v="New York City"/>
    <x v="15"/>
    <n v="10035"/>
    <x v="3"/>
    <s v="TEC-PH-10002115"/>
    <x v="2"/>
    <x v="7"/>
    <x v="793"/>
    <x v="773"/>
    <n v="1"/>
    <n v="0"/>
    <n v="17.157400000000003"/>
  </r>
  <r>
    <n v="3193"/>
    <s v="CA-2014-158953"/>
    <x v="3"/>
    <x v="400"/>
    <d v="2014-06-09T00:00:00"/>
    <x v="1"/>
    <s v="ML-18040"/>
    <x v="614"/>
    <x v="1"/>
    <s v="United States"/>
    <s v="Missouri City"/>
    <x v="5"/>
    <n v="77489"/>
    <x v="2"/>
    <s v="OFF-BI-10002557"/>
    <x v="1"/>
    <x v="8"/>
    <x v="246"/>
    <x v="2580"/>
    <n v="7"/>
    <n v="0.8"/>
    <n v="-9.5550000000000015"/>
  </r>
  <r>
    <n v="3194"/>
    <s v="CA-2011-165428"/>
    <x v="2"/>
    <x v="416"/>
    <d v="2011-09-04T00:00:00"/>
    <x v="2"/>
    <s v="JL-15130"/>
    <x v="691"/>
    <x v="0"/>
    <s v="United States"/>
    <s v="Houston"/>
    <x v="5"/>
    <n v="77036"/>
    <x v="2"/>
    <s v="OFF-BI-10002949"/>
    <x v="1"/>
    <x v="8"/>
    <x v="520"/>
    <x v="2581"/>
    <n v="3"/>
    <n v="0.8"/>
    <n v="-6.0192000000000032"/>
  </r>
  <r>
    <n v="3195"/>
    <s v="CA-2011-165428"/>
    <x v="2"/>
    <x v="416"/>
    <d v="2011-09-04T00:00:00"/>
    <x v="2"/>
    <s v="JL-15130"/>
    <x v="691"/>
    <x v="0"/>
    <s v="United States"/>
    <s v="Houston"/>
    <x v="5"/>
    <n v="77036"/>
    <x v="2"/>
    <s v="OFF-PA-10004100"/>
    <x v="1"/>
    <x v="10"/>
    <x v="257"/>
    <x v="277"/>
    <n v="6"/>
    <n v="0.2"/>
    <n v="10.8864"/>
  </r>
  <r>
    <n v="3196"/>
    <s v="CA-2013-169026"/>
    <x v="0"/>
    <x v="590"/>
    <d v="2013-08-14T00:00:00"/>
    <x v="1"/>
    <s v="CM-12655"/>
    <x v="475"/>
    <x v="2"/>
    <s v="United States"/>
    <s v="Jackson"/>
    <x v="35"/>
    <n v="39212"/>
    <x v="0"/>
    <s v="OFF-FA-10001883"/>
    <x v="1"/>
    <x v="13"/>
    <x v="1484"/>
    <x v="1013"/>
    <n v="3"/>
    <n v="0"/>
    <n v="0.23339999999999961"/>
  </r>
  <r>
    <n v="3197"/>
    <s v="CA-2014-109750"/>
    <x v="3"/>
    <x v="847"/>
    <d v="2014-07-29T00:00:00"/>
    <x v="1"/>
    <s v="FH-14365"/>
    <x v="92"/>
    <x v="1"/>
    <s v="United States"/>
    <s v="New York City"/>
    <x v="15"/>
    <n v="10009"/>
    <x v="3"/>
    <s v="TEC-PH-10000702"/>
    <x v="2"/>
    <x v="7"/>
    <x v="309"/>
    <x v="2065"/>
    <n v="3"/>
    <n v="0"/>
    <n v="14.085899999999999"/>
  </r>
  <r>
    <n v="3198"/>
    <s v="CA-2012-149384"/>
    <x v="1"/>
    <x v="848"/>
    <d v="2012-07-10T00:00:00"/>
    <x v="3"/>
    <s v="EH-13945"/>
    <x v="13"/>
    <x v="0"/>
    <s v="United States"/>
    <s v="Tempe"/>
    <x v="16"/>
    <n v="85281"/>
    <x v="1"/>
    <s v="OFF-BI-10003196"/>
    <x v="1"/>
    <x v="8"/>
    <x v="1367"/>
    <x v="2582"/>
    <n v="3"/>
    <n v="0.7"/>
    <n v="-2.2439999999999989"/>
  </r>
  <r>
    <n v="3199"/>
    <s v="CA-2011-131527"/>
    <x v="2"/>
    <x v="588"/>
    <d v="2011-12-07T00:00:00"/>
    <x v="1"/>
    <s v="TB-21280"/>
    <x v="509"/>
    <x v="0"/>
    <s v="United States"/>
    <s v="Jacksonville"/>
    <x v="3"/>
    <n v="28540"/>
    <x v="0"/>
    <s v="TEC-PH-10001644"/>
    <x v="2"/>
    <x v="7"/>
    <x v="1485"/>
    <x v="1679"/>
    <n v="4"/>
    <n v="0.2"/>
    <n v="9.5968000000000053"/>
  </r>
  <r>
    <n v="3200"/>
    <s v="CA-2014-164000"/>
    <x v="3"/>
    <x v="404"/>
    <d v="2014-12-23T00:00:00"/>
    <x v="1"/>
    <s v="AH-10030"/>
    <x v="692"/>
    <x v="1"/>
    <s v="United States"/>
    <s v="Philadelphia"/>
    <x v="9"/>
    <n v="19134"/>
    <x v="3"/>
    <s v="OFF-AR-10003183"/>
    <x v="1"/>
    <x v="6"/>
    <x v="1390"/>
    <x v="2583"/>
    <n v="7"/>
    <n v="0.2"/>
    <n v="2.3379999999999983"/>
  </r>
  <r>
    <n v="3201"/>
    <s v="CA-2011-164224"/>
    <x v="2"/>
    <x v="598"/>
    <d v="2011-05-20T00:00:00"/>
    <x v="0"/>
    <s v="TT-21070"/>
    <x v="74"/>
    <x v="0"/>
    <s v="United States"/>
    <s v="Akron"/>
    <x v="24"/>
    <n v="44312"/>
    <x v="3"/>
    <s v="FUR-FU-10000308"/>
    <x v="0"/>
    <x v="5"/>
    <x v="1269"/>
    <x v="2584"/>
    <n v="3"/>
    <n v="0.2"/>
    <n v="3.7308000000000021"/>
  </r>
  <r>
    <n v="3202"/>
    <s v="CA-2011-164224"/>
    <x v="2"/>
    <x v="598"/>
    <d v="2011-05-20T00:00:00"/>
    <x v="0"/>
    <s v="TT-21070"/>
    <x v="74"/>
    <x v="0"/>
    <s v="United States"/>
    <s v="Akron"/>
    <x v="24"/>
    <n v="44312"/>
    <x v="3"/>
    <s v="OFF-PA-10001526"/>
    <x v="1"/>
    <x v="10"/>
    <x v="1030"/>
    <x v="801"/>
    <n v="4"/>
    <n v="0.2"/>
    <n v="5.7768000000000015"/>
  </r>
  <r>
    <n v="3203"/>
    <s v="CA-2011-158372"/>
    <x v="2"/>
    <x v="849"/>
    <d v="2011-11-16T00:00:00"/>
    <x v="1"/>
    <s v="RD-19900"/>
    <x v="76"/>
    <x v="0"/>
    <s v="United States"/>
    <s v="San Diego"/>
    <x v="1"/>
    <n v="92037"/>
    <x v="1"/>
    <s v="TEC-PH-10002103"/>
    <x v="2"/>
    <x v="7"/>
    <x v="534"/>
    <x v="2306"/>
    <n v="8"/>
    <n v="0.2"/>
    <n v="60.153600000000012"/>
  </r>
  <r>
    <n v="3204"/>
    <s v="CA-2011-158372"/>
    <x v="2"/>
    <x v="849"/>
    <d v="2011-11-16T00:00:00"/>
    <x v="1"/>
    <s v="RD-19900"/>
    <x v="76"/>
    <x v="0"/>
    <s v="United States"/>
    <s v="San Diego"/>
    <x v="1"/>
    <n v="92037"/>
    <x v="1"/>
    <s v="TEC-AC-10004209"/>
    <x v="2"/>
    <x v="11"/>
    <x v="899"/>
    <x v="2585"/>
    <n v="1"/>
    <n v="0"/>
    <n v="4.2861000000000002"/>
  </r>
  <r>
    <n v="3205"/>
    <s v="CA-2011-158372"/>
    <x v="2"/>
    <x v="849"/>
    <d v="2011-11-16T00:00:00"/>
    <x v="1"/>
    <s v="RD-19900"/>
    <x v="76"/>
    <x v="0"/>
    <s v="United States"/>
    <s v="San Diego"/>
    <x v="1"/>
    <n v="92037"/>
    <x v="1"/>
    <s v="FUR-FU-10000397"/>
    <x v="0"/>
    <x v="5"/>
    <x v="63"/>
    <x v="1155"/>
    <n v="2"/>
    <n v="0"/>
    <n v="11.166400000000003"/>
  </r>
  <r>
    <n v="3206"/>
    <s v="CA-2011-158372"/>
    <x v="2"/>
    <x v="849"/>
    <d v="2011-11-16T00:00:00"/>
    <x v="1"/>
    <s v="RD-19900"/>
    <x v="76"/>
    <x v="0"/>
    <s v="United States"/>
    <s v="San Diego"/>
    <x v="1"/>
    <n v="92037"/>
    <x v="1"/>
    <s v="OFF-PA-10002137"/>
    <x v="1"/>
    <x v="10"/>
    <x v="560"/>
    <x v="2586"/>
    <n v="8"/>
    <n v="0"/>
    <n v="28.007999999999996"/>
  </r>
  <r>
    <n v="3207"/>
    <s v="CA-2011-158372"/>
    <x v="2"/>
    <x v="849"/>
    <d v="2011-11-16T00:00:00"/>
    <x v="1"/>
    <s v="RD-19900"/>
    <x v="76"/>
    <x v="0"/>
    <s v="United States"/>
    <s v="San Diego"/>
    <x v="1"/>
    <n v="92037"/>
    <x v="1"/>
    <s v="FUR-FU-10001867"/>
    <x v="0"/>
    <x v="5"/>
    <x v="867"/>
    <x v="2587"/>
    <n v="5"/>
    <n v="0"/>
    <n v="14.896000000000003"/>
  </r>
  <r>
    <n v="3208"/>
    <s v="CA-2011-158372"/>
    <x v="2"/>
    <x v="849"/>
    <d v="2011-11-16T00:00:00"/>
    <x v="1"/>
    <s v="RD-19900"/>
    <x v="76"/>
    <x v="0"/>
    <s v="United States"/>
    <s v="San Diego"/>
    <x v="1"/>
    <n v="92037"/>
    <x v="1"/>
    <s v="OFF-LA-10000407"/>
    <x v="1"/>
    <x v="2"/>
    <x v="1486"/>
    <x v="2588"/>
    <n v="8"/>
    <n v="0"/>
    <n v="18.3264"/>
  </r>
  <r>
    <n v="3209"/>
    <s v="CA-2013-108882"/>
    <x v="0"/>
    <x v="850"/>
    <d v="2013-01-15T00:00:00"/>
    <x v="1"/>
    <s v="LA-16780"/>
    <x v="156"/>
    <x v="1"/>
    <s v="United States"/>
    <s v="Fresno"/>
    <x v="1"/>
    <n v="93727"/>
    <x v="1"/>
    <s v="TEC-AC-10000420"/>
    <x v="2"/>
    <x v="11"/>
    <x v="1487"/>
    <x v="2589"/>
    <n v="5"/>
    <n v="0"/>
    <n v="118.98299999999999"/>
  </r>
  <r>
    <n v="3210"/>
    <s v="CA-2013-108882"/>
    <x v="0"/>
    <x v="850"/>
    <d v="2013-01-15T00:00:00"/>
    <x v="1"/>
    <s v="LA-16780"/>
    <x v="156"/>
    <x v="1"/>
    <s v="United States"/>
    <s v="Fresno"/>
    <x v="1"/>
    <n v="93727"/>
    <x v="1"/>
    <s v="TEC-PH-10002726"/>
    <x v="2"/>
    <x v="7"/>
    <x v="66"/>
    <x v="2590"/>
    <n v="9"/>
    <n v="0.2"/>
    <n v="141.72300000000001"/>
  </r>
  <r>
    <n v="3211"/>
    <s v="US-2014-108245"/>
    <x v="3"/>
    <x v="585"/>
    <d v="2014-09-28T00:00:00"/>
    <x v="1"/>
    <s v="SH-19975"/>
    <x v="64"/>
    <x v="1"/>
    <s v="United States"/>
    <s v="Pearland"/>
    <x v="5"/>
    <n v="77581"/>
    <x v="2"/>
    <s v="OFF-EN-10001415"/>
    <x v="1"/>
    <x v="12"/>
    <x v="33"/>
    <x v="2569"/>
    <n v="3"/>
    <n v="0.2"/>
    <n v="5.0220000000000002"/>
  </r>
  <r>
    <n v="3212"/>
    <s v="US-2014-108245"/>
    <x v="3"/>
    <x v="585"/>
    <d v="2014-09-28T00:00:00"/>
    <x v="1"/>
    <s v="SH-19975"/>
    <x v="64"/>
    <x v="1"/>
    <s v="United States"/>
    <s v="Pearland"/>
    <x v="5"/>
    <n v="77581"/>
    <x v="2"/>
    <s v="OFF-BI-10000773"/>
    <x v="1"/>
    <x v="8"/>
    <x v="381"/>
    <x v="2591"/>
    <n v="7"/>
    <n v="0.8"/>
    <n v="-18.52620000000001"/>
  </r>
  <r>
    <n v="3213"/>
    <s v="CA-2011-142314"/>
    <x v="2"/>
    <x v="851"/>
    <d v="2011-12-28T00:00:00"/>
    <x v="1"/>
    <s v="SF-20200"/>
    <x v="227"/>
    <x v="0"/>
    <s v="United States"/>
    <s v="Richmond"/>
    <x v="14"/>
    <n v="47374"/>
    <x v="2"/>
    <s v="OFF-AP-10002350"/>
    <x v="1"/>
    <x v="9"/>
    <x v="545"/>
    <x v="2592"/>
    <n v="11"/>
    <n v="0"/>
    <n v="58.027200000000001"/>
  </r>
  <r>
    <n v="3214"/>
    <s v="CA-2013-132409"/>
    <x v="0"/>
    <x v="439"/>
    <d v="2013-06-02T00:00:00"/>
    <x v="1"/>
    <s v="TH-21235"/>
    <x v="260"/>
    <x v="1"/>
    <s v="United States"/>
    <s v="Philadelphia"/>
    <x v="9"/>
    <n v="19134"/>
    <x v="3"/>
    <s v="OFF-AR-10001919"/>
    <x v="1"/>
    <x v="6"/>
    <x v="853"/>
    <x v="2593"/>
    <n v="1"/>
    <n v="0.2"/>
    <n v="0.16919999999999991"/>
  </r>
  <r>
    <n v="3215"/>
    <s v="CA-2013-132409"/>
    <x v="0"/>
    <x v="439"/>
    <d v="2013-06-02T00:00:00"/>
    <x v="1"/>
    <s v="TH-21235"/>
    <x v="260"/>
    <x v="1"/>
    <s v="United States"/>
    <s v="Philadelphia"/>
    <x v="9"/>
    <n v="19134"/>
    <x v="3"/>
    <s v="OFF-AP-10002082"/>
    <x v="1"/>
    <x v="9"/>
    <x v="1092"/>
    <x v="1510"/>
    <n v="2"/>
    <n v="0.2"/>
    <n v="6.5339999999999971"/>
  </r>
  <r>
    <n v="3216"/>
    <s v="CA-2014-150189"/>
    <x v="3"/>
    <x v="141"/>
    <d v="2014-07-11T00:00:00"/>
    <x v="2"/>
    <s v="VG-21790"/>
    <x v="364"/>
    <x v="0"/>
    <s v="United States"/>
    <s v="San Mateo"/>
    <x v="1"/>
    <n v="94403"/>
    <x v="1"/>
    <s v="OFF-LA-10002762"/>
    <x v="1"/>
    <x v="2"/>
    <x v="49"/>
    <x v="50"/>
    <n v="6"/>
    <n v="0"/>
    <n v="35.334599999999995"/>
  </r>
  <r>
    <n v="3217"/>
    <s v="CA-2011-114433"/>
    <x v="2"/>
    <x v="8"/>
    <d v="2011-05-17T00:00:00"/>
    <x v="1"/>
    <s v="NP-18325"/>
    <x v="268"/>
    <x v="0"/>
    <s v="United States"/>
    <s v="Oakland"/>
    <x v="1"/>
    <n v="94601"/>
    <x v="1"/>
    <s v="TEC-AC-10002800"/>
    <x v="2"/>
    <x v="11"/>
    <x v="1207"/>
    <x v="145"/>
    <n v="3"/>
    <n v="0"/>
    <n v="52.489499999999992"/>
  </r>
  <r>
    <n v="3218"/>
    <s v="CA-2014-104640"/>
    <x v="3"/>
    <x v="468"/>
    <d v="2014-11-17T00:00:00"/>
    <x v="1"/>
    <s v="FH-14275"/>
    <x v="395"/>
    <x v="1"/>
    <s v="United States"/>
    <s v="New York City"/>
    <x v="15"/>
    <n v="10024"/>
    <x v="3"/>
    <s v="OFF-BI-10003925"/>
    <x v="1"/>
    <x v="8"/>
    <x v="751"/>
    <x v="2594"/>
    <n v="3"/>
    <n v="0.2"/>
    <n v="314.27190000000002"/>
  </r>
  <r>
    <n v="3219"/>
    <s v="CA-2014-104640"/>
    <x v="3"/>
    <x v="468"/>
    <d v="2014-11-17T00:00:00"/>
    <x v="1"/>
    <s v="FH-14275"/>
    <x v="395"/>
    <x v="1"/>
    <s v="United States"/>
    <s v="New York City"/>
    <x v="15"/>
    <n v="10024"/>
    <x v="3"/>
    <s v="TEC-PH-10002200"/>
    <x v="2"/>
    <x v="7"/>
    <x v="1471"/>
    <x v="2595"/>
    <n v="2"/>
    <n v="0"/>
    <n v="124.95519999999999"/>
  </r>
  <r>
    <n v="3220"/>
    <s v="US-2012-137008"/>
    <x v="1"/>
    <x v="653"/>
    <d v="2012-10-08T00:00:00"/>
    <x v="1"/>
    <s v="JP-15460"/>
    <x v="687"/>
    <x v="1"/>
    <s v="United States"/>
    <s v="Lakewood"/>
    <x v="30"/>
    <n v="8701"/>
    <x v="3"/>
    <s v="OFF-PA-10001295"/>
    <x v="1"/>
    <x v="10"/>
    <x v="1211"/>
    <x v="453"/>
    <n v="5"/>
    <n v="0"/>
    <n v="45.527999999999992"/>
  </r>
  <r>
    <n v="3221"/>
    <s v="US-2012-137008"/>
    <x v="1"/>
    <x v="653"/>
    <d v="2012-10-08T00:00:00"/>
    <x v="1"/>
    <s v="JP-15460"/>
    <x v="687"/>
    <x v="1"/>
    <s v="United States"/>
    <s v="Lakewood"/>
    <x v="30"/>
    <n v="8701"/>
    <x v="3"/>
    <s v="OFF-EN-10002500"/>
    <x v="1"/>
    <x v="12"/>
    <x v="118"/>
    <x v="2596"/>
    <n v="4"/>
    <n v="0"/>
    <n v="23.003999999999998"/>
  </r>
  <r>
    <n v="3222"/>
    <s v="US-2012-137008"/>
    <x v="1"/>
    <x v="653"/>
    <d v="2012-10-08T00:00:00"/>
    <x v="1"/>
    <s v="JP-15460"/>
    <x v="687"/>
    <x v="1"/>
    <s v="United States"/>
    <s v="Lakewood"/>
    <x v="30"/>
    <n v="8701"/>
    <x v="3"/>
    <s v="TEC-AC-10000892"/>
    <x v="2"/>
    <x v="11"/>
    <x v="290"/>
    <x v="2597"/>
    <n v="1"/>
    <n v="0"/>
    <n v="32.4"/>
  </r>
  <r>
    <n v="3223"/>
    <s v="CA-2011-108189"/>
    <x v="2"/>
    <x v="852"/>
    <d v="2011-10-05T00:00:00"/>
    <x v="2"/>
    <s v="ES-14080"/>
    <x v="20"/>
    <x v="1"/>
    <s v="United States"/>
    <s v="Tempe"/>
    <x v="16"/>
    <n v="85281"/>
    <x v="1"/>
    <s v="OFF-PA-10001838"/>
    <x v="1"/>
    <x v="10"/>
    <x v="999"/>
    <x v="2598"/>
    <n v="2"/>
    <n v="0.2"/>
    <n v="3.4103999999999997"/>
  </r>
  <r>
    <n v="3224"/>
    <s v="CA-2011-108189"/>
    <x v="2"/>
    <x v="852"/>
    <d v="2011-10-05T00:00:00"/>
    <x v="2"/>
    <s v="ES-14080"/>
    <x v="20"/>
    <x v="1"/>
    <s v="United States"/>
    <s v="Tempe"/>
    <x v="16"/>
    <n v="85281"/>
    <x v="1"/>
    <s v="OFF-FA-10000735"/>
    <x v="1"/>
    <x v="13"/>
    <x v="33"/>
    <x v="1091"/>
    <n v="2"/>
    <n v="0.2"/>
    <n v="1.4599999999999997"/>
  </r>
  <r>
    <n v="3225"/>
    <s v="CA-2011-108189"/>
    <x v="2"/>
    <x v="852"/>
    <d v="2011-10-05T00:00:00"/>
    <x v="2"/>
    <s v="ES-14080"/>
    <x v="20"/>
    <x v="1"/>
    <s v="United States"/>
    <s v="Tempe"/>
    <x v="16"/>
    <n v="85281"/>
    <x v="1"/>
    <s v="TEC-PH-10001760"/>
    <x v="2"/>
    <x v="7"/>
    <x v="254"/>
    <x v="2599"/>
    <n v="2"/>
    <n v="0.2"/>
    <n v="107.46"/>
  </r>
  <r>
    <n v="3226"/>
    <s v="CA-2011-108189"/>
    <x v="2"/>
    <x v="852"/>
    <d v="2011-10-05T00:00:00"/>
    <x v="2"/>
    <s v="ES-14080"/>
    <x v="20"/>
    <x v="1"/>
    <s v="United States"/>
    <s v="Tempe"/>
    <x v="16"/>
    <n v="85281"/>
    <x v="1"/>
    <s v="OFF-EN-10004846"/>
    <x v="1"/>
    <x v="12"/>
    <x v="1488"/>
    <x v="2600"/>
    <n v="6"/>
    <n v="0.2"/>
    <n v="4.628400000000001"/>
  </r>
  <r>
    <n v="3227"/>
    <s v="CA-2011-108189"/>
    <x v="2"/>
    <x v="852"/>
    <d v="2011-10-05T00:00:00"/>
    <x v="2"/>
    <s v="ES-14080"/>
    <x v="20"/>
    <x v="1"/>
    <s v="United States"/>
    <s v="Tempe"/>
    <x v="16"/>
    <n v="85281"/>
    <x v="1"/>
    <s v="OFF-SU-10003567"/>
    <x v="1"/>
    <x v="14"/>
    <x v="1489"/>
    <x v="2601"/>
    <n v="2"/>
    <n v="0.2"/>
    <n v="-3.2639999999999993"/>
  </r>
  <r>
    <n v="3228"/>
    <s v="CA-2011-108189"/>
    <x v="2"/>
    <x v="852"/>
    <d v="2011-10-05T00:00:00"/>
    <x v="2"/>
    <s v="ES-14080"/>
    <x v="20"/>
    <x v="1"/>
    <s v="United States"/>
    <s v="Tempe"/>
    <x v="16"/>
    <n v="85281"/>
    <x v="1"/>
    <s v="TEC-PH-10001557"/>
    <x v="2"/>
    <x v="7"/>
    <x v="658"/>
    <x v="84"/>
    <n v="3"/>
    <n v="0.2"/>
    <n v="20.157899999999991"/>
  </r>
  <r>
    <n v="3229"/>
    <s v="CA-2011-108189"/>
    <x v="2"/>
    <x v="852"/>
    <d v="2011-10-05T00:00:00"/>
    <x v="2"/>
    <s v="ES-14080"/>
    <x v="20"/>
    <x v="1"/>
    <s v="United States"/>
    <s v="Tempe"/>
    <x v="16"/>
    <n v="85281"/>
    <x v="1"/>
    <s v="TEC-AC-10003038"/>
    <x v="2"/>
    <x v="11"/>
    <x v="1024"/>
    <x v="181"/>
    <n v="1"/>
    <n v="0.2"/>
    <n v="-8.9500000000001023E-2"/>
  </r>
  <r>
    <n v="3230"/>
    <s v="CA-2011-154641"/>
    <x v="2"/>
    <x v="430"/>
    <d v="2011-08-16T00:00:00"/>
    <x v="1"/>
    <s v="KL-16645"/>
    <x v="107"/>
    <x v="0"/>
    <s v="United States"/>
    <s v="New York City"/>
    <x v="15"/>
    <n v="10035"/>
    <x v="3"/>
    <s v="OFF-ST-10004459"/>
    <x v="1"/>
    <x v="4"/>
    <x v="454"/>
    <x v="2602"/>
    <n v="1"/>
    <n v="0"/>
    <n v="18.766999999999996"/>
  </r>
  <r>
    <n v="3231"/>
    <s v="CA-2014-131625"/>
    <x v="3"/>
    <x v="853"/>
    <d v="2014-09-06T00:00:00"/>
    <x v="0"/>
    <s v="BN-11515"/>
    <x v="202"/>
    <x v="0"/>
    <s v="United States"/>
    <s v="New York City"/>
    <x v="15"/>
    <n v="10009"/>
    <x v="3"/>
    <s v="FUR-FU-10004960"/>
    <x v="0"/>
    <x v="5"/>
    <x v="919"/>
    <x v="9"/>
    <n v="5"/>
    <n v="0"/>
    <n v="39.066000000000003"/>
  </r>
  <r>
    <n v="3232"/>
    <s v="US-2014-156356"/>
    <x v="3"/>
    <x v="513"/>
    <d v="2014-04-23T00:00:00"/>
    <x v="1"/>
    <s v="ND-18370"/>
    <x v="444"/>
    <x v="0"/>
    <s v="United States"/>
    <s v="Houston"/>
    <x v="5"/>
    <n v="77095"/>
    <x v="2"/>
    <s v="OFF-BI-10000632"/>
    <x v="1"/>
    <x v="8"/>
    <x v="1288"/>
    <x v="2578"/>
    <n v="3"/>
    <n v="0.8"/>
    <n v="-44.278199999999998"/>
  </r>
  <r>
    <n v="3233"/>
    <s v="US-2014-156356"/>
    <x v="3"/>
    <x v="513"/>
    <d v="2014-04-23T00:00:00"/>
    <x v="1"/>
    <s v="ND-18370"/>
    <x v="444"/>
    <x v="0"/>
    <s v="United States"/>
    <s v="Houston"/>
    <x v="5"/>
    <n v="77095"/>
    <x v="2"/>
    <s v="OFF-BI-10001107"/>
    <x v="1"/>
    <x v="8"/>
    <x v="492"/>
    <x v="2603"/>
    <n v="1"/>
    <n v="0.8"/>
    <n v="-4.7784000000000013"/>
  </r>
  <r>
    <n v="3234"/>
    <s v="US-2014-156356"/>
    <x v="3"/>
    <x v="513"/>
    <d v="2014-04-23T00:00:00"/>
    <x v="1"/>
    <s v="ND-18370"/>
    <x v="444"/>
    <x v="0"/>
    <s v="United States"/>
    <s v="Houston"/>
    <x v="5"/>
    <n v="77095"/>
    <x v="2"/>
    <s v="OFF-ST-10002301"/>
    <x v="1"/>
    <x v="4"/>
    <x v="1490"/>
    <x v="2604"/>
    <n v="2"/>
    <n v="0.2"/>
    <n v="-7.7292000000000041"/>
  </r>
  <r>
    <n v="3235"/>
    <s v="CA-2013-138933"/>
    <x v="0"/>
    <x v="423"/>
    <d v="2013-04-28T00:00:00"/>
    <x v="2"/>
    <s v="JL-15130"/>
    <x v="691"/>
    <x v="0"/>
    <s v="United States"/>
    <s v="Riverside"/>
    <x v="1"/>
    <n v="92503"/>
    <x v="1"/>
    <s v="OFF-BI-10003355"/>
    <x v="1"/>
    <x v="8"/>
    <x v="586"/>
    <x v="2217"/>
    <n v="1"/>
    <n v="0.2"/>
    <n v="1.3944000000000001"/>
  </r>
  <r>
    <n v="3236"/>
    <s v="CA-2013-140746"/>
    <x v="0"/>
    <x v="804"/>
    <d v="2013-01-15T00:00:00"/>
    <x v="3"/>
    <s v="RC-19825"/>
    <x v="116"/>
    <x v="0"/>
    <s v="United States"/>
    <s v="Fairfield"/>
    <x v="29"/>
    <n v="6824"/>
    <x v="3"/>
    <s v="FUR-TA-10002903"/>
    <x v="0"/>
    <x v="3"/>
    <x v="255"/>
    <x v="2605"/>
    <n v="1"/>
    <n v="0.3"/>
    <n v="-15.582599999999999"/>
  </r>
  <r>
    <n v="3237"/>
    <s v="CA-2013-146836"/>
    <x v="0"/>
    <x v="440"/>
    <d v="2013-05-03T00:00:00"/>
    <x v="3"/>
    <s v="CC-12475"/>
    <x v="693"/>
    <x v="0"/>
    <s v="United States"/>
    <s v="New York City"/>
    <x v="15"/>
    <n v="10024"/>
    <x v="3"/>
    <s v="OFF-ST-10001580"/>
    <x v="1"/>
    <x v="4"/>
    <x v="351"/>
    <x v="2606"/>
    <n v="3"/>
    <n v="0"/>
    <n v="12.5832"/>
  </r>
  <r>
    <n v="3238"/>
    <s v="CA-2013-146836"/>
    <x v="0"/>
    <x v="440"/>
    <d v="2013-05-03T00:00:00"/>
    <x v="3"/>
    <s v="CC-12475"/>
    <x v="693"/>
    <x v="0"/>
    <s v="United States"/>
    <s v="New York City"/>
    <x v="15"/>
    <n v="10024"/>
    <x v="3"/>
    <s v="OFF-BI-10000315"/>
    <x v="1"/>
    <x v="8"/>
    <x v="407"/>
    <x v="2607"/>
    <n v="3"/>
    <n v="0.2"/>
    <n v="15.951599999999997"/>
  </r>
  <r>
    <n v="3239"/>
    <s v="US-2013-127971"/>
    <x v="0"/>
    <x v="73"/>
    <d v="2013-11-28T00:00:00"/>
    <x v="1"/>
    <s v="DW-13195"/>
    <x v="694"/>
    <x v="1"/>
    <s v="United States"/>
    <s v="Houston"/>
    <x v="5"/>
    <n v="77095"/>
    <x v="2"/>
    <s v="FUR-CH-10003774"/>
    <x v="0"/>
    <x v="1"/>
    <x v="1185"/>
    <x v="2608"/>
    <n v="5"/>
    <n v="0.3"/>
    <n v="-77.333000000000013"/>
  </r>
  <r>
    <n v="3240"/>
    <s v="US-2013-127971"/>
    <x v="0"/>
    <x v="73"/>
    <d v="2013-11-28T00:00:00"/>
    <x v="1"/>
    <s v="DW-13195"/>
    <x v="694"/>
    <x v="1"/>
    <s v="United States"/>
    <s v="Houston"/>
    <x v="5"/>
    <n v="77095"/>
    <x v="2"/>
    <s v="TEC-PH-10003095"/>
    <x v="2"/>
    <x v="7"/>
    <x v="1491"/>
    <x v="2609"/>
    <n v="7"/>
    <n v="0.2"/>
    <n v="46.095000000000006"/>
  </r>
  <r>
    <n v="3241"/>
    <s v="US-2013-127971"/>
    <x v="0"/>
    <x v="73"/>
    <d v="2013-11-28T00:00:00"/>
    <x v="1"/>
    <s v="DW-13195"/>
    <x v="694"/>
    <x v="1"/>
    <s v="United States"/>
    <s v="Houston"/>
    <x v="5"/>
    <n v="77095"/>
    <x v="2"/>
    <s v="FUR-FU-10000023"/>
    <x v="0"/>
    <x v="5"/>
    <x v="322"/>
    <x v="2610"/>
    <n v="3"/>
    <n v="0.6"/>
    <n v="-2.8271999999999995"/>
  </r>
  <r>
    <n v="3242"/>
    <s v="US-2013-140809"/>
    <x v="0"/>
    <x v="854"/>
    <d v="2013-02-03T00:00:00"/>
    <x v="2"/>
    <s v="CK-12760"/>
    <x v="316"/>
    <x v="1"/>
    <s v="United States"/>
    <s v="Arlington"/>
    <x v="17"/>
    <n v="22204"/>
    <x v="0"/>
    <s v="OFF-ST-10002214"/>
    <x v="1"/>
    <x v="4"/>
    <x v="994"/>
    <x v="2015"/>
    <n v="5"/>
    <n v="0"/>
    <n v="14.676999999999998"/>
  </r>
  <r>
    <n v="3243"/>
    <s v="CA-2014-114524"/>
    <x v="3"/>
    <x v="185"/>
    <d v="2014-04-06T00:00:00"/>
    <x v="0"/>
    <s v="EG-13900"/>
    <x v="283"/>
    <x v="0"/>
    <s v="United States"/>
    <s v="Chicago"/>
    <x v="10"/>
    <n v="60623"/>
    <x v="2"/>
    <s v="OFF-BI-10002799"/>
    <x v="1"/>
    <x v="8"/>
    <x v="1450"/>
    <x v="2611"/>
    <n v="13"/>
    <n v="0.8"/>
    <n v="-22.895600000000005"/>
  </r>
  <r>
    <n v="3244"/>
    <s v="CA-2014-113355"/>
    <x v="3"/>
    <x v="96"/>
    <d v="2014-12-06T00:00:00"/>
    <x v="1"/>
    <s v="SJ-20215"/>
    <x v="695"/>
    <x v="0"/>
    <s v="United States"/>
    <s v="Grand Prairie"/>
    <x v="5"/>
    <n v="75051"/>
    <x v="2"/>
    <s v="TEC-PH-10004912"/>
    <x v="2"/>
    <x v="7"/>
    <x v="1492"/>
    <x v="2612"/>
    <n v="5"/>
    <n v="0.2"/>
    <n v="24.727499999999971"/>
  </r>
  <r>
    <n v="3245"/>
    <s v="CA-2014-113355"/>
    <x v="3"/>
    <x v="96"/>
    <d v="2014-12-06T00:00:00"/>
    <x v="1"/>
    <s v="SJ-20215"/>
    <x v="695"/>
    <x v="0"/>
    <s v="United States"/>
    <s v="Grand Prairie"/>
    <x v="5"/>
    <n v="75051"/>
    <x v="2"/>
    <s v="FUR-CH-10002602"/>
    <x v="0"/>
    <x v="1"/>
    <x v="288"/>
    <x v="2613"/>
    <n v="3"/>
    <n v="0.3"/>
    <n v="-18.117599999999996"/>
  </r>
  <r>
    <n v="3246"/>
    <s v="US-2014-140907"/>
    <x v="3"/>
    <x v="389"/>
    <d v="2014-12-13T00:00:00"/>
    <x v="0"/>
    <s v="BP-11185"/>
    <x v="130"/>
    <x v="1"/>
    <s v="United States"/>
    <s v="Seattle"/>
    <x v="4"/>
    <n v="98103"/>
    <x v="1"/>
    <s v="TEC-AC-10004510"/>
    <x v="2"/>
    <x v="11"/>
    <x v="944"/>
    <x v="1231"/>
    <n v="3"/>
    <n v="0"/>
    <n v="4.9079999999999977"/>
  </r>
  <r>
    <n v="3247"/>
    <s v="US-2014-140907"/>
    <x v="3"/>
    <x v="389"/>
    <d v="2014-12-13T00:00:00"/>
    <x v="0"/>
    <s v="BP-11185"/>
    <x v="130"/>
    <x v="1"/>
    <s v="United States"/>
    <s v="Seattle"/>
    <x v="4"/>
    <n v="98103"/>
    <x v="1"/>
    <s v="OFF-ST-10000060"/>
    <x v="1"/>
    <x v="4"/>
    <x v="387"/>
    <x v="1783"/>
    <n v="5"/>
    <n v="0"/>
    <n v="38.988000000000014"/>
  </r>
  <r>
    <n v="3248"/>
    <s v="US-2014-140907"/>
    <x v="3"/>
    <x v="389"/>
    <d v="2014-12-13T00:00:00"/>
    <x v="0"/>
    <s v="BP-11185"/>
    <x v="130"/>
    <x v="1"/>
    <s v="United States"/>
    <s v="Seattle"/>
    <x v="4"/>
    <n v="98103"/>
    <x v="1"/>
    <s v="OFF-AR-10000799"/>
    <x v="1"/>
    <x v="6"/>
    <x v="1493"/>
    <x v="2614"/>
    <n v="3"/>
    <n v="0"/>
    <n v="5.2895999999999983"/>
  </r>
  <r>
    <n v="3249"/>
    <s v="CA-2013-159730"/>
    <x v="0"/>
    <x v="42"/>
    <d v="2013-09-22T00:00:00"/>
    <x v="1"/>
    <s v="SJ-20125"/>
    <x v="319"/>
    <x v="2"/>
    <s v="United States"/>
    <s v="Seattle"/>
    <x v="4"/>
    <n v="98103"/>
    <x v="1"/>
    <s v="FUR-CH-10004875"/>
    <x v="0"/>
    <x v="1"/>
    <x v="1436"/>
    <x v="2417"/>
    <n v="2"/>
    <n v="0.2"/>
    <n v="9.9651999999999994"/>
  </r>
  <r>
    <n v="3250"/>
    <s v="CA-2013-159730"/>
    <x v="0"/>
    <x v="42"/>
    <d v="2013-09-22T00:00:00"/>
    <x v="1"/>
    <s v="SJ-20125"/>
    <x v="319"/>
    <x v="2"/>
    <s v="United States"/>
    <s v="Seattle"/>
    <x v="4"/>
    <n v="98103"/>
    <x v="1"/>
    <s v="TEC-PH-10002085"/>
    <x v="2"/>
    <x v="7"/>
    <x v="659"/>
    <x v="554"/>
    <n v="2"/>
    <n v="0.2"/>
    <n v="7.9188000000000045"/>
  </r>
  <r>
    <n v="3251"/>
    <s v="CA-2013-157868"/>
    <x v="0"/>
    <x v="443"/>
    <d v="2013-12-30T00:00:00"/>
    <x v="1"/>
    <s v="MC-17590"/>
    <x v="565"/>
    <x v="1"/>
    <s v="United States"/>
    <s v="Grand Rapids"/>
    <x v="12"/>
    <n v="49505"/>
    <x v="2"/>
    <s v="OFF-FA-10000992"/>
    <x v="1"/>
    <x v="13"/>
    <x v="1033"/>
    <x v="2615"/>
    <n v="7"/>
    <n v="0"/>
    <n v="11.679499999999999"/>
  </r>
  <r>
    <n v="3252"/>
    <s v="CA-2014-119389"/>
    <x v="3"/>
    <x v="827"/>
    <d v="2014-04-20T00:00:00"/>
    <x v="2"/>
    <s v="BG-11740"/>
    <x v="696"/>
    <x v="0"/>
    <s v="United States"/>
    <s v="Philadelphia"/>
    <x v="9"/>
    <n v="19120"/>
    <x v="3"/>
    <s v="FUR-FU-10001473"/>
    <x v="0"/>
    <x v="5"/>
    <x v="1244"/>
    <x v="2616"/>
    <n v="3"/>
    <n v="0.2"/>
    <n v="5.2773000000000003"/>
  </r>
  <r>
    <n v="3253"/>
    <s v="CA-2014-110373"/>
    <x v="3"/>
    <x v="855"/>
    <d v="2014-10-31T00:00:00"/>
    <x v="0"/>
    <s v="MA-17560"/>
    <x v="15"/>
    <x v="2"/>
    <s v="United States"/>
    <s v="Chicago"/>
    <x v="10"/>
    <n v="60610"/>
    <x v="2"/>
    <s v="OFF-AR-10003045"/>
    <x v="1"/>
    <x v="6"/>
    <x v="420"/>
    <x v="2617"/>
    <n v="3"/>
    <n v="0.2"/>
    <n v="2.2050000000000001"/>
  </r>
  <r>
    <n v="3254"/>
    <s v="CA-2014-110373"/>
    <x v="3"/>
    <x v="855"/>
    <d v="2014-10-31T00:00:00"/>
    <x v="0"/>
    <s v="MA-17560"/>
    <x v="15"/>
    <x v="2"/>
    <s v="United States"/>
    <s v="Chicago"/>
    <x v="10"/>
    <n v="60610"/>
    <x v="2"/>
    <s v="TEC-PH-10001536"/>
    <x v="2"/>
    <x v="7"/>
    <x v="1234"/>
    <x v="2618"/>
    <n v="2"/>
    <n v="0.2"/>
    <n v="2.0387999999999984"/>
  </r>
  <r>
    <n v="3255"/>
    <s v="CA-2013-155474"/>
    <x v="0"/>
    <x v="630"/>
    <d v="2013-07-15T00:00:00"/>
    <x v="1"/>
    <s v="CC-12220"/>
    <x v="417"/>
    <x v="0"/>
    <s v="United States"/>
    <s v="Seattle"/>
    <x v="4"/>
    <n v="98105"/>
    <x v="1"/>
    <s v="TEC-PH-10001580"/>
    <x v="2"/>
    <x v="7"/>
    <x v="231"/>
    <x v="2619"/>
    <n v="1"/>
    <n v="0.2"/>
    <n v="9.4485999999999954"/>
  </r>
  <r>
    <n v="3256"/>
    <s v="CA-2013-155474"/>
    <x v="0"/>
    <x v="630"/>
    <d v="2013-07-15T00:00:00"/>
    <x v="1"/>
    <s v="CC-12220"/>
    <x v="417"/>
    <x v="0"/>
    <s v="United States"/>
    <s v="Seattle"/>
    <x v="4"/>
    <n v="98105"/>
    <x v="1"/>
    <s v="OFF-BI-10004209"/>
    <x v="1"/>
    <x v="8"/>
    <x v="1206"/>
    <x v="1768"/>
    <n v="3"/>
    <n v="0.2"/>
    <n v="6.0299999999999994"/>
  </r>
  <r>
    <n v="3257"/>
    <s v="CA-2012-155453"/>
    <x v="1"/>
    <x v="101"/>
    <d v="2012-08-14T00:00:00"/>
    <x v="1"/>
    <s v="RA-19885"/>
    <x v="19"/>
    <x v="1"/>
    <s v="United States"/>
    <s v="Jacksonville"/>
    <x v="2"/>
    <n v="32216"/>
    <x v="0"/>
    <s v="OFF-LA-10001613"/>
    <x v="1"/>
    <x v="2"/>
    <x v="736"/>
    <x v="877"/>
    <n v="2"/>
    <n v="0.2"/>
    <n v="1.6704000000000001"/>
  </r>
  <r>
    <n v="3258"/>
    <s v="US-2013-161844"/>
    <x v="0"/>
    <x v="10"/>
    <d v="2013-12-15T00:00:00"/>
    <x v="0"/>
    <s v="DK-12835"/>
    <x v="460"/>
    <x v="1"/>
    <s v="United States"/>
    <s v="Franklin"/>
    <x v="18"/>
    <n v="37064"/>
    <x v="0"/>
    <s v="FUR-TA-10001676"/>
    <x v="0"/>
    <x v="3"/>
    <x v="957"/>
    <x v="2620"/>
    <n v="3"/>
    <n v="0.4"/>
    <n v="-29.323800000000006"/>
  </r>
  <r>
    <n v="3259"/>
    <s v="US-2013-161844"/>
    <x v="0"/>
    <x v="10"/>
    <d v="2013-12-15T00:00:00"/>
    <x v="0"/>
    <s v="DK-12835"/>
    <x v="460"/>
    <x v="1"/>
    <s v="United States"/>
    <s v="Franklin"/>
    <x v="18"/>
    <n v="37064"/>
    <x v="0"/>
    <s v="OFF-BI-10003712"/>
    <x v="1"/>
    <x v="8"/>
    <x v="689"/>
    <x v="194"/>
    <n v="2"/>
    <n v="0.7"/>
    <n v="-2.0621999999999998"/>
  </r>
  <r>
    <n v="3260"/>
    <s v="US-2013-162103"/>
    <x v="0"/>
    <x v="373"/>
    <d v="2013-11-18T00:00:00"/>
    <x v="1"/>
    <s v="LB-16795"/>
    <x v="697"/>
    <x v="2"/>
    <s v="United States"/>
    <s v="Highland Park"/>
    <x v="10"/>
    <n v="60035"/>
    <x v="2"/>
    <s v="OFF-BI-10000285"/>
    <x v="1"/>
    <x v="8"/>
    <x v="456"/>
    <x v="2621"/>
    <n v="2"/>
    <n v="0.8"/>
    <n v="-4.7040000000000006"/>
  </r>
  <r>
    <n v="3261"/>
    <s v="CA-2011-151554"/>
    <x v="2"/>
    <x v="687"/>
    <d v="2011-11-15T00:00:00"/>
    <x v="2"/>
    <s v="CM-11815"/>
    <x v="698"/>
    <x v="1"/>
    <s v="United States"/>
    <s v="Pasadena"/>
    <x v="5"/>
    <n v="77506"/>
    <x v="2"/>
    <s v="OFF-PA-10004609"/>
    <x v="1"/>
    <x v="10"/>
    <x v="1494"/>
    <x v="561"/>
    <n v="4"/>
    <n v="0.2"/>
    <n v="7.2576000000000001"/>
  </r>
  <r>
    <n v="3262"/>
    <s v="CA-2011-140662"/>
    <x v="2"/>
    <x v="664"/>
    <d v="2011-11-19T00:00:00"/>
    <x v="2"/>
    <s v="TS-21205"/>
    <x v="131"/>
    <x v="1"/>
    <s v="United States"/>
    <s v="San Francisco"/>
    <x v="1"/>
    <n v="94109"/>
    <x v="1"/>
    <s v="TEC-AC-10001314"/>
    <x v="2"/>
    <x v="11"/>
    <x v="943"/>
    <x v="2622"/>
    <n v="2"/>
    <n v="0"/>
    <n v="7.9983999999999895"/>
  </r>
  <r>
    <n v="3263"/>
    <s v="CA-2011-140662"/>
    <x v="2"/>
    <x v="664"/>
    <d v="2011-11-19T00:00:00"/>
    <x v="2"/>
    <s v="TS-21205"/>
    <x v="131"/>
    <x v="1"/>
    <s v="United States"/>
    <s v="San Francisco"/>
    <x v="1"/>
    <n v="94109"/>
    <x v="1"/>
    <s v="OFF-PA-10003395"/>
    <x v="1"/>
    <x v="10"/>
    <x v="650"/>
    <x v="2623"/>
    <n v="7"/>
    <n v="0"/>
    <n v="352.29599999999999"/>
  </r>
  <r>
    <n v="3264"/>
    <s v="CA-2011-140662"/>
    <x v="2"/>
    <x v="664"/>
    <d v="2011-11-19T00:00:00"/>
    <x v="2"/>
    <s v="TS-21205"/>
    <x v="131"/>
    <x v="1"/>
    <s v="United States"/>
    <s v="San Francisco"/>
    <x v="1"/>
    <n v="94109"/>
    <x v="1"/>
    <s v="OFF-AP-10001242"/>
    <x v="1"/>
    <x v="9"/>
    <x v="1408"/>
    <x v="2624"/>
    <n v="3"/>
    <n v="0"/>
    <n v="72.431999999999988"/>
  </r>
  <r>
    <n v="3265"/>
    <s v="CA-2013-122518"/>
    <x v="0"/>
    <x v="758"/>
    <d v="2013-03-09T00:00:00"/>
    <x v="0"/>
    <s v="RF-19345"/>
    <x v="575"/>
    <x v="1"/>
    <s v="United States"/>
    <s v="Miami"/>
    <x v="2"/>
    <n v="33180"/>
    <x v="0"/>
    <s v="OFF-LA-10001641"/>
    <x v="1"/>
    <x v="2"/>
    <x v="1022"/>
    <x v="1973"/>
    <n v="4"/>
    <n v="0.2"/>
    <n v="3.528"/>
  </r>
  <r>
    <n v="3266"/>
    <s v="US-2011-126571"/>
    <x v="2"/>
    <x v="856"/>
    <d v="2011-10-15T00:00:00"/>
    <x v="1"/>
    <s v="JF-15565"/>
    <x v="535"/>
    <x v="0"/>
    <s v="United States"/>
    <s v="Philadelphia"/>
    <x v="9"/>
    <n v="19120"/>
    <x v="3"/>
    <s v="OFF-ST-10003816"/>
    <x v="1"/>
    <x v="4"/>
    <x v="710"/>
    <x v="2625"/>
    <n v="2"/>
    <n v="0.2"/>
    <n v="10.571399999999983"/>
  </r>
  <r>
    <n v="3267"/>
    <s v="US-2011-126571"/>
    <x v="2"/>
    <x v="856"/>
    <d v="2011-10-15T00:00:00"/>
    <x v="1"/>
    <s v="JF-15565"/>
    <x v="535"/>
    <x v="0"/>
    <s v="United States"/>
    <s v="Philadelphia"/>
    <x v="9"/>
    <n v="19120"/>
    <x v="3"/>
    <s v="OFF-EN-10002230"/>
    <x v="1"/>
    <x v="12"/>
    <x v="550"/>
    <x v="2626"/>
    <n v="3"/>
    <n v="0.2"/>
    <n v="67.983299999999986"/>
  </r>
  <r>
    <n v="3268"/>
    <s v="CA-2011-143840"/>
    <x v="2"/>
    <x v="857"/>
    <d v="2011-05-29T00:00:00"/>
    <x v="1"/>
    <s v="EH-14185"/>
    <x v="699"/>
    <x v="0"/>
    <s v="United States"/>
    <s v="Decatur"/>
    <x v="19"/>
    <n v="35601"/>
    <x v="0"/>
    <s v="TEC-PH-10002660"/>
    <x v="2"/>
    <x v="7"/>
    <x v="697"/>
    <x v="2627"/>
    <n v="2"/>
    <n v="0"/>
    <n v="33.995000000000005"/>
  </r>
  <r>
    <n v="3269"/>
    <s v="CA-2011-143840"/>
    <x v="2"/>
    <x v="857"/>
    <d v="2011-05-29T00:00:00"/>
    <x v="1"/>
    <s v="EH-14185"/>
    <x v="699"/>
    <x v="0"/>
    <s v="United States"/>
    <s v="Decatur"/>
    <x v="19"/>
    <n v="35601"/>
    <x v="0"/>
    <s v="TEC-PH-10003171"/>
    <x v="2"/>
    <x v="7"/>
    <x v="1495"/>
    <x v="2628"/>
    <n v="1"/>
    <n v="0"/>
    <n v="12.585999999999999"/>
  </r>
  <r>
    <n v="3270"/>
    <s v="CA-2011-115980"/>
    <x v="2"/>
    <x v="858"/>
    <d v="2011-07-19T00:00:00"/>
    <x v="1"/>
    <s v="VW-21775"/>
    <x v="100"/>
    <x v="1"/>
    <s v="United States"/>
    <s v="Sioux Falls"/>
    <x v="44"/>
    <n v="57103"/>
    <x v="2"/>
    <s v="TEC-AC-10003709"/>
    <x v="2"/>
    <x v="11"/>
    <x v="1404"/>
    <x v="2629"/>
    <n v="3"/>
    <n v="0"/>
    <n v="1.3068000000000004"/>
  </r>
  <r>
    <n v="3271"/>
    <s v="CA-2011-115980"/>
    <x v="2"/>
    <x v="858"/>
    <d v="2011-07-19T00:00:00"/>
    <x v="1"/>
    <s v="VW-21775"/>
    <x v="100"/>
    <x v="1"/>
    <s v="United States"/>
    <s v="Sioux Falls"/>
    <x v="44"/>
    <n v="57103"/>
    <x v="2"/>
    <s v="OFF-FA-10000304"/>
    <x v="1"/>
    <x v="13"/>
    <x v="52"/>
    <x v="2630"/>
    <n v="3"/>
    <n v="0"/>
    <n v="2.6814000000000004"/>
  </r>
  <r>
    <n v="3272"/>
    <s v="CA-2012-155145"/>
    <x v="1"/>
    <x v="17"/>
    <d v="2012-12-29T00:00:00"/>
    <x v="0"/>
    <s v="KN-16450"/>
    <x v="634"/>
    <x v="1"/>
    <s v="United States"/>
    <s v="Visalia"/>
    <x v="1"/>
    <n v="93277"/>
    <x v="1"/>
    <s v="TEC-AC-10003709"/>
    <x v="2"/>
    <x v="11"/>
    <x v="1404"/>
    <x v="1063"/>
    <n v="8"/>
    <n v="0"/>
    <n v="3.4848000000000008"/>
  </r>
  <r>
    <n v="3273"/>
    <s v="CA-2012-146038"/>
    <x v="1"/>
    <x v="97"/>
    <d v="2012-02-16T00:00:00"/>
    <x v="1"/>
    <s v="SJ-20215"/>
    <x v="695"/>
    <x v="0"/>
    <s v="United States"/>
    <s v="Los Angeles"/>
    <x v="1"/>
    <n v="90049"/>
    <x v="1"/>
    <s v="FUR-CH-10002774"/>
    <x v="0"/>
    <x v="1"/>
    <x v="23"/>
    <x v="2631"/>
    <n v="5"/>
    <n v="0.2"/>
    <n v="22.940999999999995"/>
  </r>
  <r>
    <n v="3274"/>
    <s v="CA-2014-133865"/>
    <x v="3"/>
    <x v="540"/>
    <d v="2014-05-13T00:00:00"/>
    <x v="1"/>
    <s v="PS-19045"/>
    <x v="390"/>
    <x v="2"/>
    <s v="United States"/>
    <s v="Los Angeles"/>
    <x v="1"/>
    <n v="90032"/>
    <x v="1"/>
    <s v="TEC-CO-10001046"/>
    <x v="2"/>
    <x v="16"/>
    <x v="874"/>
    <x v="2632"/>
    <n v="6"/>
    <n v="0.2"/>
    <n v="1049.9849999999999"/>
  </r>
  <r>
    <n v="3275"/>
    <s v="CA-2014-116358"/>
    <x v="3"/>
    <x v="808"/>
    <d v="2014-11-07T00:00:00"/>
    <x v="1"/>
    <s v="KM-16225"/>
    <x v="366"/>
    <x v="1"/>
    <s v="United States"/>
    <s v="Overland Park"/>
    <x v="41"/>
    <n v="66212"/>
    <x v="2"/>
    <s v="OFF-FA-10003495"/>
    <x v="1"/>
    <x v="13"/>
    <x v="33"/>
    <x v="2614"/>
    <n v="3"/>
    <n v="0"/>
    <n v="9.120000000000001"/>
  </r>
  <r>
    <n v="3276"/>
    <s v="CA-2014-116358"/>
    <x v="3"/>
    <x v="808"/>
    <d v="2014-11-07T00:00:00"/>
    <x v="1"/>
    <s v="KM-16225"/>
    <x v="366"/>
    <x v="1"/>
    <s v="United States"/>
    <s v="Overland Park"/>
    <x v="41"/>
    <n v="66212"/>
    <x v="2"/>
    <s v="OFF-AR-10004685"/>
    <x v="1"/>
    <x v="6"/>
    <x v="181"/>
    <x v="2633"/>
    <n v="6"/>
    <n v="0"/>
    <n v="9.1673999999999989"/>
  </r>
  <r>
    <n v="3277"/>
    <s v="CA-2011-102988"/>
    <x v="2"/>
    <x v="267"/>
    <d v="2011-04-09T00:00:00"/>
    <x v="0"/>
    <s v="GM-14695"/>
    <x v="620"/>
    <x v="1"/>
    <s v="United States"/>
    <s v="Alexandria"/>
    <x v="17"/>
    <n v="22304"/>
    <x v="0"/>
    <s v="OFF-AR-10004757"/>
    <x v="1"/>
    <x v="6"/>
    <x v="342"/>
    <x v="1011"/>
    <n v="7"/>
    <n v="0"/>
    <n v="7.5767999999999986"/>
  </r>
  <r>
    <n v="3278"/>
    <s v="CA-2011-102988"/>
    <x v="2"/>
    <x v="267"/>
    <d v="2011-04-09T00:00:00"/>
    <x v="0"/>
    <s v="GM-14695"/>
    <x v="620"/>
    <x v="1"/>
    <s v="United States"/>
    <s v="Alexandria"/>
    <x v="17"/>
    <n v="22304"/>
    <x v="0"/>
    <s v="TEC-PH-10001615"/>
    <x v="2"/>
    <x v="7"/>
    <x v="1108"/>
    <x v="2634"/>
    <n v="1"/>
    <n v="0"/>
    <n v="8.4070999999999962"/>
  </r>
  <r>
    <n v="3279"/>
    <s v="CA-2011-102988"/>
    <x v="2"/>
    <x v="267"/>
    <d v="2011-04-09T00:00:00"/>
    <x v="0"/>
    <s v="GM-14695"/>
    <x v="620"/>
    <x v="1"/>
    <s v="United States"/>
    <s v="Alexandria"/>
    <x v="17"/>
    <n v="22304"/>
    <x v="0"/>
    <s v="OFF-PA-10003349"/>
    <x v="1"/>
    <x v="10"/>
    <x v="218"/>
    <x v="91"/>
    <n v="2"/>
    <n v="0"/>
    <n v="6.3504000000000005"/>
  </r>
  <r>
    <n v="3280"/>
    <s v="CA-2011-102988"/>
    <x v="2"/>
    <x v="267"/>
    <d v="2011-04-09T00:00:00"/>
    <x v="0"/>
    <s v="GM-14695"/>
    <x v="620"/>
    <x v="1"/>
    <s v="United States"/>
    <s v="Alexandria"/>
    <x v="17"/>
    <n v="22304"/>
    <x v="0"/>
    <s v="OFF-AR-10000127"/>
    <x v="1"/>
    <x v="6"/>
    <x v="1186"/>
    <x v="1011"/>
    <n v="7"/>
    <n v="0"/>
    <n v="6.6583999999999968"/>
  </r>
  <r>
    <n v="3281"/>
    <s v="CA-2011-102988"/>
    <x v="2"/>
    <x v="267"/>
    <d v="2011-04-09T00:00:00"/>
    <x v="0"/>
    <s v="GM-14695"/>
    <x v="620"/>
    <x v="1"/>
    <s v="United States"/>
    <s v="Alexandria"/>
    <x v="17"/>
    <n v="22304"/>
    <x v="0"/>
    <s v="OFF-SU-10002881"/>
    <x v="1"/>
    <x v="14"/>
    <x v="461"/>
    <x v="2635"/>
    <n v="5"/>
    <n v="0"/>
    <n v="83.281000000000063"/>
  </r>
  <r>
    <n v="3282"/>
    <s v="US-2011-117170"/>
    <x v="2"/>
    <x v="328"/>
    <d v="2011-09-24T00:00:00"/>
    <x v="1"/>
    <s v="KT-16465"/>
    <x v="446"/>
    <x v="0"/>
    <s v="United States"/>
    <s v="Raleigh"/>
    <x v="3"/>
    <n v="27604"/>
    <x v="0"/>
    <s v="TEC-AC-10001109"/>
    <x v="2"/>
    <x v="11"/>
    <x v="998"/>
    <x v="736"/>
    <n v="2"/>
    <n v="0.2"/>
    <n v="13.195600000000001"/>
  </r>
  <r>
    <n v="3283"/>
    <s v="US-2011-117170"/>
    <x v="2"/>
    <x v="328"/>
    <d v="2011-09-24T00:00:00"/>
    <x v="1"/>
    <s v="KT-16465"/>
    <x v="446"/>
    <x v="0"/>
    <s v="United States"/>
    <s v="Raleigh"/>
    <x v="3"/>
    <n v="27604"/>
    <x v="0"/>
    <s v="OFF-PA-10000682"/>
    <x v="1"/>
    <x v="10"/>
    <x v="859"/>
    <x v="701"/>
    <n v="1"/>
    <n v="0.2"/>
    <n v="1.6762000000000001"/>
  </r>
  <r>
    <n v="3284"/>
    <s v="CA-2011-159478"/>
    <x v="2"/>
    <x v="587"/>
    <d v="2011-10-06T00:00:00"/>
    <x v="1"/>
    <s v="MH-17785"/>
    <x v="186"/>
    <x v="1"/>
    <s v="United States"/>
    <s v="New York City"/>
    <x v="15"/>
    <n v="10035"/>
    <x v="3"/>
    <s v="FUR-FU-10000221"/>
    <x v="0"/>
    <x v="5"/>
    <x v="529"/>
    <x v="597"/>
    <n v="3"/>
    <n v="0"/>
    <n v="5.1815999999999995"/>
  </r>
  <r>
    <n v="3285"/>
    <s v="CA-2011-103702"/>
    <x v="2"/>
    <x v="171"/>
    <d v="2011-09-17T00:00:00"/>
    <x v="1"/>
    <s v="AF-10885"/>
    <x v="314"/>
    <x v="0"/>
    <s v="United States"/>
    <s v="Fairfield"/>
    <x v="24"/>
    <n v="45014"/>
    <x v="3"/>
    <s v="OFF-BI-10002429"/>
    <x v="1"/>
    <x v="8"/>
    <x v="467"/>
    <x v="2636"/>
    <n v="7"/>
    <n v="0.7"/>
    <n v="-46.877600000000001"/>
  </r>
  <r>
    <n v="3286"/>
    <s v="CA-2014-150525"/>
    <x v="3"/>
    <x v="297"/>
    <d v="2014-02-26T00:00:00"/>
    <x v="1"/>
    <s v="JP-16135"/>
    <x v="655"/>
    <x v="2"/>
    <s v="United States"/>
    <s v="Muskogee"/>
    <x v="26"/>
    <n v="74403"/>
    <x v="2"/>
    <s v="OFF-AR-10002375"/>
    <x v="1"/>
    <x v="6"/>
    <x v="823"/>
    <x v="2637"/>
    <n v="2"/>
    <n v="0"/>
    <n v="1.9023999999999992"/>
  </r>
  <r>
    <n v="3287"/>
    <s v="CA-2014-150525"/>
    <x v="3"/>
    <x v="297"/>
    <d v="2014-02-26T00:00:00"/>
    <x v="1"/>
    <s v="JP-16135"/>
    <x v="655"/>
    <x v="2"/>
    <s v="United States"/>
    <s v="Muskogee"/>
    <x v="26"/>
    <n v="74403"/>
    <x v="2"/>
    <s v="OFF-AP-10000595"/>
    <x v="1"/>
    <x v="9"/>
    <x v="1496"/>
    <x v="2638"/>
    <n v="3"/>
    <n v="0"/>
    <n v="3.4086000000000003"/>
  </r>
  <r>
    <n v="3288"/>
    <s v="CA-2012-157770"/>
    <x v="1"/>
    <x v="350"/>
    <d v="2012-12-15T00:00:00"/>
    <x v="2"/>
    <s v="RD-19585"/>
    <x v="361"/>
    <x v="0"/>
    <s v="United States"/>
    <s v="Temecula"/>
    <x v="1"/>
    <n v="92592"/>
    <x v="1"/>
    <s v="TEC-PH-10001530"/>
    <x v="2"/>
    <x v="7"/>
    <x v="752"/>
    <x v="2639"/>
    <n v="3"/>
    <n v="0.2"/>
    <n v="49.437599999999975"/>
  </r>
  <r>
    <n v="3289"/>
    <s v="CA-2012-157770"/>
    <x v="1"/>
    <x v="350"/>
    <d v="2012-12-15T00:00:00"/>
    <x v="2"/>
    <s v="RD-19585"/>
    <x v="361"/>
    <x v="0"/>
    <s v="United States"/>
    <s v="Temecula"/>
    <x v="1"/>
    <n v="92592"/>
    <x v="1"/>
    <s v="OFF-BI-10000050"/>
    <x v="1"/>
    <x v="8"/>
    <x v="343"/>
    <x v="2640"/>
    <n v="5"/>
    <n v="0.2"/>
    <n v="9.8549999999999969"/>
  </r>
  <r>
    <n v="3290"/>
    <s v="CA-2012-157770"/>
    <x v="1"/>
    <x v="350"/>
    <d v="2012-12-15T00:00:00"/>
    <x v="2"/>
    <s v="RD-19585"/>
    <x v="361"/>
    <x v="0"/>
    <s v="United States"/>
    <s v="Temecula"/>
    <x v="1"/>
    <n v="92592"/>
    <x v="1"/>
    <s v="TEC-AC-10001552"/>
    <x v="2"/>
    <x v="11"/>
    <x v="100"/>
    <x v="2641"/>
    <n v="5"/>
    <n v="0"/>
    <n v="27.373499999999993"/>
  </r>
  <r>
    <n v="3291"/>
    <s v="CA-2012-157770"/>
    <x v="1"/>
    <x v="350"/>
    <d v="2012-12-15T00:00:00"/>
    <x v="2"/>
    <s v="RD-19585"/>
    <x v="361"/>
    <x v="0"/>
    <s v="United States"/>
    <s v="Temecula"/>
    <x v="1"/>
    <n v="92592"/>
    <x v="1"/>
    <s v="TEC-AC-10003399"/>
    <x v="2"/>
    <x v="11"/>
    <x v="1497"/>
    <x v="2642"/>
    <n v="1"/>
    <n v="0"/>
    <n v="15.220800000000001"/>
  </r>
  <r>
    <n v="3292"/>
    <s v="CA-2013-167290"/>
    <x v="0"/>
    <x v="859"/>
    <d v="2013-11-05T00:00:00"/>
    <x v="1"/>
    <s v="JF-15295"/>
    <x v="639"/>
    <x v="0"/>
    <s v="United States"/>
    <s v="Sterling Heights"/>
    <x v="12"/>
    <n v="48310"/>
    <x v="2"/>
    <s v="OFF-AR-10004078"/>
    <x v="1"/>
    <x v="6"/>
    <x v="507"/>
    <x v="2643"/>
    <n v="2"/>
    <n v="0"/>
    <n v="3.5039999999999996"/>
  </r>
  <r>
    <n v="3293"/>
    <s v="CA-2011-106264"/>
    <x v="2"/>
    <x v="58"/>
    <d v="2011-12-30T00:00:00"/>
    <x v="1"/>
    <s v="CK-12595"/>
    <x v="242"/>
    <x v="0"/>
    <s v="United States"/>
    <s v="San Diego"/>
    <x v="1"/>
    <n v="92024"/>
    <x v="1"/>
    <s v="OFF-SU-10002189"/>
    <x v="1"/>
    <x v="14"/>
    <x v="167"/>
    <x v="2644"/>
    <n v="3"/>
    <n v="0"/>
    <n v="0.11909999999999954"/>
  </r>
  <r>
    <n v="3294"/>
    <s v="CA-2011-106264"/>
    <x v="2"/>
    <x v="58"/>
    <d v="2011-12-30T00:00:00"/>
    <x v="1"/>
    <s v="CK-12595"/>
    <x v="242"/>
    <x v="0"/>
    <s v="United States"/>
    <s v="San Diego"/>
    <x v="1"/>
    <n v="92024"/>
    <x v="1"/>
    <s v="FUR-FU-10001852"/>
    <x v="0"/>
    <x v="5"/>
    <x v="837"/>
    <x v="2645"/>
    <n v="2"/>
    <n v="0"/>
    <n v="1.1135999999999999"/>
  </r>
  <r>
    <n v="3295"/>
    <s v="CA-2011-138023"/>
    <x v="2"/>
    <x v="860"/>
    <d v="2011-08-18T00:00:00"/>
    <x v="2"/>
    <s v="KH-16510"/>
    <x v="168"/>
    <x v="0"/>
    <s v="United States"/>
    <s v="Dallas"/>
    <x v="5"/>
    <n v="75081"/>
    <x v="2"/>
    <s v="OFF-BI-10003638"/>
    <x v="1"/>
    <x v="8"/>
    <x v="607"/>
    <x v="2646"/>
    <n v="8"/>
    <n v="0.8"/>
    <n v="-52.632000000000019"/>
  </r>
  <r>
    <n v="3296"/>
    <s v="CA-2014-113418"/>
    <x v="3"/>
    <x v="172"/>
    <d v="2014-10-04T00:00:00"/>
    <x v="2"/>
    <s v="CM-12655"/>
    <x v="475"/>
    <x v="2"/>
    <s v="United States"/>
    <s v="New York City"/>
    <x v="15"/>
    <n v="10035"/>
    <x v="3"/>
    <s v="TEC-MA-10002428"/>
    <x v="2"/>
    <x v="15"/>
    <x v="1498"/>
    <x v="2647"/>
    <n v="11"/>
    <n v="0"/>
    <n v="767.20049999999992"/>
  </r>
  <r>
    <n v="3297"/>
    <s v="US-2012-110569"/>
    <x v="1"/>
    <x v="293"/>
    <d v="2012-05-30T00:00:00"/>
    <x v="1"/>
    <s v="EB-13870"/>
    <x v="12"/>
    <x v="0"/>
    <s v="United States"/>
    <s v="Phoenix"/>
    <x v="16"/>
    <n v="85023"/>
    <x v="1"/>
    <s v="OFF-BI-10001036"/>
    <x v="1"/>
    <x v="8"/>
    <x v="618"/>
    <x v="2648"/>
    <n v="7"/>
    <n v="0.7"/>
    <n v="-12.795999999999999"/>
  </r>
  <r>
    <n v="3298"/>
    <s v="US-2012-110569"/>
    <x v="1"/>
    <x v="293"/>
    <d v="2012-05-30T00:00:00"/>
    <x v="1"/>
    <s v="EB-13870"/>
    <x v="12"/>
    <x v="0"/>
    <s v="United States"/>
    <s v="Phoenix"/>
    <x v="16"/>
    <n v="85023"/>
    <x v="1"/>
    <s v="OFF-AP-10004708"/>
    <x v="1"/>
    <x v="9"/>
    <x v="508"/>
    <x v="1632"/>
    <n v="4"/>
    <n v="0.2"/>
    <n v="13.701599999999988"/>
  </r>
  <r>
    <n v="3299"/>
    <s v="CA-2014-136308"/>
    <x v="3"/>
    <x v="673"/>
    <d v="2014-11-17T00:00:00"/>
    <x v="3"/>
    <s v="MW-18235"/>
    <x v="360"/>
    <x v="1"/>
    <s v="United States"/>
    <s v="San Francisco"/>
    <x v="1"/>
    <n v="94122"/>
    <x v="1"/>
    <s v="TEC-MA-10000488"/>
    <x v="2"/>
    <x v="15"/>
    <x v="1129"/>
    <x v="2252"/>
    <n v="3"/>
    <n v="0.2"/>
    <n v="215.99729999999977"/>
  </r>
  <r>
    <n v="3300"/>
    <s v="US-2011-159926"/>
    <x v="2"/>
    <x v="728"/>
    <d v="2011-11-22T00:00:00"/>
    <x v="1"/>
    <s v="CS-11950"/>
    <x v="229"/>
    <x v="0"/>
    <s v="United States"/>
    <s v="Philadelphia"/>
    <x v="9"/>
    <n v="19140"/>
    <x v="3"/>
    <s v="OFF-BI-10003656"/>
    <x v="1"/>
    <x v="8"/>
    <x v="13"/>
    <x v="2649"/>
    <n v="1"/>
    <n v="0.7"/>
    <n v="-40.797600000000003"/>
  </r>
  <r>
    <n v="3301"/>
    <s v="US-2011-159926"/>
    <x v="2"/>
    <x v="728"/>
    <d v="2011-11-22T00:00:00"/>
    <x v="1"/>
    <s v="CS-11950"/>
    <x v="229"/>
    <x v="0"/>
    <s v="United States"/>
    <s v="Philadelphia"/>
    <x v="9"/>
    <n v="19140"/>
    <x v="3"/>
    <s v="OFF-ST-10003656"/>
    <x v="1"/>
    <x v="4"/>
    <x v="82"/>
    <x v="2650"/>
    <n v="1"/>
    <n v="0.2"/>
    <n v="-16.318300000000001"/>
  </r>
  <r>
    <n v="3302"/>
    <s v="US-2011-159926"/>
    <x v="2"/>
    <x v="728"/>
    <d v="2011-11-22T00:00:00"/>
    <x v="1"/>
    <s v="CS-11950"/>
    <x v="229"/>
    <x v="0"/>
    <s v="United States"/>
    <s v="Philadelphia"/>
    <x v="9"/>
    <n v="19140"/>
    <x v="3"/>
    <s v="TEC-PH-10001128"/>
    <x v="2"/>
    <x v="7"/>
    <x v="1499"/>
    <x v="2651"/>
    <n v="6"/>
    <n v="0.4"/>
    <n v="-107.99280000000002"/>
  </r>
  <r>
    <n v="3303"/>
    <s v="US-2011-159926"/>
    <x v="2"/>
    <x v="728"/>
    <d v="2011-11-22T00:00:00"/>
    <x v="1"/>
    <s v="CS-11950"/>
    <x v="229"/>
    <x v="0"/>
    <s v="United States"/>
    <s v="Philadelphia"/>
    <x v="9"/>
    <n v="19140"/>
    <x v="3"/>
    <s v="FUR-FU-10001473"/>
    <x v="0"/>
    <x v="5"/>
    <x v="1244"/>
    <x v="2616"/>
    <n v="3"/>
    <n v="0.2"/>
    <n v="5.2773000000000003"/>
  </r>
  <r>
    <n v="3304"/>
    <s v="US-2011-159926"/>
    <x v="2"/>
    <x v="728"/>
    <d v="2011-11-22T00:00:00"/>
    <x v="1"/>
    <s v="CS-11950"/>
    <x v="229"/>
    <x v="0"/>
    <s v="United States"/>
    <s v="Philadelphia"/>
    <x v="9"/>
    <n v="19140"/>
    <x v="3"/>
    <s v="OFF-BI-10004656"/>
    <x v="1"/>
    <x v="8"/>
    <x v="855"/>
    <x v="2652"/>
    <n v="3"/>
    <n v="0.7"/>
    <n v="-1.4255999999999998"/>
  </r>
  <r>
    <n v="3305"/>
    <s v="CA-2011-104738"/>
    <x v="2"/>
    <x v="125"/>
    <d v="2012-01-01T00:00:00"/>
    <x v="0"/>
    <s v="SP-20620"/>
    <x v="407"/>
    <x v="1"/>
    <s v="United States"/>
    <s v="Laredo"/>
    <x v="5"/>
    <n v="78041"/>
    <x v="2"/>
    <s v="OFF-EN-10004955"/>
    <x v="1"/>
    <x v="12"/>
    <x v="881"/>
    <x v="2653"/>
    <n v="3"/>
    <n v="0.2"/>
    <n v="4.7066999999999997"/>
  </r>
  <r>
    <n v="3306"/>
    <s v="CA-2011-104738"/>
    <x v="2"/>
    <x v="125"/>
    <d v="2012-01-01T00:00:00"/>
    <x v="0"/>
    <s v="SP-20620"/>
    <x v="407"/>
    <x v="1"/>
    <s v="United States"/>
    <s v="Laredo"/>
    <x v="5"/>
    <n v="78041"/>
    <x v="2"/>
    <s v="TEC-PH-10002468"/>
    <x v="2"/>
    <x v="7"/>
    <x v="1210"/>
    <x v="2075"/>
    <n v="2"/>
    <n v="0.2"/>
    <n v="19.03860000000001"/>
  </r>
  <r>
    <n v="3307"/>
    <s v="CA-2011-104738"/>
    <x v="2"/>
    <x v="125"/>
    <d v="2012-01-01T00:00:00"/>
    <x v="0"/>
    <s v="SP-20620"/>
    <x v="407"/>
    <x v="1"/>
    <s v="United States"/>
    <s v="Laredo"/>
    <x v="5"/>
    <n v="78041"/>
    <x v="2"/>
    <s v="TEC-PH-10000576"/>
    <x v="2"/>
    <x v="7"/>
    <x v="807"/>
    <x v="2654"/>
    <n v="3"/>
    <n v="0.2"/>
    <n v="28.767899999999997"/>
  </r>
  <r>
    <n v="3308"/>
    <s v="CA-2011-104738"/>
    <x v="2"/>
    <x v="125"/>
    <d v="2012-01-01T00:00:00"/>
    <x v="0"/>
    <s v="SP-20620"/>
    <x v="407"/>
    <x v="1"/>
    <s v="United States"/>
    <s v="Laredo"/>
    <x v="5"/>
    <n v="78041"/>
    <x v="2"/>
    <s v="OFF-BI-10002160"/>
    <x v="1"/>
    <x v="8"/>
    <x v="312"/>
    <x v="2655"/>
    <n v="3"/>
    <n v="0.8"/>
    <n v="-3.6576000000000004"/>
  </r>
  <r>
    <n v="3309"/>
    <s v="CA-2011-104738"/>
    <x v="2"/>
    <x v="125"/>
    <d v="2012-01-01T00:00:00"/>
    <x v="0"/>
    <s v="SP-20620"/>
    <x v="407"/>
    <x v="1"/>
    <s v="United States"/>
    <s v="Laredo"/>
    <x v="5"/>
    <n v="78041"/>
    <x v="2"/>
    <s v="TEC-AC-10003628"/>
    <x v="2"/>
    <x v="11"/>
    <x v="244"/>
    <x v="736"/>
    <n v="2"/>
    <n v="0.2"/>
    <n v="14.395200000000004"/>
  </r>
  <r>
    <n v="3310"/>
    <s v="CA-2012-144386"/>
    <x v="1"/>
    <x v="599"/>
    <d v="2012-11-11T00:00:00"/>
    <x v="1"/>
    <s v="GT-14635"/>
    <x v="265"/>
    <x v="1"/>
    <s v="United States"/>
    <s v="New York City"/>
    <x v="15"/>
    <n v="10009"/>
    <x v="3"/>
    <s v="OFF-BI-10001116"/>
    <x v="1"/>
    <x v="8"/>
    <x v="1066"/>
    <x v="869"/>
    <n v="6"/>
    <n v="0.2"/>
    <n v="8.8704000000000018"/>
  </r>
  <r>
    <n v="3311"/>
    <s v="CA-2013-111416"/>
    <x v="0"/>
    <x v="42"/>
    <d v="2013-09-23T00:00:00"/>
    <x v="1"/>
    <s v="LW-17215"/>
    <x v="560"/>
    <x v="0"/>
    <s v="United States"/>
    <s v="New York City"/>
    <x v="15"/>
    <n v="10035"/>
    <x v="3"/>
    <s v="OFF-BI-10002026"/>
    <x v="1"/>
    <x v="8"/>
    <x v="903"/>
    <x v="2656"/>
    <n v="5"/>
    <n v="0.2"/>
    <n v="78.434999999999988"/>
  </r>
  <r>
    <n v="3312"/>
    <s v="CA-2013-162747"/>
    <x v="0"/>
    <x v="231"/>
    <d v="2013-03-26T00:00:00"/>
    <x v="0"/>
    <s v="AH-10030"/>
    <x v="692"/>
    <x v="1"/>
    <s v="United States"/>
    <s v="Gulfport"/>
    <x v="35"/>
    <n v="39503"/>
    <x v="0"/>
    <s v="FUR-FU-10003691"/>
    <x v="0"/>
    <x v="5"/>
    <x v="877"/>
    <x v="2657"/>
    <n v="7"/>
    <n v="0"/>
    <n v="38.038000000000004"/>
  </r>
  <r>
    <n v="3313"/>
    <s v="US-2011-133130"/>
    <x v="2"/>
    <x v="127"/>
    <d v="2011-10-01T00:00:00"/>
    <x v="1"/>
    <s v="TH-21100"/>
    <x v="513"/>
    <x v="0"/>
    <s v="United States"/>
    <s v="San Diego"/>
    <x v="1"/>
    <n v="92037"/>
    <x v="1"/>
    <s v="FUR-CH-10002602"/>
    <x v="0"/>
    <x v="1"/>
    <x v="288"/>
    <x v="891"/>
    <n v="5"/>
    <n v="0.2"/>
    <n v="45.294000000000011"/>
  </r>
  <r>
    <n v="3314"/>
    <s v="US-2011-133130"/>
    <x v="2"/>
    <x v="127"/>
    <d v="2011-10-01T00:00:00"/>
    <x v="1"/>
    <s v="TH-21100"/>
    <x v="513"/>
    <x v="0"/>
    <s v="United States"/>
    <s v="San Diego"/>
    <x v="1"/>
    <n v="92037"/>
    <x v="1"/>
    <s v="OFF-PA-10000675"/>
    <x v="1"/>
    <x v="10"/>
    <x v="1106"/>
    <x v="2658"/>
    <n v="2"/>
    <n v="0"/>
    <n v="40.170200000000001"/>
  </r>
  <r>
    <n v="3315"/>
    <s v="CA-2014-169978"/>
    <x v="3"/>
    <x v="165"/>
    <d v="2014-12-29T00:00:00"/>
    <x v="1"/>
    <s v="HG-15025"/>
    <x v="643"/>
    <x v="0"/>
    <s v="United States"/>
    <s v="Oceanside"/>
    <x v="15"/>
    <n v="11572"/>
    <x v="3"/>
    <s v="FUR-CH-10002602"/>
    <x v="0"/>
    <x v="1"/>
    <x v="288"/>
    <x v="2659"/>
    <n v="2"/>
    <n v="0.1"/>
    <n v="48.313600000000008"/>
  </r>
  <r>
    <n v="3316"/>
    <s v="CA-2014-169978"/>
    <x v="3"/>
    <x v="165"/>
    <d v="2014-12-29T00:00:00"/>
    <x v="1"/>
    <s v="HG-15025"/>
    <x v="643"/>
    <x v="0"/>
    <s v="United States"/>
    <s v="Oceanside"/>
    <x v="15"/>
    <n v="11572"/>
    <x v="3"/>
    <s v="OFF-BI-10001900"/>
    <x v="1"/>
    <x v="8"/>
    <x v="1099"/>
    <x v="2660"/>
    <n v="3"/>
    <n v="0.2"/>
    <n v="4.8518999999999997"/>
  </r>
  <r>
    <n v="3317"/>
    <s v="CA-2014-161739"/>
    <x v="3"/>
    <x v="468"/>
    <d v="2014-11-16T00:00:00"/>
    <x v="0"/>
    <s v="EB-13750"/>
    <x v="494"/>
    <x v="1"/>
    <s v="United States"/>
    <s v="Round Rock"/>
    <x v="5"/>
    <n v="78664"/>
    <x v="2"/>
    <s v="FUR-FU-10001468"/>
    <x v="0"/>
    <x v="5"/>
    <x v="1280"/>
    <x v="2661"/>
    <n v="5"/>
    <n v="0.6"/>
    <n v="-427.45000000000005"/>
  </r>
  <r>
    <n v="3318"/>
    <s v="CA-2012-165057"/>
    <x v="1"/>
    <x v="861"/>
    <d v="2012-09-15T00:00:00"/>
    <x v="1"/>
    <s v="SC-20725"/>
    <x v="56"/>
    <x v="0"/>
    <s v="United States"/>
    <s v="Redlands"/>
    <x v="1"/>
    <n v="92374"/>
    <x v="1"/>
    <s v="OFF-AR-10004648"/>
    <x v="1"/>
    <x v="6"/>
    <x v="620"/>
    <x v="2662"/>
    <n v="9"/>
    <n v="0"/>
    <n v="48.964500000000001"/>
  </r>
  <r>
    <n v="3319"/>
    <s v="CA-2012-165057"/>
    <x v="1"/>
    <x v="861"/>
    <d v="2012-09-15T00:00:00"/>
    <x v="1"/>
    <s v="SC-20725"/>
    <x v="56"/>
    <x v="0"/>
    <s v="United States"/>
    <s v="Redlands"/>
    <x v="1"/>
    <n v="92374"/>
    <x v="1"/>
    <s v="OFF-LA-10003190"/>
    <x v="1"/>
    <x v="2"/>
    <x v="1163"/>
    <x v="880"/>
    <n v="3"/>
    <n v="0"/>
    <n v="4.2336"/>
  </r>
  <r>
    <n v="3320"/>
    <s v="CA-2011-134551"/>
    <x v="2"/>
    <x v="414"/>
    <d v="2011-12-25T00:00:00"/>
    <x v="1"/>
    <s v="TS-21505"/>
    <x v="700"/>
    <x v="0"/>
    <s v="United States"/>
    <s v="Columbia"/>
    <x v="18"/>
    <n v="38401"/>
    <x v="0"/>
    <s v="OFF-AP-10004868"/>
    <x v="1"/>
    <x v="9"/>
    <x v="1018"/>
    <x v="2663"/>
    <n v="7"/>
    <n v="0.2"/>
    <n v="3.8073000000000015"/>
  </r>
  <r>
    <n v="3321"/>
    <s v="CA-2011-134551"/>
    <x v="2"/>
    <x v="414"/>
    <d v="2011-12-25T00:00:00"/>
    <x v="1"/>
    <s v="TS-21505"/>
    <x v="700"/>
    <x v="0"/>
    <s v="United States"/>
    <s v="Columbia"/>
    <x v="18"/>
    <n v="38401"/>
    <x v="0"/>
    <s v="FUR-CH-10004287"/>
    <x v="0"/>
    <x v="1"/>
    <x v="156"/>
    <x v="1677"/>
    <n v="3"/>
    <n v="0.2"/>
    <n v="74.573999999999955"/>
  </r>
  <r>
    <n v="3322"/>
    <s v="CA-2011-134551"/>
    <x v="2"/>
    <x v="414"/>
    <d v="2011-12-25T00:00:00"/>
    <x v="1"/>
    <s v="TS-21505"/>
    <x v="700"/>
    <x v="0"/>
    <s v="United States"/>
    <s v="Columbia"/>
    <x v="18"/>
    <n v="38401"/>
    <x v="0"/>
    <s v="OFF-PA-10002689"/>
    <x v="1"/>
    <x v="10"/>
    <x v="1057"/>
    <x v="233"/>
    <n v="5"/>
    <n v="0.2"/>
    <n v="9.0719999999999992"/>
  </r>
  <r>
    <n v="3323"/>
    <s v="CA-2012-120810"/>
    <x v="1"/>
    <x v="862"/>
    <d v="2012-07-27T00:00:00"/>
    <x v="1"/>
    <s v="TH-21550"/>
    <x v="274"/>
    <x v="2"/>
    <s v="United States"/>
    <s v="New York City"/>
    <x v="15"/>
    <n v="10009"/>
    <x v="3"/>
    <s v="OFF-AP-10002892"/>
    <x v="1"/>
    <x v="9"/>
    <x v="9"/>
    <x v="2664"/>
    <n v="3"/>
    <n v="0"/>
    <n v="20.681999999999995"/>
  </r>
  <r>
    <n v="3324"/>
    <s v="CA-2012-120810"/>
    <x v="1"/>
    <x v="862"/>
    <d v="2012-07-27T00:00:00"/>
    <x v="1"/>
    <s v="TH-21550"/>
    <x v="274"/>
    <x v="2"/>
    <s v="United States"/>
    <s v="New York City"/>
    <x v="15"/>
    <n v="10009"/>
    <x v="3"/>
    <s v="FUR-FU-10002253"/>
    <x v="0"/>
    <x v="5"/>
    <x v="587"/>
    <x v="2665"/>
    <n v="3"/>
    <n v="0"/>
    <n v="50.239800000000002"/>
  </r>
  <r>
    <n v="3325"/>
    <s v="CA-2011-165309"/>
    <x v="2"/>
    <x v="7"/>
    <d v="2011-11-15T00:00:00"/>
    <x v="1"/>
    <s v="KD-16270"/>
    <x v="30"/>
    <x v="0"/>
    <s v="United States"/>
    <s v="Houston"/>
    <x v="5"/>
    <n v="77095"/>
    <x v="2"/>
    <s v="OFF-BI-10001359"/>
    <x v="1"/>
    <x v="8"/>
    <x v="1153"/>
    <x v="2666"/>
    <n v="5"/>
    <n v="0.8"/>
    <n v="-1480.0335000000009"/>
  </r>
  <r>
    <n v="3326"/>
    <s v="CA-2011-165309"/>
    <x v="2"/>
    <x v="7"/>
    <d v="2011-11-15T00:00:00"/>
    <x v="1"/>
    <s v="KD-16270"/>
    <x v="30"/>
    <x v="0"/>
    <s v="United States"/>
    <s v="Houston"/>
    <x v="5"/>
    <n v="77095"/>
    <x v="2"/>
    <s v="OFF-BI-10001267"/>
    <x v="1"/>
    <x v="8"/>
    <x v="1466"/>
    <x v="2667"/>
    <n v="1"/>
    <n v="0.8"/>
    <n v="-1.9744000000000002"/>
  </r>
  <r>
    <n v="3327"/>
    <s v="CA-2011-165309"/>
    <x v="2"/>
    <x v="7"/>
    <d v="2011-11-15T00:00:00"/>
    <x v="1"/>
    <s v="KD-16270"/>
    <x v="30"/>
    <x v="0"/>
    <s v="United States"/>
    <s v="Houston"/>
    <x v="5"/>
    <n v="77095"/>
    <x v="2"/>
    <s v="OFF-AR-10003582"/>
    <x v="1"/>
    <x v="6"/>
    <x v="1451"/>
    <x v="1870"/>
    <n v="3"/>
    <n v="0.2"/>
    <n v="6.7560000000000038"/>
  </r>
  <r>
    <n v="3328"/>
    <s v="CA-2011-165309"/>
    <x v="2"/>
    <x v="7"/>
    <d v="2011-11-15T00:00:00"/>
    <x v="1"/>
    <s v="KD-16270"/>
    <x v="30"/>
    <x v="0"/>
    <s v="United States"/>
    <s v="Houston"/>
    <x v="5"/>
    <n v="77095"/>
    <x v="2"/>
    <s v="OFF-PA-10003724"/>
    <x v="1"/>
    <x v="10"/>
    <x v="357"/>
    <x v="2668"/>
    <n v="5"/>
    <n v="0.2"/>
    <n v="7.8734999999999991"/>
  </r>
  <r>
    <n v="3329"/>
    <s v="CA-2011-165309"/>
    <x v="2"/>
    <x v="7"/>
    <d v="2011-11-15T00:00:00"/>
    <x v="1"/>
    <s v="KD-16270"/>
    <x v="30"/>
    <x v="0"/>
    <s v="United States"/>
    <s v="Houston"/>
    <x v="5"/>
    <n v="77095"/>
    <x v="2"/>
    <s v="OFF-PA-10001033"/>
    <x v="1"/>
    <x v="10"/>
    <x v="1500"/>
    <x v="2669"/>
    <n v="8"/>
    <n v="0.2"/>
    <n v="95.096800000000002"/>
  </r>
  <r>
    <n v="3330"/>
    <s v="CA-2011-165309"/>
    <x v="2"/>
    <x v="7"/>
    <d v="2011-11-15T00:00:00"/>
    <x v="1"/>
    <s v="KD-16270"/>
    <x v="30"/>
    <x v="0"/>
    <s v="United States"/>
    <s v="Houston"/>
    <x v="5"/>
    <n v="77095"/>
    <x v="2"/>
    <s v="TEC-PH-10003505"/>
    <x v="2"/>
    <x v="7"/>
    <x v="901"/>
    <x v="1490"/>
    <n v="2"/>
    <n v="0.2"/>
    <n v="16.703999999999986"/>
  </r>
  <r>
    <n v="3331"/>
    <s v="CA-2011-165309"/>
    <x v="2"/>
    <x v="7"/>
    <d v="2011-11-15T00:00:00"/>
    <x v="1"/>
    <s v="KD-16270"/>
    <x v="30"/>
    <x v="0"/>
    <s v="United States"/>
    <s v="Houston"/>
    <x v="5"/>
    <n v="77095"/>
    <x v="2"/>
    <s v="TEC-PH-10004959"/>
    <x v="2"/>
    <x v="7"/>
    <x v="1139"/>
    <x v="2670"/>
    <n v="3"/>
    <n v="0.2"/>
    <n v="15.07350000000001"/>
  </r>
  <r>
    <n v="3332"/>
    <s v="CA-2014-122595"/>
    <x v="3"/>
    <x v="817"/>
    <d v="2014-12-21T00:00:00"/>
    <x v="1"/>
    <s v="GM-14455"/>
    <x v="39"/>
    <x v="2"/>
    <s v="United States"/>
    <s v="Chicago"/>
    <x v="10"/>
    <n v="60653"/>
    <x v="2"/>
    <s v="TEC-AC-10000474"/>
    <x v="2"/>
    <x v="11"/>
    <x v="1501"/>
    <x v="2671"/>
    <n v="3"/>
    <n v="0.2"/>
    <n v="28.496999999999957"/>
  </r>
  <r>
    <n v="3333"/>
    <s v="CA-2014-122595"/>
    <x v="3"/>
    <x v="817"/>
    <d v="2014-12-21T00:00:00"/>
    <x v="1"/>
    <s v="GM-14455"/>
    <x v="39"/>
    <x v="2"/>
    <s v="United States"/>
    <s v="Chicago"/>
    <x v="10"/>
    <n v="60653"/>
    <x v="2"/>
    <s v="TEC-PH-10003095"/>
    <x v="2"/>
    <x v="7"/>
    <x v="1491"/>
    <x v="2672"/>
    <n v="3"/>
    <n v="0.2"/>
    <n v="19.754999999999999"/>
  </r>
  <r>
    <n v="3334"/>
    <s v="CA-2014-122595"/>
    <x v="3"/>
    <x v="817"/>
    <d v="2014-12-21T00:00:00"/>
    <x v="1"/>
    <s v="GM-14455"/>
    <x v="39"/>
    <x v="2"/>
    <s v="United States"/>
    <s v="Chicago"/>
    <x v="10"/>
    <n v="60653"/>
    <x v="2"/>
    <s v="FUR-FU-10002963"/>
    <x v="0"/>
    <x v="5"/>
    <x v="1502"/>
    <x v="2673"/>
    <n v="1"/>
    <n v="0.6"/>
    <n v="-1.3208000000000002"/>
  </r>
  <r>
    <n v="3335"/>
    <s v="US-2014-109253"/>
    <x v="3"/>
    <x v="170"/>
    <d v="2014-08-23T00:00:00"/>
    <x v="2"/>
    <s v="PR-18880"/>
    <x v="701"/>
    <x v="0"/>
    <s v="United States"/>
    <s v="Oakland"/>
    <x v="1"/>
    <n v="94601"/>
    <x v="1"/>
    <s v="OFF-AR-10000203"/>
    <x v="1"/>
    <x v="6"/>
    <x v="777"/>
    <x v="860"/>
    <n v="4"/>
    <n v="0"/>
    <n v="4.9647999999999985"/>
  </r>
  <r>
    <n v="3336"/>
    <s v="US-2014-109253"/>
    <x v="3"/>
    <x v="170"/>
    <d v="2014-08-23T00:00:00"/>
    <x v="2"/>
    <s v="PR-18880"/>
    <x v="701"/>
    <x v="0"/>
    <s v="United States"/>
    <s v="Oakland"/>
    <x v="1"/>
    <n v="94601"/>
    <x v="1"/>
    <s v="TEC-PH-10004667"/>
    <x v="2"/>
    <x v="7"/>
    <x v="519"/>
    <x v="2674"/>
    <n v="4"/>
    <n v="0.2"/>
    <n v="37.797199999999975"/>
  </r>
  <r>
    <n v="3337"/>
    <s v="US-2014-109253"/>
    <x v="3"/>
    <x v="170"/>
    <d v="2014-08-23T00:00:00"/>
    <x v="2"/>
    <s v="PR-18880"/>
    <x v="701"/>
    <x v="0"/>
    <s v="United States"/>
    <s v="Oakland"/>
    <x v="1"/>
    <n v="94601"/>
    <x v="1"/>
    <s v="FUR-FU-10000193"/>
    <x v="0"/>
    <x v="5"/>
    <x v="1503"/>
    <x v="681"/>
    <n v="4"/>
    <n v="0"/>
    <n v="10.393599999999992"/>
  </r>
  <r>
    <n v="3338"/>
    <s v="US-2014-109253"/>
    <x v="3"/>
    <x v="170"/>
    <d v="2014-08-23T00:00:00"/>
    <x v="2"/>
    <s v="PR-18880"/>
    <x v="701"/>
    <x v="0"/>
    <s v="United States"/>
    <s v="Oakland"/>
    <x v="1"/>
    <n v="94601"/>
    <x v="1"/>
    <s v="FUR-TA-10001539"/>
    <x v="0"/>
    <x v="3"/>
    <x v="10"/>
    <x v="2675"/>
    <n v="3"/>
    <n v="0.2"/>
    <n v="28.436399999999935"/>
  </r>
  <r>
    <n v="3339"/>
    <s v="US-2014-109253"/>
    <x v="3"/>
    <x v="170"/>
    <d v="2014-08-23T00:00:00"/>
    <x v="2"/>
    <s v="PR-18880"/>
    <x v="701"/>
    <x v="0"/>
    <s v="United States"/>
    <s v="Oakland"/>
    <x v="1"/>
    <n v="94601"/>
    <x v="1"/>
    <s v="OFF-BI-10000962"/>
    <x v="1"/>
    <x v="8"/>
    <x v="1504"/>
    <x v="2676"/>
    <n v="9"/>
    <n v="0.2"/>
    <n v="42.464699999999993"/>
  </r>
  <r>
    <n v="3340"/>
    <s v="US-2014-109253"/>
    <x v="3"/>
    <x v="170"/>
    <d v="2014-08-23T00:00:00"/>
    <x v="2"/>
    <s v="PR-18880"/>
    <x v="701"/>
    <x v="0"/>
    <s v="United States"/>
    <s v="Oakland"/>
    <x v="1"/>
    <n v="94601"/>
    <x v="1"/>
    <s v="OFF-AP-10002867"/>
    <x v="1"/>
    <x v="9"/>
    <x v="1505"/>
    <x v="2677"/>
    <n v="3"/>
    <n v="0"/>
    <n v="54.950400000000002"/>
  </r>
  <r>
    <n v="3341"/>
    <s v="US-2014-109253"/>
    <x v="3"/>
    <x v="170"/>
    <d v="2014-08-23T00:00:00"/>
    <x v="2"/>
    <s v="PR-18880"/>
    <x v="701"/>
    <x v="0"/>
    <s v="United States"/>
    <s v="Oakland"/>
    <x v="1"/>
    <n v="94601"/>
    <x v="1"/>
    <s v="OFF-LA-10001158"/>
    <x v="1"/>
    <x v="2"/>
    <x v="319"/>
    <x v="2678"/>
    <n v="5"/>
    <n v="0"/>
    <n v="24.84"/>
  </r>
  <r>
    <n v="3342"/>
    <s v="CA-2013-145982"/>
    <x v="0"/>
    <x v="278"/>
    <d v="2013-09-02T00:00:00"/>
    <x v="0"/>
    <s v="TB-21055"/>
    <x v="26"/>
    <x v="0"/>
    <s v="United States"/>
    <s v="Quincy"/>
    <x v="31"/>
    <n v="2169"/>
    <x v="3"/>
    <s v="OFF-PA-10000675"/>
    <x v="1"/>
    <x v="10"/>
    <x v="1106"/>
    <x v="1247"/>
    <n v="3"/>
    <n v="0"/>
    <n v="60.255300000000005"/>
  </r>
  <r>
    <n v="3343"/>
    <s v="CA-2013-145982"/>
    <x v="0"/>
    <x v="278"/>
    <d v="2013-09-02T00:00:00"/>
    <x v="0"/>
    <s v="TB-21055"/>
    <x v="26"/>
    <x v="0"/>
    <s v="United States"/>
    <s v="Quincy"/>
    <x v="31"/>
    <n v="2169"/>
    <x v="3"/>
    <s v="FUR-TA-10001307"/>
    <x v="0"/>
    <x v="3"/>
    <x v="1090"/>
    <x v="2679"/>
    <n v="1"/>
    <n v="0.3"/>
    <n v="20.966999999999999"/>
  </r>
  <r>
    <n v="3344"/>
    <s v="CA-2013-145982"/>
    <x v="0"/>
    <x v="278"/>
    <d v="2013-09-02T00:00:00"/>
    <x v="0"/>
    <s v="TB-21055"/>
    <x v="26"/>
    <x v="0"/>
    <s v="United States"/>
    <s v="Quincy"/>
    <x v="31"/>
    <n v="2169"/>
    <x v="3"/>
    <s v="TEC-PH-10000011"/>
    <x v="2"/>
    <x v="7"/>
    <x v="220"/>
    <x v="1543"/>
    <n v="3"/>
    <n v="0"/>
    <n v="28.785599999999995"/>
  </r>
  <r>
    <n v="3345"/>
    <s v="CA-2013-145982"/>
    <x v="0"/>
    <x v="278"/>
    <d v="2013-09-02T00:00:00"/>
    <x v="0"/>
    <s v="TB-21055"/>
    <x v="26"/>
    <x v="0"/>
    <s v="United States"/>
    <s v="Quincy"/>
    <x v="31"/>
    <n v="2169"/>
    <x v="3"/>
    <s v="OFF-PA-10002666"/>
    <x v="1"/>
    <x v="10"/>
    <x v="186"/>
    <x v="2680"/>
    <n v="9"/>
    <n v="0"/>
    <n v="36.692999999999998"/>
  </r>
  <r>
    <n v="3346"/>
    <s v="CA-2013-145982"/>
    <x v="0"/>
    <x v="278"/>
    <d v="2013-09-02T00:00:00"/>
    <x v="0"/>
    <s v="TB-21055"/>
    <x v="26"/>
    <x v="0"/>
    <s v="United States"/>
    <s v="Quincy"/>
    <x v="31"/>
    <n v="2169"/>
    <x v="3"/>
    <s v="OFF-FA-10000735"/>
    <x v="1"/>
    <x v="13"/>
    <x v="33"/>
    <x v="2643"/>
    <n v="4"/>
    <n v="0"/>
    <n v="5.2559999999999993"/>
  </r>
  <r>
    <n v="3347"/>
    <s v="CA-2013-145982"/>
    <x v="0"/>
    <x v="278"/>
    <d v="2013-09-02T00:00:00"/>
    <x v="0"/>
    <s v="TB-21055"/>
    <x v="26"/>
    <x v="0"/>
    <s v="United States"/>
    <s v="Quincy"/>
    <x v="31"/>
    <n v="2169"/>
    <x v="3"/>
    <s v="OFF-BI-10000174"/>
    <x v="1"/>
    <x v="8"/>
    <x v="1435"/>
    <x v="180"/>
    <n v="5"/>
    <n v="0"/>
    <n v="13.919999999999998"/>
  </r>
  <r>
    <n v="3348"/>
    <s v="CA-2012-112011"/>
    <x v="1"/>
    <x v="863"/>
    <d v="2012-08-20T00:00:00"/>
    <x v="1"/>
    <s v="ON-18715"/>
    <x v="21"/>
    <x v="1"/>
    <s v="United States"/>
    <s v="Yucaipa"/>
    <x v="1"/>
    <n v="92399"/>
    <x v="1"/>
    <s v="OFF-AR-10003156"/>
    <x v="1"/>
    <x v="6"/>
    <x v="396"/>
    <x v="2681"/>
    <n v="5"/>
    <n v="0"/>
    <n v="13.208000000000002"/>
  </r>
  <r>
    <n v="3349"/>
    <s v="CA-2014-154732"/>
    <x v="3"/>
    <x v="60"/>
    <d v="2014-11-08T00:00:00"/>
    <x v="2"/>
    <s v="AH-10195"/>
    <x v="124"/>
    <x v="1"/>
    <s v="United States"/>
    <s v="Chicago"/>
    <x v="10"/>
    <n v="60623"/>
    <x v="2"/>
    <s v="OFF-BI-10000474"/>
    <x v="1"/>
    <x v="8"/>
    <x v="27"/>
    <x v="2682"/>
    <n v="5"/>
    <n v="0.8"/>
    <n v="-25.648000000000003"/>
  </r>
  <r>
    <n v="3350"/>
    <s v="US-2013-157308"/>
    <x v="0"/>
    <x v="864"/>
    <d v="2013-08-22T00:00:00"/>
    <x v="1"/>
    <s v="NM-18520"/>
    <x v="392"/>
    <x v="0"/>
    <s v="United States"/>
    <s v="Seattle"/>
    <x v="4"/>
    <n v="98105"/>
    <x v="1"/>
    <s v="OFF-BI-10003712"/>
    <x v="1"/>
    <x v="8"/>
    <x v="689"/>
    <x v="581"/>
    <n v="4"/>
    <n v="0.2"/>
    <n v="5.6955999999999989"/>
  </r>
  <r>
    <n v="3351"/>
    <s v="CA-2013-147536"/>
    <x v="0"/>
    <x v="482"/>
    <d v="2014-01-01T00:00:00"/>
    <x v="1"/>
    <s v="AR-10510"/>
    <x v="239"/>
    <x v="0"/>
    <s v="United States"/>
    <s v="New York City"/>
    <x v="15"/>
    <n v="10024"/>
    <x v="3"/>
    <s v="TEC-AC-10003280"/>
    <x v="2"/>
    <x v="11"/>
    <x v="1028"/>
    <x v="1324"/>
    <n v="3"/>
    <n v="0"/>
    <n v="18.893699999999995"/>
  </r>
  <r>
    <n v="3352"/>
    <s v="US-2011-134733"/>
    <x v="2"/>
    <x v="865"/>
    <d v="2011-09-28T00:00:00"/>
    <x v="1"/>
    <s v="BM-11650"/>
    <x v="312"/>
    <x v="1"/>
    <s v="United States"/>
    <s v="San Diego"/>
    <x v="1"/>
    <n v="92037"/>
    <x v="1"/>
    <s v="FUR-BO-10002916"/>
    <x v="0"/>
    <x v="0"/>
    <x v="1506"/>
    <x v="2683"/>
    <n v="3"/>
    <n v="0.15"/>
    <n v="20.517599999999987"/>
  </r>
  <r>
    <n v="3353"/>
    <s v="US-2011-134733"/>
    <x v="2"/>
    <x v="865"/>
    <d v="2011-09-28T00:00:00"/>
    <x v="1"/>
    <s v="BM-11650"/>
    <x v="312"/>
    <x v="1"/>
    <s v="United States"/>
    <s v="San Diego"/>
    <x v="1"/>
    <n v="92037"/>
    <x v="1"/>
    <s v="TEC-PH-10002726"/>
    <x v="2"/>
    <x v="7"/>
    <x v="66"/>
    <x v="1414"/>
    <n v="2"/>
    <n v="0.2"/>
    <n v="31.494"/>
  </r>
  <r>
    <n v="3354"/>
    <s v="US-2011-150434"/>
    <x v="2"/>
    <x v="866"/>
    <d v="2011-07-24T00:00:00"/>
    <x v="1"/>
    <s v="CA-12310"/>
    <x v="119"/>
    <x v="1"/>
    <s v="United States"/>
    <s v="Bristol"/>
    <x v="29"/>
    <n v="6010"/>
    <x v="3"/>
    <s v="TEC-PH-10000895"/>
    <x v="2"/>
    <x v="7"/>
    <x v="1128"/>
    <x v="2684"/>
    <n v="2"/>
    <n v="0"/>
    <n v="93.594800000000021"/>
  </r>
  <r>
    <n v="3355"/>
    <s v="US-2011-150434"/>
    <x v="2"/>
    <x v="866"/>
    <d v="2011-07-24T00:00:00"/>
    <x v="1"/>
    <s v="CA-12310"/>
    <x v="119"/>
    <x v="1"/>
    <s v="United States"/>
    <s v="Bristol"/>
    <x v="29"/>
    <n v="6010"/>
    <x v="3"/>
    <s v="FUR-TA-10004152"/>
    <x v="0"/>
    <x v="3"/>
    <x v="1507"/>
    <x v="2685"/>
    <n v="1"/>
    <n v="0.3"/>
    <n v="-4.032"/>
  </r>
  <r>
    <n v="3356"/>
    <s v="US-2011-150434"/>
    <x v="2"/>
    <x v="866"/>
    <d v="2011-07-24T00:00:00"/>
    <x v="1"/>
    <s v="CA-12310"/>
    <x v="119"/>
    <x v="1"/>
    <s v="United States"/>
    <s v="Bristol"/>
    <x v="29"/>
    <n v="6010"/>
    <x v="3"/>
    <s v="OFF-BI-10003694"/>
    <x v="1"/>
    <x v="8"/>
    <x v="850"/>
    <x v="1513"/>
    <n v="2"/>
    <n v="0"/>
    <n v="9.6047999999999991"/>
  </r>
  <r>
    <n v="3357"/>
    <s v="US-2011-150434"/>
    <x v="2"/>
    <x v="866"/>
    <d v="2011-07-24T00:00:00"/>
    <x v="1"/>
    <s v="CA-12310"/>
    <x v="119"/>
    <x v="1"/>
    <s v="United States"/>
    <s v="Bristol"/>
    <x v="29"/>
    <n v="6010"/>
    <x v="3"/>
    <s v="OFF-BI-10002160"/>
    <x v="1"/>
    <x v="8"/>
    <x v="312"/>
    <x v="2686"/>
    <n v="1"/>
    <n v="0"/>
    <n v="1.8288"/>
  </r>
  <r>
    <n v="3358"/>
    <s v="CA-2014-100335"/>
    <x v="3"/>
    <x v="210"/>
    <d v="2014-09-14T00:00:00"/>
    <x v="1"/>
    <s v="NF-18595"/>
    <x v="376"/>
    <x v="2"/>
    <s v="United States"/>
    <s v="Chicago"/>
    <x v="10"/>
    <n v="60610"/>
    <x v="2"/>
    <s v="OFF-PA-10001685"/>
    <x v="1"/>
    <x v="10"/>
    <x v="33"/>
    <x v="2687"/>
    <n v="9"/>
    <n v="0.2"/>
    <n v="26.465400000000006"/>
  </r>
  <r>
    <n v="3359"/>
    <s v="CA-2013-139234"/>
    <x v="0"/>
    <x v="715"/>
    <d v="2013-05-11T00:00:00"/>
    <x v="1"/>
    <s v="AF-10870"/>
    <x v="578"/>
    <x v="0"/>
    <s v="United States"/>
    <s v="Chicago"/>
    <x v="10"/>
    <n v="60610"/>
    <x v="2"/>
    <s v="OFF-BI-10000773"/>
    <x v="1"/>
    <x v="8"/>
    <x v="381"/>
    <x v="2688"/>
    <n v="2"/>
    <n v="0.8"/>
    <n v="-5.2932000000000023"/>
  </r>
  <r>
    <n v="3360"/>
    <s v="CA-2013-139234"/>
    <x v="0"/>
    <x v="715"/>
    <d v="2013-05-11T00:00:00"/>
    <x v="1"/>
    <s v="AF-10870"/>
    <x v="578"/>
    <x v="0"/>
    <s v="United States"/>
    <s v="Chicago"/>
    <x v="10"/>
    <n v="60610"/>
    <x v="2"/>
    <s v="TEC-AC-10004510"/>
    <x v="2"/>
    <x v="11"/>
    <x v="944"/>
    <x v="2689"/>
    <n v="2"/>
    <n v="0.2"/>
    <n v="-3.272000000000002"/>
  </r>
  <r>
    <n v="3361"/>
    <s v="US-2012-142020"/>
    <x v="1"/>
    <x v="593"/>
    <d v="2012-06-08T00:00:00"/>
    <x v="0"/>
    <s v="TC-21535"/>
    <x v="426"/>
    <x v="2"/>
    <s v="United States"/>
    <s v="New York City"/>
    <x v="15"/>
    <n v="10024"/>
    <x v="3"/>
    <s v="OFF-PA-10004569"/>
    <x v="1"/>
    <x v="10"/>
    <x v="227"/>
    <x v="2690"/>
    <n v="4"/>
    <n v="0"/>
    <n v="14.306799999999999"/>
  </r>
  <r>
    <n v="3362"/>
    <s v="US-2012-142020"/>
    <x v="1"/>
    <x v="593"/>
    <d v="2012-06-08T00:00:00"/>
    <x v="0"/>
    <s v="TC-21535"/>
    <x v="426"/>
    <x v="2"/>
    <s v="United States"/>
    <s v="New York City"/>
    <x v="15"/>
    <n v="10024"/>
    <x v="3"/>
    <s v="FUR-FU-10000672"/>
    <x v="0"/>
    <x v="5"/>
    <x v="1508"/>
    <x v="2691"/>
    <n v="3"/>
    <n v="0"/>
    <n v="11.995199999999997"/>
  </r>
  <r>
    <n v="3363"/>
    <s v="CA-2012-139962"/>
    <x v="1"/>
    <x v="350"/>
    <d v="2012-12-20T00:00:00"/>
    <x v="1"/>
    <s v="Dp-13240"/>
    <x v="656"/>
    <x v="2"/>
    <s v="United States"/>
    <s v="Revere"/>
    <x v="31"/>
    <n v="2151"/>
    <x v="3"/>
    <s v="OFF-PA-10004451"/>
    <x v="1"/>
    <x v="10"/>
    <x v="493"/>
    <x v="541"/>
    <n v="3"/>
    <n v="0"/>
    <n v="9.3312000000000008"/>
  </r>
  <r>
    <n v="3364"/>
    <s v="CA-2012-139962"/>
    <x v="1"/>
    <x v="350"/>
    <d v="2012-12-20T00:00:00"/>
    <x v="1"/>
    <s v="Dp-13240"/>
    <x v="656"/>
    <x v="2"/>
    <s v="United States"/>
    <s v="Revere"/>
    <x v="31"/>
    <n v="2151"/>
    <x v="3"/>
    <s v="OFF-BI-10004738"/>
    <x v="1"/>
    <x v="8"/>
    <x v="92"/>
    <x v="2692"/>
    <n v="2"/>
    <n v="0"/>
    <n v="18.940000000000001"/>
  </r>
  <r>
    <n v="3365"/>
    <s v="CA-2013-130050"/>
    <x v="0"/>
    <x v="87"/>
    <d v="2013-07-19T00:00:00"/>
    <x v="0"/>
    <s v="MC-17425"/>
    <x v="466"/>
    <x v="1"/>
    <s v="United States"/>
    <s v="Houston"/>
    <x v="5"/>
    <n v="77036"/>
    <x v="2"/>
    <s v="FUR-FU-10001940"/>
    <x v="0"/>
    <x v="5"/>
    <x v="33"/>
    <x v="1250"/>
    <n v="3"/>
    <n v="0.6"/>
    <n v="-3.8207999999999984"/>
  </r>
  <r>
    <n v="3366"/>
    <s v="CA-2011-115161"/>
    <x v="2"/>
    <x v="867"/>
    <d v="2011-02-03T00:00:00"/>
    <x v="2"/>
    <s v="LC-17050"/>
    <x v="702"/>
    <x v="0"/>
    <s v="United States"/>
    <s v="Mission Viejo"/>
    <x v="1"/>
    <n v="92691"/>
    <x v="1"/>
    <s v="FUR-BO-10003966"/>
    <x v="0"/>
    <x v="0"/>
    <x v="1086"/>
    <x v="1413"/>
    <n v="2"/>
    <n v="0.15"/>
    <n v="3.4195999999999884"/>
  </r>
  <r>
    <n v="3367"/>
    <s v="CA-2011-165379"/>
    <x v="2"/>
    <x v="868"/>
    <d v="2011-07-15T00:00:00"/>
    <x v="1"/>
    <s v="BM-11650"/>
    <x v="312"/>
    <x v="1"/>
    <s v="United States"/>
    <s v="Dallas"/>
    <x v="5"/>
    <n v="75217"/>
    <x v="2"/>
    <s v="OFF-PA-10003072"/>
    <x v="1"/>
    <x v="10"/>
    <x v="918"/>
    <x v="563"/>
    <n v="2"/>
    <n v="0.2"/>
    <n v="3.6288"/>
  </r>
  <r>
    <n v="3368"/>
    <s v="CA-2011-165379"/>
    <x v="2"/>
    <x v="868"/>
    <d v="2011-07-15T00:00:00"/>
    <x v="1"/>
    <s v="BM-11650"/>
    <x v="312"/>
    <x v="1"/>
    <s v="United States"/>
    <s v="Dallas"/>
    <x v="5"/>
    <n v="75217"/>
    <x v="2"/>
    <s v="OFF-PA-10002245"/>
    <x v="1"/>
    <x v="10"/>
    <x v="1334"/>
    <x v="646"/>
    <n v="3"/>
    <n v="0.2"/>
    <n v="4.4849999999999994"/>
  </r>
  <r>
    <n v="3369"/>
    <s v="CA-2012-115511"/>
    <x v="1"/>
    <x v="82"/>
    <d v="2012-11-25T00:00:00"/>
    <x v="1"/>
    <s v="NW-18400"/>
    <x v="508"/>
    <x v="0"/>
    <s v="United States"/>
    <s v="Las Vegas"/>
    <x v="33"/>
    <n v="89115"/>
    <x v="1"/>
    <s v="FUR-BO-10002598"/>
    <x v="0"/>
    <x v="0"/>
    <x v="1509"/>
    <x v="1741"/>
    <n v="2"/>
    <n v="0"/>
    <n v="41.168399999999991"/>
  </r>
  <r>
    <n v="3370"/>
    <s v="CA-2012-115511"/>
    <x v="1"/>
    <x v="82"/>
    <d v="2012-11-25T00:00:00"/>
    <x v="1"/>
    <s v="NW-18400"/>
    <x v="508"/>
    <x v="0"/>
    <s v="United States"/>
    <s v="Las Vegas"/>
    <x v="33"/>
    <n v="89115"/>
    <x v="1"/>
    <s v="OFF-BI-10002225"/>
    <x v="1"/>
    <x v="8"/>
    <x v="336"/>
    <x v="2693"/>
    <n v="4"/>
    <n v="0.2"/>
    <n v="23.116799999999998"/>
  </r>
  <r>
    <n v="3371"/>
    <s v="CA-2013-134887"/>
    <x v="0"/>
    <x v="869"/>
    <d v="2013-03-26T00:00:00"/>
    <x v="3"/>
    <s v="TB-21280"/>
    <x v="509"/>
    <x v="0"/>
    <s v="United States"/>
    <s v="Norman"/>
    <x v="26"/>
    <n v="73071"/>
    <x v="2"/>
    <s v="TEC-AC-10003832"/>
    <x v="2"/>
    <x v="11"/>
    <x v="216"/>
    <x v="2694"/>
    <n v="5"/>
    <n v="0"/>
    <n v="244.61549999999988"/>
  </r>
  <r>
    <n v="3372"/>
    <s v="CA-2014-123778"/>
    <x v="3"/>
    <x v="397"/>
    <d v="2014-10-01T00:00:00"/>
    <x v="1"/>
    <s v="BS-11755"/>
    <x v="94"/>
    <x v="0"/>
    <s v="United States"/>
    <s v="San Francisco"/>
    <x v="1"/>
    <n v="94122"/>
    <x v="1"/>
    <s v="OFF-BI-10000822"/>
    <x v="1"/>
    <x v="8"/>
    <x v="958"/>
    <x v="63"/>
    <n v="6"/>
    <n v="0.2"/>
    <n v="9.0383999999999993"/>
  </r>
  <r>
    <n v="3373"/>
    <s v="CA-2014-123778"/>
    <x v="3"/>
    <x v="397"/>
    <d v="2014-10-01T00:00:00"/>
    <x v="1"/>
    <s v="BS-11755"/>
    <x v="94"/>
    <x v="0"/>
    <s v="United States"/>
    <s v="San Francisco"/>
    <x v="1"/>
    <n v="94122"/>
    <x v="1"/>
    <s v="OFF-AP-10001242"/>
    <x v="1"/>
    <x v="9"/>
    <x v="1408"/>
    <x v="2695"/>
    <n v="2"/>
    <n v="0"/>
    <n v="48.287999999999997"/>
  </r>
  <r>
    <n v="3374"/>
    <s v="CA-2012-161718"/>
    <x v="1"/>
    <x v="784"/>
    <d v="2012-12-10T00:00:00"/>
    <x v="1"/>
    <s v="SO-20335"/>
    <x v="2"/>
    <x v="0"/>
    <s v="United States"/>
    <s v="Hempstead"/>
    <x v="15"/>
    <n v="11550"/>
    <x v="3"/>
    <s v="FUR-FU-10002445"/>
    <x v="0"/>
    <x v="5"/>
    <x v="1439"/>
    <x v="2696"/>
    <n v="3"/>
    <n v="0"/>
    <n v="11.376000000000001"/>
  </r>
  <r>
    <n v="3375"/>
    <s v="CA-2012-161718"/>
    <x v="1"/>
    <x v="784"/>
    <d v="2012-12-10T00:00:00"/>
    <x v="1"/>
    <s v="SO-20335"/>
    <x v="2"/>
    <x v="0"/>
    <s v="United States"/>
    <s v="Hempstead"/>
    <x v="15"/>
    <n v="11550"/>
    <x v="3"/>
    <s v="FUR-CH-10002372"/>
    <x v="0"/>
    <x v="1"/>
    <x v="390"/>
    <x v="2697"/>
    <n v="5"/>
    <n v="0.1"/>
    <n v="8.0980000000000203"/>
  </r>
  <r>
    <n v="3376"/>
    <s v="CA-2012-161718"/>
    <x v="1"/>
    <x v="784"/>
    <d v="2012-12-10T00:00:00"/>
    <x v="1"/>
    <s v="SO-20335"/>
    <x v="2"/>
    <x v="0"/>
    <s v="United States"/>
    <s v="Hempstead"/>
    <x v="15"/>
    <n v="11550"/>
    <x v="3"/>
    <s v="TEC-PH-10000376"/>
    <x v="2"/>
    <x v="7"/>
    <x v="428"/>
    <x v="792"/>
    <n v="4"/>
    <n v="0"/>
    <n v="10.389600000000002"/>
  </r>
  <r>
    <n v="3377"/>
    <s v="CA-2012-161718"/>
    <x v="1"/>
    <x v="784"/>
    <d v="2012-12-10T00:00:00"/>
    <x v="1"/>
    <s v="SO-20335"/>
    <x v="2"/>
    <x v="0"/>
    <s v="United States"/>
    <s v="Hempstead"/>
    <x v="15"/>
    <n v="11550"/>
    <x v="3"/>
    <s v="FUR-CH-10002965"/>
    <x v="0"/>
    <x v="1"/>
    <x v="226"/>
    <x v="2698"/>
    <n v="2"/>
    <n v="0.1"/>
    <n v="68.333200000000005"/>
  </r>
  <r>
    <n v="3378"/>
    <s v="CA-2013-100671"/>
    <x v="0"/>
    <x v="474"/>
    <d v="2013-11-05T00:00:00"/>
    <x v="2"/>
    <s v="CS-12490"/>
    <x v="703"/>
    <x v="1"/>
    <s v="United States"/>
    <s v="Conroe"/>
    <x v="5"/>
    <n v="77301"/>
    <x v="2"/>
    <s v="OFF-ST-10004950"/>
    <x v="1"/>
    <x v="4"/>
    <x v="1510"/>
    <x v="2699"/>
    <n v="9"/>
    <n v="0.2"/>
    <n v="6.9794999999999909"/>
  </r>
  <r>
    <n v="3379"/>
    <s v="CA-2014-142867"/>
    <x v="3"/>
    <x v="294"/>
    <d v="2014-03-22T00:00:00"/>
    <x v="1"/>
    <s v="PO-19180"/>
    <x v="178"/>
    <x v="2"/>
    <s v="United States"/>
    <s v="Houston"/>
    <x v="5"/>
    <n v="77095"/>
    <x v="2"/>
    <s v="OFF-BI-10003166"/>
    <x v="1"/>
    <x v="8"/>
    <x v="1405"/>
    <x v="2700"/>
    <n v="6"/>
    <n v="0.8"/>
    <n v="-22.04160000000001"/>
  </r>
  <r>
    <n v="3380"/>
    <s v="CA-2014-142867"/>
    <x v="3"/>
    <x v="294"/>
    <d v="2014-03-22T00:00:00"/>
    <x v="1"/>
    <s v="PO-19180"/>
    <x v="178"/>
    <x v="2"/>
    <s v="United States"/>
    <s v="Houston"/>
    <x v="5"/>
    <n v="77095"/>
    <x v="2"/>
    <s v="OFF-PA-10004610"/>
    <x v="1"/>
    <x v="10"/>
    <x v="1511"/>
    <x v="1518"/>
    <n v="3"/>
    <n v="0.2"/>
    <n v="3.2099999999999982"/>
  </r>
  <r>
    <n v="3381"/>
    <s v="CA-2014-103156"/>
    <x v="3"/>
    <x v="51"/>
    <d v="2014-11-25T00:00:00"/>
    <x v="2"/>
    <s v="TD-20995"/>
    <x v="143"/>
    <x v="0"/>
    <s v="United States"/>
    <s v="Philadelphia"/>
    <x v="9"/>
    <n v="19120"/>
    <x v="3"/>
    <s v="FUR-FU-10000320"/>
    <x v="0"/>
    <x v="5"/>
    <x v="1512"/>
    <x v="2701"/>
    <n v="9"/>
    <n v="0.2"/>
    <n v="7.2144000000000013"/>
  </r>
  <r>
    <n v="3382"/>
    <s v="US-2014-162208"/>
    <x v="3"/>
    <x v="151"/>
    <d v="2014-08-31T00:00:00"/>
    <x v="2"/>
    <s v="SP-20620"/>
    <x v="407"/>
    <x v="1"/>
    <s v="United States"/>
    <s v="Tampa"/>
    <x v="2"/>
    <n v="33614"/>
    <x v="0"/>
    <s v="OFF-EN-10004030"/>
    <x v="1"/>
    <x v="12"/>
    <x v="135"/>
    <x v="1699"/>
    <n v="1"/>
    <n v="0.2"/>
    <n v="0.97739999999999994"/>
  </r>
  <r>
    <n v="3383"/>
    <s v="CA-2012-130659"/>
    <x v="1"/>
    <x v="784"/>
    <d v="2012-12-09T00:00:00"/>
    <x v="0"/>
    <s v="MS-17365"/>
    <x v="333"/>
    <x v="0"/>
    <s v="United States"/>
    <s v="New York City"/>
    <x v="15"/>
    <n v="10035"/>
    <x v="3"/>
    <s v="OFF-EN-10004147"/>
    <x v="1"/>
    <x v="12"/>
    <x v="1279"/>
    <x v="1465"/>
    <n v="3"/>
    <n v="0"/>
    <n v="8.7906000000000013"/>
  </r>
  <r>
    <n v="3384"/>
    <s v="CA-2012-130659"/>
    <x v="1"/>
    <x v="784"/>
    <d v="2012-12-09T00:00:00"/>
    <x v="0"/>
    <s v="MS-17365"/>
    <x v="333"/>
    <x v="0"/>
    <s v="United States"/>
    <s v="New York City"/>
    <x v="15"/>
    <n v="10035"/>
    <x v="3"/>
    <s v="FUR-CH-10003535"/>
    <x v="0"/>
    <x v="1"/>
    <x v="1513"/>
    <x v="2702"/>
    <n v="7"/>
    <n v="0.1"/>
    <n v="29.880199999999981"/>
  </r>
  <r>
    <n v="3385"/>
    <s v="CA-2012-130659"/>
    <x v="1"/>
    <x v="784"/>
    <d v="2012-12-09T00:00:00"/>
    <x v="0"/>
    <s v="MS-17365"/>
    <x v="333"/>
    <x v="0"/>
    <s v="United States"/>
    <s v="New York City"/>
    <x v="15"/>
    <n v="10035"/>
    <x v="3"/>
    <s v="TEC-PH-10004586"/>
    <x v="2"/>
    <x v="7"/>
    <x v="890"/>
    <x v="2703"/>
    <n v="5"/>
    <n v="0"/>
    <n v="539.92499999999995"/>
  </r>
  <r>
    <n v="3386"/>
    <s v="CA-2014-148404"/>
    <x v="3"/>
    <x v="566"/>
    <d v="2014-10-12T00:00:00"/>
    <x v="1"/>
    <s v="Dp-13240"/>
    <x v="656"/>
    <x v="2"/>
    <s v="United States"/>
    <s v="Charlotte"/>
    <x v="3"/>
    <n v="28205"/>
    <x v="0"/>
    <s v="OFF-ST-10003208"/>
    <x v="1"/>
    <x v="4"/>
    <x v="243"/>
    <x v="2704"/>
    <n v="4"/>
    <n v="0.2"/>
    <n v="65.325599999999895"/>
  </r>
  <r>
    <n v="3387"/>
    <s v="CA-2014-148404"/>
    <x v="3"/>
    <x v="566"/>
    <d v="2014-10-12T00:00:00"/>
    <x v="1"/>
    <s v="Dp-13240"/>
    <x v="656"/>
    <x v="2"/>
    <s v="United States"/>
    <s v="Charlotte"/>
    <x v="3"/>
    <n v="28205"/>
    <x v="0"/>
    <s v="OFF-FA-10003112"/>
    <x v="1"/>
    <x v="13"/>
    <x v="33"/>
    <x v="2247"/>
    <n v="3"/>
    <n v="0.2"/>
    <n v="5.9174999999999986"/>
  </r>
  <r>
    <n v="3388"/>
    <s v="CA-2014-148404"/>
    <x v="3"/>
    <x v="566"/>
    <d v="2014-10-12T00:00:00"/>
    <x v="1"/>
    <s v="Dp-13240"/>
    <x v="656"/>
    <x v="2"/>
    <s v="United States"/>
    <s v="Charlotte"/>
    <x v="3"/>
    <n v="28205"/>
    <x v="0"/>
    <s v="TEC-PH-10004447"/>
    <x v="2"/>
    <x v="7"/>
    <x v="857"/>
    <x v="2705"/>
    <n v="2"/>
    <n v="0.2"/>
    <n v="16.678799999999995"/>
  </r>
  <r>
    <n v="3389"/>
    <s v="CA-2014-148404"/>
    <x v="3"/>
    <x v="566"/>
    <d v="2014-10-12T00:00:00"/>
    <x v="1"/>
    <s v="Dp-13240"/>
    <x v="656"/>
    <x v="2"/>
    <s v="United States"/>
    <s v="Charlotte"/>
    <x v="3"/>
    <n v="28205"/>
    <x v="0"/>
    <s v="OFF-BI-10002854"/>
    <x v="1"/>
    <x v="8"/>
    <x v="895"/>
    <x v="2706"/>
    <n v="6"/>
    <n v="0.7"/>
    <n v="-33.635999999999996"/>
  </r>
  <r>
    <n v="3390"/>
    <s v="CA-2014-148404"/>
    <x v="3"/>
    <x v="566"/>
    <d v="2014-10-12T00:00:00"/>
    <x v="1"/>
    <s v="Dp-13240"/>
    <x v="656"/>
    <x v="2"/>
    <s v="United States"/>
    <s v="Charlotte"/>
    <x v="3"/>
    <n v="28205"/>
    <x v="0"/>
    <s v="FUR-TA-10001039"/>
    <x v="0"/>
    <x v="3"/>
    <x v="824"/>
    <x v="1259"/>
    <n v="3"/>
    <n v="0.4"/>
    <n v="-36.11160000000001"/>
  </r>
  <r>
    <n v="3391"/>
    <s v="CA-2014-101077"/>
    <x v="3"/>
    <x v="613"/>
    <d v="2014-03-31T00:00:00"/>
    <x v="0"/>
    <s v="DB-13660"/>
    <x v="551"/>
    <x v="0"/>
    <s v="United States"/>
    <s v="Dallas"/>
    <x v="5"/>
    <n v="75081"/>
    <x v="2"/>
    <s v="OFF-PA-10004239"/>
    <x v="1"/>
    <x v="10"/>
    <x v="1412"/>
    <x v="1312"/>
    <n v="2"/>
    <n v="0.2"/>
    <n v="2.1399999999999992"/>
  </r>
  <r>
    <n v="3392"/>
    <s v="CA-2011-166471"/>
    <x v="2"/>
    <x v="128"/>
    <d v="2011-08-13T00:00:00"/>
    <x v="1"/>
    <s v="MG-17650"/>
    <x v="377"/>
    <x v="2"/>
    <s v="United States"/>
    <s v="Seattle"/>
    <x v="4"/>
    <n v="98103"/>
    <x v="1"/>
    <s v="TEC-PH-10001530"/>
    <x v="2"/>
    <x v="7"/>
    <x v="632"/>
    <x v="2707"/>
    <n v="4"/>
    <n v="0.2"/>
    <n v="68.197999999999979"/>
  </r>
  <r>
    <n v="3393"/>
    <s v="CA-2011-166471"/>
    <x v="2"/>
    <x v="128"/>
    <d v="2011-08-13T00:00:00"/>
    <x v="1"/>
    <s v="MG-17650"/>
    <x v="377"/>
    <x v="2"/>
    <s v="United States"/>
    <s v="Seattle"/>
    <x v="4"/>
    <n v="98103"/>
    <x v="1"/>
    <s v="TEC-PH-10000038"/>
    <x v="2"/>
    <x v="7"/>
    <x v="1056"/>
    <x v="2708"/>
    <n v="2"/>
    <n v="0.2"/>
    <n v="-43.833600000000018"/>
  </r>
  <r>
    <n v="3394"/>
    <s v="CA-2011-105340"/>
    <x v="2"/>
    <x v="754"/>
    <d v="2011-11-25T00:00:00"/>
    <x v="2"/>
    <s v="EH-14185"/>
    <x v="699"/>
    <x v="0"/>
    <s v="United States"/>
    <s v="Pasadena"/>
    <x v="5"/>
    <n v="77506"/>
    <x v="2"/>
    <s v="OFF-BI-10001765"/>
    <x v="1"/>
    <x v="8"/>
    <x v="985"/>
    <x v="2709"/>
    <n v="1"/>
    <n v="0.8"/>
    <n v="-11.084800000000005"/>
  </r>
  <r>
    <n v="3395"/>
    <s v="US-2014-131583"/>
    <x v="3"/>
    <x v="193"/>
    <d v="2014-06-11T00:00:00"/>
    <x v="3"/>
    <s v="CL-11890"/>
    <x v="488"/>
    <x v="0"/>
    <s v="United States"/>
    <s v="Philadelphia"/>
    <x v="9"/>
    <n v="19143"/>
    <x v="3"/>
    <s v="OFF-PA-10000380"/>
    <x v="1"/>
    <x v="10"/>
    <x v="1281"/>
    <x v="2710"/>
    <n v="6"/>
    <n v="0.2"/>
    <n v="15.011999999999999"/>
  </r>
  <r>
    <n v="3396"/>
    <s v="US-2014-148362"/>
    <x v="3"/>
    <x v="870"/>
    <d v="2014-07-09T00:00:00"/>
    <x v="1"/>
    <s v="KF-16285"/>
    <x v="580"/>
    <x v="2"/>
    <s v="United States"/>
    <s v="Indianapolis"/>
    <x v="14"/>
    <n v="46203"/>
    <x v="2"/>
    <s v="OFF-ST-10001128"/>
    <x v="1"/>
    <x v="4"/>
    <x v="1418"/>
    <x v="2337"/>
    <n v="4"/>
    <n v="0"/>
    <n v="13.317600000000027"/>
  </r>
  <r>
    <n v="3397"/>
    <s v="US-2014-148362"/>
    <x v="3"/>
    <x v="870"/>
    <d v="2014-07-09T00:00:00"/>
    <x v="1"/>
    <s v="KF-16285"/>
    <x v="580"/>
    <x v="2"/>
    <s v="United States"/>
    <s v="Indianapolis"/>
    <x v="14"/>
    <n v="46203"/>
    <x v="2"/>
    <s v="OFF-BI-10003656"/>
    <x v="1"/>
    <x v="8"/>
    <x v="13"/>
    <x v="2711"/>
    <n v="1"/>
    <n v="0"/>
    <n v="78.195399999999992"/>
  </r>
  <r>
    <n v="3398"/>
    <s v="US-2014-148362"/>
    <x v="3"/>
    <x v="870"/>
    <d v="2014-07-09T00:00:00"/>
    <x v="1"/>
    <s v="KF-16285"/>
    <x v="580"/>
    <x v="2"/>
    <s v="United States"/>
    <s v="Indianapolis"/>
    <x v="14"/>
    <n v="46203"/>
    <x v="2"/>
    <s v="OFF-PA-10003441"/>
    <x v="1"/>
    <x v="10"/>
    <x v="485"/>
    <x v="243"/>
    <n v="4"/>
    <n v="0"/>
    <n v="12.441600000000001"/>
  </r>
  <r>
    <n v="3399"/>
    <s v="CA-2011-102274"/>
    <x v="2"/>
    <x v="871"/>
    <d v="2011-11-26T00:00:00"/>
    <x v="1"/>
    <s v="DH-13075"/>
    <x v="704"/>
    <x v="1"/>
    <s v="United States"/>
    <s v="Richmond"/>
    <x v="0"/>
    <n v="40475"/>
    <x v="0"/>
    <s v="TEC-PH-10002923"/>
    <x v="2"/>
    <x v="7"/>
    <x v="680"/>
    <x v="2712"/>
    <n v="1"/>
    <n v="0"/>
    <n v="9.9873000000000012"/>
  </r>
  <r>
    <n v="3400"/>
    <s v="CA-2011-102274"/>
    <x v="2"/>
    <x v="871"/>
    <d v="2011-11-26T00:00:00"/>
    <x v="1"/>
    <s v="DH-13075"/>
    <x v="704"/>
    <x v="1"/>
    <s v="United States"/>
    <s v="Richmond"/>
    <x v="0"/>
    <n v="40475"/>
    <x v="0"/>
    <s v="OFF-PA-10004359"/>
    <x v="1"/>
    <x v="10"/>
    <x v="1059"/>
    <x v="2713"/>
    <n v="6"/>
    <n v="0"/>
    <n v="301.96799999999996"/>
  </r>
  <r>
    <n v="3401"/>
    <s v="CA-2011-102274"/>
    <x v="2"/>
    <x v="871"/>
    <d v="2011-11-26T00:00:00"/>
    <x v="1"/>
    <s v="DH-13075"/>
    <x v="704"/>
    <x v="1"/>
    <s v="United States"/>
    <s v="Richmond"/>
    <x v="0"/>
    <n v="40475"/>
    <x v="0"/>
    <s v="OFF-ST-10001511"/>
    <x v="1"/>
    <x v="4"/>
    <x v="551"/>
    <x v="2714"/>
    <n v="3"/>
    <n v="0"/>
    <n v="9.6974999999999838"/>
  </r>
  <r>
    <n v="3402"/>
    <s v="CA-2011-102274"/>
    <x v="2"/>
    <x v="871"/>
    <d v="2011-11-26T00:00:00"/>
    <x v="1"/>
    <s v="DH-13075"/>
    <x v="704"/>
    <x v="1"/>
    <s v="United States"/>
    <s v="Richmond"/>
    <x v="0"/>
    <n v="40475"/>
    <x v="0"/>
    <s v="OFF-AR-10002833"/>
    <x v="1"/>
    <x v="6"/>
    <x v="6"/>
    <x v="1410"/>
    <n v="3"/>
    <n v="0"/>
    <n v="1.4742000000000002"/>
  </r>
  <r>
    <n v="3403"/>
    <s v="CA-2012-129700"/>
    <x v="1"/>
    <x v="124"/>
    <d v="2012-05-05T00:00:00"/>
    <x v="2"/>
    <s v="LA-16780"/>
    <x v="156"/>
    <x v="1"/>
    <s v="United States"/>
    <s v="Tinley Park"/>
    <x v="10"/>
    <n v="60477"/>
    <x v="2"/>
    <s v="FUR-FU-10001940"/>
    <x v="0"/>
    <x v="5"/>
    <x v="33"/>
    <x v="2715"/>
    <n v="7"/>
    <n v="0.6"/>
    <n v="-8.9151999999999987"/>
  </r>
  <r>
    <n v="3404"/>
    <s v="CA-2014-168739"/>
    <x v="3"/>
    <x v="148"/>
    <d v="2014-06-06T00:00:00"/>
    <x v="1"/>
    <s v="HZ-14950"/>
    <x v="521"/>
    <x v="0"/>
    <s v="United States"/>
    <s v="Houston"/>
    <x v="5"/>
    <n v="77095"/>
    <x v="2"/>
    <s v="FUR-FU-10003919"/>
    <x v="0"/>
    <x v="5"/>
    <x v="1514"/>
    <x v="2716"/>
    <n v="4"/>
    <n v="0.6"/>
    <n v="-52.339199999999991"/>
  </r>
  <r>
    <n v="3405"/>
    <s v="CA-2012-152527"/>
    <x v="1"/>
    <x v="872"/>
    <d v="2012-10-17T00:00:00"/>
    <x v="3"/>
    <s v="CM-12190"/>
    <x v="496"/>
    <x v="0"/>
    <s v="United States"/>
    <s v="Los Angeles"/>
    <x v="1"/>
    <n v="90004"/>
    <x v="1"/>
    <s v="OFF-ST-10003479"/>
    <x v="1"/>
    <x v="4"/>
    <x v="41"/>
    <x v="42"/>
    <n v="2"/>
    <n v="0"/>
    <n v="3.8939999999999912"/>
  </r>
  <r>
    <n v="3406"/>
    <s v="US-2011-150119"/>
    <x v="2"/>
    <x v="488"/>
    <d v="2011-04-27T00:00:00"/>
    <x v="1"/>
    <s v="LB-16795"/>
    <x v="697"/>
    <x v="2"/>
    <s v="United States"/>
    <s v="Columbus"/>
    <x v="24"/>
    <n v="43229"/>
    <x v="3"/>
    <s v="FUR-CH-10002965"/>
    <x v="0"/>
    <x v="1"/>
    <x v="226"/>
    <x v="2717"/>
    <n v="2"/>
    <n v="0.3"/>
    <n v="-12.058799999999991"/>
  </r>
  <r>
    <n v="3407"/>
    <s v="US-2011-150119"/>
    <x v="2"/>
    <x v="488"/>
    <d v="2011-04-27T00:00:00"/>
    <x v="1"/>
    <s v="LB-16795"/>
    <x v="697"/>
    <x v="2"/>
    <s v="United States"/>
    <s v="Columbus"/>
    <x v="24"/>
    <n v="43229"/>
    <x v="3"/>
    <s v="FUR-CH-10002965"/>
    <x v="0"/>
    <x v="1"/>
    <x v="226"/>
    <x v="2717"/>
    <n v="2"/>
    <n v="0.3"/>
    <n v="-12.058799999999991"/>
  </r>
  <r>
    <n v="3408"/>
    <s v="US-2011-150119"/>
    <x v="2"/>
    <x v="488"/>
    <d v="2011-04-27T00:00:00"/>
    <x v="1"/>
    <s v="LB-16795"/>
    <x v="697"/>
    <x v="2"/>
    <s v="United States"/>
    <s v="Columbus"/>
    <x v="24"/>
    <n v="43229"/>
    <x v="3"/>
    <s v="OFF-BI-10000145"/>
    <x v="1"/>
    <x v="8"/>
    <x v="735"/>
    <x v="2718"/>
    <n v="8"/>
    <n v="0.7"/>
    <n v="-5.2415999999999983"/>
  </r>
  <r>
    <n v="3409"/>
    <s v="US-2011-150119"/>
    <x v="2"/>
    <x v="488"/>
    <d v="2011-04-27T00:00:00"/>
    <x v="1"/>
    <s v="LB-16795"/>
    <x v="697"/>
    <x v="2"/>
    <s v="United States"/>
    <s v="Columbus"/>
    <x v="24"/>
    <n v="43229"/>
    <x v="3"/>
    <s v="FUR-FU-10002191"/>
    <x v="0"/>
    <x v="5"/>
    <x v="762"/>
    <x v="2719"/>
    <n v="4"/>
    <n v="0.2"/>
    <n v="7.8175999999999997"/>
  </r>
  <r>
    <n v="3410"/>
    <s v="US-2014-150847"/>
    <x v="3"/>
    <x v="504"/>
    <d v="2014-05-07T00:00:00"/>
    <x v="1"/>
    <s v="JF-15490"/>
    <x v="223"/>
    <x v="0"/>
    <s v="United States"/>
    <s v="Columbus"/>
    <x v="24"/>
    <n v="43229"/>
    <x v="3"/>
    <s v="OFF-PA-10004451"/>
    <x v="1"/>
    <x v="10"/>
    <x v="493"/>
    <x v="563"/>
    <n v="2"/>
    <n v="0.2"/>
    <n v="3.6288"/>
  </r>
  <r>
    <n v="3411"/>
    <s v="CA-2013-100244"/>
    <x v="0"/>
    <x v="873"/>
    <d v="2013-09-25T00:00:00"/>
    <x v="1"/>
    <s v="GM-14695"/>
    <x v="620"/>
    <x v="1"/>
    <s v="United States"/>
    <s v="San Francisco"/>
    <x v="1"/>
    <n v="94122"/>
    <x v="1"/>
    <s v="OFF-PA-10001471"/>
    <x v="1"/>
    <x v="10"/>
    <x v="1468"/>
    <x v="2720"/>
    <n v="9"/>
    <n v="0"/>
    <n v="30.263399999999997"/>
  </r>
  <r>
    <n v="3412"/>
    <s v="CA-2013-100244"/>
    <x v="0"/>
    <x v="873"/>
    <d v="2013-09-25T00:00:00"/>
    <x v="1"/>
    <s v="GM-14695"/>
    <x v="620"/>
    <x v="1"/>
    <s v="United States"/>
    <s v="San Francisco"/>
    <x v="1"/>
    <n v="94122"/>
    <x v="1"/>
    <s v="OFF-BI-10003656"/>
    <x v="1"/>
    <x v="8"/>
    <x v="13"/>
    <x v="2721"/>
    <n v="2"/>
    <n v="0.2"/>
    <n v="88.394799999999975"/>
  </r>
  <r>
    <n v="3413"/>
    <s v="CA-2013-100244"/>
    <x v="0"/>
    <x v="873"/>
    <d v="2013-09-25T00:00:00"/>
    <x v="1"/>
    <s v="GM-14695"/>
    <x v="620"/>
    <x v="1"/>
    <s v="United States"/>
    <s v="San Francisco"/>
    <x v="1"/>
    <n v="94122"/>
    <x v="1"/>
    <s v="OFF-AR-10000940"/>
    <x v="1"/>
    <x v="6"/>
    <x v="134"/>
    <x v="2722"/>
    <n v="4"/>
    <n v="0"/>
    <n v="3.1752000000000002"/>
  </r>
  <r>
    <n v="3414"/>
    <s v="CA-2013-100244"/>
    <x v="0"/>
    <x v="873"/>
    <d v="2013-09-25T00:00:00"/>
    <x v="1"/>
    <s v="GM-14695"/>
    <x v="620"/>
    <x v="1"/>
    <s v="United States"/>
    <s v="San Francisco"/>
    <x v="1"/>
    <n v="94122"/>
    <x v="1"/>
    <s v="OFF-PA-10002319"/>
    <x v="1"/>
    <x v="10"/>
    <x v="1391"/>
    <x v="2723"/>
    <n v="2"/>
    <n v="0"/>
    <n v="37.9848"/>
  </r>
  <r>
    <n v="3415"/>
    <s v="CA-2013-100244"/>
    <x v="0"/>
    <x v="873"/>
    <d v="2013-09-25T00:00:00"/>
    <x v="1"/>
    <s v="GM-14695"/>
    <x v="620"/>
    <x v="1"/>
    <s v="United States"/>
    <s v="San Francisco"/>
    <x v="1"/>
    <n v="94122"/>
    <x v="1"/>
    <s v="OFF-BI-10000977"/>
    <x v="1"/>
    <x v="8"/>
    <x v="982"/>
    <x v="2724"/>
    <n v="2"/>
    <n v="0.2"/>
    <n v="15.807999999999996"/>
  </r>
  <r>
    <n v="3416"/>
    <s v="CA-2013-116540"/>
    <x v="0"/>
    <x v="476"/>
    <d v="2013-09-03T00:00:00"/>
    <x v="3"/>
    <s v="SS-20590"/>
    <x v="196"/>
    <x v="0"/>
    <s v="United States"/>
    <s v="Madison"/>
    <x v="6"/>
    <n v="53711"/>
    <x v="2"/>
    <s v="OFF-FA-10002676"/>
    <x v="1"/>
    <x v="13"/>
    <x v="1069"/>
    <x v="2725"/>
    <n v="1"/>
    <n v="0"/>
    <n v="0.65159999999999996"/>
  </r>
  <r>
    <n v="3417"/>
    <s v="CA-2013-116540"/>
    <x v="0"/>
    <x v="476"/>
    <d v="2013-09-03T00:00:00"/>
    <x v="3"/>
    <s v="SS-20590"/>
    <x v="196"/>
    <x v="0"/>
    <s v="United States"/>
    <s v="Madison"/>
    <x v="6"/>
    <n v="53711"/>
    <x v="2"/>
    <s v="OFF-BI-10004970"/>
    <x v="1"/>
    <x v="8"/>
    <x v="908"/>
    <x v="341"/>
    <n v="2"/>
    <n v="0"/>
    <n v="3.8822000000000001"/>
  </r>
  <r>
    <n v="3418"/>
    <s v="CA-2012-151841"/>
    <x v="1"/>
    <x v="381"/>
    <d v="2012-05-02T00:00:00"/>
    <x v="1"/>
    <s v="TC-21475"/>
    <x v="679"/>
    <x v="2"/>
    <s v="United States"/>
    <s v="Aurora"/>
    <x v="22"/>
    <n v="80013"/>
    <x v="1"/>
    <s v="OFF-AP-10003971"/>
    <x v="1"/>
    <x v="9"/>
    <x v="914"/>
    <x v="2726"/>
    <n v="5"/>
    <n v="0.2"/>
    <n v="3.2669999999999995"/>
  </r>
  <r>
    <n v="3419"/>
    <s v="CA-2012-151841"/>
    <x v="1"/>
    <x v="381"/>
    <d v="2012-05-02T00:00:00"/>
    <x v="1"/>
    <s v="TC-21475"/>
    <x v="679"/>
    <x v="2"/>
    <s v="United States"/>
    <s v="Aurora"/>
    <x v="22"/>
    <n v="80013"/>
    <x v="1"/>
    <s v="OFF-SU-10001574"/>
    <x v="1"/>
    <x v="14"/>
    <x v="498"/>
    <x v="572"/>
    <n v="2"/>
    <n v="0.2"/>
    <n v="0.72999999999999954"/>
  </r>
  <r>
    <n v="3420"/>
    <s v="CA-2012-150791"/>
    <x v="1"/>
    <x v="684"/>
    <d v="2012-09-13T00:00:00"/>
    <x v="1"/>
    <s v="CC-12430"/>
    <x v="254"/>
    <x v="2"/>
    <s v="United States"/>
    <s v="New York City"/>
    <x v="15"/>
    <n v="10024"/>
    <x v="3"/>
    <s v="FUR-CH-10000665"/>
    <x v="0"/>
    <x v="1"/>
    <x v="656"/>
    <x v="2659"/>
    <n v="2"/>
    <n v="0.1"/>
    <n v="60.391999999999967"/>
  </r>
  <r>
    <n v="3421"/>
    <s v="CA-2013-134803"/>
    <x v="0"/>
    <x v="316"/>
    <d v="2013-06-04T00:00:00"/>
    <x v="1"/>
    <s v="CL-12565"/>
    <x v="52"/>
    <x v="0"/>
    <s v="United States"/>
    <s v="Los Angeles"/>
    <x v="1"/>
    <n v="90004"/>
    <x v="1"/>
    <s v="OFF-AP-10000891"/>
    <x v="1"/>
    <x v="9"/>
    <x v="163"/>
    <x v="2727"/>
    <n v="2"/>
    <n v="0"/>
    <n v="78.671999999999997"/>
  </r>
  <r>
    <n v="3422"/>
    <s v="CA-2013-134803"/>
    <x v="0"/>
    <x v="316"/>
    <d v="2013-06-04T00:00:00"/>
    <x v="1"/>
    <s v="CL-12565"/>
    <x v="52"/>
    <x v="0"/>
    <s v="United States"/>
    <s v="Los Angeles"/>
    <x v="1"/>
    <n v="90004"/>
    <x v="1"/>
    <s v="OFF-PA-10003790"/>
    <x v="1"/>
    <x v="10"/>
    <x v="1250"/>
    <x v="685"/>
    <n v="8"/>
    <n v="0"/>
    <n v="84.051199999999994"/>
  </r>
  <r>
    <n v="3423"/>
    <s v="CA-2013-134803"/>
    <x v="0"/>
    <x v="316"/>
    <d v="2013-06-04T00:00:00"/>
    <x v="1"/>
    <s v="CL-12565"/>
    <x v="52"/>
    <x v="0"/>
    <s v="United States"/>
    <s v="Los Angeles"/>
    <x v="1"/>
    <n v="90004"/>
    <x v="1"/>
    <s v="TEC-AC-10002217"/>
    <x v="2"/>
    <x v="11"/>
    <x v="1178"/>
    <x v="2728"/>
    <n v="7"/>
    <n v="0"/>
    <n v="7.8960000000000008"/>
  </r>
  <r>
    <n v="3424"/>
    <s v="CA-2013-134803"/>
    <x v="0"/>
    <x v="316"/>
    <d v="2013-06-04T00:00:00"/>
    <x v="1"/>
    <s v="CL-12565"/>
    <x v="52"/>
    <x v="0"/>
    <s v="United States"/>
    <s v="Los Angeles"/>
    <x v="1"/>
    <n v="90004"/>
    <x v="1"/>
    <s v="OFF-BI-10002215"/>
    <x v="1"/>
    <x v="8"/>
    <x v="20"/>
    <x v="20"/>
    <n v="4"/>
    <n v="0.2"/>
    <n v="7.3839999999999986"/>
  </r>
  <r>
    <n v="3425"/>
    <s v="CA-2013-134803"/>
    <x v="0"/>
    <x v="316"/>
    <d v="2013-06-04T00:00:00"/>
    <x v="1"/>
    <s v="CL-12565"/>
    <x v="52"/>
    <x v="0"/>
    <s v="United States"/>
    <s v="Los Angeles"/>
    <x v="1"/>
    <n v="90004"/>
    <x v="1"/>
    <s v="TEC-MA-10001972"/>
    <x v="2"/>
    <x v="15"/>
    <x v="1469"/>
    <x v="2729"/>
    <n v="2"/>
    <n v="0.2"/>
    <n v="41.880000000000024"/>
  </r>
  <r>
    <n v="3426"/>
    <s v="CA-2012-153381"/>
    <x v="1"/>
    <x v="496"/>
    <d v="2012-09-28T00:00:00"/>
    <x v="1"/>
    <s v="DE-13255"/>
    <x v="368"/>
    <x v="2"/>
    <s v="United States"/>
    <s v="Dubuque"/>
    <x v="23"/>
    <n v="52001"/>
    <x v="2"/>
    <s v="OFF-BI-10001525"/>
    <x v="1"/>
    <x v="8"/>
    <x v="31"/>
    <x v="597"/>
    <n v="4"/>
    <n v="0"/>
    <n v="6.8579999999999988"/>
  </r>
  <r>
    <n v="3427"/>
    <s v="CA-2012-153381"/>
    <x v="1"/>
    <x v="496"/>
    <d v="2012-09-28T00:00:00"/>
    <x v="1"/>
    <s v="DE-13255"/>
    <x v="368"/>
    <x v="2"/>
    <s v="United States"/>
    <s v="Dubuque"/>
    <x v="23"/>
    <n v="52001"/>
    <x v="2"/>
    <s v="FUR-CH-10000988"/>
    <x v="0"/>
    <x v="1"/>
    <x v="1132"/>
    <x v="2730"/>
    <n v="10"/>
    <n v="0"/>
    <n v="394.26800000000003"/>
  </r>
  <r>
    <n v="3428"/>
    <s v="US-2014-111024"/>
    <x v="3"/>
    <x v="445"/>
    <d v="2014-07-07T00:00:00"/>
    <x v="0"/>
    <s v="SZ-20035"/>
    <x v="449"/>
    <x v="2"/>
    <s v="United States"/>
    <s v="Lancaster"/>
    <x v="24"/>
    <n v="43130"/>
    <x v="3"/>
    <s v="OFF-PA-10000174"/>
    <x v="1"/>
    <x v="10"/>
    <x v="1515"/>
    <x v="2731"/>
    <n v="4"/>
    <n v="0.2"/>
    <n v="11.102399999999996"/>
  </r>
  <r>
    <n v="3429"/>
    <s v="US-2014-111024"/>
    <x v="3"/>
    <x v="445"/>
    <d v="2014-07-07T00:00:00"/>
    <x v="0"/>
    <s v="SZ-20035"/>
    <x v="449"/>
    <x v="2"/>
    <s v="United States"/>
    <s v="Lancaster"/>
    <x v="24"/>
    <n v="43130"/>
    <x v="3"/>
    <s v="FUR-TA-10002041"/>
    <x v="0"/>
    <x v="3"/>
    <x v="358"/>
    <x v="2732"/>
    <n v="2"/>
    <n v="0.4"/>
    <n v="-103.98819999999998"/>
  </r>
  <r>
    <n v="3430"/>
    <s v="US-2014-111024"/>
    <x v="3"/>
    <x v="445"/>
    <d v="2014-07-07T00:00:00"/>
    <x v="0"/>
    <s v="SZ-20035"/>
    <x v="449"/>
    <x v="2"/>
    <s v="United States"/>
    <s v="Lancaster"/>
    <x v="24"/>
    <n v="43130"/>
    <x v="3"/>
    <s v="OFF-PA-10002246"/>
    <x v="1"/>
    <x v="10"/>
    <x v="1386"/>
    <x v="2733"/>
    <n v="6"/>
    <n v="0.2"/>
    <n v="11.223000000000001"/>
  </r>
  <r>
    <n v="3431"/>
    <s v="CA-2014-148264"/>
    <x v="3"/>
    <x v="166"/>
    <d v="2014-12-10T00:00:00"/>
    <x v="2"/>
    <s v="LF-17185"/>
    <x v="166"/>
    <x v="0"/>
    <s v="United States"/>
    <s v="Inglewood"/>
    <x v="1"/>
    <n v="90301"/>
    <x v="1"/>
    <s v="OFF-ST-10003327"/>
    <x v="1"/>
    <x v="4"/>
    <x v="333"/>
    <x v="1418"/>
    <n v="3"/>
    <n v="0"/>
    <n v="8.6390999999999956"/>
  </r>
  <r>
    <n v="3432"/>
    <s v="CA-2014-148264"/>
    <x v="3"/>
    <x v="166"/>
    <d v="2014-12-10T00:00:00"/>
    <x v="2"/>
    <s v="LF-17185"/>
    <x v="166"/>
    <x v="0"/>
    <s v="United States"/>
    <s v="Inglewood"/>
    <x v="1"/>
    <n v="90301"/>
    <x v="1"/>
    <s v="FUR-FU-10002703"/>
    <x v="0"/>
    <x v="5"/>
    <x v="1516"/>
    <x v="2734"/>
    <n v="2"/>
    <n v="0"/>
    <n v="15.468000000000004"/>
  </r>
  <r>
    <n v="3433"/>
    <s v="CA-2014-148264"/>
    <x v="3"/>
    <x v="166"/>
    <d v="2014-12-10T00:00:00"/>
    <x v="2"/>
    <s v="LF-17185"/>
    <x v="166"/>
    <x v="0"/>
    <s v="United States"/>
    <s v="Inglewood"/>
    <x v="1"/>
    <n v="90301"/>
    <x v="1"/>
    <s v="OFF-PA-10003651"/>
    <x v="1"/>
    <x v="10"/>
    <x v="646"/>
    <x v="1847"/>
    <n v="9"/>
    <n v="0"/>
    <n v="28.857599999999998"/>
  </r>
  <r>
    <n v="3434"/>
    <s v="CA-2014-131212"/>
    <x v="3"/>
    <x v="256"/>
    <d v="2014-12-10T00:00:00"/>
    <x v="1"/>
    <s v="AB-10165"/>
    <x v="269"/>
    <x v="0"/>
    <s v="United States"/>
    <s v="Bellevue"/>
    <x v="4"/>
    <n v="98006"/>
    <x v="1"/>
    <s v="OFF-BI-10001617"/>
    <x v="1"/>
    <x v="8"/>
    <x v="1315"/>
    <x v="176"/>
    <n v="3"/>
    <n v="0.2"/>
    <n v="8.3753999999999991"/>
  </r>
  <r>
    <n v="3435"/>
    <s v="CA-2014-131212"/>
    <x v="3"/>
    <x v="256"/>
    <d v="2014-12-10T00:00:00"/>
    <x v="1"/>
    <s v="AB-10165"/>
    <x v="269"/>
    <x v="0"/>
    <s v="United States"/>
    <s v="Bellevue"/>
    <x v="4"/>
    <n v="98006"/>
    <x v="1"/>
    <s v="OFF-BI-10000145"/>
    <x v="1"/>
    <x v="8"/>
    <x v="735"/>
    <x v="2735"/>
    <n v="6"/>
    <n v="0.2"/>
    <n v="5.4287999999999981"/>
  </r>
  <r>
    <n v="3436"/>
    <s v="US-2012-100531"/>
    <x v="1"/>
    <x v="874"/>
    <d v="2012-09-29T00:00:00"/>
    <x v="2"/>
    <s v="NM-18520"/>
    <x v="392"/>
    <x v="0"/>
    <s v="United States"/>
    <s v="Chicago"/>
    <x v="10"/>
    <n v="60610"/>
    <x v="2"/>
    <s v="OFF-BI-10001670"/>
    <x v="1"/>
    <x v="8"/>
    <x v="438"/>
    <x v="2736"/>
    <n v="2"/>
    <n v="0.8"/>
    <n v="-22.620000000000005"/>
  </r>
  <r>
    <n v="3437"/>
    <s v="US-2012-100531"/>
    <x v="1"/>
    <x v="874"/>
    <d v="2012-09-29T00:00:00"/>
    <x v="2"/>
    <s v="NM-18520"/>
    <x v="392"/>
    <x v="0"/>
    <s v="United States"/>
    <s v="Chicago"/>
    <x v="10"/>
    <n v="60610"/>
    <x v="2"/>
    <s v="FUR-FU-10003849"/>
    <x v="0"/>
    <x v="5"/>
    <x v="521"/>
    <x v="2737"/>
    <n v="3"/>
    <n v="0.6"/>
    <n v="-12.751199999999997"/>
  </r>
  <r>
    <n v="3438"/>
    <s v="CA-2014-152583"/>
    <x v="3"/>
    <x v="505"/>
    <d v="2014-10-31T00:00:00"/>
    <x v="3"/>
    <s v="RA-19945"/>
    <x v="362"/>
    <x v="0"/>
    <s v="United States"/>
    <s v="Dallas"/>
    <x v="5"/>
    <n v="75217"/>
    <x v="2"/>
    <s v="FUR-FU-10003849"/>
    <x v="0"/>
    <x v="5"/>
    <x v="521"/>
    <x v="2738"/>
    <n v="2"/>
    <n v="0.6"/>
    <n v="-8.5007999999999981"/>
  </r>
  <r>
    <n v="3439"/>
    <s v="CA-2014-152583"/>
    <x v="3"/>
    <x v="505"/>
    <d v="2014-10-31T00:00:00"/>
    <x v="3"/>
    <s v="RA-19945"/>
    <x v="362"/>
    <x v="0"/>
    <s v="United States"/>
    <s v="Dallas"/>
    <x v="5"/>
    <n v="75217"/>
    <x v="2"/>
    <s v="FUR-TA-10002041"/>
    <x v="0"/>
    <x v="3"/>
    <x v="358"/>
    <x v="2739"/>
    <n v="2"/>
    <n v="0.3"/>
    <n v="-68.130199999999988"/>
  </r>
  <r>
    <n v="3440"/>
    <s v="CA-2014-152583"/>
    <x v="3"/>
    <x v="505"/>
    <d v="2014-10-31T00:00:00"/>
    <x v="3"/>
    <s v="RA-19945"/>
    <x v="362"/>
    <x v="0"/>
    <s v="United States"/>
    <s v="Dallas"/>
    <x v="5"/>
    <n v="75217"/>
    <x v="2"/>
    <s v="OFF-ST-10002214"/>
    <x v="1"/>
    <x v="4"/>
    <x v="994"/>
    <x v="2740"/>
    <n v="6"/>
    <n v="0.2"/>
    <n v="4.0643999999999973"/>
  </r>
  <r>
    <n v="3441"/>
    <s v="CA-2012-144099"/>
    <x v="1"/>
    <x v="239"/>
    <d v="2012-11-30T00:00:00"/>
    <x v="3"/>
    <s v="PO-19195"/>
    <x v="285"/>
    <x v="2"/>
    <s v="United States"/>
    <s v="San Francisco"/>
    <x v="1"/>
    <n v="94122"/>
    <x v="1"/>
    <s v="OFF-BI-10001078"/>
    <x v="1"/>
    <x v="8"/>
    <x v="61"/>
    <x v="2741"/>
    <n v="1"/>
    <n v="0.2"/>
    <n v="1.5602"/>
  </r>
  <r>
    <n v="3442"/>
    <s v="CA-2011-158337"/>
    <x v="2"/>
    <x v="518"/>
    <d v="2011-03-14T00:00:00"/>
    <x v="0"/>
    <s v="KA-16525"/>
    <x v="567"/>
    <x v="0"/>
    <s v="United States"/>
    <s v="New York City"/>
    <x v="15"/>
    <n v="10024"/>
    <x v="3"/>
    <s v="OFF-PA-10002137"/>
    <x v="1"/>
    <x v="10"/>
    <x v="560"/>
    <x v="2742"/>
    <n v="14"/>
    <n v="0"/>
    <n v="49.013999999999996"/>
  </r>
  <r>
    <n v="3443"/>
    <s v="CA-2014-168858"/>
    <x v="3"/>
    <x v="123"/>
    <d v="2014-11-24T00:00:00"/>
    <x v="1"/>
    <s v="JD-16150"/>
    <x v="251"/>
    <x v="1"/>
    <s v="United States"/>
    <s v="New York City"/>
    <x v="15"/>
    <n v="10011"/>
    <x v="3"/>
    <s v="OFF-EN-10001415"/>
    <x v="1"/>
    <x v="12"/>
    <x v="33"/>
    <x v="80"/>
    <n v="3"/>
    <n v="0"/>
    <n v="8.370000000000001"/>
  </r>
  <r>
    <n v="3444"/>
    <s v="CA-2014-168858"/>
    <x v="3"/>
    <x v="123"/>
    <d v="2014-11-24T00:00:00"/>
    <x v="1"/>
    <s v="JD-16150"/>
    <x v="251"/>
    <x v="1"/>
    <s v="United States"/>
    <s v="New York City"/>
    <x v="15"/>
    <n v="10011"/>
    <x v="3"/>
    <s v="OFF-AP-10003849"/>
    <x v="1"/>
    <x v="9"/>
    <x v="833"/>
    <x v="2743"/>
    <n v="7"/>
    <n v="0"/>
    <n v="626.18499999999995"/>
  </r>
  <r>
    <n v="3445"/>
    <s v="CA-2013-116344"/>
    <x v="0"/>
    <x v="875"/>
    <d v="2013-08-03T00:00:00"/>
    <x v="1"/>
    <s v="JO-15145"/>
    <x v="705"/>
    <x v="1"/>
    <s v="United States"/>
    <s v="Philadelphia"/>
    <x v="9"/>
    <n v="19140"/>
    <x v="3"/>
    <s v="OFF-ST-10001713"/>
    <x v="1"/>
    <x v="4"/>
    <x v="45"/>
    <x v="560"/>
    <n v="2"/>
    <n v="0.2"/>
    <n v="-16.956800000000005"/>
  </r>
  <r>
    <n v="3446"/>
    <s v="CA-2012-131779"/>
    <x v="1"/>
    <x v="821"/>
    <d v="2012-06-17T00:00:00"/>
    <x v="1"/>
    <s v="LE-16810"/>
    <x v="97"/>
    <x v="0"/>
    <s v="United States"/>
    <s v="Newark"/>
    <x v="13"/>
    <n v="19711"/>
    <x v="3"/>
    <s v="OFF-ST-10001505"/>
    <x v="1"/>
    <x v="4"/>
    <x v="1174"/>
    <x v="2744"/>
    <n v="5"/>
    <n v="0"/>
    <n v="5.0829999999999975"/>
  </r>
  <r>
    <n v="3447"/>
    <s v="CA-2013-158869"/>
    <x v="0"/>
    <x v="876"/>
    <d v="2013-08-08T00:00:00"/>
    <x v="2"/>
    <s v="AH-10690"/>
    <x v="706"/>
    <x v="1"/>
    <s v="United States"/>
    <s v="New York City"/>
    <x v="15"/>
    <n v="10024"/>
    <x v="3"/>
    <s v="OFF-PA-10000474"/>
    <x v="1"/>
    <x v="10"/>
    <x v="33"/>
    <x v="2745"/>
    <n v="2"/>
    <n v="0"/>
    <n v="33.313599999999994"/>
  </r>
  <r>
    <n v="3448"/>
    <s v="CA-2014-102554"/>
    <x v="3"/>
    <x v="532"/>
    <d v="2014-06-16T00:00:00"/>
    <x v="1"/>
    <s v="KN-16705"/>
    <x v="607"/>
    <x v="2"/>
    <s v="United States"/>
    <s v="Auburn"/>
    <x v="19"/>
    <n v="36830"/>
    <x v="0"/>
    <s v="OFF-AR-10001919"/>
    <x v="1"/>
    <x v="6"/>
    <x v="853"/>
    <x v="1061"/>
    <n v="2"/>
    <n v="0"/>
    <n v="1.0903999999999998"/>
  </r>
  <r>
    <n v="3449"/>
    <s v="CA-2013-162614"/>
    <x v="0"/>
    <x v="877"/>
    <d v="2013-10-14T00:00:00"/>
    <x v="1"/>
    <s v="TB-21250"/>
    <x v="621"/>
    <x v="0"/>
    <s v="United States"/>
    <s v="Los Angeles"/>
    <x v="1"/>
    <n v="90049"/>
    <x v="1"/>
    <s v="OFF-BI-10004001"/>
    <x v="1"/>
    <x v="8"/>
    <x v="810"/>
    <x v="2746"/>
    <n v="2"/>
    <n v="0.2"/>
    <n v="8.8607999999999976"/>
  </r>
  <r>
    <n v="3450"/>
    <s v="CA-2011-168592"/>
    <x v="2"/>
    <x v="78"/>
    <d v="2011-09-14T00:00:00"/>
    <x v="1"/>
    <s v="DP-13390"/>
    <x v="503"/>
    <x v="2"/>
    <s v="United States"/>
    <s v="San Francisco"/>
    <x v="1"/>
    <n v="94110"/>
    <x v="1"/>
    <s v="OFF-AP-10004785"/>
    <x v="1"/>
    <x v="9"/>
    <x v="1177"/>
    <x v="2747"/>
    <n v="5"/>
    <n v="0"/>
    <n v="24.359500000000004"/>
  </r>
  <r>
    <n v="3451"/>
    <s v="CA-2011-168592"/>
    <x v="2"/>
    <x v="78"/>
    <d v="2011-09-14T00:00:00"/>
    <x v="1"/>
    <s v="DP-13390"/>
    <x v="503"/>
    <x v="2"/>
    <s v="United States"/>
    <s v="San Francisco"/>
    <x v="1"/>
    <n v="94110"/>
    <x v="1"/>
    <s v="OFF-ST-10002406"/>
    <x v="1"/>
    <x v="4"/>
    <x v="324"/>
    <x v="2748"/>
    <n v="1"/>
    <n v="0"/>
    <n v="4.1916000000000011"/>
  </r>
  <r>
    <n v="3452"/>
    <s v="CA-2011-168592"/>
    <x v="2"/>
    <x v="78"/>
    <d v="2011-09-14T00:00:00"/>
    <x v="1"/>
    <s v="DP-13390"/>
    <x v="503"/>
    <x v="2"/>
    <s v="United States"/>
    <s v="San Francisco"/>
    <x v="1"/>
    <n v="94110"/>
    <x v="1"/>
    <s v="OFF-FA-10002988"/>
    <x v="1"/>
    <x v="13"/>
    <x v="131"/>
    <x v="133"/>
    <n v="2"/>
    <n v="0"/>
    <n v="1.9697999999999998"/>
  </r>
  <r>
    <n v="3453"/>
    <s v="CA-2011-157609"/>
    <x v="2"/>
    <x v="878"/>
    <d v="2011-03-21T00:00:00"/>
    <x v="0"/>
    <s v="KN-16705"/>
    <x v="607"/>
    <x v="2"/>
    <s v="United States"/>
    <s v="Raleigh"/>
    <x v="3"/>
    <n v="27604"/>
    <x v="0"/>
    <s v="TEC-PH-10002415"/>
    <x v="2"/>
    <x v="7"/>
    <x v="1517"/>
    <x v="2749"/>
    <n v="2"/>
    <n v="0.2"/>
    <n v="29.495000000000019"/>
  </r>
  <r>
    <n v="3454"/>
    <s v="CA-2012-153325"/>
    <x v="1"/>
    <x v="879"/>
    <d v="2012-03-02T00:00:00"/>
    <x v="0"/>
    <s v="ST-20530"/>
    <x v="461"/>
    <x v="0"/>
    <s v="United States"/>
    <s v="Macon"/>
    <x v="32"/>
    <n v="31204"/>
    <x v="0"/>
    <s v="OFF-BI-10004236"/>
    <x v="1"/>
    <x v="8"/>
    <x v="891"/>
    <x v="2750"/>
    <n v="4"/>
    <n v="0"/>
    <n v="27.011199999999999"/>
  </r>
  <r>
    <n v="3455"/>
    <s v="CA-2012-153626"/>
    <x v="1"/>
    <x v="584"/>
    <d v="2012-07-14T00:00:00"/>
    <x v="1"/>
    <s v="EB-13870"/>
    <x v="12"/>
    <x v="0"/>
    <s v="United States"/>
    <s v="Nashville"/>
    <x v="18"/>
    <n v="37211"/>
    <x v="0"/>
    <s v="OFF-AR-10000657"/>
    <x v="1"/>
    <x v="6"/>
    <x v="1518"/>
    <x v="788"/>
    <n v="3"/>
    <n v="0.2"/>
    <n v="0.83849999999999936"/>
  </r>
  <r>
    <n v="3456"/>
    <s v="CA-2013-166485"/>
    <x v="0"/>
    <x v="880"/>
    <d v="2013-02-27T00:00:00"/>
    <x v="1"/>
    <s v="AH-10210"/>
    <x v="117"/>
    <x v="0"/>
    <s v="United States"/>
    <s v="Nashville"/>
    <x v="18"/>
    <n v="37211"/>
    <x v="0"/>
    <s v="OFF-PA-10004996"/>
    <x v="1"/>
    <x v="10"/>
    <x v="1519"/>
    <x v="2751"/>
    <n v="2"/>
    <n v="0.2"/>
    <n v="5.5673999999999992"/>
  </r>
  <r>
    <n v="3457"/>
    <s v="CA-2014-136448"/>
    <x v="3"/>
    <x v="118"/>
    <d v="2014-09-19T00:00:00"/>
    <x v="2"/>
    <s v="AS-10090"/>
    <x v="548"/>
    <x v="0"/>
    <s v="United States"/>
    <s v="Philadelphia"/>
    <x v="9"/>
    <n v="19143"/>
    <x v="3"/>
    <s v="TEC-AC-10001109"/>
    <x v="2"/>
    <x v="11"/>
    <x v="998"/>
    <x v="981"/>
    <n v="3"/>
    <n v="0.2"/>
    <n v="19.793400000000005"/>
  </r>
  <r>
    <n v="3458"/>
    <s v="CA-2014-136448"/>
    <x v="3"/>
    <x v="118"/>
    <d v="2014-09-19T00:00:00"/>
    <x v="2"/>
    <s v="AS-10090"/>
    <x v="548"/>
    <x v="0"/>
    <s v="United States"/>
    <s v="Philadelphia"/>
    <x v="9"/>
    <n v="19143"/>
    <x v="3"/>
    <s v="FUR-FU-10003832"/>
    <x v="0"/>
    <x v="5"/>
    <x v="1420"/>
    <x v="2752"/>
    <n v="3"/>
    <n v="0.2"/>
    <n v="2.2511999999999999"/>
  </r>
  <r>
    <n v="3459"/>
    <s v="CA-2014-136448"/>
    <x v="3"/>
    <x v="118"/>
    <d v="2014-09-19T00:00:00"/>
    <x v="2"/>
    <s v="AS-10090"/>
    <x v="548"/>
    <x v="0"/>
    <s v="United States"/>
    <s v="Philadelphia"/>
    <x v="9"/>
    <n v="19143"/>
    <x v="3"/>
    <s v="OFF-BI-10002393"/>
    <x v="1"/>
    <x v="8"/>
    <x v="1188"/>
    <x v="2753"/>
    <n v="2"/>
    <n v="0.7"/>
    <n v="-2.7551999999999994"/>
  </r>
  <r>
    <n v="3460"/>
    <s v="CA-2014-136448"/>
    <x v="3"/>
    <x v="118"/>
    <d v="2014-09-19T00:00:00"/>
    <x v="2"/>
    <s v="AS-10090"/>
    <x v="548"/>
    <x v="0"/>
    <s v="United States"/>
    <s v="Philadelphia"/>
    <x v="9"/>
    <n v="19143"/>
    <x v="3"/>
    <s v="OFF-BI-10001359"/>
    <x v="1"/>
    <x v="8"/>
    <x v="1153"/>
    <x v="2754"/>
    <n v="2"/>
    <n v="0.7"/>
    <n v="-412.61539999999991"/>
  </r>
  <r>
    <n v="3461"/>
    <s v="CA-2014-136448"/>
    <x v="3"/>
    <x v="118"/>
    <d v="2014-09-19T00:00:00"/>
    <x v="2"/>
    <s v="AS-10090"/>
    <x v="548"/>
    <x v="0"/>
    <s v="United States"/>
    <s v="Philadelphia"/>
    <x v="9"/>
    <n v="19143"/>
    <x v="3"/>
    <s v="TEC-AC-10003628"/>
    <x v="2"/>
    <x v="11"/>
    <x v="244"/>
    <x v="736"/>
    <n v="2"/>
    <n v="0.2"/>
    <n v="14.395200000000004"/>
  </r>
  <r>
    <n v="3462"/>
    <s v="CA-2014-114258"/>
    <x v="3"/>
    <x v="60"/>
    <d v="2014-11-11T00:00:00"/>
    <x v="0"/>
    <s v="EM-13825"/>
    <x v="605"/>
    <x v="1"/>
    <s v="United States"/>
    <s v="Dallas"/>
    <x v="5"/>
    <n v="75081"/>
    <x v="2"/>
    <s v="TEC-PH-10003012"/>
    <x v="2"/>
    <x v="7"/>
    <x v="344"/>
    <x v="2755"/>
    <n v="4"/>
    <n v="0.2"/>
    <n v="55.436399999999935"/>
  </r>
  <r>
    <n v="3463"/>
    <s v="CA-2012-152611"/>
    <x v="1"/>
    <x v="763"/>
    <d v="2012-02-23T00:00:00"/>
    <x v="0"/>
    <s v="KA-16525"/>
    <x v="567"/>
    <x v="0"/>
    <s v="United States"/>
    <s v="Perth Amboy"/>
    <x v="30"/>
    <n v="8861"/>
    <x v="3"/>
    <s v="OFF-AR-10003903"/>
    <x v="1"/>
    <x v="6"/>
    <x v="878"/>
    <x v="2756"/>
    <n v="7"/>
    <n v="0"/>
    <n v="74.565400000000011"/>
  </r>
  <r>
    <n v="3464"/>
    <s v="CA-2013-165470"/>
    <x v="0"/>
    <x v="881"/>
    <d v="2013-12-01T00:00:00"/>
    <x v="1"/>
    <s v="HJ-14875"/>
    <x v="707"/>
    <x v="2"/>
    <s v="United States"/>
    <s v="Jacksonville"/>
    <x v="2"/>
    <n v="32216"/>
    <x v="0"/>
    <s v="OFF-PA-10004675"/>
    <x v="1"/>
    <x v="10"/>
    <x v="69"/>
    <x v="2757"/>
    <n v="1"/>
    <n v="0.2"/>
    <n v="1.6509999999999998"/>
  </r>
  <r>
    <n v="3465"/>
    <s v="CA-2014-128699"/>
    <x v="3"/>
    <x v="734"/>
    <d v="2014-12-06T00:00:00"/>
    <x v="0"/>
    <s v="ND-18370"/>
    <x v="444"/>
    <x v="0"/>
    <s v="United States"/>
    <s v="Jacksonville"/>
    <x v="2"/>
    <n v="32216"/>
    <x v="0"/>
    <s v="TEC-AC-10001990"/>
    <x v="2"/>
    <x v="11"/>
    <x v="861"/>
    <x v="2758"/>
    <n v="1"/>
    <n v="0.2"/>
    <n v="7.198799999999995"/>
  </r>
  <r>
    <n v="3466"/>
    <s v="US-2012-147242"/>
    <x v="1"/>
    <x v="229"/>
    <d v="2012-09-14T00:00:00"/>
    <x v="1"/>
    <s v="EH-13765"/>
    <x v="553"/>
    <x v="1"/>
    <s v="United States"/>
    <s v="Revere"/>
    <x v="31"/>
    <n v="2151"/>
    <x v="3"/>
    <s v="OFF-AP-10003842"/>
    <x v="1"/>
    <x v="9"/>
    <x v="1247"/>
    <x v="1168"/>
    <n v="2"/>
    <n v="0"/>
    <n v="16.1096"/>
  </r>
  <r>
    <n v="3467"/>
    <s v="US-2012-147242"/>
    <x v="1"/>
    <x v="229"/>
    <d v="2012-09-14T00:00:00"/>
    <x v="1"/>
    <s v="EH-13765"/>
    <x v="553"/>
    <x v="1"/>
    <s v="United States"/>
    <s v="Revere"/>
    <x v="31"/>
    <n v="2151"/>
    <x v="3"/>
    <s v="FUR-BO-10004695"/>
    <x v="0"/>
    <x v="0"/>
    <x v="198"/>
    <x v="2759"/>
    <n v="2"/>
    <n v="0"/>
    <n v="83.25079999999997"/>
  </r>
  <r>
    <n v="3468"/>
    <s v="US-2012-147242"/>
    <x v="1"/>
    <x v="229"/>
    <d v="2012-09-14T00:00:00"/>
    <x v="1"/>
    <s v="EH-13765"/>
    <x v="553"/>
    <x v="1"/>
    <s v="United States"/>
    <s v="Revere"/>
    <x v="31"/>
    <n v="2151"/>
    <x v="3"/>
    <s v="OFF-PA-10003039"/>
    <x v="1"/>
    <x v="10"/>
    <x v="330"/>
    <x v="2760"/>
    <n v="9"/>
    <n v="0"/>
    <n v="125.46899999999999"/>
  </r>
  <r>
    <n v="3469"/>
    <s v="CA-2013-146143"/>
    <x v="0"/>
    <x v="882"/>
    <d v="2013-12-20T00:00:00"/>
    <x v="1"/>
    <s v="MC-17845"/>
    <x v="266"/>
    <x v="0"/>
    <s v="United States"/>
    <s v="Jackson"/>
    <x v="35"/>
    <n v="39212"/>
    <x v="0"/>
    <s v="FUR-FU-10002045"/>
    <x v="0"/>
    <x v="5"/>
    <x v="1356"/>
    <x v="2761"/>
    <n v="6"/>
    <n v="0"/>
    <n v="58.687200000000011"/>
  </r>
  <r>
    <n v="3470"/>
    <s v="CA-2012-100888"/>
    <x v="1"/>
    <x v="744"/>
    <d v="2012-04-10T00:00:00"/>
    <x v="1"/>
    <s v="MH-17455"/>
    <x v="708"/>
    <x v="0"/>
    <s v="United States"/>
    <s v="Jacksonville"/>
    <x v="3"/>
    <n v="28540"/>
    <x v="0"/>
    <s v="OFF-PA-10001019"/>
    <x v="1"/>
    <x v="10"/>
    <x v="675"/>
    <x v="1107"/>
    <n v="3"/>
    <n v="0.2"/>
    <n v="16.183799999999998"/>
  </r>
  <r>
    <n v="3471"/>
    <s v="US-2013-150035"/>
    <x v="0"/>
    <x v="49"/>
    <d v="2013-12-06T00:00:00"/>
    <x v="1"/>
    <s v="CL-11890"/>
    <x v="488"/>
    <x v="0"/>
    <s v="United States"/>
    <s v="San Francisco"/>
    <x v="1"/>
    <n v="94122"/>
    <x v="1"/>
    <s v="FUR-FU-10003724"/>
    <x v="0"/>
    <x v="5"/>
    <x v="887"/>
    <x v="2499"/>
    <n v="2"/>
    <n v="0"/>
    <n v="4.3523999999999994"/>
  </r>
  <r>
    <n v="3472"/>
    <s v="CA-2014-122644"/>
    <x v="3"/>
    <x v="105"/>
    <d v="2014-11-18T00:00:00"/>
    <x v="1"/>
    <s v="SF-20965"/>
    <x v="245"/>
    <x v="1"/>
    <s v="United States"/>
    <s v="Columbus"/>
    <x v="24"/>
    <n v="43229"/>
    <x v="3"/>
    <s v="OFF-PA-10003673"/>
    <x v="1"/>
    <x v="10"/>
    <x v="971"/>
    <x v="2762"/>
    <n v="2"/>
    <n v="0.2"/>
    <n v="3.5255999999999994"/>
  </r>
  <r>
    <n v="3473"/>
    <s v="CA-2014-122644"/>
    <x v="3"/>
    <x v="105"/>
    <d v="2014-11-18T00:00:00"/>
    <x v="1"/>
    <s v="SF-20965"/>
    <x v="245"/>
    <x v="1"/>
    <s v="United States"/>
    <s v="Columbus"/>
    <x v="24"/>
    <n v="43229"/>
    <x v="3"/>
    <s v="TEC-AC-10003614"/>
    <x v="2"/>
    <x v="11"/>
    <x v="562"/>
    <x v="2763"/>
    <n v="2"/>
    <n v="0.2"/>
    <n v="3.0133999999999981"/>
  </r>
  <r>
    <n v="3474"/>
    <s v="CA-2014-111815"/>
    <x v="3"/>
    <x v="448"/>
    <d v="2014-03-11T00:00:00"/>
    <x v="1"/>
    <s v="EP-13915"/>
    <x v="212"/>
    <x v="0"/>
    <s v="United States"/>
    <s v="Dearborn Heights"/>
    <x v="12"/>
    <n v="48127"/>
    <x v="2"/>
    <s v="FUR-CH-10000785"/>
    <x v="0"/>
    <x v="1"/>
    <x v="320"/>
    <x v="2764"/>
    <n v="1"/>
    <n v="0"/>
    <n v="47.0548"/>
  </r>
  <r>
    <n v="3475"/>
    <s v="CA-2014-111815"/>
    <x v="3"/>
    <x v="448"/>
    <d v="2014-03-11T00:00:00"/>
    <x v="1"/>
    <s v="EP-13915"/>
    <x v="212"/>
    <x v="0"/>
    <s v="United States"/>
    <s v="Dearborn Heights"/>
    <x v="12"/>
    <n v="48127"/>
    <x v="2"/>
    <s v="TEC-AC-10002926"/>
    <x v="2"/>
    <x v="11"/>
    <x v="1114"/>
    <x v="2622"/>
    <n v="2"/>
    <n v="0"/>
    <n v="42.991400000000006"/>
  </r>
  <r>
    <n v="3476"/>
    <s v="CA-2013-144911"/>
    <x v="0"/>
    <x v="581"/>
    <d v="2013-12-01T00:00:00"/>
    <x v="2"/>
    <s v="RW-19630"/>
    <x v="338"/>
    <x v="1"/>
    <s v="United States"/>
    <s v="Overland Park"/>
    <x v="41"/>
    <n v="66212"/>
    <x v="2"/>
    <s v="TEC-AC-10004633"/>
    <x v="2"/>
    <x v="11"/>
    <x v="60"/>
    <x v="2765"/>
    <n v="5"/>
    <n v="0"/>
    <n v="15.378000000000004"/>
  </r>
  <r>
    <n v="3477"/>
    <s v="CA-2013-144911"/>
    <x v="0"/>
    <x v="581"/>
    <d v="2013-12-01T00:00:00"/>
    <x v="2"/>
    <s v="RW-19630"/>
    <x v="338"/>
    <x v="1"/>
    <s v="United States"/>
    <s v="Overland Park"/>
    <x v="41"/>
    <n v="66212"/>
    <x v="2"/>
    <s v="OFF-BI-10000977"/>
    <x v="1"/>
    <x v="8"/>
    <x v="982"/>
    <x v="2766"/>
    <n v="5"/>
    <n v="0"/>
    <n v="69.919999999999987"/>
  </r>
  <r>
    <n v="3478"/>
    <s v="CA-2011-143385"/>
    <x v="2"/>
    <x v="883"/>
    <d v="2011-09-05T00:00:00"/>
    <x v="1"/>
    <s v="SJ-20500"/>
    <x v="81"/>
    <x v="0"/>
    <s v="United States"/>
    <s v="Santa Fe"/>
    <x v="27"/>
    <n v="87505"/>
    <x v="1"/>
    <s v="TEC-AC-10001635"/>
    <x v="2"/>
    <x v="11"/>
    <x v="1363"/>
    <x v="451"/>
    <n v="9"/>
    <n v="0"/>
    <n v="18.503999999999991"/>
  </r>
  <r>
    <n v="3479"/>
    <s v="CA-2013-131289"/>
    <x v="0"/>
    <x v="16"/>
    <d v="2013-12-15T00:00:00"/>
    <x v="1"/>
    <s v="SP-20620"/>
    <x v="407"/>
    <x v="1"/>
    <s v="United States"/>
    <s v="San Francisco"/>
    <x v="1"/>
    <n v="94110"/>
    <x v="1"/>
    <s v="OFF-AR-10003056"/>
    <x v="1"/>
    <x v="6"/>
    <x v="18"/>
    <x v="18"/>
    <n v="2"/>
    <n v="0"/>
    <n v="2.4823999999999993"/>
  </r>
  <r>
    <n v="3480"/>
    <s v="CA-2013-131289"/>
    <x v="0"/>
    <x v="16"/>
    <d v="2013-12-15T00:00:00"/>
    <x v="1"/>
    <s v="SP-20620"/>
    <x v="407"/>
    <x v="1"/>
    <s v="United States"/>
    <s v="San Francisco"/>
    <x v="1"/>
    <n v="94110"/>
    <x v="1"/>
    <s v="OFF-PA-10003363"/>
    <x v="1"/>
    <x v="10"/>
    <x v="1520"/>
    <x v="1568"/>
    <n v="7"/>
    <n v="0"/>
    <n v="21.772800000000004"/>
  </r>
  <r>
    <n v="3481"/>
    <s v="CA-2013-131289"/>
    <x v="0"/>
    <x v="16"/>
    <d v="2013-12-15T00:00:00"/>
    <x v="1"/>
    <s v="SP-20620"/>
    <x v="407"/>
    <x v="1"/>
    <s v="United States"/>
    <s v="San Francisco"/>
    <x v="1"/>
    <n v="94110"/>
    <x v="1"/>
    <s v="FUR-TA-10003954"/>
    <x v="0"/>
    <x v="3"/>
    <x v="1208"/>
    <x v="2767"/>
    <n v="6"/>
    <n v="0.2"/>
    <n v="-195.47879999999998"/>
  </r>
  <r>
    <n v="3482"/>
    <s v="CA-2011-124023"/>
    <x v="2"/>
    <x v="884"/>
    <d v="2011-04-10T00:00:00"/>
    <x v="2"/>
    <s v="PJ-19015"/>
    <x v="307"/>
    <x v="0"/>
    <s v="United States"/>
    <s v="Mobile"/>
    <x v="19"/>
    <n v="36608"/>
    <x v="0"/>
    <s v="FUR-FU-10004415"/>
    <x v="0"/>
    <x v="5"/>
    <x v="1054"/>
    <x v="2482"/>
    <n v="2"/>
    <n v="0"/>
    <n v="2.7775999999999996"/>
  </r>
  <r>
    <n v="3483"/>
    <s v="CA-2011-124688"/>
    <x v="2"/>
    <x v="9"/>
    <d v="2011-08-29T00:00:00"/>
    <x v="2"/>
    <s v="CC-12610"/>
    <x v="566"/>
    <x v="1"/>
    <s v="United States"/>
    <s v="Springfield"/>
    <x v="17"/>
    <n v="22153"/>
    <x v="0"/>
    <s v="TEC-PH-10000455"/>
    <x v="2"/>
    <x v="7"/>
    <x v="1112"/>
    <x v="2768"/>
    <n v="5"/>
    <n v="0"/>
    <n v="168.18549999999993"/>
  </r>
  <r>
    <n v="3484"/>
    <s v="CA-2011-124688"/>
    <x v="2"/>
    <x v="9"/>
    <d v="2011-08-29T00:00:00"/>
    <x v="2"/>
    <s v="CC-12610"/>
    <x v="566"/>
    <x v="1"/>
    <s v="United States"/>
    <s v="Springfield"/>
    <x v="17"/>
    <n v="22153"/>
    <x v="0"/>
    <s v="FUR-FU-10002456"/>
    <x v="0"/>
    <x v="5"/>
    <x v="1009"/>
    <x v="2769"/>
    <n v="4"/>
    <n v="0"/>
    <n v="12.521600000000003"/>
  </r>
  <r>
    <n v="3485"/>
    <s v="CA-2011-124688"/>
    <x v="2"/>
    <x v="9"/>
    <d v="2011-08-29T00:00:00"/>
    <x v="2"/>
    <s v="CC-12610"/>
    <x v="566"/>
    <x v="1"/>
    <s v="United States"/>
    <s v="Springfield"/>
    <x v="17"/>
    <n v="22153"/>
    <x v="0"/>
    <s v="FUR-TA-10003569"/>
    <x v="0"/>
    <x v="3"/>
    <x v="1358"/>
    <x v="2770"/>
    <n v="3"/>
    <n v="0"/>
    <n v="300.73500000000001"/>
  </r>
  <r>
    <n v="3486"/>
    <s v="CA-2013-151169"/>
    <x v="0"/>
    <x v="147"/>
    <d v="2013-10-27T00:00:00"/>
    <x v="1"/>
    <s v="MY-18295"/>
    <x v="501"/>
    <x v="1"/>
    <s v="United States"/>
    <s v="Newark"/>
    <x v="13"/>
    <n v="19711"/>
    <x v="3"/>
    <s v="OFF-BI-10002813"/>
    <x v="1"/>
    <x v="8"/>
    <x v="905"/>
    <x v="1063"/>
    <n v="4"/>
    <n v="0"/>
    <n v="3.5640000000000001"/>
  </r>
  <r>
    <n v="3487"/>
    <s v="US-2013-134761"/>
    <x v="0"/>
    <x v="885"/>
    <d v="2013-12-01T00:00:00"/>
    <x v="3"/>
    <s v="DB-13210"/>
    <x v="203"/>
    <x v="0"/>
    <s v="United States"/>
    <s v="Hickory"/>
    <x v="3"/>
    <n v="28601"/>
    <x v="0"/>
    <s v="TEC-PH-10002890"/>
    <x v="2"/>
    <x v="7"/>
    <x v="1387"/>
    <x v="2771"/>
    <n v="1"/>
    <n v="0.2"/>
    <n v="2.7143999999999995"/>
  </r>
  <r>
    <n v="3488"/>
    <s v="CA-2014-120705"/>
    <x v="3"/>
    <x v="528"/>
    <d v="2014-09-12T00:00:00"/>
    <x v="1"/>
    <s v="MG-17875"/>
    <x v="675"/>
    <x v="2"/>
    <s v="United States"/>
    <s v="Fort Lauderdale"/>
    <x v="2"/>
    <n v="33311"/>
    <x v="0"/>
    <s v="OFF-ST-10001522"/>
    <x v="1"/>
    <x v="4"/>
    <x v="195"/>
    <x v="2772"/>
    <n v="2"/>
    <n v="0.2"/>
    <n v="-29.436800000000012"/>
  </r>
  <r>
    <n v="3489"/>
    <s v="CA-2012-157322"/>
    <x v="1"/>
    <x v="740"/>
    <d v="2012-07-06T00:00:00"/>
    <x v="1"/>
    <s v="RH-19600"/>
    <x v="584"/>
    <x v="0"/>
    <s v="United States"/>
    <s v="Carol Stream"/>
    <x v="10"/>
    <n v="60188"/>
    <x v="2"/>
    <s v="FUR-CH-10004086"/>
    <x v="0"/>
    <x v="1"/>
    <x v="281"/>
    <x v="2379"/>
    <n v="2"/>
    <n v="0.3"/>
    <n v="-5.8346000000000231"/>
  </r>
  <r>
    <n v="3490"/>
    <s v="CA-2012-157322"/>
    <x v="1"/>
    <x v="740"/>
    <d v="2012-07-06T00:00:00"/>
    <x v="1"/>
    <s v="RH-19600"/>
    <x v="584"/>
    <x v="0"/>
    <s v="United States"/>
    <s v="Carol Stream"/>
    <x v="10"/>
    <n v="60188"/>
    <x v="2"/>
    <s v="FUR-CH-10003774"/>
    <x v="0"/>
    <x v="1"/>
    <x v="1185"/>
    <x v="2773"/>
    <n v="6"/>
    <n v="0.3"/>
    <n v="-92.799600000000027"/>
  </r>
  <r>
    <n v="3491"/>
    <s v="CA-2012-157322"/>
    <x v="1"/>
    <x v="740"/>
    <d v="2012-07-06T00:00:00"/>
    <x v="1"/>
    <s v="RH-19600"/>
    <x v="584"/>
    <x v="0"/>
    <s v="United States"/>
    <s v="Carol Stream"/>
    <x v="10"/>
    <n v="60188"/>
    <x v="2"/>
    <s v="OFF-ST-10004507"/>
    <x v="1"/>
    <x v="4"/>
    <x v="452"/>
    <x v="648"/>
    <n v="5"/>
    <n v="0.2"/>
    <n v="6.0024999999999977"/>
  </r>
  <r>
    <n v="3492"/>
    <s v="CA-2012-157322"/>
    <x v="1"/>
    <x v="740"/>
    <d v="2012-07-06T00:00:00"/>
    <x v="1"/>
    <s v="RH-19600"/>
    <x v="584"/>
    <x v="0"/>
    <s v="United States"/>
    <s v="Carol Stream"/>
    <x v="10"/>
    <n v="60188"/>
    <x v="2"/>
    <s v="OFF-ST-10003208"/>
    <x v="1"/>
    <x v="4"/>
    <x v="243"/>
    <x v="2774"/>
    <n v="3"/>
    <n v="0.2"/>
    <n v="48.994199999999921"/>
  </r>
  <r>
    <n v="3493"/>
    <s v="CA-2012-157322"/>
    <x v="1"/>
    <x v="740"/>
    <d v="2012-07-06T00:00:00"/>
    <x v="1"/>
    <s v="RH-19600"/>
    <x v="584"/>
    <x v="0"/>
    <s v="United States"/>
    <s v="Carol Stream"/>
    <x v="10"/>
    <n v="60188"/>
    <x v="2"/>
    <s v="OFF-PA-10000659"/>
    <x v="1"/>
    <x v="10"/>
    <x v="160"/>
    <x v="1515"/>
    <n v="2"/>
    <n v="0.2"/>
    <n v="3.7692000000000001"/>
  </r>
  <r>
    <n v="3494"/>
    <s v="CA-2014-142034"/>
    <x v="3"/>
    <x v="241"/>
    <d v="2014-09-29T00:00:00"/>
    <x v="1"/>
    <s v="KB-16240"/>
    <x v="208"/>
    <x v="1"/>
    <s v="United States"/>
    <s v="Saint Cloud"/>
    <x v="11"/>
    <n v="56301"/>
    <x v="2"/>
    <s v="TEC-AC-10002305"/>
    <x v="2"/>
    <x v="11"/>
    <x v="1521"/>
    <x v="2775"/>
    <n v="4"/>
    <n v="0"/>
    <n v="12.959999999999994"/>
  </r>
  <r>
    <n v="3495"/>
    <s v="CA-2014-142034"/>
    <x v="3"/>
    <x v="241"/>
    <d v="2014-09-29T00:00:00"/>
    <x v="1"/>
    <s v="KB-16240"/>
    <x v="208"/>
    <x v="1"/>
    <s v="United States"/>
    <s v="Saint Cloud"/>
    <x v="11"/>
    <n v="56301"/>
    <x v="2"/>
    <s v="TEC-AC-10000990"/>
    <x v="2"/>
    <x v="11"/>
    <x v="1522"/>
    <x v="2776"/>
    <n v="5"/>
    <n v="0"/>
    <n v="275.47800000000001"/>
  </r>
  <r>
    <n v="3496"/>
    <s v="CA-2014-142034"/>
    <x v="3"/>
    <x v="241"/>
    <d v="2014-09-29T00:00:00"/>
    <x v="1"/>
    <s v="KB-16240"/>
    <x v="208"/>
    <x v="1"/>
    <s v="United States"/>
    <s v="Saint Cloud"/>
    <x v="11"/>
    <n v="56301"/>
    <x v="2"/>
    <s v="FUR-CH-10000665"/>
    <x v="0"/>
    <x v="1"/>
    <x v="656"/>
    <x v="891"/>
    <n v="4"/>
    <n v="0"/>
    <n v="181.17599999999993"/>
  </r>
  <r>
    <n v="3497"/>
    <s v="CA-2013-107328"/>
    <x v="0"/>
    <x v="590"/>
    <d v="2013-08-16T00:00:00"/>
    <x v="1"/>
    <s v="CA-12055"/>
    <x v="402"/>
    <x v="2"/>
    <s v="United States"/>
    <s v="Los Angeles"/>
    <x v="1"/>
    <n v="90036"/>
    <x v="1"/>
    <s v="FUR-TA-10001932"/>
    <x v="0"/>
    <x v="3"/>
    <x v="840"/>
    <x v="2777"/>
    <n v="2"/>
    <n v="0.2"/>
    <n v="12.82559999999998"/>
  </r>
  <r>
    <n v="3498"/>
    <s v="CA-2013-107328"/>
    <x v="0"/>
    <x v="590"/>
    <d v="2013-08-16T00:00:00"/>
    <x v="1"/>
    <s v="CA-12055"/>
    <x v="402"/>
    <x v="2"/>
    <s v="United States"/>
    <s v="Los Angeles"/>
    <x v="1"/>
    <n v="90036"/>
    <x v="1"/>
    <s v="OFF-AP-10004487"/>
    <x v="1"/>
    <x v="9"/>
    <x v="715"/>
    <x v="2778"/>
    <n v="6"/>
    <n v="0"/>
    <n v="136.61759999999998"/>
  </r>
  <r>
    <n v="3499"/>
    <s v="CA-2013-107328"/>
    <x v="0"/>
    <x v="590"/>
    <d v="2013-08-16T00:00:00"/>
    <x v="1"/>
    <s v="CA-12055"/>
    <x v="402"/>
    <x v="2"/>
    <s v="United States"/>
    <s v="Los Angeles"/>
    <x v="1"/>
    <n v="90036"/>
    <x v="1"/>
    <s v="OFF-BI-10002160"/>
    <x v="1"/>
    <x v="8"/>
    <x v="312"/>
    <x v="597"/>
    <n v="5"/>
    <n v="0.2"/>
    <n v="5.3339999999999996"/>
  </r>
  <r>
    <n v="3500"/>
    <s v="CA-2013-108616"/>
    <x v="0"/>
    <x v="321"/>
    <d v="2013-10-04T00:00:00"/>
    <x v="1"/>
    <s v="JK-15730"/>
    <x v="300"/>
    <x v="0"/>
    <s v="United States"/>
    <s v="Mobile"/>
    <x v="19"/>
    <n v="36608"/>
    <x v="0"/>
    <s v="TEC-AC-10000420"/>
    <x v="2"/>
    <x v="11"/>
    <x v="1487"/>
    <x v="2779"/>
    <n v="3"/>
    <n v="0"/>
    <n v="71.389799999999994"/>
  </r>
  <r>
    <n v="3501"/>
    <s v="CA-2013-108616"/>
    <x v="0"/>
    <x v="321"/>
    <d v="2013-10-04T00:00:00"/>
    <x v="1"/>
    <s v="JK-15730"/>
    <x v="300"/>
    <x v="0"/>
    <s v="United States"/>
    <s v="Mobile"/>
    <x v="19"/>
    <n v="36608"/>
    <x v="0"/>
    <s v="OFF-BI-10001989"/>
    <x v="1"/>
    <x v="8"/>
    <x v="537"/>
    <x v="2780"/>
    <n v="3"/>
    <n v="0"/>
    <n v="30.211199999999998"/>
  </r>
  <r>
    <n v="3502"/>
    <s v="CA-2013-108616"/>
    <x v="0"/>
    <x v="321"/>
    <d v="2013-10-04T00:00:00"/>
    <x v="1"/>
    <s v="JK-15730"/>
    <x v="300"/>
    <x v="0"/>
    <s v="United States"/>
    <s v="Mobile"/>
    <x v="19"/>
    <n v="36608"/>
    <x v="0"/>
    <s v="OFF-AR-10001149"/>
    <x v="1"/>
    <x v="6"/>
    <x v="130"/>
    <x v="2781"/>
    <n v="9"/>
    <n v="0"/>
    <n v="7.7759999999999989"/>
  </r>
  <r>
    <n v="3503"/>
    <s v="CA-2014-125115"/>
    <x v="3"/>
    <x v="318"/>
    <d v="2014-04-11T00:00:00"/>
    <x v="3"/>
    <s v="RD-19930"/>
    <x v="709"/>
    <x v="0"/>
    <s v="United States"/>
    <s v="Austin"/>
    <x v="5"/>
    <n v="78745"/>
    <x v="2"/>
    <s v="OFF-PA-10004101"/>
    <x v="1"/>
    <x v="10"/>
    <x v="506"/>
    <x v="563"/>
    <n v="2"/>
    <n v="0.2"/>
    <n v="3.6288"/>
  </r>
  <r>
    <n v="3504"/>
    <s v="CA-2014-125115"/>
    <x v="3"/>
    <x v="318"/>
    <d v="2014-04-11T00:00:00"/>
    <x v="3"/>
    <s v="RD-19930"/>
    <x v="709"/>
    <x v="0"/>
    <s v="United States"/>
    <s v="Austin"/>
    <x v="5"/>
    <n v="78745"/>
    <x v="2"/>
    <s v="TEC-AC-10001714"/>
    <x v="2"/>
    <x v="11"/>
    <x v="678"/>
    <x v="2782"/>
    <n v="3"/>
    <n v="0.2"/>
    <n v="20.343900000000001"/>
  </r>
  <r>
    <n v="3505"/>
    <s v="CA-2013-150945"/>
    <x v="0"/>
    <x v="122"/>
    <d v="2013-12-21T00:00:00"/>
    <x v="0"/>
    <s v="JK-16120"/>
    <x v="451"/>
    <x v="2"/>
    <s v="United States"/>
    <s v="New York City"/>
    <x v="15"/>
    <n v="10009"/>
    <x v="3"/>
    <s v="OFF-ST-10003716"/>
    <x v="1"/>
    <x v="4"/>
    <x v="889"/>
    <x v="1734"/>
    <n v="4"/>
    <n v="0"/>
    <n v="117.0104"/>
  </r>
  <r>
    <n v="3506"/>
    <s v="CA-2011-166863"/>
    <x v="2"/>
    <x v="886"/>
    <d v="2011-06-24T00:00:00"/>
    <x v="1"/>
    <s v="SC-20020"/>
    <x v="710"/>
    <x v="0"/>
    <s v="United States"/>
    <s v="Plano"/>
    <x v="5"/>
    <n v="75023"/>
    <x v="2"/>
    <s v="TEC-PH-10000369"/>
    <x v="2"/>
    <x v="7"/>
    <x v="1346"/>
    <x v="1227"/>
    <n v="2"/>
    <n v="0.2"/>
    <n v="20.158400000000015"/>
  </r>
  <r>
    <n v="3507"/>
    <s v="CA-2011-166863"/>
    <x v="2"/>
    <x v="886"/>
    <d v="2011-06-24T00:00:00"/>
    <x v="1"/>
    <s v="SC-20020"/>
    <x v="710"/>
    <x v="0"/>
    <s v="United States"/>
    <s v="Plano"/>
    <x v="5"/>
    <n v="75023"/>
    <x v="2"/>
    <s v="OFF-BI-10000756"/>
    <x v="1"/>
    <x v="8"/>
    <x v="15"/>
    <x v="2783"/>
    <n v="4"/>
    <n v="0.8"/>
    <n v="-5.088000000000001"/>
  </r>
  <r>
    <n v="3508"/>
    <s v="CA-2011-166863"/>
    <x v="2"/>
    <x v="886"/>
    <d v="2011-06-24T00:00:00"/>
    <x v="1"/>
    <s v="SC-20020"/>
    <x v="710"/>
    <x v="0"/>
    <s v="United States"/>
    <s v="Plano"/>
    <x v="5"/>
    <n v="75023"/>
    <x v="2"/>
    <s v="FUR-BO-10001608"/>
    <x v="0"/>
    <x v="0"/>
    <x v="1523"/>
    <x v="2784"/>
    <n v="4"/>
    <n v="0.32"/>
    <n v="-19.874399999999994"/>
  </r>
  <r>
    <n v="3509"/>
    <s v="CA-2011-166863"/>
    <x v="2"/>
    <x v="886"/>
    <d v="2011-06-24T00:00:00"/>
    <x v="1"/>
    <s v="SC-20020"/>
    <x v="710"/>
    <x v="0"/>
    <s v="United States"/>
    <s v="Plano"/>
    <x v="5"/>
    <n v="75023"/>
    <x v="2"/>
    <s v="OFF-PA-10001166"/>
    <x v="1"/>
    <x v="10"/>
    <x v="769"/>
    <x v="12"/>
    <n v="3"/>
    <n v="0.2"/>
    <n v="5.4432"/>
  </r>
  <r>
    <n v="3510"/>
    <s v="CA-2011-166863"/>
    <x v="2"/>
    <x v="886"/>
    <d v="2011-06-24T00:00:00"/>
    <x v="1"/>
    <s v="SC-20020"/>
    <x v="710"/>
    <x v="0"/>
    <s v="United States"/>
    <s v="Plano"/>
    <x v="5"/>
    <n v="75023"/>
    <x v="2"/>
    <s v="OFF-PA-10000587"/>
    <x v="1"/>
    <x v="10"/>
    <x v="57"/>
    <x v="25"/>
    <n v="2"/>
    <n v="0.2"/>
    <n v="4.0768000000000004"/>
  </r>
  <r>
    <n v="3511"/>
    <s v="CA-2011-166863"/>
    <x v="2"/>
    <x v="886"/>
    <d v="2011-06-24T00:00:00"/>
    <x v="1"/>
    <s v="SC-20020"/>
    <x v="710"/>
    <x v="0"/>
    <s v="United States"/>
    <s v="Plano"/>
    <x v="5"/>
    <n v="75023"/>
    <x v="2"/>
    <s v="TEC-MA-10001972"/>
    <x v="2"/>
    <x v="15"/>
    <x v="1469"/>
    <x v="2785"/>
    <n v="2"/>
    <n v="0.4"/>
    <n v="-97.71999999999997"/>
  </r>
  <r>
    <n v="3512"/>
    <s v="CA-2011-166863"/>
    <x v="2"/>
    <x v="886"/>
    <d v="2011-06-24T00:00:00"/>
    <x v="1"/>
    <s v="SC-20020"/>
    <x v="710"/>
    <x v="0"/>
    <s v="United States"/>
    <s v="Plano"/>
    <x v="5"/>
    <n v="75023"/>
    <x v="2"/>
    <s v="OFF-ST-10004123"/>
    <x v="1"/>
    <x v="4"/>
    <x v="72"/>
    <x v="2786"/>
    <n v="7"/>
    <n v="0.2"/>
    <n v="-127.37200000000001"/>
  </r>
  <r>
    <n v="3513"/>
    <s v="CA-2014-140326"/>
    <x v="3"/>
    <x v="507"/>
    <d v="2014-09-07T00:00:00"/>
    <x v="2"/>
    <s v="HW-14935"/>
    <x v="304"/>
    <x v="1"/>
    <s v="United States"/>
    <s v="Chicago"/>
    <x v="10"/>
    <n v="60653"/>
    <x v="2"/>
    <s v="FUR-BO-10000112"/>
    <x v="0"/>
    <x v="0"/>
    <x v="1524"/>
    <x v="2787"/>
    <n v="9"/>
    <n v="0.3"/>
    <n v="-117.88199999999998"/>
  </r>
  <r>
    <n v="3514"/>
    <s v="CA-2014-140326"/>
    <x v="3"/>
    <x v="507"/>
    <d v="2014-09-07T00:00:00"/>
    <x v="2"/>
    <s v="HW-14935"/>
    <x v="304"/>
    <x v="1"/>
    <s v="United States"/>
    <s v="Chicago"/>
    <x v="10"/>
    <n v="60653"/>
    <x v="2"/>
    <s v="OFF-PA-10004041"/>
    <x v="1"/>
    <x v="10"/>
    <x v="940"/>
    <x v="2788"/>
    <n v="3"/>
    <n v="0.2"/>
    <n v="5.55"/>
  </r>
  <r>
    <n v="3515"/>
    <s v="CA-2014-140326"/>
    <x v="3"/>
    <x v="507"/>
    <d v="2014-09-07T00:00:00"/>
    <x v="2"/>
    <s v="HW-14935"/>
    <x v="304"/>
    <x v="1"/>
    <s v="United States"/>
    <s v="Chicago"/>
    <x v="10"/>
    <n v="60653"/>
    <x v="2"/>
    <s v="OFF-AR-10001149"/>
    <x v="1"/>
    <x v="6"/>
    <x v="130"/>
    <x v="2789"/>
    <n v="3"/>
    <n v="0.2"/>
    <n v="0.86399999999999988"/>
  </r>
  <r>
    <n v="3516"/>
    <s v="CA-2013-168536"/>
    <x v="0"/>
    <x v="887"/>
    <d v="2013-12-25T00:00:00"/>
    <x v="1"/>
    <s v="SC-20800"/>
    <x v="561"/>
    <x v="0"/>
    <s v="United States"/>
    <s v="Jackson"/>
    <x v="35"/>
    <n v="39212"/>
    <x v="0"/>
    <s v="TEC-AC-10002323"/>
    <x v="2"/>
    <x v="11"/>
    <x v="175"/>
    <x v="2790"/>
    <n v="3"/>
    <n v="0"/>
    <n v="8.6190000000000033"/>
  </r>
  <r>
    <n v="3517"/>
    <s v="US-2013-113649"/>
    <x v="0"/>
    <x v="888"/>
    <d v="2013-08-13T00:00:00"/>
    <x v="2"/>
    <s v="HA-14920"/>
    <x v="66"/>
    <x v="0"/>
    <s v="United States"/>
    <s v="Fayetteville"/>
    <x v="3"/>
    <n v="28314"/>
    <x v="0"/>
    <s v="OFF-PA-10000130"/>
    <x v="1"/>
    <x v="10"/>
    <x v="995"/>
    <x v="2791"/>
    <n v="9"/>
    <n v="0.2"/>
    <n v="9.6299999999999955"/>
  </r>
  <r>
    <n v="3518"/>
    <s v="US-2013-113649"/>
    <x v="0"/>
    <x v="888"/>
    <d v="2013-08-13T00:00:00"/>
    <x v="2"/>
    <s v="HA-14920"/>
    <x v="66"/>
    <x v="0"/>
    <s v="United States"/>
    <s v="Fayetteville"/>
    <x v="3"/>
    <n v="28314"/>
    <x v="0"/>
    <s v="TEC-PH-10002350"/>
    <x v="2"/>
    <x v="7"/>
    <x v="1458"/>
    <x v="2542"/>
    <n v="2"/>
    <n v="0.2"/>
    <n v="4.4783999999999988"/>
  </r>
  <r>
    <n v="3519"/>
    <s v="US-2013-113649"/>
    <x v="0"/>
    <x v="888"/>
    <d v="2013-08-13T00:00:00"/>
    <x v="2"/>
    <s v="HA-14920"/>
    <x v="66"/>
    <x v="0"/>
    <s v="United States"/>
    <s v="Fayetteville"/>
    <x v="3"/>
    <n v="28314"/>
    <x v="0"/>
    <s v="OFF-AP-10002518"/>
    <x v="1"/>
    <x v="9"/>
    <x v="158"/>
    <x v="2792"/>
    <n v="4"/>
    <n v="0.2"/>
    <n v="64.072799999999944"/>
  </r>
  <r>
    <n v="3520"/>
    <s v="CA-2012-124975"/>
    <x v="1"/>
    <x v="137"/>
    <d v="2012-06-25T00:00:00"/>
    <x v="2"/>
    <s v="MG-17875"/>
    <x v="675"/>
    <x v="2"/>
    <s v="United States"/>
    <s v="Aurora"/>
    <x v="10"/>
    <n v="60505"/>
    <x v="2"/>
    <s v="FUR-TA-10002645"/>
    <x v="0"/>
    <x v="3"/>
    <x v="1313"/>
    <x v="2793"/>
    <n v="7"/>
    <n v="0.5"/>
    <n v="-525.6405000000002"/>
  </r>
  <r>
    <n v="3521"/>
    <s v="CA-2012-168767"/>
    <x v="1"/>
    <x v="889"/>
    <d v="2012-04-15T00:00:00"/>
    <x v="1"/>
    <s v="DM-12955"/>
    <x v="678"/>
    <x v="1"/>
    <s v="United States"/>
    <s v="Sacramento"/>
    <x v="1"/>
    <n v="95823"/>
    <x v="1"/>
    <s v="OFF-BI-10000773"/>
    <x v="1"/>
    <x v="8"/>
    <x v="381"/>
    <x v="2794"/>
    <n v="2"/>
    <n v="0.2"/>
    <n v="4.3307999999999982"/>
  </r>
  <r>
    <n v="3522"/>
    <s v="CA-2013-114482"/>
    <x v="0"/>
    <x v="831"/>
    <d v="2013-11-26T00:00:00"/>
    <x v="0"/>
    <s v="DM-13345"/>
    <x v="664"/>
    <x v="1"/>
    <s v="United States"/>
    <s v="Des Moines"/>
    <x v="23"/>
    <n v="50315"/>
    <x v="2"/>
    <s v="OFF-PA-10003845"/>
    <x v="1"/>
    <x v="10"/>
    <x v="367"/>
    <x v="1319"/>
    <n v="7"/>
    <n v="0"/>
    <n v="19.825400000000002"/>
  </r>
  <r>
    <n v="3523"/>
    <s v="CA-2013-114482"/>
    <x v="0"/>
    <x v="831"/>
    <d v="2013-11-26T00:00:00"/>
    <x v="0"/>
    <s v="DM-13345"/>
    <x v="664"/>
    <x v="1"/>
    <s v="United States"/>
    <s v="Des Moines"/>
    <x v="23"/>
    <n v="50315"/>
    <x v="2"/>
    <s v="TEC-PH-10001580"/>
    <x v="2"/>
    <x v="7"/>
    <x v="231"/>
    <x v="2795"/>
    <n v="3"/>
    <n v="0"/>
    <n v="109.33379999999998"/>
  </r>
  <r>
    <n v="3524"/>
    <s v="CA-2013-137673"/>
    <x v="0"/>
    <x v="64"/>
    <d v="2013-09-11T00:00:00"/>
    <x v="1"/>
    <s v="ML-17395"/>
    <x v="504"/>
    <x v="1"/>
    <s v="United States"/>
    <s v="San Diego"/>
    <x v="1"/>
    <n v="92105"/>
    <x v="1"/>
    <s v="TEC-AC-10002345"/>
    <x v="2"/>
    <x v="11"/>
    <x v="173"/>
    <x v="2796"/>
    <n v="8"/>
    <n v="0"/>
    <n v="29"/>
  </r>
  <r>
    <n v="3525"/>
    <s v="CA-2013-132731"/>
    <x v="0"/>
    <x v="390"/>
    <d v="2013-11-29T00:00:00"/>
    <x v="1"/>
    <s v="GA-14515"/>
    <x v="654"/>
    <x v="0"/>
    <s v="United States"/>
    <s v="Dallas"/>
    <x v="5"/>
    <n v="75081"/>
    <x v="2"/>
    <s v="TEC-PH-10004120"/>
    <x v="2"/>
    <x v="7"/>
    <x v="1525"/>
    <x v="2797"/>
    <n v="6"/>
    <n v="0.2"/>
    <n v="49.316399999999987"/>
  </r>
  <r>
    <n v="3526"/>
    <s v="CA-2014-148922"/>
    <x v="3"/>
    <x v="389"/>
    <d v="2014-12-16T00:00:00"/>
    <x v="0"/>
    <s v="SU-20665"/>
    <x v="711"/>
    <x v="2"/>
    <s v="United States"/>
    <s v="Jackson"/>
    <x v="35"/>
    <n v="39212"/>
    <x v="0"/>
    <s v="TEC-AC-10001838"/>
    <x v="2"/>
    <x v="11"/>
    <x v="645"/>
    <x v="2798"/>
    <n v="3"/>
    <n v="0"/>
    <n v="257.98710000000005"/>
  </r>
  <r>
    <n v="3527"/>
    <s v="CA-2014-148922"/>
    <x v="3"/>
    <x v="389"/>
    <d v="2014-12-16T00:00:00"/>
    <x v="0"/>
    <s v="SU-20665"/>
    <x v="711"/>
    <x v="2"/>
    <s v="United States"/>
    <s v="Jackson"/>
    <x v="35"/>
    <n v="39212"/>
    <x v="0"/>
    <s v="TEC-PH-10000148"/>
    <x v="2"/>
    <x v="7"/>
    <x v="771"/>
    <x v="2799"/>
    <n v="3"/>
    <n v="0"/>
    <n v="0.77940000000000076"/>
  </r>
  <r>
    <n v="3528"/>
    <s v="CA-2014-148922"/>
    <x v="3"/>
    <x v="389"/>
    <d v="2014-12-16T00:00:00"/>
    <x v="0"/>
    <s v="SU-20665"/>
    <x v="711"/>
    <x v="2"/>
    <s v="United States"/>
    <s v="Jackson"/>
    <x v="35"/>
    <n v="39212"/>
    <x v="0"/>
    <s v="OFF-BI-10003476"/>
    <x v="1"/>
    <x v="8"/>
    <x v="1526"/>
    <x v="2800"/>
    <n v="8"/>
    <n v="0"/>
    <n v="22.0032"/>
  </r>
  <r>
    <n v="3529"/>
    <s v="CA-2013-130680"/>
    <x v="0"/>
    <x v="890"/>
    <d v="2013-06-30T00:00:00"/>
    <x v="1"/>
    <s v="BD-11320"/>
    <x v="217"/>
    <x v="0"/>
    <s v="United States"/>
    <s v="San Diego"/>
    <x v="1"/>
    <n v="92024"/>
    <x v="1"/>
    <s v="TEC-PH-10004833"/>
    <x v="2"/>
    <x v="7"/>
    <x v="1354"/>
    <x v="2801"/>
    <n v="4"/>
    <n v="0.2"/>
    <n v="-9.56"/>
  </r>
  <r>
    <n v="3530"/>
    <s v="CA-2012-141145"/>
    <x v="1"/>
    <x v="14"/>
    <d v="2012-09-23T00:00:00"/>
    <x v="1"/>
    <s v="DB-13405"/>
    <x v="591"/>
    <x v="0"/>
    <s v="United States"/>
    <s v="Orlando"/>
    <x v="2"/>
    <n v="32839"/>
    <x v="0"/>
    <s v="TEC-AC-10001465"/>
    <x v="2"/>
    <x v="11"/>
    <x v="473"/>
    <x v="2802"/>
    <n v="3"/>
    <n v="0.2"/>
    <n v="10.895999999999987"/>
  </r>
  <r>
    <n v="3531"/>
    <s v="US-2013-152835"/>
    <x v="0"/>
    <x v="288"/>
    <d v="2013-05-24T00:00:00"/>
    <x v="1"/>
    <s v="RP-19855"/>
    <x v="532"/>
    <x v="1"/>
    <s v="United States"/>
    <s v="Lafayette"/>
    <x v="14"/>
    <n v="47905"/>
    <x v="2"/>
    <s v="OFF-AR-10003056"/>
    <x v="1"/>
    <x v="6"/>
    <x v="18"/>
    <x v="1591"/>
    <n v="5"/>
    <n v="0"/>
    <n v="6.2059999999999977"/>
  </r>
  <r>
    <n v="3532"/>
    <s v="CA-2013-155565"/>
    <x v="0"/>
    <x v="316"/>
    <d v="2013-05-29T00:00:00"/>
    <x v="3"/>
    <s v="EH-13765"/>
    <x v="553"/>
    <x v="1"/>
    <s v="United States"/>
    <s v="New York City"/>
    <x v="15"/>
    <n v="10035"/>
    <x v="3"/>
    <s v="OFF-SU-10001218"/>
    <x v="1"/>
    <x v="14"/>
    <x v="133"/>
    <x v="2803"/>
    <n v="5"/>
    <n v="0"/>
    <n v="15.372000000000003"/>
  </r>
  <r>
    <n v="3533"/>
    <s v="CA-2011-110849"/>
    <x v="2"/>
    <x v="891"/>
    <d v="2011-04-23T00:00:00"/>
    <x v="1"/>
    <s v="JL-15835"/>
    <x v="252"/>
    <x v="0"/>
    <s v="United States"/>
    <s v="Los Angeles"/>
    <x v="1"/>
    <n v="90049"/>
    <x v="1"/>
    <s v="TEC-MA-10002859"/>
    <x v="2"/>
    <x v="15"/>
    <x v="1527"/>
    <x v="2804"/>
    <n v="4"/>
    <n v="0.2"/>
    <n v="97.189199999999985"/>
  </r>
  <r>
    <n v="3534"/>
    <s v="CA-2011-110849"/>
    <x v="2"/>
    <x v="891"/>
    <d v="2011-04-23T00:00:00"/>
    <x v="1"/>
    <s v="JL-15835"/>
    <x v="252"/>
    <x v="0"/>
    <s v="United States"/>
    <s v="Los Angeles"/>
    <x v="1"/>
    <n v="90049"/>
    <x v="1"/>
    <s v="OFF-AR-10002375"/>
    <x v="1"/>
    <x v="6"/>
    <x v="823"/>
    <x v="2805"/>
    <n v="4"/>
    <n v="0"/>
    <n v="3.8047999999999984"/>
  </r>
  <r>
    <n v="3535"/>
    <s v="CA-2011-110849"/>
    <x v="2"/>
    <x v="891"/>
    <d v="2011-04-23T00:00:00"/>
    <x v="1"/>
    <s v="JL-15835"/>
    <x v="252"/>
    <x v="0"/>
    <s v="United States"/>
    <s v="Los Angeles"/>
    <x v="1"/>
    <n v="90049"/>
    <x v="1"/>
    <s v="OFF-AR-10000657"/>
    <x v="1"/>
    <x v="6"/>
    <x v="1518"/>
    <x v="2806"/>
    <n v="5"/>
    <n v="0"/>
    <n v="3.547499999999999"/>
  </r>
  <r>
    <n v="3536"/>
    <s v="CA-2011-110849"/>
    <x v="2"/>
    <x v="891"/>
    <d v="2011-04-23T00:00:00"/>
    <x v="1"/>
    <s v="JL-15835"/>
    <x v="252"/>
    <x v="0"/>
    <s v="United States"/>
    <s v="Los Angeles"/>
    <x v="1"/>
    <n v="90049"/>
    <x v="1"/>
    <s v="OFF-FA-10000134"/>
    <x v="1"/>
    <x v="13"/>
    <x v="194"/>
    <x v="2807"/>
    <n v="2"/>
    <n v="0"/>
    <n v="3.6021999999999998"/>
  </r>
  <r>
    <n v="3537"/>
    <s v="CA-2013-145842"/>
    <x v="0"/>
    <x v="26"/>
    <d v="2013-06-21T00:00:00"/>
    <x v="0"/>
    <s v="FM-14380"/>
    <x v="248"/>
    <x v="0"/>
    <s v="United States"/>
    <s v="New York City"/>
    <x v="15"/>
    <n v="10024"/>
    <x v="3"/>
    <s v="OFF-ST-10000419"/>
    <x v="1"/>
    <x v="4"/>
    <x v="1015"/>
    <x v="1360"/>
    <n v="3"/>
    <n v="0"/>
    <n v="0.4073999999999991"/>
  </r>
  <r>
    <n v="3538"/>
    <s v="CA-2011-158771"/>
    <x v="2"/>
    <x v="309"/>
    <d v="2011-05-09T00:00:00"/>
    <x v="3"/>
    <s v="SB-20290"/>
    <x v="115"/>
    <x v="1"/>
    <s v="United States"/>
    <s v="Henderson"/>
    <x v="0"/>
    <n v="42420"/>
    <x v="0"/>
    <s v="OFF-ST-10000107"/>
    <x v="1"/>
    <x v="4"/>
    <x v="17"/>
    <x v="2808"/>
    <n v="3"/>
    <n v="0"/>
    <n v="14.984999999999992"/>
  </r>
  <r>
    <n v="3539"/>
    <s v="CA-2011-158771"/>
    <x v="2"/>
    <x v="309"/>
    <d v="2011-05-09T00:00:00"/>
    <x v="3"/>
    <s v="SB-20290"/>
    <x v="115"/>
    <x v="1"/>
    <s v="United States"/>
    <s v="Henderson"/>
    <x v="0"/>
    <n v="42420"/>
    <x v="0"/>
    <s v="OFF-LA-10001641"/>
    <x v="1"/>
    <x v="2"/>
    <x v="1022"/>
    <x v="1242"/>
    <n v="3"/>
    <n v="0"/>
    <n v="4.5359999999999996"/>
  </r>
  <r>
    <n v="3540"/>
    <s v="CA-2011-158771"/>
    <x v="2"/>
    <x v="309"/>
    <d v="2011-05-09T00:00:00"/>
    <x v="3"/>
    <s v="SB-20290"/>
    <x v="115"/>
    <x v="1"/>
    <s v="United States"/>
    <s v="Henderson"/>
    <x v="0"/>
    <n v="42420"/>
    <x v="0"/>
    <s v="OFF-LA-10003121"/>
    <x v="1"/>
    <x v="2"/>
    <x v="991"/>
    <x v="2809"/>
    <n v="5"/>
    <n v="0"/>
    <n v="9.4989999999999988"/>
  </r>
  <r>
    <n v="3541"/>
    <s v="CA-2011-158771"/>
    <x v="2"/>
    <x v="309"/>
    <d v="2011-05-09T00:00:00"/>
    <x v="3"/>
    <s v="SB-20290"/>
    <x v="115"/>
    <x v="1"/>
    <s v="United States"/>
    <s v="Henderson"/>
    <x v="0"/>
    <n v="42420"/>
    <x v="0"/>
    <s v="OFF-PA-10002689"/>
    <x v="1"/>
    <x v="10"/>
    <x v="1057"/>
    <x v="1568"/>
    <n v="7"/>
    <n v="0"/>
    <n v="21.772800000000004"/>
  </r>
  <r>
    <n v="3542"/>
    <s v="CA-2013-157511"/>
    <x v="0"/>
    <x v="31"/>
    <d v="2013-09-21T00:00:00"/>
    <x v="2"/>
    <s v="SV-20365"/>
    <x v="277"/>
    <x v="0"/>
    <s v="United States"/>
    <s v="Columbus"/>
    <x v="24"/>
    <n v="43229"/>
    <x v="3"/>
    <s v="FUR-FU-10002107"/>
    <x v="0"/>
    <x v="5"/>
    <x v="1324"/>
    <x v="2810"/>
    <n v="3"/>
    <n v="0.2"/>
    <n v="1.6055999999999999"/>
  </r>
  <r>
    <n v="3543"/>
    <s v="CA-2013-157511"/>
    <x v="0"/>
    <x v="31"/>
    <d v="2013-09-21T00:00:00"/>
    <x v="2"/>
    <s v="SV-20365"/>
    <x v="277"/>
    <x v="0"/>
    <s v="United States"/>
    <s v="Columbus"/>
    <x v="24"/>
    <n v="43229"/>
    <x v="3"/>
    <s v="FUR-CH-10002647"/>
    <x v="0"/>
    <x v="1"/>
    <x v="470"/>
    <x v="2811"/>
    <n v="2"/>
    <n v="0.3"/>
    <n v="-7.0979999999999919"/>
  </r>
  <r>
    <n v="3544"/>
    <s v="CA-2013-157511"/>
    <x v="0"/>
    <x v="31"/>
    <d v="2013-09-21T00:00:00"/>
    <x v="2"/>
    <s v="SV-20365"/>
    <x v="277"/>
    <x v="0"/>
    <s v="United States"/>
    <s v="Columbus"/>
    <x v="24"/>
    <n v="43229"/>
    <x v="3"/>
    <s v="OFF-AR-10002257"/>
    <x v="1"/>
    <x v="6"/>
    <x v="1191"/>
    <x v="2812"/>
    <n v="1"/>
    <n v="0.2"/>
    <n v="0.36739999999999962"/>
  </r>
  <r>
    <n v="3545"/>
    <s v="CA-2014-121216"/>
    <x v="3"/>
    <x v="331"/>
    <d v="2014-12-26T00:00:00"/>
    <x v="0"/>
    <s v="MM-17920"/>
    <x v="462"/>
    <x v="0"/>
    <s v="United States"/>
    <s v="College Station"/>
    <x v="5"/>
    <n v="77840"/>
    <x v="2"/>
    <s v="OFF-PA-10004519"/>
    <x v="1"/>
    <x v="10"/>
    <x v="1036"/>
    <x v="2813"/>
    <n v="8"/>
    <n v="0.2"/>
    <n v="10.393600000000001"/>
  </r>
  <r>
    <n v="3546"/>
    <s v="CA-2014-121216"/>
    <x v="3"/>
    <x v="331"/>
    <d v="2014-12-26T00:00:00"/>
    <x v="0"/>
    <s v="MM-17920"/>
    <x v="462"/>
    <x v="0"/>
    <s v="United States"/>
    <s v="College Station"/>
    <x v="5"/>
    <n v="77840"/>
    <x v="2"/>
    <s v="OFF-AP-10001947"/>
    <x v="1"/>
    <x v="9"/>
    <x v="1528"/>
    <x v="2814"/>
    <n v="8"/>
    <n v="0.8"/>
    <n v="-74.74560000000001"/>
  </r>
  <r>
    <n v="3547"/>
    <s v="CA-2014-155292"/>
    <x v="3"/>
    <x v="505"/>
    <d v="2014-11-02T00:00:00"/>
    <x v="2"/>
    <s v="RD-19810"/>
    <x v="279"/>
    <x v="2"/>
    <s v="United States"/>
    <s v="Richmond"/>
    <x v="0"/>
    <n v="40475"/>
    <x v="0"/>
    <s v="OFF-ST-10004963"/>
    <x v="1"/>
    <x v="4"/>
    <x v="460"/>
    <x v="2815"/>
    <n v="7"/>
    <n v="0"/>
    <n v="4.2391999999999932"/>
  </r>
  <r>
    <n v="3548"/>
    <s v="CA-2014-155292"/>
    <x v="3"/>
    <x v="505"/>
    <d v="2014-11-02T00:00:00"/>
    <x v="2"/>
    <s v="RD-19810"/>
    <x v="279"/>
    <x v="2"/>
    <s v="United States"/>
    <s v="Richmond"/>
    <x v="0"/>
    <n v="40475"/>
    <x v="0"/>
    <s v="OFF-SU-10002573"/>
    <x v="1"/>
    <x v="14"/>
    <x v="350"/>
    <x v="1530"/>
    <n v="2"/>
    <n v="0"/>
    <n v="10.517999999999997"/>
  </r>
  <r>
    <n v="3549"/>
    <s v="CA-2014-155292"/>
    <x v="3"/>
    <x v="505"/>
    <d v="2014-11-02T00:00:00"/>
    <x v="2"/>
    <s v="RD-19810"/>
    <x v="279"/>
    <x v="2"/>
    <s v="United States"/>
    <s v="Richmond"/>
    <x v="0"/>
    <n v="40475"/>
    <x v="0"/>
    <s v="FUR-CH-10000553"/>
    <x v="0"/>
    <x v="1"/>
    <x v="1248"/>
    <x v="2816"/>
    <n v="1"/>
    <n v="0"/>
    <n v="9.1637999999999984"/>
  </r>
  <r>
    <n v="3550"/>
    <s v="CA-2014-155292"/>
    <x v="3"/>
    <x v="505"/>
    <d v="2014-11-02T00:00:00"/>
    <x v="2"/>
    <s v="RD-19810"/>
    <x v="279"/>
    <x v="2"/>
    <s v="United States"/>
    <s v="Richmond"/>
    <x v="0"/>
    <n v="40475"/>
    <x v="0"/>
    <s v="OFF-LA-10001982"/>
    <x v="1"/>
    <x v="2"/>
    <x v="1529"/>
    <x v="59"/>
    <n v="8"/>
    <n v="0"/>
    <n v="14.399999999999999"/>
  </r>
  <r>
    <n v="3551"/>
    <s v="CA-2013-152555"/>
    <x v="0"/>
    <x v="892"/>
    <d v="2013-04-03T00:00:00"/>
    <x v="0"/>
    <s v="ME-17320"/>
    <x v="467"/>
    <x v="2"/>
    <s v="United States"/>
    <s v="Chicago"/>
    <x v="10"/>
    <n v="60653"/>
    <x v="2"/>
    <s v="OFF-PA-10001295"/>
    <x v="1"/>
    <x v="10"/>
    <x v="1211"/>
    <x v="2817"/>
    <n v="3"/>
    <n v="0.2"/>
    <n v="15.934799999999997"/>
  </r>
  <r>
    <n v="3552"/>
    <s v="CA-2013-152555"/>
    <x v="0"/>
    <x v="892"/>
    <d v="2013-04-03T00:00:00"/>
    <x v="0"/>
    <s v="ME-17320"/>
    <x v="467"/>
    <x v="2"/>
    <s v="United States"/>
    <s v="Chicago"/>
    <x v="10"/>
    <n v="60653"/>
    <x v="2"/>
    <s v="FUR-CH-10002965"/>
    <x v="0"/>
    <x v="1"/>
    <x v="226"/>
    <x v="2818"/>
    <n v="6"/>
    <n v="0.3"/>
    <n v="-36.176400000000001"/>
  </r>
  <r>
    <n v="3553"/>
    <s v="CA-2013-152555"/>
    <x v="0"/>
    <x v="892"/>
    <d v="2013-04-03T00:00:00"/>
    <x v="0"/>
    <s v="ME-17320"/>
    <x v="467"/>
    <x v="2"/>
    <s v="United States"/>
    <s v="Chicago"/>
    <x v="10"/>
    <n v="60653"/>
    <x v="2"/>
    <s v="TEC-PH-10001254"/>
    <x v="2"/>
    <x v="7"/>
    <x v="143"/>
    <x v="2819"/>
    <n v="8"/>
    <n v="0.2"/>
    <n v="60.955199999999962"/>
  </r>
  <r>
    <n v="3554"/>
    <s v="CA-2014-107832"/>
    <x v="3"/>
    <x v="51"/>
    <d v="2014-11-27T00:00:00"/>
    <x v="0"/>
    <s v="FH-14275"/>
    <x v="395"/>
    <x v="1"/>
    <s v="United States"/>
    <s v="Philadelphia"/>
    <x v="9"/>
    <n v="19120"/>
    <x v="3"/>
    <s v="OFF-BI-10001658"/>
    <x v="1"/>
    <x v="8"/>
    <x v="439"/>
    <x v="2820"/>
    <n v="1"/>
    <n v="0.7"/>
    <n v="-5.9807999999999986"/>
  </r>
  <r>
    <n v="3555"/>
    <s v="CA-2011-120838"/>
    <x v="2"/>
    <x v="893"/>
    <d v="2011-03-26T00:00:00"/>
    <x v="0"/>
    <s v="PO-18865"/>
    <x v="22"/>
    <x v="0"/>
    <s v="United States"/>
    <s v="Los Angeles"/>
    <x v="1"/>
    <n v="90036"/>
    <x v="1"/>
    <s v="OFF-ST-10000585"/>
    <x v="1"/>
    <x v="4"/>
    <x v="541"/>
    <x v="610"/>
    <n v="2"/>
    <n v="0"/>
    <n v="85.903999999999996"/>
  </r>
  <r>
    <n v="3556"/>
    <s v="CA-2011-120838"/>
    <x v="2"/>
    <x v="893"/>
    <d v="2011-03-26T00:00:00"/>
    <x v="0"/>
    <s v="PO-18865"/>
    <x v="22"/>
    <x v="0"/>
    <s v="United States"/>
    <s v="Los Angeles"/>
    <x v="1"/>
    <n v="90036"/>
    <x v="1"/>
    <s v="TEC-PH-10003484"/>
    <x v="2"/>
    <x v="7"/>
    <x v="1530"/>
    <x v="2821"/>
    <n v="6"/>
    <n v="0.2"/>
    <n v="37.797000000000025"/>
  </r>
  <r>
    <n v="3557"/>
    <s v="CA-2014-118542"/>
    <x v="3"/>
    <x v="96"/>
    <d v="2014-12-06T00:00:00"/>
    <x v="1"/>
    <s v="CC-12550"/>
    <x v="142"/>
    <x v="0"/>
    <s v="United States"/>
    <s v="Los Angeles"/>
    <x v="1"/>
    <n v="90008"/>
    <x v="1"/>
    <s v="OFF-PA-10004735"/>
    <x v="1"/>
    <x v="10"/>
    <x v="819"/>
    <x v="1568"/>
    <n v="7"/>
    <n v="0"/>
    <n v="21.772800000000004"/>
  </r>
  <r>
    <n v="3558"/>
    <s v="CA-2014-118542"/>
    <x v="3"/>
    <x v="96"/>
    <d v="2014-12-06T00:00:00"/>
    <x v="1"/>
    <s v="CC-12550"/>
    <x v="142"/>
    <x v="0"/>
    <s v="United States"/>
    <s v="Los Angeles"/>
    <x v="1"/>
    <n v="90008"/>
    <x v="1"/>
    <s v="OFF-BI-10003429"/>
    <x v="1"/>
    <x v="8"/>
    <x v="844"/>
    <x v="2822"/>
    <n v="2"/>
    <n v="0.2"/>
    <n v="3.6714000000000002"/>
  </r>
  <r>
    <n v="3559"/>
    <s v="CA-2014-152737"/>
    <x v="3"/>
    <x v="659"/>
    <d v="2014-11-13T00:00:00"/>
    <x v="1"/>
    <s v="TS-21505"/>
    <x v="700"/>
    <x v="0"/>
    <s v="United States"/>
    <s v="San Francisco"/>
    <x v="1"/>
    <n v="94122"/>
    <x v="1"/>
    <s v="OFF-BI-10002982"/>
    <x v="1"/>
    <x v="8"/>
    <x v="1258"/>
    <x v="2823"/>
    <n v="4"/>
    <n v="0.2"/>
    <n v="7.6271999999999984"/>
  </r>
  <r>
    <n v="3560"/>
    <s v="CA-2014-152737"/>
    <x v="3"/>
    <x v="659"/>
    <d v="2014-11-13T00:00:00"/>
    <x v="1"/>
    <s v="TS-21505"/>
    <x v="700"/>
    <x v="0"/>
    <s v="United States"/>
    <s v="San Francisco"/>
    <x v="1"/>
    <n v="94122"/>
    <x v="1"/>
    <s v="TEC-AC-10004975"/>
    <x v="2"/>
    <x v="11"/>
    <x v="973"/>
    <x v="2824"/>
    <n v="4"/>
    <n v="0"/>
    <n v="145.13400000000001"/>
  </r>
  <r>
    <n v="3561"/>
    <s v="CA-2014-109757"/>
    <x v="3"/>
    <x v="507"/>
    <d v="2014-09-10T00:00:00"/>
    <x v="0"/>
    <s v="MD-17350"/>
    <x v="198"/>
    <x v="0"/>
    <s v="United States"/>
    <s v="Akron"/>
    <x v="24"/>
    <n v="44312"/>
    <x v="3"/>
    <s v="OFF-AR-10002335"/>
    <x v="1"/>
    <x v="6"/>
    <x v="673"/>
    <x v="2825"/>
    <n v="4"/>
    <n v="0.2"/>
    <n v="0.61920000000000019"/>
  </r>
  <r>
    <n v="3562"/>
    <s v="CA-2014-109757"/>
    <x v="3"/>
    <x v="507"/>
    <d v="2014-09-10T00:00:00"/>
    <x v="0"/>
    <s v="MD-17350"/>
    <x v="198"/>
    <x v="0"/>
    <s v="United States"/>
    <s v="Akron"/>
    <x v="24"/>
    <n v="44312"/>
    <x v="3"/>
    <s v="OFF-BI-10004001"/>
    <x v="1"/>
    <x v="8"/>
    <x v="810"/>
    <x v="2826"/>
    <n v="5"/>
    <n v="0.7"/>
    <n v="-20.448"/>
  </r>
  <r>
    <n v="3563"/>
    <s v="CA-2014-109757"/>
    <x v="3"/>
    <x v="507"/>
    <d v="2014-09-10T00:00:00"/>
    <x v="0"/>
    <s v="MD-17350"/>
    <x v="198"/>
    <x v="0"/>
    <s v="United States"/>
    <s v="Akron"/>
    <x v="24"/>
    <n v="44312"/>
    <x v="3"/>
    <s v="OFF-BI-10001634"/>
    <x v="1"/>
    <x v="8"/>
    <x v="24"/>
    <x v="2827"/>
    <n v="2"/>
    <n v="0.7"/>
    <n v="-3.0575999999999999"/>
  </r>
  <r>
    <n v="3564"/>
    <s v="CA-2014-109757"/>
    <x v="3"/>
    <x v="507"/>
    <d v="2014-09-10T00:00:00"/>
    <x v="0"/>
    <s v="MD-17350"/>
    <x v="198"/>
    <x v="0"/>
    <s v="United States"/>
    <s v="Akron"/>
    <x v="24"/>
    <n v="44312"/>
    <x v="3"/>
    <s v="OFF-PA-10000007"/>
    <x v="1"/>
    <x v="10"/>
    <x v="1531"/>
    <x v="2828"/>
    <n v="4"/>
    <n v="0.2"/>
    <n v="3.7439999999999993"/>
  </r>
  <r>
    <n v="3565"/>
    <s v="CA-2013-130029"/>
    <x v="0"/>
    <x v="894"/>
    <d v="2013-07-07T00:00:00"/>
    <x v="2"/>
    <s v="GT-14755"/>
    <x v="150"/>
    <x v="0"/>
    <s v="United States"/>
    <s v="Los Angeles"/>
    <x v="1"/>
    <n v="90049"/>
    <x v="1"/>
    <s v="OFF-PA-10000552"/>
    <x v="1"/>
    <x v="10"/>
    <x v="1532"/>
    <x v="91"/>
    <n v="2"/>
    <n v="0"/>
    <n v="6.2208000000000006"/>
  </r>
  <r>
    <n v="3566"/>
    <s v="CA-2013-130029"/>
    <x v="0"/>
    <x v="894"/>
    <d v="2013-07-07T00:00:00"/>
    <x v="2"/>
    <s v="GT-14755"/>
    <x v="150"/>
    <x v="0"/>
    <s v="United States"/>
    <s v="Los Angeles"/>
    <x v="1"/>
    <n v="90049"/>
    <x v="1"/>
    <s v="OFF-FA-10001135"/>
    <x v="1"/>
    <x v="13"/>
    <x v="1060"/>
    <x v="536"/>
    <n v="2"/>
    <n v="0"/>
    <n v="7.9200000000000159E-2"/>
  </r>
  <r>
    <n v="3567"/>
    <s v="CA-2014-103877"/>
    <x v="3"/>
    <x v="210"/>
    <d v="2014-09-15T00:00:00"/>
    <x v="1"/>
    <s v="RD-19660"/>
    <x v="372"/>
    <x v="2"/>
    <s v="United States"/>
    <s v="Independence"/>
    <x v="25"/>
    <n v="64055"/>
    <x v="2"/>
    <s v="OFF-BI-10003650"/>
    <x v="1"/>
    <x v="8"/>
    <x v="115"/>
    <x v="2829"/>
    <n v="3"/>
    <n v="0"/>
    <n v="757.41120000000001"/>
  </r>
  <r>
    <n v="3568"/>
    <s v="CA-2013-137176"/>
    <x v="0"/>
    <x v="369"/>
    <d v="2013-09-15T00:00:00"/>
    <x v="0"/>
    <s v="DB-12910"/>
    <x v="626"/>
    <x v="2"/>
    <s v="United States"/>
    <s v="Dallas"/>
    <x v="5"/>
    <n v="75220"/>
    <x v="2"/>
    <s v="FUR-FU-10003832"/>
    <x v="0"/>
    <x v="5"/>
    <x v="1420"/>
    <x v="1660"/>
    <n v="4"/>
    <n v="0.6"/>
    <n v="-12.006399999999999"/>
  </r>
  <r>
    <n v="3569"/>
    <s v="CA-2014-168109"/>
    <x v="3"/>
    <x v="445"/>
    <d v="2014-07-04T00:00:00"/>
    <x v="3"/>
    <s v="JK-15640"/>
    <x v="82"/>
    <x v="2"/>
    <s v="United States"/>
    <s v="Seattle"/>
    <x v="4"/>
    <n v="98105"/>
    <x v="1"/>
    <s v="TEC-AC-10003628"/>
    <x v="2"/>
    <x v="11"/>
    <x v="244"/>
    <x v="2830"/>
    <n v="2"/>
    <n v="0"/>
    <n v="26.391200000000005"/>
  </r>
  <r>
    <n v="3570"/>
    <s v="CA-2014-168109"/>
    <x v="3"/>
    <x v="445"/>
    <d v="2014-07-04T00:00:00"/>
    <x v="3"/>
    <s v="JK-15640"/>
    <x v="82"/>
    <x v="2"/>
    <s v="United States"/>
    <s v="Seattle"/>
    <x v="4"/>
    <n v="98105"/>
    <x v="1"/>
    <s v="TEC-MA-10001148"/>
    <x v="2"/>
    <x v="15"/>
    <x v="1533"/>
    <x v="2831"/>
    <n v="6"/>
    <n v="0.2"/>
    <n v="209.58000000000004"/>
  </r>
  <r>
    <n v="3571"/>
    <s v="CA-2014-168109"/>
    <x v="3"/>
    <x v="445"/>
    <d v="2014-07-04T00:00:00"/>
    <x v="3"/>
    <s v="JK-15640"/>
    <x v="82"/>
    <x v="2"/>
    <s v="United States"/>
    <s v="Seattle"/>
    <x v="4"/>
    <n v="98105"/>
    <x v="1"/>
    <s v="TEC-AC-10002049"/>
    <x v="2"/>
    <x v="11"/>
    <x v="1053"/>
    <x v="2832"/>
    <n v="4"/>
    <n v="0"/>
    <n v="742.63200000000006"/>
  </r>
  <r>
    <n v="3572"/>
    <s v="CA-2014-168109"/>
    <x v="3"/>
    <x v="445"/>
    <d v="2014-07-04T00:00:00"/>
    <x v="3"/>
    <s v="JK-15640"/>
    <x v="82"/>
    <x v="2"/>
    <s v="United States"/>
    <s v="Seattle"/>
    <x v="4"/>
    <n v="98105"/>
    <x v="1"/>
    <s v="TEC-PH-10000702"/>
    <x v="2"/>
    <x v="7"/>
    <x v="309"/>
    <x v="465"/>
    <n v="1"/>
    <n v="0.2"/>
    <n v="2.6972999999999994"/>
  </r>
  <r>
    <n v="3573"/>
    <s v="US-2014-126081"/>
    <x v="3"/>
    <x v="222"/>
    <d v="2014-07-05T00:00:00"/>
    <x v="1"/>
    <s v="FC-14335"/>
    <x v="712"/>
    <x v="1"/>
    <s v="United States"/>
    <s v="Mesquite"/>
    <x v="5"/>
    <n v="75150"/>
    <x v="2"/>
    <s v="OFF-PA-10003953"/>
    <x v="1"/>
    <x v="10"/>
    <x v="638"/>
    <x v="1182"/>
    <n v="1"/>
    <n v="0.2"/>
    <n v="1.8144"/>
  </r>
  <r>
    <n v="3574"/>
    <s v="CA-2014-117023"/>
    <x v="3"/>
    <x v="783"/>
    <d v="2014-08-13T00:00:00"/>
    <x v="1"/>
    <s v="JW-15955"/>
    <x v="527"/>
    <x v="0"/>
    <s v="United States"/>
    <s v="Long Beach"/>
    <x v="15"/>
    <n v="11561"/>
    <x v="3"/>
    <s v="OFF-AR-10003602"/>
    <x v="1"/>
    <x v="6"/>
    <x v="239"/>
    <x v="2643"/>
    <n v="2"/>
    <n v="0"/>
    <n v="5.4895999999999994"/>
  </r>
  <r>
    <n v="3575"/>
    <s v="CA-2014-117023"/>
    <x v="3"/>
    <x v="783"/>
    <d v="2014-08-13T00:00:00"/>
    <x v="1"/>
    <s v="JW-15955"/>
    <x v="527"/>
    <x v="0"/>
    <s v="United States"/>
    <s v="Long Beach"/>
    <x v="15"/>
    <n v="11561"/>
    <x v="3"/>
    <s v="OFF-AR-10004062"/>
    <x v="1"/>
    <x v="6"/>
    <x v="33"/>
    <x v="2833"/>
    <n v="10"/>
    <n v="0"/>
    <n v="26.200000000000003"/>
  </r>
  <r>
    <n v="3576"/>
    <s v="CA-2012-143532"/>
    <x v="1"/>
    <x v="531"/>
    <d v="2012-03-24T00:00:00"/>
    <x v="1"/>
    <s v="DC-12850"/>
    <x v="419"/>
    <x v="0"/>
    <s v="United States"/>
    <s v="North Miami"/>
    <x v="2"/>
    <n v="33161"/>
    <x v="0"/>
    <s v="OFF-PA-10001560"/>
    <x v="1"/>
    <x v="10"/>
    <x v="664"/>
    <x v="2834"/>
    <n v="3"/>
    <n v="0.2"/>
    <n v="4.8924000000000003"/>
  </r>
  <r>
    <n v="3577"/>
    <s v="CA-2013-103163"/>
    <x v="0"/>
    <x v="843"/>
    <d v="2013-06-12T00:00:00"/>
    <x v="1"/>
    <s v="FM-14290"/>
    <x v="86"/>
    <x v="2"/>
    <s v="United States"/>
    <s v="Bakersfield"/>
    <x v="1"/>
    <n v="93309"/>
    <x v="1"/>
    <s v="OFF-BI-10003305"/>
    <x v="1"/>
    <x v="8"/>
    <x v="565"/>
    <x v="2835"/>
    <n v="1"/>
    <n v="0.2"/>
    <n v="1.5547999999999997"/>
  </r>
  <r>
    <n v="3578"/>
    <s v="CA-2013-103163"/>
    <x v="0"/>
    <x v="843"/>
    <d v="2013-06-12T00:00:00"/>
    <x v="1"/>
    <s v="FM-14290"/>
    <x v="86"/>
    <x v="2"/>
    <s v="United States"/>
    <s v="Bakersfield"/>
    <x v="1"/>
    <n v="93309"/>
    <x v="1"/>
    <s v="OFF-PA-10004000"/>
    <x v="1"/>
    <x v="10"/>
    <x v="203"/>
    <x v="2836"/>
    <n v="1"/>
    <n v="0"/>
    <n v="2.3177000000000003"/>
  </r>
  <r>
    <n v="3579"/>
    <s v="CA-2013-104157"/>
    <x v="0"/>
    <x v="197"/>
    <d v="2013-07-30T00:00:00"/>
    <x v="1"/>
    <s v="MT-17815"/>
    <x v="363"/>
    <x v="0"/>
    <s v="United States"/>
    <s v="Jackson"/>
    <x v="35"/>
    <n v="39212"/>
    <x v="0"/>
    <s v="OFF-ST-10000321"/>
    <x v="1"/>
    <x v="4"/>
    <x v="1534"/>
    <x v="2837"/>
    <n v="1"/>
    <n v="0"/>
    <n v="0.31559999999999899"/>
  </r>
  <r>
    <n v="3580"/>
    <s v="CA-2013-104157"/>
    <x v="0"/>
    <x v="197"/>
    <d v="2013-07-30T00:00:00"/>
    <x v="1"/>
    <s v="MT-17815"/>
    <x v="363"/>
    <x v="0"/>
    <s v="United States"/>
    <s v="Jackson"/>
    <x v="35"/>
    <n v="39212"/>
    <x v="0"/>
    <s v="OFF-PA-10004665"/>
    <x v="1"/>
    <x v="10"/>
    <x v="1380"/>
    <x v="2838"/>
    <n v="5"/>
    <n v="0"/>
    <n v="32.094999999999999"/>
  </r>
  <r>
    <n v="3581"/>
    <s v="CA-2013-104157"/>
    <x v="0"/>
    <x v="197"/>
    <d v="2013-07-30T00:00:00"/>
    <x v="1"/>
    <s v="MT-17815"/>
    <x v="363"/>
    <x v="0"/>
    <s v="United States"/>
    <s v="Jackson"/>
    <x v="35"/>
    <n v="39212"/>
    <x v="0"/>
    <s v="FUR-TA-10004915"/>
    <x v="0"/>
    <x v="3"/>
    <x v="331"/>
    <x v="2839"/>
    <n v="8"/>
    <n v="0"/>
    <n v="388.81280000000015"/>
  </r>
  <r>
    <n v="3582"/>
    <s v="CA-2014-117807"/>
    <x v="3"/>
    <x v="172"/>
    <d v="2014-10-08T00:00:00"/>
    <x v="1"/>
    <s v="DK-13090"/>
    <x v="54"/>
    <x v="0"/>
    <s v="United States"/>
    <s v="Fremont"/>
    <x v="8"/>
    <n v="68025"/>
    <x v="2"/>
    <s v="OFF-PA-10000994"/>
    <x v="1"/>
    <x v="10"/>
    <x v="904"/>
    <x v="2840"/>
    <n v="1"/>
    <n v="0"/>
    <n v="50.327999999999996"/>
  </r>
  <r>
    <n v="3583"/>
    <s v="CA-2012-121650"/>
    <x v="1"/>
    <x v="895"/>
    <d v="2012-12-16T00:00:00"/>
    <x v="1"/>
    <s v="KD-16495"/>
    <x v="470"/>
    <x v="1"/>
    <s v="United States"/>
    <s v="Jackson"/>
    <x v="12"/>
    <n v="49201"/>
    <x v="2"/>
    <s v="OFF-AR-10001149"/>
    <x v="1"/>
    <x v="6"/>
    <x v="1535"/>
    <x v="2841"/>
    <n v="2"/>
    <n v="0"/>
    <n v="1.5209999999999999"/>
  </r>
  <r>
    <n v="3584"/>
    <s v="CA-2012-121650"/>
    <x v="1"/>
    <x v="895"/>
    <d v="2012-12-16T00:00:00"/>
    <x v="1"/>
    <s v="KD-16495"/>
    <x v="470"/>
    <x v="1"/>
    <s v="United States"/>
    <s v="Jackson"/>
    <x v="12"/>
    <n v="49201"/>
    <x v="2"/>
    <s v="FUR-TA-10003569"/>
    <x v="0"/>
    <x v="3"/>
    <x v="1358"/>
    <x v="2842"/>
    <n v="2"/>
    <n v="0"/>
    <n v="200.49"/>
  </r>
  <r>
    <n v="3585"/>
    <s v="CA-2012-121650"/>
    <x v="1"/>
    <x v="895"/>
    <d v="2012-12-16T00:00:00"/>
    <x v="1"/>
    <s v="KD-16495"/>
    <x v="470"/>
    <x v="1"/>
    <s v="United States"/>
    <s v="Jackson"/>
    <x v="12"/>
    <n v="49201"/>
    <x v="2"/>
    <s v="FUR-CH-10004289"/>
    <x v="0"/>
    <x v="1"/>
    <x v="975"/>
    <x v="2843"/>
    <n v="2"/>
    <n v="0"/>
    <n v="32.633199999999988"/>
  </r>
  <r>
    <n v="3586"/>
    <s v="CA-2012-121650"/>
    <x v="1"/>
    <x v="895"/>
    <d v="2012-12-16T00:00:00"/>
    <x v="1"/>
    <s v="KD-16495"/>
    <x v="470"/>
    <x v="1"/>
    <s v="United States"/>
    <s v="Jackson"/>
    <x v="12"/>
    <n v="49201"/>
    <x v="2"/>
    <s v="OFF-LA-10001045"/>
    <x v="1"/>
    <x v="2"/>
    <x v="701"/>
    <x v="537"/>
    <n v="1"/>
    <n v="0"/>
    <n v="1.2005999999999999"/>
  </r>
  <r>
    <n v="3587"/>
    <s v="CA-2014-161823"/>
    <x v="3"/>
    <x v="213"/>
    <d v="2014-09-09T00:00:00"/>
    <x v="1"/>
    <s v="AG-10300"/>
    <x v="636"/>
    <x v="1"/>
    <s v="United States"/>
    <s v="San Francisco"/>
    <x v="1"/>
    <n v="94122"/>
    <x v="1"/>
    <s v="OFF-AR-10002053"/>
    <x v="1"/>
    <x v="6"/>
    <x v="79"/>
    <x v="459"/>
    <n v="2"/>
    <n v="0"/>
    <n v="1.6688000000000001"/>
  </r>
  <r>
    <n v="3588"/>
    <s v="CA-2014-121839"/>
    <x v="3"/>
    <x v="241"/>
    <d v="2014-09-29T00:00:00"/>
    <x v="1"/>
    <s v="MH-18115"/>
    <x v="414"/>
    <x v="2"/>
    <s v="United States"/>
    <s v="Lancaster"/>
    <x v="24"/>
    <n v="43130"/>
    <x v="3"/>
    <s v="TEC-PH-10002885"/>
    <x v="2"/>
    <x v="7"/>
    <x v="1127"/>
    <x v="2844"/>
    <n v="3"/>
    <n v="0.4"/>
    <n v="-253.43369999999993"/>
  </r>
  <r>
    <n v="3589"/>
    <s v="CA-2014-158729"/>
    <x v="3"/>
    <x v="484"/>
    <d v="2014-12-22T00:00:00"/>
    <x v="2"/>
    <s v="AC-10450"/>
    <x v="549"/>
    <x v="0"/>
    <s v="United States"/>
    <s v="Lafayette"/>
    <x v="28"/>
    <n v="70506"/>
    <x v="0"/>
    <s v="OFF-SU-10002881"/>
    <x v="1"/>
    <x v="14"/>
    <x v="461"/>
    <x v="2845"/>
    <n v="2"/>
    <n v="0"/>
    <n v="33.312400000000025"/>
  </r>
  <r>
    <n v="3590"/>
    <s v="CA-2014-146535"/>
    <x v="3"/>
    <x v="221"/>
    <d v="2014-12-01T00:00:00"/>
    <x v="1"/>
    <s v="FM-14290"/>
    <x v="86"/>
    <x v="2"/>
    <s v="United States"/>
    <s v="Richmond"/>
    <x v="0"/>
    <n v="40475"/>
    <x v="0"/>
    <s v="OFF-BI-10000546"/>
    <x v="1"/>
    <x v="8"/>
    <x v="609"/>
    <x v="709"/>
    <n v="1"/>
    <n v="0"/>
    <n v="1.4112"/>
  </r>
  <r>
    <n v="3591"/>
    <s v="CA-2014-146535"/>
    <x v="3"/>
    <x v="221"/>
    <d v="2014-12-01T00:00:00"/>
    <x v="1"/>
    <s v="FM-14290"/>
    <x v="86"/>
    <x v="2"/>
    <s v="United States"/>
    <s v="Richmond"/>
    <x v="0"/>
    <n v="40475"/>
    <x v="0"/>
    <s v="OFF-ST-10001526"/>
    <x v="1"/>
    <x v="4"/>
    <x v="764"/>
    <x v="2846"/>
    <n v="12"/>
    <n v="0"/>
    <n v="375.42959999999994"/>
  </r>
  <r>
    <n v="3592"/>
    <s v="CA-2011-154186"/>
    <x v="2"/>
    <x v="736"/>
    <d v="2011-12-15T00:00:00"/>
    <x v="0"/>
    <s v="RA-19285"/>
    <x v="267"/>
    <x v="0"/>
    <s v="United States"/>
    <s v="Houston"/>
    <x v="5"/>
    <n v="77070"/>
    <x v="2"/>
    <s v="OFF-SU-10001574"/>
    <x v="1"/>
    <x v="14"/>
    <x v="498"/>
    <x v="2847"/>
    <n v="1"/>
    <n v="0.2"/>
    <n v="0.36499999999999977"/>
  </r>
  <r>
    <n v="3593"/>
    <s v="CA-2013-108434"/>
    <x v="0"/>
    <x v="5"/>
    <d v="2013-12-08T00:00:00"/>
    <x v="0"/>
    <s v="JG-15160"/>
    <x v="506"/>
    <x v="0"/>
    <s v="United States"/>
    <s v="New York City"/>
    <x v="15"/>
    <n v="10024"/>
    <x v="3"/>
    <s v="OFF-ST-10002615"/>
    <x v="1"/>
    <x v="4"/>
    <x v="1427"/>
    <x v="2848"/>
    <n v="3"/>
    <n v="0"/>
    <n v="120.94680000000001"/>
  </r>
  <r>
    <n v="3594"/>
    <s v="CA-2013-164154"/>
    <x v="0"/>
    <x v="108"/>
    <d v="2013-09-18T00:00:00"/>
    <x v="1"/>
    <s v="NZ-18565"/>
    <x v="125"/>
    <x v="2"/>
    <s v="United States"/>
    <s v="Toledo"/>
    <x v="24"/>
    <n v="43615"/>
    <x v="3"/>
    <s v="OFF-BI-10001658"/>
    <x v="1"/>
    <x v="8"/>
    <x v="439"/>
    <x v="2849"/>
    <n v="3"/>
    <n v="0.7"/>
    <n v="-17.942399999999992"/>
  </r>
  <r>
    <n v="3595"/>
    <s v="CA-2013-164154"/>
    <x v="0"/>
    <x v="108"/>
    <d v="2013-09-18T00:00:00"/>
    <x v="1"/>
    <s v="NZ-18565"/>
    <x v="125"/>
    <x v="2"/>
    <s v="United States"/>
    <s v="Toledo"/>
    <x v="24"/>
    <n v="43615"/>
    <x v="3"/>
    <s v="OFF-ST-10002562"/>
    <x v="1"/>
    <x v="4"/>
    <x v="33"/>
    <x v="2850"/>
    <n v="5"/>
    <n v="0.2"/>
    <n v="3.7519999999999989"/>
  </r>
  <r>
    <n v="3596"/>
    <s v="CA-2014-148012"/>
    <x v="3"/>
    <x v="34"/>
    <d v="2014-12-16T00:00:00"/>
    <x v="1"/>
    <s v="KM-16225"/>
    <x v="366"/>
    <x v="1"/>
    <s v="United States"/>
    <s v="Philadelphia"/>
    <x v="9"/>
    <n v="19143"/>
    <x v="3"/>
    <s v="OFF-AR-10004757"/>
    <x v="1"/>
    <x v="6"/>
    <x v="342"/>
    <x v="370"/>
    <n v="1"/>
    <n v="0.2"/>
    <n v="0.42639999999999978"/>
  </r>
  <r>
    <n v="3597"/>
    <s v="CA-2011-102869"/>
    <x v="2"/>
    <x v="340"/>
    <d v="2011-09-14T00:00:00"/>
    <x v="0"/>
    <s v="LC-17140"/>
    <x v="95"/>
    <x v="0"/>
    <s v="United States"/>
    <s v="Philadelphia"/>
    <x v="9"/>
    <n v="19140"/>
    <x v="3"/>
    <s v="OFF-PA-10000788"/>
    <x v="1"/>
    <x v="10"/>
    <x v="731"/>
    <x v="12"/>
    <n v="3"/>
    <n v="0.2"/>
    <n v="5.4432"/>
  </r>
  <r>
    <n v="3598"/>
    <s v="CA-2011-102869"/>
    <x v="2"/>
    <x v="340"/>
    <d v="2011-09-14T00:00:00"/>
    <x v="0"/>
    <s v="LC-17140"/>
    <x v="95"/>
    <x v="0"/>
    <s v="United States"/>
    <s v="Philadelphia"/>
    <x v="9"/>
    <n v="19140"/>
    <x v="3"/>
    <s v="TEC-AC-10002134"/>
    <x v="2"/>
    <x v="11"/>
    <x v="1536"/>
    <x v="2851"/>
    <n v="6"/>
    <n v="0.2"/>
    <n v="-4.852800000000002"/>
  </r>
  <r>
    <n v="3599"/>
    <s v="CA-2011-102869"/>
    <x v="2"/>
    <x v="340"/>
    <d v="2011-09-14T00:00:00"/>
    <x v="0"/>
    <s v="LC-17140"/>
    <x v="95"/>
    <x v="0"/>
    <s v="United States"/>
    <s v="Philadelphia"/>
    <x v="9"/>
    <n v="19140"/>
    <x v="3"/>
    <s v="FUR-FU-10002456"/>
    <x v="0"/>
    <x v="5"/>
    <x v="1009"/>
    <x v="1133"/>
    <n v="3"/>
    <n v="0.2"/>
    <n v="5.023200000000001"/>
  </r>
  <r>
    <n v="3600"/>
    <s v="CA-2011-102869"/>
    <x v="2"/>
    <x v="340"/>
    <d v="2011-09-14T00:00:00"/>
    <x v="0"/>
    <s v="LC-17140"/>
    <x v="95"/>
    <x v="0"/>
    <s v="United States"/>
    <s v="Philadelphia"/>
    <x v="9"/>
    <n v="19140"/>
    <x v="3"/>
    <s v="TEC-PH-10002549"/>
    <x v="2"/>
    <x v="7"/>
    <x v="928"/>
    <x v="2852"/>
    <n v="1"/>
    <n v="0.4"/>
    <n v="-31.620400000000004"/>
  </r>
  <r>
    <n v="3601"/>
    <s v="CA-2014-138310"/>
    <x v="3"/>
    <x v="335"/>
    <d v="2014-07-01T00:00:00"/>
    <x v="1"/>
    <s v="NP-18700"/>
    <x v="413"/>
    <x v="0"/>
    <s v="United States"/>
    <s v="Denver"/>
    <x v="22"/>
    <n v="80219"/>
    <x v="1"/>
    <s v="TEC-AC-10001990"/>
    <x v="2"/>
    <x v="11"/>
    <x v="861"/>
    <x v="1074"/>
    <n v="9"/>
    <n v="0.2"/>
    <n v="64.789199999999951"/>
  </r>
  <r>
    <n v="3602"/>
    <s v="CA-2011-159835"/>
    <x v="2"/>
    <x v="664"/>
    <d v="2011-11-24T00:00:00"/>
    <x v="1"/>
    <s v="RB-19330"/>
    <x v="713"/>
    <x v="0"/>
    <s v="United States"/>
    <s v="Philadelphia"/>
    <x v="9"/>
    <n v="19143"/>
    <x v="3"/>
    <s v="OFF-PA-10002137"/>
    <x v="1"/>
    <x v="10"/>
    <x v="560"/>
    <x v="2853"/>
    <n v="2"/>
    <n v="0.2"/>
    <n v="3.8899999999999988"/>
  </r>
  <r>
    <n v="3603"/>
    <s v="CA-2011-159835"/>
    <x v="2"/>
    <x v="664"/>
    <d v="2011-11-24T00:00:00"/>
    <x v="1"/>
    <s v="RB-19330"/>
    <x v="713"/>
    <x v="0"/>
    <s v="United States"/>
    <s v="Philadelphia"/>
    <x v="9"/>
    <n v="19143"/>
    <x v="3"/>
    <s v="FUR-CH-10004997"/>
    <x v="0"/>
    <x v="1"/>
    <x v="494"/>
    <x v="2854"/>
    <n v="5"/>
    <n v="0.3"/>
    <n v="-93.989999999999952"/>
  </r>
  <r>
    <n v="3604"/>
    <s v="CA-2014-112956"/>
    <x v="3"/>
    <x v="170"/>
    <d v="2014-08-28T00:00:00"/>
    <x v="1"/>
    <s v="TH-21550"/>
    <x v="274"/>
    <x v="2"/>
    <s v="United States"/>
    <s v="Columbia"/>
    <x v="39"/>
    <n v="21044"/>
    <x v="3"/>
    <s v="OFF-PA-10000357"/>
    <x v="1"/>
    <x v="10"/>
    <x v="1219"/>
    <x v="1959"/>
    <n v="5"/>
    <n v="0"/>
    <n v="133.15199999999999"/>
  </r>
  <r>
    <n v="3605"/>
    <s v="CA-2014-112956"/>
    <x v="3"/>
    <x v="170"/>
    <d v="2014-08-28T00:00:00"/>
    <x v="1"/>
    <s v="TH-21550"/>
    <x v="274"/>
    <x v="2"/>
    <s v="United States"/>
    <s v="Columbia"/>
    <x v="39"/>
    <n v="21044"/>
    <x v="3"/>
    <s v="FUR-FU-10003976"/>
    <x v="0"/>
    <x v="5"/>
    <x v="964"/>
    <x v="2855"/>
    <n v="2"/>
    <n v="0"/>
    <n v="8.5543999999999976"/>
  </r>
  <r>
    <n v="3606"/>
    <s v="CA-2014-112956"/>
    <x v="3"/>
    <x v="170"/>
    <d v="2014-08-28T00:00:00"/>
    <x v="1"/>
    <s v="TH-21550"/>
    <x v="274"/>
    <x v="2"/>
    <s v="United States"/>
    <s v="Columbia"/>
    <x v="39"/>
    <n v="21044"/>
    <x v="3"/>
    <s v="FUR-FU-10004960"/>
    <x v="0"/>
    <x v="5"/>
    <x v="919"/>
    <x v="2856"/>
    <n v="4"/>
    <n v="0"/>
    <n v="31.252800000000001"/>
  </r>
  <r>
    <n v="3607"/>
    <s v="CA-2013-119683"/>
    <x v="0"/>
    <x v="299"/>
    <d v="2013-03-17T00:00:00"/>
    <x v="0"/>
    <s v="CK-12595"/>
    <x v="242"/>
    <x v="0"/>
    <s v="United States"/>
    <s v="New York City"/>
    <x v="15"/>
    <n v="10024"/>
    <x v="3"/>
    <s v="OFF-EN-10001099"/>
    <x v="1"/>
    <x v="12"/>
    <x v="33"/>
    <x v="1624"/>
    <n v="3"/>
    <n v="0"/>
    <n v="13.496399999999998"/>
  </r>
  <r>
    <n v="3608"/>
    <s v="CA-2011-163559"/>
    <x v="2"/>
    <x v="865"/>
    <d v="2011-09-28T00:00:00"/>
    <x v="0"/>
    <s v="ST-20530"/>
    <x v="461"/>
    <x v="0"/>
    <s v="United States"/>
    <s v="New York City"/>
    <x v="15"/>
    <n v="10035"/>
    <x v="3"/>
    <s v="OFF-BI-10002026"/>
    <x v="1"/>
    <x v="8"/>
    <x v="903"/>
    <x v="2857"/>
    <n v="3"/>
    <n v="0.2"/>
    <n v="47.060999999999993"/>
  </r>
  <r>
    <n v="3609"/>
    <s v="CA-2011-140228"/>
    <x v="2"/>
    <x v="582"/>
    <d v="2011-05-03T00:00:00"/>
    <x v="1"/>
    <s v="GB-14530"/>
    <x v="334"/>
    <x v="1"/>
    <s v="United States"/>
    <s v="Newark"/>
    <x v="24"/>
    <n v="43055"/>
    <x v="3"/>
    <s v="OFF-LA-10001613"/>
    <x v="1"/>
    <x v="2"/>
    <x v="736"/>
    <x v="2789"/>
    <n v="3"/>
    <n v="0.2"/>
    <n v="2.5056000000000003"/>
  </r>
  <r>
    <n v="3610"/>
    <s v="CA-2011-140228"/>
    <x v="2"/>
    <x v="582"/>
    <d v="2011-05-03T00:00:00"/>
    <x v="1"/>
    <s v="GB-14530"/>
    <x v="334"/>
    <x v="1"/>
    <s v="United States"/>
    <s v="Newark"/>
    <x v="24"/>
    <n v="43055"/>
    <x v="3"/>
    <s v="OFF-ST-10002214"/>
    <x v="1"/>
    <x v="4"/>
    <x v="994"/>
    <x v="2858"/>
    <n v="3"/>
    <n v="0.2"/>
    <n v="2.0321999999999987"/>
  </r>
  <r>
    <n v="3611"/>
    <s v="CA-2011-140228"/>
    <x v="2"/>
    <x v="582"/>
    <d v="2011-05-03T00:00:00"/>
    <x v="1"/>
    <s v="GB-14530"/>
    <x v="334"/>
    <x v="1"/>
    <s v="United States"/>
    <s v="Newark"/>
    <x v="24"/>
    <n v="43055"/>
    <x v="3"/>
    <s v="OFF-ST-10001128"/>
    <x v="1"/>
    <x v="4"/>
    <x v="1418"/>
    <x v="2859"/>
    <n v="2"/>
    <n v="0.2"/>
    <n v="-37.733199999999989"/>
  </r>
  <r>
    <n v="3612"/>
    <s v="US-2013-131674"/>
    <x v="0"/>
    <x v="896"/>
    <d v="2013-12-02T00:00:00"/>
    <x v="0"/>
    <s v="NC-18535"/>
    <x v="714"/>
    <x v="1"/>
    <s v="United States"/>
    <s v="Dallas"/>
    <x v="5"/>
    <n v="75217"/>
    <x v="2"/>
    <s v="TEC-AC-10004864"/>
    <x v="2"/>
    <x v="11"/>
    <x v="1289"/>
    <x v="2860"/>
    <n v="2"/>
    <n v="0.2"/>
    <n v="16.794600000000003"/>
  </r>
  <r>
    <n v="3613"/>
    <s v="CA-2012-110093"/>
    <x v="1"/>
    <x v="155"/>
    <d v="2012-12-08T00:00:00"/>
    <x v="1"/>
    <s v="AB-10255"/>
    <x v="437"/>
    <x v="2"/>
    <s v="United States"/>
    <s v="Philadelphia"/>
    <x v="9"/>
    <n v="19134"/>
    <x v="3"/>
    <s v="OFF-PA-10000174"/>
    <x v="1"/>
    <x v="10"/>
    <x v="1515"/>
    <x v="2861"/>
    <n v="2"/>
    <n v="0.2"/>
    <n v="5.5511999999999979"/>
  </r>
  <r>
    <n v="3614"/>
    <s v="CA-2012-110093"/>
    <x v="1"/>
    <x v="155"/>
    <d v="2012-12-08T00:00:00"/>
    <x v="1"/>
    <s v="AB-10255"/>
    <x v="437"/>
    <x v="2"/>
    <s v="United States"/>
    <s v="Philadelphia"/>
    <x v="9"/>
    <n v="19134"/>
    <x v="3"/>
    <s v="TEC-AC-10000171"/>
    <x v="2"/>
    <x v="11"/>
    <x v="43"/>
    <x v="2862"/>
    <n v="2"/>
    <n v="0.2"/>
    <n v="10.5754"/>
  </r>
  <r>
    <n v="3615"/>
    <s v="CA-2014-112529"/>
    <x v="3"/>
    <x v="123"/>
    <d v="2014-11-22T00:00:00"/>
    <x v="2"/>
    <s v="SC-20770"/>
    <x v="34"/>
    <x v="1"/>
    <s v="United States"/>
    <s v="San Antonio"/>
    <x v="5"/>
    <n v="78207"/>
    <x v="2"/>
    <s v="FUR-TA-10002622"/>
    <x v="0"/>
    <x v="3"/>
    <x v="960"/>
    <x v="2863"/>
    <n v="6"/>
    <n v="0.3"/>
    <n v="-71.811599999999999"/>
  </r>
  <r>
    <n v="3616"/>
    <s v="CA-2014-112529"/>
    <x v="3"/>
    <x v="123"/>
    <d v="2014-11-22T00:00:00"/>
    <x v="2"/>
    <s v="SC-20770"/>
    <x v="34"/>
    <x v="1"/>
    <s v="United States"/>
    <s v="San Antonio"/>
    <x v="5"/>
    <n v="78207"/>
    <x v="2"/>
    <s v="OFF-AR-10001915"/>
    <x v="1"/>
    <x v="6"/>
    <x v="1048"/>
    <x v="2864"/>
    <n v="4"/>
    <n v="0.2"/>
    <n v="8.7384000000000022"/>
  </r>
  <r>
    <n v="3617"/>
    <s v="CA-2013-154536"/>
    <x v="0"/>
    <x v="64"/>
    <d v="2013-09-10T00:00:00"/>
    <x v="1"/>
    <s v="JC-15340"/>
    <x v="209"/>
    <x v="0"/>
    <s v="United States"/>
    <s v="Philadelphia"/>
    <x v="9"/>
    <n v="19120"/>
    <x v="3"/>
    <s v="OFF-BI-10004410"/>
    <x v="1"/>
    <x v="8"/>
    <x v="48"/>
    <x v="2865"/>
    <n v="5"/>
    <n v="0.7"/>
    <n v="-7.3254999999999981"/>
  </r>
  <r>
    <n v="3618"/>
    <s v="CA-2014-141929"/>
    <x v="3"/>
    <x v="507"/>
    <d v="2014-09-09T00:00:00"/>
    <x v="1"/>
    <s v="RA-19285"/>
    <x v="267"/>
    <x v="0"/>
    <s v="United States"/>
    <s v="Los Angeles"/>
    <x v="1"/>
    <n v="90004"/>
    <x v="1"/>
    <s v="OFF-BI-10004632"/>
    <x v="1"/>
    <x v="8"/>
    <x v="564"/>
    <x v="1638"/>
    <n v="2"/>
    <n v="0.2"/>
    <n v="152.49499999999998"/>
  </r>
  <r>
    <n v="3619"/>
    <s v="CA-2014-141929"/>
    <x v="3"/>
    <x v="507"/>
    <d v="2014-09-09T00:00:00"/>
    <x v="1"/>
    <s v="RA-19285"/>
    <x v="267"/>
    <x v="0"/>
    <s v="United States"/>
    <s v="Los Angeles"/>
    <x v="1"/>
    <n v="90004"/>
    <x v="1"/>
    <s v="TEC-PH-10002185"/>
    <x v="2"/>
    <x v="7"/>
    <x v="1072"/>
    <x v="2866"/>
    <n v="1"/>
    <n v="0.2"/>
    <n v="1.7374999999999998"/>
  </r>
  <r>
    <n v="3620"/>
    <s v="CA-2014-141929"/>
    <x v="3"/>
    <x v="507"/>
    <d v="2014-09-09T00:00:00"/>
    <x v="1"/>
    <s v="RA-19285"/>
    <x v="267"/>
    <x v="0"/>
    <s v="United States"/>
    <s v="Los Angeles"/>
    <x v="1"/>
    <n v="90004"/>
    <x v="1"/>
    <s v="OFF-ST-10002974"/>
    <x v="1"/>
    <x v="4"/>
    <x v="123"/>
    <x v="2867"/>
    <n v="5"/>
    <n v="0"/>
    <n v="65.35499999999999"/>
  </r>
  <r>
    <n v="3621"/>
    <s v="CA-2013-109743"/>
    <x v="0"/>
    <x v="897"/>
    <d v="2013-09-30T00:00:00"/>
    <x v="1"/>
    <s v="SH-19975"/>
    <x v="64"/>
    <x v="1"/>
    <s v="United States"/>
    <s v="Smyrna"/>
    <x v="18"/>
    <n v="37167"/>
    <x v="0"/>
    <s v="OFF-AR-10003727"/>
    <x v="1"/>
    <x v="6"/>
    <x v="1362"/>
    <x v="2868"/>
    <n v="3"/>
    <n v="0.2"/>
    <n v="4.5872999999999937"/>
  </r>
  <r>
    <n v="3622"/>
    <s v="CA-2013-109743"/>
    <x v="0"/>
    <x v="897"/>
    <d v="2013-09-30T00:00:00"/>
    <x v="1"/>
    <s v="SH-19975"/>
    <x v="64"/>
    <x v="1"/>
    <s v="United States"/>
    <s v="Smyrna"/>
    <x v="18"/>
    <n v="37167"/>
    <x v="0"/>
    <s v="TEC-PH-10004071"/>
    <x v="2"/>
    <x v="7"/>
    <x v="1537"/>
    <x v="2869"/>
    <n v="8"/>
    <n v="0.2"/>
    <n v="5.5944000000000003"/>
  </r>
  <r>
    <n v="3623"/>
    <s v="CA-2011-159184"/>
    <x v="2"/>
    <x v="80"/>
    <d v="2011-09-19T00:00:00"/>
    <x v="1"/>
    <s v="JC-15775"/>
    <x v="547"/>
    <x v="0"/>
    <s v="United States"/>
    <s v="Macon"/>
    <x v="32"/>
    <n v="31204"/>
    <x v="0"/>
    <s v="FUR-FU-10002878"/>
    <x v="0"/>
    <x v="5"/>
    <x v="1125"/>
    <x v="2870"/>
    <n v="5"/>
    <n v="0"/>
    <n v="52.688000000000002"/>
  </r>
  <r>
    <n v="3624"/>
    <s v="CA-2011-159184"/>
    <x v="2"/>
    <x v="80"/>
    <d v="2011-09-19T00:00:00"/>
    <x v="1"/>
    <s v="JC-15775"/>
    <x v="547"/>
    <x v="0"/>
    <s v="United States"/>
    <s v="Macon"/>
    <x v="32"/>
    <n v="31204"/>
    <x v="0"/>
    <s v="OFF-BI-10001890"/>
    <x v="1"/>
    <x v="8"/>
    <x v="174"/>
    <x v="181"/>
    <n v="2"/>
    <n v="0"/>
    <n v="3.4367999999999999"/>
  </r>
  <r>
    <n v="3625"/>
    <s v="CA-2014-113530"/>
    <x v="3"/>
    <x v="240"/>
    <d v="2014-05-22T00:00:00"/>
    <x v="0"/>
    <s v="BC-11125"/>
    <x v="604"/>
    <x v="2"/>
    <s v="United States"/>
    <s v="San Francisco"/>
    <x v="1"/>
    <n v="94109"/>
    <x v="1"/>
    <s v="FUR-CH-10002647"/>
    <x v="0"/>
    <x v="1"/>
    <x v="470"/>
    <x v="2871"/>
    <n v="12"/>
    <n v="0.2"/>
    <n v="42.588000000000022"/>
  </r>
  <r>
    <n v="3626"/>
    <s v="CA-2014-113530"/>
    <x v="3"/>
    <x v="240"/>
    <d v="2014-05-22T00:00:00"/>
    <x v="0"/>
    <s v="BC-11125"/>
    <x v="604"/>
    <x v="2"/>
    <s v="United States"/>
    <s v="San Francisco"/>
    <x v="1"/>
    <n v="94109"/>
    <x v="1"/>
    <s v="OFF-AR-10001315"/>
    <x v="1"/>
    <x v="6"/>
    <x v="1020"/>
    <x v="2872"/>
    <n v="2"/>
    <n v="0"/>
    <n v="1.0207999999999999"/>
  </r>
  <r>
    <n v="3627"/>
    <s v="CA-2014-113530"/>
    <x v="3"/>
    <x v="240"/>
    <d v="2014-05-22T00:00:00"/>
    <x v="0"/>
    <s v="BC-11125"/>
    <x v="604"/>
    <x v="2"/>
    <s v="United States"/>
    <s v="San Francisco"/>
    <x v="1"/>
    <n v="94109"/>
    <x v="1"/>
    <s v="OFF-AR-10000122"/>
    <x v="1"/>
    <x v="6"/>
    <x v="308"/>
    <x v="2271"/>
    <n v="1"/>
    <n v="0"/>
    <n v="1.3949999999999996"/>
  </r>
  <r>
    <n v="3628"/>
    <s v="CA-2014-113530"/>
    <x v="3"/>
    <x v="240"/>
    <d v="2014-05-22T00:00:00"/>
    <x v="0"/>
    <s v="BC-11125"/>
    <x v="604"/>
    <x v="2"/>
    <s v="United States"/>
    <s v="San Francisco"/>
    <x v="1"/>
    <n v="94109"/>
    <x v="1"/>
    <s v="TEC-AC-10001465"/>
    <x v="2"/>
    <x v="11"/>
    <x v="473"/>
    <x v="2873"/>
    <n v="1"/>
    <n v="0"/>
    <n v="10.895999999999997"/>
  </r>
  <r>
    <n v="3629"/>
    <s v="CA-2011-169726"/>
    <x v="2"/>
    <x v="128"/>
    <d v="2011-08-13T00:00:00"/>
    <x v="1"/>
    <s v="JH-15985"/>
    <x v="98"/>
    <x v="0"/>
    <s v="United States"/>
    <s v="Seattle"/>
    <x v="4"/>
    <n v="98103"/>
    <x v="1"/>
    <s v="OFF-BI-10004600"/>
    <x v="1"/>
    <x v="8"/>
    <x v="1477"/>
    <x v="2874"/>
    <n v="7"/>
    <n v="0.2"/>
    <n v="643.98249999999996"/>
  </r>
  <r>
    <n v="3630"/>
    <s v="CA-2014-155957"/>
    <x v="3"/>
    <x v="200"/>
    <d v="2014-12-01T00:00:00"/>
    <x v="1"/>
    <s v="CC-12610"/>
    <x v="566"/>
    <x v="1"/>
    <s v="United States"/>
    <s v="Columbus"/>
    <x v="24"/>
    <n v="43229"/>
    <x v="3"/>
    <s v="OFF-AP-10002082"/>
    <x v="1"/>
    <x v="9"/>
    <x v="1092"/>
    <x v="2464"/>
    <n v="3"/>
    <n v="0.2"/>
    <n v="9.8009999999999984"/>
  </r>
  <r>
    <n v="3631"/>
    <s v="CA-2014-155957"/>
    <x v="3"/>
    <x v="200"/>
    <d v="2014-12-01T00:00:00"/>
    <x v="1"/>
    <s v="CC-12610"/>
    <x v="566"/>
    <x v="1"/>
    <s v="United States"/>
    <s v="Columbus"/>
    <x v="24"/>
    <n v="43229"/>
    <x v="3"/>
    <s v="OFF-AP-10004708"/>
    <x v="1"/>
    <x v="9"/>
    <x v="508"/>
    <x v="2875"/>
    <n v="7"/>
    <n v="0.2"/>
    <n v="23.977799999999988"/>
  </r>
  <r>
    <n v="3632"/>
    <s v="CA-2014-132178"/>
    <x v="3"/>
    <x v="898"/>
    <d v="2014-05-09T00:00:00"/>
    <x v="0"/>
    <s v="DB-12970"/>
    <x v="715"/>
    <x v="1"/>
    <s v="United States"/>
    <s v="Los Angeles"/>
    <x v="1"/>
    <n v="90004"/>
    <x v="1"/>
    <s v="OFF-ST-10000464"/>
    <x v="1"/>
    <x v="4"/>
    <x v="1135"/>
    <x v="2876"/>
    <n v="2"/>
    <n v="0"/>
    <n v="19.465600000000002"/>
  </r>
  <r>
    <n v="3633"/>
    <s v="CA-2014-132178"/>
    <x v="3"/>
    <x v="898"/>
    <d v="2014-05-09T00:00:00"/>
    <x v="0"/>
    <s v="DB-12970"/>
    <x v="715"/>
    <x v="1"/>
    <s v="United States"/>
    <s v="Los Angeles"/>
    <x v="1"/>
    <n v="90004"/>
    <x v="1"/>
    <s v="OFF-ST-10000025"/>
    <x v="1"/>
    <x v="4"/>
    <x v="615"/>
    <x v="2877"/>
    <n v="8"/>
    <n v="0"/>
    <n v="45.80639999999994"/>
  </r>
  <r>
    <n v="3634"/>
    <s v="CA-2013-145177"/>
    <x v="0"/>
    <x v="338"/>
    <d v="2013-11-15T00:00:00"/>
    <x v="1"/>
    <s v="PP-18955"/>
    <x v="452"/>
    <x v="2"/>
    <s v="United States"/>
    <s v="Springfield"/>
    <x v="24"/>
    <n v="45503"/>
    <x v="3"/>
    <s v="OFF-LA-10001613"/>
    <x v="1"/>
    <x v="2"/>
    <x v="736"/>
    <x v="2145"/>
    <n v="4"/>
    <n v="0.2"/>
    <n v="3.3408000000000002"/>
  </r>
  <r>
    <n v="3635"/>
    <s v="CA-2013-145177"/>
    <x v="0"/>
    <x v="338"/>
    <d v="2013-11-15T00:00:00"/>
    <x v="1"/>
    <s v="PP-18955"/>
    <x v="452"/>
    <x v="2"/>
    <s v="United States"/>
    <s v="Springfield"/>
    <x v="24"/>
    <n v="45503"/>
    <x v="3"/>
    <s v="TEC-PH-10000376"/>
    <x v="2"/>
    <x v="7"/>
    <x v="428"/>
    <x v="2878"/>
    <n v="7"/>
    <n v="0.4"/>
    <n v="-9.7901999999999987"/>
  </r>
  <r>
    <n v="3636"/>
    <s v="CA-2013-145177"/>
    <x v="0"/>
    <x v="338"/>
    <d v="2013-11-15T00:00:00"/>
    <x v="1"/>
    <s v="PP-18955"/>
    <x v="452"/>
    <x v="2"/>
    <s v="United States"/>
    <s v="Springfield"/>
    <x v="24"/>
    <n v="45503"/>
    <x v="3"/>
    <s v="OFF-PA-10004039"/>
    <x v="1"/>
    <x v="10"/>
    <x v="1538"/>
    <x v="2879"/>
    <n v="2"/>
    <n v="0.2"/>
    <n v="32.468400000000003"/>
  </r>
  <r>
    <n v="3637"/>
    <s v="CA-2013-145177"/>
    <x v="0"/>
    <x v="338"/>
    <d v="2013-11-15T00:00:00"/>
    <x v="1"/>
    <s v="PP-18955"/>
    <x v="452"/>
    <x v="2"/>
    <s v="United States"/>
    <s v="Springfield"/>
    <x v="24"/>
    <n v="45503"/>
    <x v="3"/>
    <s v="OFF-PA-10001776"/>
    <x v="1"/>
    <x v="10"/>
    <x v="1263"/>
    <x v="2880"/>
    <n v="3"/>
    <n v="0.2"/>
    <n v="7.5086999999999984"/>
  </r>
  <r>
    <n v="3638"/>
    <s v="CA-2013-145177"/>
    <x v="0"/>
    <x v="338"/>
    <d v="2013-11-15T00:00:00"/>
    <x v="1"/>
    <s v="PP-18955"/>
    <x v="452"/>
    <x v="2"/>
    <s v="United States"/>
    <s v="Springfield"/>
    <x v="24"/>
    <n v="45503"/>
    <x v="3"/>
    <s v="OFF-AP-10002457"/>
    <x v="1"/>
    <x v="9"/>
    <x v="544"/>
    <x v="2881"/>
    <n v="4"/>
    <n v="0.2"/>
    <n v="29.301999999999978"/>
  </r>
  <r>
    <n v="3639"/>
    <s v="CA-2013-145177"/>
    <x v="0"/>
    <x v="338"/>
    <d v="2013-11-15T00:00:00"/>
    <x v="1"/>
    <s v="PP-18955"/>
    <x v="452"/>
    <x v="2"/>
    <s v="United States"/>
    <s v="Springfield"/>
    <x v="24"/>
    <n v="45503"/>
    <x v="3"/>
    <s v="FUR-FU-10000758"/>
    <x v="0"/>
    <x v="5"/>
    <x v="1073"/>
    <x v="2882"/>
    <n v="7"/>
    <n v="0.2"/>
    <n v="29.657599999999988"/>
  </r>
  <r>
    <n v="3640"/>
    <s v="CA-2013-145177"/>
    <x v="0"/>
    <x v="338"/>
    <d v="2013-11-15T00:00:00"/>
    <x v="1"/>
    <s v="PP-18955"/>
    <x v="452"/>
    <x v="2"/>
    <s v="United States"/>
    <s v="Springfield"/>
    <x v="24"/>
    <n v="45503"/>
    <x v="3"/>
    <s v="OFF-PA-10000682"/>
    <x v="1"/>
    <x v="10"/>
    <x v="859"/>
    <x v="701"/>
    <n v="1"/>
    <n v="0.2"/>
    <n v="1.6762000000000001"/>
  </r>
  <r>
    <n v="3641"/>
    <s v="CA-2013-145177"/>
    <x v="0"/>
    <x v="338"/>
    <d v="2013-11-15T00:00:00"/>
    <x v="1"/>
    <s v="PP-18955"/>
    <x v="452"/>
    <x v="2"/>
    <s v="United States"/>
    <s v="Springfield"/>
    <x v="24"/>
    <n v="45503"/>
    <x v="3"/>
    <s v="TEC-AC-10002550"/>
    <x v="2"/>
    <x v="11"/>
    <x v="1539"/>
    <x v="2883"/>
    <n v="7"/>
    <n v="0.2"/>
    <n v="-29.074500000000008"/>
  </r>
  <r>
    <n v="3642"/>
    <s v="CA-2013-145177"/>
    <x v="0"/>
    <x v="338"/>
    <d v="2013-11-15T00:00:00"/>
    <x v="1"/>
    <s v="PP-18955"/>
    <x v="452"/>
    <x v="2"/>
    <s v="United States"/>
    <s v="Springfield"/>
    <x v="24"/>
    <n v="45503"/>
    <x v="3"/>
    <s v="OFF-BI-10002082"/>
    <x v="1"/>
    <x v="8"/>
    <x v="1173"/>
    <x v="2884"/>
    <n v="7"/>
    <n v="0.7"/>
    <n v="-46.591999999999999"/>
  </r>
  <r>
    <n v="3643"/>
    <s v="CA-2011-156594"/>
    <x v="2"/>
    <x v="414"/>
    <d v="2011-12-23T00:00:00"/>
    <x v="0"/>
    <s v="MC-17845"/>
    <x v="266"/>
    <x v="0"/>
    <s v="United States"/>
    <s v="Los Angeles"/>
    <x v="1"/>
    <n v="90008"/>
    <x v="1"/>
    <s v="OFF-BI-10004632"/>
    <x v="1"/>
    <x v="8"/>
    <x v="564"/>
    <x v="1638"/>
    <n v="2"/>
    <n v="0.2"/>
    <n v="152.49499999999998"/>
  </r>
  <r>
    <n v="3644"/>
    <s v="CA-2011-156594"/>
    <x v="2"/>
    <x v="414"/>
    <d v="2011-12-23T00:00:00"/>
    <x v="0"/>
    <s v="MC-17845"/>
    <x v="266"/>
    <x v="0"/>
    <s v="United States"/>
    <s v="Los Angeles"/>
    <x v="1"/>
    <n v="90008"/>
    <x v="1"/>
    <s v="OFF-AR-10001725"/>
    <x v="1"/>
    <x v="6"/>
    <x v="1540"/>
    <x v="2885"/>
    <n v="2"/>
    <n v="0"/>
    <n v="12.298000000000002"/>
  </r>
  <r>
    <n v="3645"/>
    <s v="CA-2011-156594"/>
    <x v="2"/>
    <x v="414"/>
    <d v="2011-12-23T00:00:00"/>
    <x v="0"/>
    <s v="MC-17845"/>
    <x v="266"/>
    <x v="0"/>
    <s v="United States"/>
    <s v="Los Angeles"/>
    <x v="1"/>
    <n v="90008"/>
    <x v="1"/>
    <s v="OFF-AR-10004269"/>
    <x v="1"/>
    <x v="6"/>
    <x v="1541"/>
    <x v="1531"/>
    <n v="1"/>
    <n v="0"/>
    <n v="1.1564000000000001"/>
  </r>
  <r>
    <n v="3646"/>
    <s v="CA-2011-156594"/>
    <x v="2"/>
    <x v="414"/>
    <d v="2011-12-23T00:00:00"/>
    <x v="0"/>
    <s v="MC-17845"/>
    <x v="266"/>
    <x v="0"/>
    <s v="United States"/>
    <s v="Los Angeles"/>
    <x v="1"/>
    <n v="90008"/>
    <x v="1"/>
    <s v="OFF-BI-10003007"/>
    <x v="1"/>
    <x v="8"/>
    <x v="1542"/>
    <x v="2886"/>
    <n v="5"/>
    <n v="0.2"/>
    <n v="50.413999999999987"/>
  </r>
  <r>
    <n v="3647"/>
    <s v="CA-2011-146528"/>
    <x v="2"/>
    <x v="739"/>
    <d v="2011-07-27T00:00:00"/>
    <x v="0"/>
    <s v="VF-21715"/>
    <x v="665"/>
    <x v="2"/>
    <s v="United States"/>
    <s v="Los Angeles"/>
    <x v="1"/>
    <n v="90045"/>
    <x v="1"/>
    <s v="OFF-PA-10002195"/>
    <x v="1"/>
    <x v="10"/>
    <x v="1543"/>
    <x v="90"/>
    <n v="1"/>
    <n v="0"/>
    <n v="3.1752000000000002"/>
  </r>
  <r>
    <n v="3648"/>
    <s v="CA-2011-146528"/>
    <x v="2"/>
    <x v="739"/>
    <d v="2011-07-27T00:00:00"/>
    <x v="0"/>
    <s v="VF-21715"/>
    <x v="665"/>
    <x v="2"/>
    <s v="United States"/>
    <s v="Los Angeles"/>
    <x v="1"/>
    <n v="90045"/>
    <x v="1"/>
    <s v="OFF-SU-10002522"/>
    <x v="1"/>
    <x v="14"/>
    <x v="1544"/>
    <x v="2887"/>
    <n v="4"/>
    <n v="0"/>
    <n v="4.5007999999999981"/>
  </r>
  <r>
    <n v="3649"/>
    <s v="CA-2012-168459"/>
    <x v="1"/>
    <x v="6"/>
    <d v="2012-11-27T00:00:00"/>
    <x v="1"/>
    <s v="MC-17275"/>
    <x v="507"/>
    <x v="0"/>
    <s v="United States"/>
    <s v="Memphis"/>
    <x v="18"/>
    <n v="38109"/>
    <x v="0"/>
    <s v="OFF-BI-10003712"/>
    <x v="1"/>
    <x v="8"/>
    <x v="689"/>
    <x v="194"/>
    <n v="2"/>
    <n v="0.7"/>
    <n v="-2.0621999999999998"/>
  </r>
  <r>
    <n v="3650"/>
    <s v="CA-2012-168459"/>
    <x v="1"/>
    <x v="6"/>
    <d v="2012-11-27T00:00:00"/>
    <x v="1"/>
    <s v="MC-17275"/>
    <x v="507"/>
    <x v="0"/>
    <s v="United States"/>
    <s v="Memphis"/>
    <x v="18"/>
    <n v="38109"/>
    <x v="0"/>
    <s v="OFF-FA-10004854"/>
    <x v="1"/>
    <x v="13"/>
    <x v="268"/>
    <x v="2888"/>
    <n v="6"/>
    <n v="0.2"/>
    <n v="18.597599999999993"/>
  </r>
  <r>
    <n v="3651"/>
    <s v="CA-2014-109960"/>
    <x v="3"/>
    <x v="34"/>
    <d v="2014-12-12T00:00:00"/>
    <x v="0"/>
    <s v="DB-13210"/>
    <x v="203"/>
    <x v="0"/>
    <s v="United States"/>
    <s v="Detroit"/>
    <x v="12"/>
    <n v="48234"/>
    <x v="2"/>
    <s v="TEC-AC-10004859"/>
    <x v="2"/>
    <x v="11"/>
    <x v="1545"/>
    <x v="2889"/>
    <n v="6"/>
    <n v="0"/>
    <n v="41.952000000000005"/>
  </r>
  <r>
    <n v="3652"/>
    <s v="CA-2014-109960"/>
    <x v="3"/>
    <x v="34"/>
    <d v="2014-12-12T00:00:00"/>
    <x v="0"/>
    <s v="DB-13210"/>
    <x v="203"/>
    <x v="0"/>
    <s v="United States"/>
    <s v="Detroit"/>
    <x v="12"/>
    <n v="48234"/>
    <x v="2"/>
    <s v="OFF-AR-10001860"/>
    <x v="1"/>
    <x v="6"/>
    <x v="907"/>
    <x v="2890"/>
    <n v="5"/>
    <n v="0"/>
    <n v="12.492000000000001"/>
  </r>
  <r>
    <n v="3653"/>
    <s v="CA-2014-109960"/>
    <x v="3"/>
    <x v="34"/>
    <d v="2014-12-12T00:00:00"/>
    <x v="0"/>
    <s v="DB-13210"/>
    <x v="203"/>
    <x v="0"/>
    <s v="United States"/>
    <s v="Detroit"/>
    <x v="12"/>
    <n v="48234"/>
    <x v="2"/>
    <s v="OFF-BI-10001636"/>
    <x v="1"/>
    <x v="8"/>
    <x v="668"/>
    <x v="2891"/>
    <n v="4"/>
    <n v="0"/>
    <n v="15.511199999999999"/>
  </r>
  <r>
    <n v="3654"/>
    <s v="CA-2014-109960"/>
    <x v="3"/>
    <x v="34"/>
    <d v="2014-12-12T00:00:00"/>
    <x v="0"/>
    <s v="DB-13210"/>
    <x v="203"/>
    <x v="0"/>
    <s v="United States"/>
    <s v="Detroit"/>
    <x v="12"/>
    <n v="48234"/>
    <x v="2"/>
    <s v="OFF-PA-10000349"/>
    <x v="1"/>
    <x v="10"/>
    <x v="33"/>
    <x v="1830"/>
    <n v="3"/>
    <n v="0"/>
    <n v="7.0218000000000007"/>
  </r>
  <r>
    <n v="3655"/>
    <s v="CA-2014-133004"/>
    <x v="3"/>
    <x v="515"/>
    <d v="2014-09-06T00:00:00"/>
    <x v="1"/>
    <s v="AJ-10945"/>
    <x v="219"/>
    <x v="0"/>
    <s v="United States"/>
    <s v="Lawrence"/>
    <x v="14"/>
    <n v="46226"/>
    <x v="2"/>
    <s v="OFF-AP-10002439"/>
    <x v="1"/>
    <x v="9"/>
    <x v="548"/>
    <x v="2892"/>
    <n v="9"/>
    <n v="0"/>
    <n v="166.06979999999999"/>
  </r>
  <r>
    <n v="3656"/>
    <s v="CA-2014-168102"/>
    <x v="3"/>
    <x v="558"/>
    <d v="2014-05-01T00:00:00"/>
    <x v="1"/>
    <s v="CP-12340"/>
    <x v="291"/>
    <x v="1"/>
    <s v="United States"/>
    <s v="Jacksonville"/>
    <x v="2"/>
    <n v="32216"/>
    <x v="0"/>
    <s v="OFF-ST-10001370"/>
    <x v="1"/>
    <x v="4"/>
    <x v="1023"/>
    <x v="394"/>
    <n v="2"/>
    <n v="0.2"/>
    <n v="-21.294000000000018"/>
  </r>
  <r>
    <n v="3657"/>
    <s v="CA-2014-158036"/>
    <x v="3"/>
    <x v="565"/>
    <d v="2014-09-15T00:00:00"/>
    <x v="1"/>
    <s v="DB-13555"/>
    <x v="587"/>
    <x v="1"/>
    <s v="United States"/>
    <s v="Dublin"/>
    <x v="24"/>
    <n v="43017"/>
    <x v="3"/>
    <s v="TEC-AC-10002558"/>
    <x v="2"/>
    <x v="11"/>
    <x v="1546"/>
    <x v="2893"/>
    <n v="1"/>
    <n v="0.2"/>
    <n v="1.7054999999999998"/>
  </r>
  <r>
    <n v="3658"/>
    <s v="CA-2012-128083"/>
    <x v="1"/>
    <x v="899"/>
    <d v="2012-03-17T00:00:00"/>
    <x v="1"/>
    <s v="EB-13750"/>
    <x v="494"/>
    <x v="1"/>
    <s v="United States"/>
    <s v="Plantation"/>
    <x v="2"/>
    <n v="33317"/>
    <x v="0"/>
    <s v="OFF-EN-10004030"/>
    <x v="1"/>
    <x v="12"/>
    <x v="135"/>
    <x v="2894"/>
    <n v="3"/>
    <n v="0.2"/>
    <n v="2.9322000000000004"/>
  </r>
  <r>
    <n v="3659"/>
    <s v="CA-2012-128083"/>
    <x v="1"/>
    <x v="899"/>
    <d v="2012-03-17T00:00:00"/>
    <x v="1"/>
    <s v="EB-13750"/>
    <x v="494"/>
    <x v="1"/>
    <s v="United States"/>
    <s v="Plantation"/>
    <x v="2"/>
    <n v="33317"/>
    <x v="0"/>
    <s v="FUR-FU-10003194"/>
    <x v="0"/>
    <x v="5"/>
    <x v="76"/>
    <x v="2895"/>
    <n v="4"/>
    <n v="0.2"/>
    <n v="3.8599999999999977"/>
  </r>
  <r>
    <n v="3660"/>
    <s v="CA-2012-128083"/>
    <x v="1"/>
    <x v="899"/>
    <d v="2012-03-17T00:00:00"/>
    <x v="1"/>
    <s v="EB-13750"/>
    <x v="494"/>
    <x v="1"/>
    <s v="United States"/>
    <s v="Plantation"/>
    <x v="2"/>
    <n v="33317"/>
    <x v="0"/>
    <s v="FUR-FU-10001731"/>
    <x v="0"/>
    <x v="5"/>
    <x v="1547"/>
    <x v="1697"/>
    <n v="3"/>
    <n v="0.2"/>
    <n v="1.4418"/>
  </r>
  <r>
    <n v="3661"/>
    <s v="CA-2013-161676"/>
    <x v="0"/>
    <x v="427"/>
    <d v="2013-07-24T00:00:00"/>
    <x v="1"/>
    <s v="JP-15460"/>
    <x v="687"/>
    <x v="1"/>
    <s v="United States"/>
    <s v="Glendale"/>
    <x v="16"/>
    <n v="85301"/>
    <x v="1"/>
    <s v="OFF-SU-10004782"/>
    <x v="1"/>
    <x v="14"/>
    <x v="1548"/>
    <x v="2896"/>
    <n v="5"/>
    <n v="0.2"/>
    <n v="4.2249999999999979"/>
  </r>
  <r>
    <n v="3662"/>
    <s v="CA-2013-155005"/>
    <x v="0"/>
    <x v="900"/>
    <d v="2013-06-16T00:00:00"/>
    <x v="0"/>
    <s v="SC-20050"/>
    <x v="337"/>
    <x v="2"/>
    <s v="United States"/>
    <s v="Jackson"/>
    <x v="12"/>
    <n v="49201"/>
    <x v="2"/>
    <s v="TEC-PH-10003484"/>
    <x v="2"/>
    <x v="7"/>
    <x v="1530"/>
    <x v="2258"/>
    <n v="3"/>
    <n v="0"/>
    <n v="94.492500000000007"/>
  </r>
  <r>
    <n v="3663"/>
    <s v="US-2014-129777"/>
    <x v="3"/>
    <x v="445"/>
    <d v="2014-07-10T00:00:00"/>
    <x v="1"/>
    <s v="FM-14290"/>
    <x v="86"/>
    <x v="2"/>
    <s v="United States"/>
    <s v="Quincy"/>
    <x v="31"/>
    <n v="2169"/>
    <x v="3"/>
    <s v="TEC-AC-10003590"/>
    <x v="2"/>
    <x v="11"/>
    <x v="1093"/>
    <x v="2897"/>
    <n v="10"/>
    <n v="0"/>
    <n v="93.203999999999994"/>
  </r>
  <r>
    <n v="3664"/>
    <s v="US-2014-129777"/>
    <x v="3"/>
    <x v="445"/>
    <d v="2014-07-10T00:00:00"/>
    <x v="1"/>
    <s v="FM-14290"/>
    <x v="86"/>
    <x v="2"/>
    <s v="United States"/>
    <s v="Quincy"/>
    <x v="31"/>
    <n v="2169"/>
    <x v="3"/>
    <s v="OFF-PA-10001970"/>
    <x v="1"/>
    <x v="10"/>
    <x v="311"/>
    <x v="335"/>
    <n v="2"/>
    <n v="0"/>
    <n v="11.543199999999999"/>
  </r>
  <r>
    <n v="3665"/>
    <s v="CA-2011-129364"/>
    <x v="2"/>
    <x v="589"/>
    <d v="2011-12-13T00:00:00"/>
    <x v="1"/>
    <s v="TB-21250"/>
    <x v="621"/>
    <x v="0"/>
    <s v="United States"/>
    <s v="Salem"/>
    <x v="21"/>
    <n v="97301"/>
    <x v="1"/>
    <s v="OFF-LA-10001569"/>
    <x v="1"/>
    <x v="2"/>
    <x v="633"/>
    <x v="2898"/>
    <n v="7"/>
    <n v="0.2"/>
    <n v="9.0635999999999974"/>
  </r>
  <r>
    <n v="3666"/>
    <s v="CA-2011-129364"/>
    <x v="2"/>
    <x v="589"/>
    <d v="2011-12-13T00:00:00"/>
    <x v="1"/>
    <s v="TB-21250"/>
    <x v="621"/>
    <x v="0"/>
    <s v="United States"/>
    <s v="Salem"/>
    <x v="21"/>
    <n v="97301"/>
    <x v="1"/>
    <s v="OFF-BI-10001132"/>
    <x v="1"/>
    <x v="8"/>
    <x v="630"/>
    <x v="2899"/>
    <n v="4"/>
    <n v="0.7"/>
    <n v="-4.5191999999999979"/>
  </r>
  <r>
    <n v="3667"/>
    <s v="CA-2011-129364"/>
    <x v="2"/>
    <x v="589"/>
    <d v="2011-12-13T00:00:00"/>
    <x v="1"/>
    <s v="TB-21250"/>
    <x v="621"/>
    <x v="0"/>
    <s v="United States"/>
    <s v="Salem"/>
    <x v="21"/>
    <n v="97301"/>
    <x v="1"/>
    <s v="TEC-PH-10003095"/>
    <x v="2"/>
    <x v="7"/>
    <x v="1491"/>
    <x v="2672"/>
    <n v="3"/>
    <n v="0.2"/>
    <n v="19.754999999999999"/>
  </r>
  <r>
    <n v="3668"/>
    <s v="CA-2011-129364"/>
    <x v="2"/>
    <x v="589"/>
    <d v="2011-12-13T00:00:00"/>
    <x v="1"/>
    <s v="TB-21250"/>
    <x v="621"/>
    <x v="0"/>
    <s v="United States"/>
    <s v="Salem"/>
    <x v="21"/>
    <n v="97301"/>
    <x v="1"/>
    <s v="OFF-SU-10000432"/>
    <x v="1"/>
    <x v="14"/>
    <x v="1549"/>
    <x v="2900"/>
    <n v="5"/>
    <n v="0.2"/>
    <n v="-2.6025000000000014"/>
  </r>
  <r>
    <n v="3669"/>
    <s v="CA-2011-129364"/>
    <x v="2"/>
    <x v="589"/>
    <d v="2011-12-13T00:00:00"/>
    <x v="1"/>
    <s v="TB-21250"/>
    <x v="621"/>
    <x v="0"/>
    <s v="United States"/>
    <s v="Salem"/>
    <x v="21"/>
    <n v="97301"/>
    <x v="1"/>
    <s v="TEC-AC-10004227"/>
    <x v="2"/>
    <x v="11"/>
    <x v="1400"/>
    <x v="2901"/>
    <n v="10"/>
    <n v="0.2"/>
    <n v="-18.186000000000014"/>
  </r>
  <r>
    <n v="3670"/>
    <s v="CA-2011-129364"/>
    <x v="2"/>
    <x v="589"/>
    <d v="2011-12-13T00:00:00"/>
    <x v="1"/>
    <s v="TB-21250"/>
    <x v="621"/>
    <x v="0"/>
    <s v="United States"/>
    <s v="Salem"/>
    <x v="21"/>
    <n v="97301"/>
    <x v="1"/>
    <s v="OFF-LA-10004409"/>
    <x v="1"/>
    <x v="2"/>
    <x v="1550"/>
    <x v="132"/>
    <n v="5"/>
    <n v="0.2"/>
    <n v="3.7439999999999989"/>
  </r>
  <r>
    <n v="3671"/>
    <s v="CA-2011-129364"/>
    <x v="2"/>
    <x v="589"/>
    <d v="2011-12-13T00:00:00"/>
    <x v="1"/>
    <s v="TB-21250"/>
    <x v="621"/>
    <x v="0"/>
    <s v="United States"/>
    <s v="Salem"/>
    <x v="21"/>
    <n v="97301"/>
    <x v="1"/>
    <s v="OFF-PA-10001569"/>
    <x v="1"/>
    <x v="10"/>
    <x v="55"/>
    <x v="563"/>
    <n v="2"/>
    <n v="0.2"/>
    <n v="3.6288"/>
  </r>
  <r>
    <n v="3672"/>
    <s v="CA-2011-129364"/>
    <x v="2"/>
    <x v="589"/>
    <d v="2011-12-13T00:00:00"/>
    <x v="1"/>
    <s v="TB-21250"/>
    <x v="621"/>
    <x v="0"/>
    <s v="United States"/>
    <s v="Salem"/>
    <x v="21"/>
    <n v="97301"/>
    <x v="1"/>
    <s v="OFF-ST-10001031"/>
    <x v="1"/>
    <x v="4"/>
    <x v="1551"/>
    <x v="384"/>
    <n v="3"/>
    <n v="0.2"/>
    <n v="2.9304000000000023"/>
  </r>
  <r>
    <n v="3673"/>
    <s v="CA-2013-104969"/>
    <x v="0"/>
    <x v="143"/>
    <d v="2013-04-15T00:00:00"/>
    <x v="1"/>
    <s v="EH-14125"/>
    <x v="258"/>
    <x v="2"/>
    <s v="United States"/>
    <s v="Troy"/>
    <x v="24"/>
    <n v="45373"/>
    <x v="3"/>
    <s v="OFF-EN-10002312"/>
    <x v="1"/>
    <x v="12"/>
    <x v="1453"/>
    <x v="2902"/>
    <n v="1"/>
    <n v="0.2"/>
    <n v="3.2161"/>
  </r>
  <r>
    <n v="3674"/>
    <s v="CA-2013-104969"/>
    <x v="0"/>
    <x v="143"/>
    <d v="2013-04-15T00:00:00"/>
    <x v="1"/>
    <s v="EH-14125"/>
    <x v="258"/>
    <x v="2"/>
    <s v="United States"/>
    <s v="Troy"/>
    <x v="24"/>
    <n v="45373"/>
    <x v="3"/>
    <s v="OFF-BI-10004224"/>
    <x v="1"/>
    <x v="8"/>
    <x v="1061"/>
    <x v="1444"/>
    <n v="6"/>
    <n v="0.7"/>
    <n v="-100.91999999999999"/>
  </r>
  <r>
    <n v="3675"/>
    <s v="CA-2014-154109"/>
    <x v="3"/>
    <x v="44"/>
    <d v="2014-11-12T00:00:00"/>
    <x v="1"/>
    <s v="ML-17410"/>
    <x v="586"/>
    <x v="0"/>
    <s v="United States"/>
    <s v="Philadelphia"/>
    <x v="9"/>
    <n v="19143"/>
    <x v="3"/>
    <s v="FUR-CH-10003774"/>
    <x v="0"/>
    <x v="1"/>
    <x v="1185"/>
    <x v="2903"/>
    <n v="2"/>
    <n v="0.3"/>
    <n v="-30.933200000000006"/>
  </r>
  <r>
    <n v="3676"/>
    <s v="CA-2014-154109"/>
    <x v="3"/>
    <x v="44"/>
    <d v="2014-11-12T00:00:00"/>
    <x v="1"/>
    <s v="ML-17410"/>
    <x v="586"/>
    <x v="0"/>
    <s v="United States"/>
    <s v="Philadelphia"/>
    <x v="9"/>
    <n v="19143"/>
    <x v="3"/>
    <s v="OFF-PA-10000157"/>
    <x v="1"/>
    <x v="10"/>
    <x v="364"/>
    <x v="1107"/>
    <n v="3"/>
    <n v="0.2"/>
    <n v="16.183799999999998"/>
  </r>
  <r>
    <n v="3677"/>
    <s v="CA-2012-156440"/>
    <x v="1"/>
    <x v="901"/>
    <d v="2012-12-09T00:00:00"/>
    <x v="1"/>
    <s v="MH-17620"/>
    <x v="588"/>
    <x v="1"/>
    <s v="United States"/>
    <s v="San Diego"/>
    <x v="1"/>
    <n v="92105"/>
    <x v="1"/>
    <s v="FUR-FU-10004090"/>
    <x v="0"/>
    <x v="5"/>
    <x v="636"/>
    <x v="791"/>
    <n v="2"/>
    <n v="0"/>
    <n v="14.671799999999998"/>
  </r>
  <r>
    <n v="3678"/>
    <s v="CA-2012-132626"/>
    <x v="1"/>
    <x v="584"/>
    <d v="2012-07-14T00:00:00"/>
    <x v="1"/>
    <s v="BT-11680"/>
    <x v="537"/>
    <x v="0"/>
    <s v="United States"/>
    <s v="Clinton"/>
    <x v="39"/>
    <n v="20735"/>
    <x v="3"/>
    <s v="OFF-FA-10002763"/>
    <x v="1"/>
    <x v="13"/>
    <x v="1411"/>
    <x v="2394"/>
    <n v="4"/>
    <n v="0"/>
    <n v="5.0559999999999992"/>
  </r>
  <r>
    <n v="3679"/>
    <s v="CA-2012-132626"/>
    <x v="1"/>
    <x v="584"/>
    <d v="2012-07-14T00:00:00"/>
    <x v="1"/>
    <s v="BT-11680"/>
    <x v="537"/>
    <x v="0"/>
    <s v="United States"/>
    <s v="Clinton"/>
    <x v="39"/>
    <n v="20735"/>
    <x v="3"/>
    <s v="TEC-MA-10002428"/>
    <x v="2"/>
    <x v="15"/>
    <x v="1498"/>
    <x v="2904"/>
    <n v="3"/>
    <n v="0"/>
    <n v="209.23649999999998"/>
  </r>
  <r>
    <n v="3680"/>
    <s v="CA-2012-132626"/>
    <x v="1"/>
    <x v="584"/>
    <d v="2012-07-14T00:00:00"/>
    <x v="1"/>
    <s v="BT-11680"/>
    <x v="537"/>
    <x v="0"/>
    <s v="United States"/>
    <s v="Clinton"/>
    <x v="39"/>
    <n v="20735"/>
    <x v="3"/>
    <s v="FUR-FU-10002918"/>
    <x v="0"/>
    <x v="5"/>
    <x v="266"/>
    <x v="2905"/>
    <n v="2"/>
    <n v="0"/>
    <n v="20.015600000000006"/>
  </r>
  <r>
    <n v="3681"/>
    <s v="CA-2012-132626"/>
    <x v="1"/>
    <x v="584"/>
    <d v="2012-07-14T00:00:00"/>
    <x v="1"/>
    <s v="BT-11680"/>
    <x v="537"/>
    <x v="0"/>
    <s v="United States"/>
    <s v="Clinton"/>
    <x v="39"/>
    <n v="20735"/>
    <x v="3"/>
    <s v="OFF-LA-10000476"/>
    <x v="1"/>
    <x v="2"/>
    <x v="1552"/>
    <x v="714"/>
    <n v="3"/>
    <n v="0"/>
    <n v="5.6993999999999998"/>
  </r>
  <r>
    <n v="3682"/>
    <s v="CA-2012-132626"/>
    <x v="1"/>
    <x v="584"/>
    <d v="2012-07-14T00:00:00"/>
    <x v="1"/>
    <s v="BT-11680"/>
    <x v="537"/>
    <x v="0"/>
    <s v="United States"/>
    <s v="Clinton"/>
    <x v="39"/>
    <n v="20735"/>
    <x v="3"/>
    <s v="OFF-BI-10002854"/>
    <x v="1"/>
    <x v="8"/>
    <x v="895"/>
    <x v="2906"/>
    <n v="3"/>
    <n v="0"/>
    <n v="42.045000000000002"/>
  </r>
  <r>
    <n v="3683"/>
    <s v="CA-2012-132626"/>
    <x v="1"/>
    <x v="584"/>
    <d v="2012-07-14T00:00:00"/>
    <x v="1"/>
    <s v="BT-11680"/>
    <x v="537"/>
    <x v="0"/>
    <s v="United States"/>
    <s v="Clinton"/>
    <x v="39"/>
    <n v="20735"/>
    <x v="3"/>
    <s v="OFF-AR-10002987"/>
    <x v="1"/>
    <x v="6"/>
    <x v="1553"/>
    <x v="1378"/>
    <n v="4"/>
    <n v="0"/>
    <n v="32.537600000000005"/>
  </r>
  <r>
    <n v="3684"/>
    <s v="CA-2012-132626"/>
    <x v="1"/>
    <x v="584"/>
    <d v="2012-07-14T00:00:00"/>
    <x v="1"/>
    <s v="BT-11680"/>
    <x v="537"/>
    <x v="0"/>
    <s v="United States"/>
    <s v="Clinton"/>
    <x v="39"/>
    <n v="20735"/>
    <x v="3"/>
    <s v="OFF-BI-10004001"/>
    <x v="1"/>
    <x v="8"/>
    <x v="810"/>
    <x v="2907"/>
    <n v="9"/>
    <n v="0"/>
    <n v="70.545599999999979"/>
  </r>
  <r>
    <n v="3685"/>
    <s v="CA-2012-132626"/>
    <x v="1"/>
    <x v="584"/>
    <d v="2012-07-14T00:00:00"/>
    <x v="1"/>
    <s v="BT-11680"/>
    <x v="537"/>
    <x v="0"/>
    <s v="United States"/>
    <s v="Clinton"/>
    <x v="39"/>
    <n v="20735"/>
    <x v="3"/>
    <s v="OFF-BI-10001634"/>
    <x v="1"/>
    <x v="8"/>
    <x v="24"/>
    <x v="2908"/>
    <n v="6"/>
    <n v="0"/>
    <n v="21.403200000000002"/>
  </r>
  <r>
    <n v="3686"/>
    <s v="CA-2012-132626"/>
    <x v="1"/>
    <x v="584"/>
    <d v="2012-07-14T00:00:00"/>
    <x v="1"/>
    <s v="BT-11680"/>
    <x v="537"/>
    <x v="0"/>
    <s v="United States"/>
    <s v="Clinton"/>
    <x v="39"/>
    <n v="20735"/>
    <x v="3"/>
    <s v="OFF-ST-10003722"/>
    <x v="1"/>
    <x v="4"/>
    <x v="760"/>
    <x v="2909"/>
    <n v="7"/>
    <n v="0"/>
    <n v="28.480899999999984"/>
  </r>
  <r>
    <n v="3687"/>
    <s v="CA-2013-102792"/>
    <x v="0"/>
    <x v="180"/>
    <d v="2013-12-20T00:00:00"/>
    <x v="1"/>
    <s v="JC-15340"/>
    <x v="209"/>
    <x v="0"/>
    <s v="United States"/>
    <s v="Riverside"/>
    <x v="1"/>
    <n v="92503"/>
    <x v="1"/>
    <s v="OFF-AR-10004757"/>
    <x v="1"/>
    <x v="6"/>
    <x v="342"/>
    <x v="296"/>
    <n v="3"/>
    <n v="0"/>
    <n v="3.2471999999999994"/>
  </r>
  <r>
    <n v="3688"/>
    <s v="CA-2013-108567"/>
    <x v="0"/>
    <x v="244"/>
    <d v="2013-05-25T00:00:00"/>
    <x v="1"/>
    <s v="DB-13210"/>
    <x v="203"/>
    <x v="0"/>
    <s v="United States"/>
    <s v="Port Saint Lucie"/>
    <x v="2"/>
    <n v="34952"/>
    <x v="0"/>
    <s v="OFF-BI-10004140"/>
    <x v="1"/>
    <x v="8"/>
    <x v="304"/>
    <x v="2910"/>
    <n v="2"/>
    <n v="0.7"/>
    <n v="-2.2450000000000001"/>
  </r>
  <r>
    <n v="3689"/>
    <s v="CA-2014-140760"/>
    <x v="3"/>
    <x v="455"/>
    <d v="2014-06-06T00:00:00"/>
    <x v="0"/>
    <s v="DO-13435"/>
    <x v="157"/>
    <x v="0"/>
    <s v="United States"/>
    <s v="Mesa"/>
    <x v="16"/>
    <n v="85204"/>
    <x v="1"/>
    <s v="OFF-PA-10002479"/>
    <x v="1"/>
    <x v="10"/>
    <x v="217"/>
    <x v="869"/>
    <n v="6"/>
    <n v="0.2"/>
    <n v="7.92"/>
  </r>
  <r>
    <n v="3690"/>
    <s v="CA-2014-140760"/>
    <x v="3"/>
    <x v="455"/>
    <d v="2014-06-06T00:00:00"/>
    <x v="0"/>
    <s v="DO-13435"/>
    <x v="157"/>
    <x v="0"/>
    <s v="United States"/>
    <s v="Mesa"/>
    <x v="16"/>
    <n v="85204"/>
    <x v="1"/>
    <s v="OFF-EN-10001141"/>
    <x v="1"/>
    <x v="12"/>
    <x v="593"/>
    <x v="2911"/>
    <n v="5"/>
    <n v="0.2"/>
    <n v="15.921000000000003"/>
  </r>
  <r>
    <n v="3691"/>
    <s v="US-2012-131359"/>
    <x v="1"/>
    <x v="628"/>
    <d v="2012-11-02T00:00:00"/>
    <x v="0"/>
    <s v="FA-14230"/>
    <x v="135"/>
    <x v="1"/>
    <s v="United States"/>
    <s v="Denver"/>
    <x v="22"/>
    <n v="80219"/>
    <x v="1"/>
    <s v="TEC-MA-10000597"/>
    <x v="2"/>
    <x v="15"/>
    <x v="1290"/>
    <x v="2912"/>
    <n v="2"/>
    <n v="0.7"/>
    <n v="-45.995400000000004"/>
  </r>
  <r>
    <n v="3692"/>
    <s v="US-2012-131359"/>
    <x v="1"/>
    <x v="628"/>
    <d v="2012-11-02T00:00:00"/>
    <x v="0"/>
    <s v="FA-14230"/>
    <x v="135"/>
    <x v="1"/>
    <s v="United States"/>
    <s v="Denver"/>
    <x v="22"/>
    <n v="80219"/>
    <x v="1"/>
    <s v="TEC-CO-10001571"/>
    <x v="2"/>
    <x v="16"/>
    <x v="1554"/>
    <x v="2913"/>
    <n v="1"/>
    <n v="0.2"/>
    <n v="164.99700000000001"/>
  </r>
  <r>
    <n v="3693"/>
    <s v="US-2012-131359"/>
    <x v="1"/>
    <x v="628"/>
    <d v="2012-11-02T00:00:00"/>
    <x v="0"/>
    <s v="FA-14230"/>
    <x v="135"/>
    <x v="1"/>
    <s v="United States"/>
    <s v="Denver"/>
    <x v="22"/>
    <n v="80219"/>
    <x v="1"/>
    <s v="TEC-PH-10004531"/>
    <x v="2"/>
    <x v="7"/>
    <x v="714"/>
    <x v="2914"/>
    <n v="5"/>
    <n v="0.2"/>
    <n v="30.785999999999998"/>
  </r>
  <r>
    <n v="3694"/>
    <s v="US-2012-131359"/>
    <x v="1"/>
    <x v="628"/>
    <d v="2012-11-02T00:00:00"/>
    <x v="0"/>
    <s v="FA-14230"/>
    <x v="135"/>
    <x v="1"/>
    <s v="United States"/>
    <s v="Denver"/>
    <x v="22"/>
    <n v="80219"/>
    <x v="1"/>
    <s v="FUR-FU-10003026"/>
    <x v="0"/>
    <x v="5"/>
    <x v="1555"/>
    <x v="2915"/>
    <n v="4"/>
    <n v="0.2"/>
    <n v="3.6783999999999999"/>
  </r>
  <r>
    <n v="3695"/>
    <s v="CA-2013-142097"/>
    <x v="0"/>
    <x v="680"/>
    <d v="2013-10-21T00:00:00"/>
    <x v="1"/>
    <s v="QJ-19255"/>
    <x v="425"/>
    <x v="1"/>
    <s v="United States"/>
    <s v="Springfield"/>
    <x v="17"/>
    <n v="22153"/>
    <x v="0"/>
    <s v="OFF-BI-10002082"/>
    <x v="1"/>
    <x v="8"/>
    <x v="1173"/>
    <x v="2916"/>
    <n v="7"/>
    <n v="0"/>
    <n v="116.48"/>
  </r>
  <r>
    <n v="3696"/>
    <s v="CA-2013-142097"/>
    <x v="0"/>
    <x v="680"/>
    <d v="2013-10-21T00:00:00"/>
    <x v="1"/>
    <s v="QJ-19255"/>
    <x v="425"/>
    <x v="1"/>
    <s v="United States"/>
    <s v="Springfield"/>
    <x v="17"/>
    <n v="22153"/>
    <x v="0"/>
    <s v="OFF-EN-10002312"/>
    <x v="1"/>
    <x v="12"/>
    <x v="1453"/>
    <x v="2917"/>
    <n v="6"/>
    <n v="0"/>
    <n v="32.604599999999998"/>
  </r>
  <r>
    <n v="3697"/>
    <s v="CA-2013-142097"/>
    <x v="0"/>
    <x v="680"/>
    <d v="2013-10-21T00:00:00"/>
    <x v="1"/>
    <s v="QJ-19255"/>
    <x v="425"/>
    <x v="1"/>
    <s v="United States"/>
    <s v="Springfield"/>
    <x v="17"/>
    <n v="22153"/>
    <x v="0"/>
    <s v="OFF-AP-10000696"/>
    <x v="1"/>
    <x v="9"/>
    <x v="332"/>
    <x v="1905"/>
    <n v="3"/>
    <n v="0"/>
    <n v="14.275799999999998"/>
  </r>
  <r>
    <n v="3698"/>
    <s v="CA-2012-151680"/>
    <x v="1"/>
    <x v="902"/>
    <d v="2012-11-21T00:00:00"/>
    <x v="0"/>
    <s v="TC-21475"/>
    <x v="679"/>
    <x v="2"/>
    <s v="United States"/>
    <s v="Seattle"/>
    <x v="4"/>
    <n v="98115"/>
    <x v="1"/>
    <s v="FUR-FU-10000305"/>
    <x v="0"/>
    <x v="5"/>
    <x v="1437"/>
    <x v="1741"/>
    <n v="2"/>
    <n v="0"/>
    <n v="22.7136"/>
  </r>
  <r>
    <n v="3699"/>
    <s v="CA-2011-140039"/>
    <x v="2"/>
    <x v="103"/>
    <d v="2011-09-17T00:00:00"/>
    <x v="1"/>
    <s v="ON-18715"/>
    <x v="21"/>
    <x v="1"/>
    <s v="United States"/>
    <s v="Tempe"/>
    <x v="16"/>
    <n v="85281"/>
    <x v="1"/>
    <s v="OFF-ST-10001034"/>
    <x v="1"/>
    <x v="4"/>
    <x v="1556"/>
    <x v="2918"/>
    <n v="5"/>
    <n v="0.2"/>
    <n v="5.9550000000000054"/>
  </r>
  <r>
    <n v="3700"/>
    <s v="CA-2014-160416"/>
    <x v="3"/>
    <x v="38"/>
    <d v="2014-11-19T00:00:00"/>
    <x v="0"/>
    <s v="AD-10180"/>
    <x v="57"/>
    <x v="2"/>
    <s v="United States"/>
    <s v="Yonkers"/>
    <x v="15"/>
    <n v="10701"/>
    <x v="3"/>
    <s v="TEC-AC-10004114"/>
    <x v="2"/>
    <x v="11"/>
    <x v="370"/>
    <x v="2919"/>
    <n v="4"/>
    <n v="0"/>
    <n v="70.502800000000008"/>
  </r>
  <r>
    <n v="3701"/>
    <s v="CA-2014-169411"/>
    <x v="3"/>
    <x v="165"/>
    <d v="2014-12-30T00:00:00"/>
    <x v="1"/>
    <s v="AC-10615"/>
    <x v="556"/>
    <x v="1"/>
    <s v="United States"/>
    <s v="Rochester"/>
    <x v="15"/>
    <n v="14609"/>
    <x v="3"/>
    <s v="FUR-FU-10001602"/>
    <x v="0"/>
    <x v="5"/>
    <x v="759"/>
    <x v="2920"/>
    <n v="1"/>
    <n v="0"/>
    <n v="6.8273999999999972"/>
  </r>
  <r>
    <n v="3702"/>
    <s v="CA-2013-126543"/>
    <x v="0"/>
    <x v="850"/>
    <d v="2013-01-13T00:00:00"/>
    <x v="0"/>
    <s v="MF-17665"/>
    <x v="716"/>
    <x v="1"/>
    <s v="United States"/>
    <s v="Toledo"/>
    <x v="24"/>
    <n v="43615"/>
    <x v="3"/>
    <s v="FUR-FU-10002445"/>
    <x v="0"/>
    <x v="5"/>
    <x v="1439"/>
    <x v="2921"/>
    <n v="2"/>
    <n v="0.2"/>
    <n v="3.7920000000000011"/>
  </r>
  <r>
    <n v="3703"/>
    <s v="CA-2012-104941"/>
    <x v="1"/>
    <x v="385"/>
    <d v="2012-06-19T00:00:00"/>
    <x v="1"/>
    <s v="DH-13075"/>
    <x v="704"/>
    <x v="1"/>
    <s v="United States"/>
    <s v="Decatur"/>
    <x v="19"/>
    <n v="35601"/>
    <x v="0"/>
    <s v="OFF-AR-10004269"/>
    <x v="1"/>
    <x v="6"/>
    <x v="1541"/>
    <x v="2922"/>
    <n v="6"/>
    <n v="0"/>
    <n v="6.9384000000000006"/>
  </r>
  <r>
    <n v="3704"/>
    <s v="CA-2012-104941"/>
    <x v="1"/>
    <x v="385"/>
    <d v="2012-06-19T00:00:00"/>
    <x v="1"/>
    <s v="DH-13075"/>
    <x v="704"/>
    <x v="1"/>
    <s v="United States"/>
    <s v="Decatur"/>
    <x v="19"/>
    <n v="35601"/>
    <x v="0"/>
    <s v="OFF-BI-10001249"/>
    <x v="1"/>
    <x v="8"/>
    <x v="1182"/>
    <x v="2923"/>
    <n v="3"/>
    <n v="0"/>
    <n v="8.8043999999999993"/>
  </r>
  <r>
    <n v="3705"/>
    <s v="CA-2012-104941"/>
    <x v="1"/>
    <x v="385"/>
    <d v="2012-06-19T00:00:00"/>
    <x v="1"/>
    <s v="DH-13075"/>
    <x v="704"/>
    <x v="1"/>
    <s v="United States"/>
    <s v="Decatur"/>
    <x v="19"/>
    <n v="35601"/>
    <x v="0"/>
    <s v="TEC-CO-10004202"/>
    <x v="2"/>
    <x v="16"/>
    <x v="836"/>
    <x v="2924"/>
    <n v="3"/>
    <n v="0"/>
    <n v="314.98950000000002"/>
  </r>
  <r>
    <n v="3706"/>
    <s v="CA-2012-104941"/>
    <x v="1"/>
    <x v="385"/>
    <d v="2012-06-19T00:00:00"/>
    <x v="1"/>
    <s v="DH-13075"/>
    <x v="704"/>
    <x v="1"/>
    <s v="United States"/>
    <s v="Decatur"/>
    <x v="19"/>
    <n v="35601"/>
    <x v="0"/>
    <s v="OFF-PA-10003363"/>
    <x v="1"/>
    <x v="10"/>
    <x v="1520"/>
    <x v="56"/>
    <n v="5"/>
    <n v="0"/>
    <n v="15.552000000000001"/>
  </r>
  <r>
    <n v="3707"/>
    <s v="CA-2014-160087"/>
    <x v="3"/>
    <x v="257"/>
    <d v="2014-03-23T00:00:00"/>
    <x v="1"/>
    <s v="EN-13780"/>
    <x v="633"/>
    <x v="0"/>
    <s v="United States"/>
    <s v="Dallas"/>
    <x v="5"/>
    <n v="75220"/>
    <x v="2"/>
    <s v="OFF-AR-10001915"/>
    <x v="1"/>
    <x v="6"/>
    <x v="1048"/>
    <x v="361"/>
    <n v="3"/>
    <n v="0.2"/>
    <n v="6.5538000000000007"/>
  </r>
  <r>
    <n v="3708"/>
    <s v="CA-2011-120544"/>
    <x v="2"/>
    <x v="533"/>
    <d v="2011-11-27T00:00:00"/>
    <x v="1"/>
    <s v="SS-20140"/>
    <x v="164"/>
    <x v="1"/>
    <s v="United States"/>
    <s v="Mesquite"/>
    <x v="5"/>
    <n v="75150"/>
    <x v="2"/>
    <s v="FUR-FU-10001940"/>
    <x v="0"/>
    <x v="5"/>
    <x v="33"/>
    <x v="2925"/>
    <n v="2"/>
    <n v="0.6"/>
    <n v="-2.5471999999999984"/>
  </r>
  <r>
    <n v="3709"/>
    <s v="CA-2011-120544"/>
    <x v="2"/>
    <x v="533"/>
    <d v="2011-11-27T00:00:00"/>
    <x v="1"/>
    <s v="SS-20140"/>
    <x v="164"/>
    <x v="1"/>
    <s v="United States"/>
    <s v="Mesquite"/>
    <x v="5"/>
    <n v="75150"/>
    <x v="2"/>
    <s v="OFF-AP-10004336"/>
    <x v="1"/>
    <x v="9"/>
    <x v="1031"/>
    <x v="2926"/>
    <n v="3"/>
    <n v="0.8"/>
    <n v="-87.148800000000023"/>
  </r>
  <r>
    <n v="3710"/>
    <s v="CA-2011-120544"/>
    <x v="2"/>
    <x v="533"/>
    <d v="2011-11-27T00:00:00"/>
    <x v="1"/>
    <s v="SS-20140"/>
    <x v="164"/>
    <x v="1"/>
    <s v="United States"/>
    <s v="Mesquite"/>
    <x v="5"/>
    <n v="75150"/>
    <x v="2"/>
    <s v="TEC-AC-10003709"/>
    <x v="2"/>
    <x v="11"/>
    <x v="1404"/>
    <x v="2927"/>
    <n v="7"/>
    <n v="0.2"/>
    <n v="1.6632000000000007"/>
  </r>
  <r>
    <n v="3711"/>
    <s v="CA-2014-113670"/>
    <x v="3"/>
    <x v="453"/>
    <d v="2014-10-18T00:00:00"/>
    <x v="2"/>
    <s v="RS-19765"/>
    <x v="276"/>
    <x v="1"/>
    <s v="United States"/>
    <s v="Los Angeles"/>
    <x v="1"/>
    <n v="90045"/>
    <x v="1"/>
    <s v="FUR-TA-10001705"/>
    <x v="0"/>
    <x v="3"/>
    <x v="213"/>
    <x v="2928"/>
    <n v="3"/>
    <n v="0.2"/>
    <n v="6.3779999999999575"/>
  </r>
  <r>
    <n v="3712"/>
    <s v="CA-2014-113670"/>
    <x v="3"/>
    <x v="453"/>
    <d v="2014-10-18T00:00:00"/>
    <x v="2"/>
    <s v="RS-19765"/>
    <x v="276"/>
    <x v="1"/>
    <s v="United States"/>
    <s v="Los Angeles"/>
    <x v="1"/>
    <n v="90045"/>
    <x v="1"/>
    <s v="OFF-PA-10000675"/>
    <x v="1"/>
    <x v="10"/>
    <x v="1106"/>
    <x v="2929"/>
    <n v="5"/>
    <n v="0"/>
    <n v="100.4255"/>
  </r>
  <r>
    <n v="3713"/>
    <s v="CA-2014-166198"/>
    <x v="3"/>
    <x v="81"/>
    <d v="2014-04-25T00:00:00"/>
    <x v="2"/>
    <s v="JW-15955"/>
    <x v="527"/>
    <x v="0"/>
    <s v="United States"/>
    <s v="Seattle"/>
    <x v="4"/>
    <n v="98103"/>
    <x v="1"/>
    <s v="TEC-AC-10000521"/>
    <x v="2"/>
    <x v="11"/>
    <x v="1557"/>
    <x v="1042"/>
    <n v="1"/>
    <n v="0"/>
    <n v="3.4619999999999997"/>
  </r>
  <r>
    <n v="3714"/>
    <s v="CA-2014-166198"/>
    <x v="3"/>
    <x v="81"/>
    <d v="2014-04-25T00:00:00"/>
    <x v="2"/>
    <s v="JW-15955"/>
    <x v="527"/>
    <x v="0"/>
    <s v="United States"/>
    <s v="Seattle"/>
    <x v="4"/>
    <n v="98103"/>
    <x v="1"/>
    <s v="FUR-FU-10004622"/>
    <x v="0"/>
    <x v="5"/>
    <x v="787"/>
    <x v="2930"/>
    <n v="3"/>
    <n v="0"/>
    <n v="34.145999999999994"/>
  </r>
  <r>
    <n v="3715"/>
    <s v="CA-2011-135608"/>
    <x v="2"/>
    <x v="589"/>
    <d v="2011-12-10T00:00:00"/>
    <x v="0"/>
    <s v="JK-15625"/>
    <x v="600"/>
    <x v="0"/>
    <s v="United States"/>
    <s v="Olympia"/>
    <x v="4"/>
    <n v="98502"/>
    <x v="1"/>
    <s v="OFF-PA-10001954"/>
    <x v="1"/>
    <x v="10"/>
    <x v="595"/>
    <x v="1846"/>
    <n v="2"/>
    <n v="0"/>
    <n v="21.012799999999999"/>
  </r>
  <r>
    <n v="3716"/>
    <s v="CA-2011-135608"/>
    <x v="2"/>
    <x v="589"/>
    <d v="2011-12-10T00:00:00"/>
    <x v="0"/>
    <s v="JK-15625"/>
    <x v="600"/>
    <x v="0"/>
    <s v="United States"/>
    <s v="Olympia"/>
    <x v="4"/>
    <n v="98502"/>
    <x v="1"/>
    <s v="FUR-CH-10002602"/>
    <x v="0"/>
    <x v="1"/>
    <x v="288"/>
    <x v="891"/>
    <n v="5"/>
    <n v="0.2"/>
    <n v="45.294000000000011"/>
  </r>
  <r>
    <n v="3717"/>
    <s v="CA-2014-144568"/>
    <x v="3"/>
    <x v="148"/>
    <d v="2014-06-03T00:00:00"/>
    <x v="1"/>
    <s v="JO-15550"/>
    <x v="270"/>
    <x v="2"/>
    <s v="United States"/>
    <s v="Omaha"/>
    <x v="8"/>
    <n v="68104"/>
    <x v="2"/>
    <s v="OFF-FA-10004395"/>
    <x v="1"/>
    <x v="13"/>
    <x v="1192"/>
    <x v="2931"/>
    <n v="5"/>
    <n v="0"/>
    <n v="1.1775000000000002"/>
  </r>
  <r>
    <n v="3718"/>
    <s v="CA-2013-142370"/>
    <x v="0"/>
    <x v="251"/>
    <d v="2013-09-24T00:00:00"/>
    <x v="1"/>
    <s v="TP-21130"/>
    <x v="236"/>
    <x v="0"/>
    <s v="United States"/>
    <s v="Columbus"/>
    <x v="32"/>
    <n v="31907"/>
    <x v="0"/>
    <s v="OFF-SU-10003002"/>
    <x v="1"/>
    <x v="14"/>
    <x v="1558"/>
    <x v="1325"/>
    <n v="2"/>
    <n v="0"/>
    <n v="0.15120000000000022"/>
  </r>
  <r>
    <n v="3719"/>
    <s v="CA-2013-142370"/>
    <x v="0"/>
    <x v="251"/>
    <d v="2013-09-24T00:00:00"/>
    <x v="1"/>
    <s v="TP-21130"/>
    <x v="236"/>
    <x v="0"/>
    <s v="United States"/>
    <s v="Columbus"/>
    <x v="32"/>
    <n v="31907"/>
    <x v="0"/>
    <s v="TEC-AC-10002926"/>
    <x v="2"/>
    <x v="11"/>
    <x v="1114"/>
    <x v="2932"/>
    <n v="5"/>
    <n v="0"/>
    <n v="107.47850000000001"/>
  </r>
  <r>
    <n v="3720"/>
    <s v="CA-2013-105900"/>
    <x v="0"/>
    <x v="42"/>
    <d v="2013-09-24T00:00:00"/>
    <x v="1"/>
    <s v="BS-11590"/>
    <x v="29"/>
    <x v="1"/>
    <s v="United States"/>
    <s v="Columbus"/>
    <x v="14"/>
    <n v="47201"/>
    <x v="2"/>
    <s v="OFF-AR-10002656"/>
    <x v="1"/>
    <x v="6"/>
    <x v="157"/>
    <x v="657"/>
    <n v="5"/>
    <n v="0"/>
    <n v="12.357999999999997"/>
  </r>
  <r>
    <n v="3721"/>
    <s v="CA-2013-151155"/>
    <x v="0"/>
    <x v="887"/>
    <d v="2013-12-25T00:00:00"/>
    <x v="1"/>
    <s v="AB-10255"/>
    <x v="437"/>
    <x v="2"/>
    <s v="United States"/>
    <s v="Jackson"/>
    <x v="35"/>
    <n v="39212"/>
    <x v="0"/>
    <s v="FUR-FU-10001918"/>
    <x v="0"/>
    <x v="5"/>
    <x v="280"/>
    <x v="2933"/>
    <n v="4"/>
    <n v="0"/>
    <n v="7.3788000000000018"/>
  </r>
  <r>
    <n v="3722"/>
    <s v="CA-2013-151155"/>
    <x v="0"/>
    <x v="887"/>
    <d v="2013-12-25T00:00:00"/>
    <x v="1"/>
    <s v="AB-10255"/>
    <x v="437"/>
    <x v="2"/>
    <s v="United States"/>
    <s v="Jackson"/>
    <x v="35"/>
    <n v="39212"/>
    <x v="0"/>
    <s v="OFF-BI-10003910"/>
    <x v="1"/>
    <x v="8"/>
    <x v="8"/>
    <x v="741"/>
    <n v="2"/>
    <n v="0"/>
    <n v="6.9390000000000001"/>
  </r>
  <r>
    <n v="3723"/>
    <s v="CA-2014-144036"/>
    <x v="3"/>
    <x v="903"/>
    <d v="2014-11-27T00:00:00"/>
    <x v="1"/>
    <s v="FO-14305"/>
    <x v="383"/>
    <x v="0"/>
    <s v="United States"/>
    <s v="Houston"/>
    <x v="5"/>
    <n v="77070"/>
    <x v="2"/>
    <s v="OFF-AR-10000122"/>
    <x v="1"/>
    <x v="6"/>
    <x v="308"/>
    <x v="2934"/>
    <n v="8"/>
    <n v="0.2"/>
    <n v="2.2319999999999958"/>
  </r>
  <r>
    <n v="3724"/>
    <s v="US-2011-169789"/>
    <x v="2"/>
    <x v="125"/>
    <d v="2012-01-04T00:00:00"/>
    <x v="1"/>
    <s v="MF-17665"/>
    <x v="716"/>
    <x v="1"/>
    <s v="United States"/>
    <s v="Phoenix"/>
    <x v="16"/>
    <n v="85023"/>
    <x v="1"/>
    <s v="OFF-BI-10004600"/>
    <x v="1"/>
    <x v="8"/>
    <x v="1477"/>
    <x v="2935"/>
    <n v="5"/>
    <n v="0.7"/>
    <n v="-459.98750000000018"/>
  </r>
  <r>
    <n v="3725"/>
    <s v="CA-2014-127264"/>
    <x v="3"/>
    <x v="355"/>
    <d v="2014-04-06T00:00:00"/>
    <x v="2"/>
    <s v="SA-20830"/>
    <x v="193"/>
    <x v="0"/>
    <s v="United States"/>
    <s v="Chicago"/>
    <x v="10"/>
    <n v="60653"/>
    <x v="2"/>
    <s v="OFF-AR-10003045"/>
    <x v="1"/>
    <x v="6"/>
    <x v="420"/>
    <x v="2617"/>
    <n v="3"/>
    <n v="0.2"/>
    <n v="2.2050000000000001"/>
  </r>
  <r>
    <n v="3726"/>
    <s v="CA-2013-151512"/>
    <x v="0"/>
    <x v="482"/>
    <d v="2014-01-03T00:00:00"/>
    <x v="1"/>
    <s v="SH-19975"/>
    <x v="64"/>
    <x v="1"/>
    <s v="United States"/>
    <s v="Denver"/>
    <x v="22"/>
    <n v="80219"/>
    <x v="1"/>
    <s v="OFF-AP-10000252"/>
    <x v="1"/>
    <x v="9"/>
    <x v="1242"/>
    <x v="694"/>
    <n v="2"/>
    <n v="0.2"/>
    <n v="3.51"/>
  </r>
  <r>
    <n v="3727"/>
    <s v="CA-2013-165169"/>
    <x v="0"/>
    <x v="410"/>
    <d v="2013-06-12T00:00:00"/>
    <x v="1"/>
    <s v="JL-15235"/>
    <x v="538"/>
    <x v="0"/>
    <s v="United States"/>
    <s v="Newark"/>
    <x v="13"/>
    <n v="19711"/>
    <x v="3"/>
    <s v="OFF-ST-10001496"/>
    <x v="1"/>
    <x v="4"/>
    <x v="726"/>
    <x v="2936"/>
    <n v="2"/>
    <n v="0"/>
    <n v="93.698800000000006"/>
  </r>
  <r>
    <n v="3728"/>
    <s v="CA-2013-165169"/>
    <x v="0"/>
    <x v="410"/>
    <d v="2013-06-12T00:00:00"/>
    <x v="1"/>
    <s v="JL-15235"/>
    <x v="538"/>
    <x v="0"/>
    <s v="United States"/>
    <s v="Newark"/>
    <x v="13"/>
    <n v="19711"/>
    <x v="3"/>
    <s v="OFF-AR-10000122"/>
    <x v="1"/>
    <x v="6"/>
    <x v="308"/>
    <x v="954"/>
    <n v="2"/>
    <n v="0"/>
    <n v="2.7899999999999991"/>
  </r>
  <r>
    <n v="3729"/>
    <s v="CA-2013-165169"/>
    <x v="0"/>
    <x v="410"/>
    <d v="2013-06-12T00:00:00"/>
    <x v="1"/>
    <s v="JL-15235"/>
    <x v="538"/>
    <x v="0"/>
    <s v="United States"/>
    <s v="Newark"/>
    <x v="13"/>
    <n v="19711"/>
    <x v="3"/>
    <s v="OFF-LA-10000407"/>
    <x v="1"/>
    <x v="2"/>
    <x v="1486"/>
    <x v="1830"/>
    <n v="3"/>
    <n v="0"/>
    <n v="6.8723999999999998"/>
  </r>
  <r>
    <n v="3730"/>
    <s v="CA-2012-109575"/>
    <x v="1"/>
    <x v="227"/>
    <d v="2012-09-23T00:00:00"/>
    <x v="1"/>
    <s v="KH-16630"/>
    <x v="175"/>
    <x v="1"/>
    <s v="United States"/>
    <s v="Clinton"/>
    <x v="39"/>
    <n v="20735"/>
    <x v="3"/>
    <s v="OFF-ST-10004950"/>
    <x v="1"/>
    <x v="4"/>
    <x v="1000"/>
    <x v="108"/>
    <n v="2"/>
    <n v="0"/>
    <n v="7.9724000000000004"/>
  </r>
  <r>
    <n v="3731"/>
    <s v="CA-2012-109575"/>
    <x v="1"/>
    <x v="227"/>
    <d v="2012-09-23T00:00:00"/>
    <x v="1"/>
    <s v="KH-16630"/>
    <x v="175"/>
    <x v="1"/>
    <s v="United States"/>
    <s v="Clinton"/>
    <x v="39"/>
    <n v="20735"/>
    <x v="3"/>
    <s v="OFF-ST-10004123"/>
    <x v="1"/>
    <x v="4"/>
    <x v="72"/>
    <x v="2937"/>
    <n v="7"/>
    <n v="0"/>
    <n v="0"/>
  </r>
  <r>
    <n v="3732"/>
    <s v="CA-2012-109575"/>
    <x v="1"/>
    <x v="227"/>
    <d v="2012-09-23T00:00:00"/>
    <x v="1"/>
    <s v="KH-16630"/>
    <x v="175"/>
    <x v="1"/>
    <s v="United States"/>
    <s v="Clinton"/>
    <x v="39"/>
    <n v="20735"/>
    <x v="3"/>
    <s v="TEC-PH-10000730"/>
    <x v="2"/>
    <x v="7"/>
    <x v="1559"/>
    <x v="2938"/>
    <n v="1"/>
    <n v="0"/>
    <n v="129.99740000000003"/>
  </r>
  <r>
    <n v="3733"/>
    <s v="CA-2012-109575"/>
    <x v="1"/>
    <x v="227"/>
    <d v="2012-09-23T00:00:00"/>
    <x v="1"/>
    <s v="KH-16630"/>
    <x v="175"/>
    <x v="1"/>
    <s v="United States"/>
    <s v="Clinton"/>
    <x v="39"/>
    <n v="20735"/>
    <x v="3"/>
    <s v="TEC-PH-10000895"/>
    <x v="2"/>
    <x v="7"/>
    <x v="1128"/>
    <x v="2939"/>
    <n v="7"/>
    <n v="0"/>
    <n v="327.58180000000004"/>
  </r>
  <r>
    <n v="3734"/>
    <s v="CA-2012-109575"/>
    <x v="1"/>
    <x v="227"/>
    <d v="2012-09-23T00:00:00"/>
    <x v="1"/>
    <s v="KH-16630"/>
    <x v="175"/>
    <x v="1"/>
    <s v="United States"/>
    <s v="Clinton"/>
    <x v="39"/>
    <n v="20735"/>
    <x v="3"/>
    <s v="OFF-BI-10000962"/>
    <x v="1"/>
    <x v="8"/>
    <x v="1504"/>
    <x v="2940"/>
    <n v="4"/>
    <n v="0"/>
    <n v="31.889199999999995"/>
  </r>
  <r>
    <n v="3735"/>
    <s v="CA-2014-168193"/>
    <x v="3"/>
    <x v="904"/>
    <d v="2014-03-12T00:00:00"/>
    <x v="0"/>
    <s v="RM-19750"/>
    <x v="717"/>
    <x v="0"/>
    <s v="United States"/>
    <s v="New York City"/>
    <x v="15"/>
    <n v="10011"/>
    <x v="3"/>
    <s v="OFF-PA-10002254"/>
    <x v="1"/>
    <x v="10"/>
    <x v="145"/>
    <x v="978"/>
    <n v="1"/>
    <n v="0"/>
    <n v="12.134799999999998"/>
  </r>
  <r>
    <n v="3736"/>
    <s v="CA-2014-168193"/>
    <x v="3"/>
    <x v="904"/>
    <d v="2014-03-12T00:00:00"/>
    <x v="0"/>
    <s v="RM-19750"/>
    <x v="717"/>
    <x v="0"/>
    <s v="United States"/>
    <s v="New York City"/>
    <x v="15"/>
    <n v="10011"/>
    <x v="3"/>
    <s v="FUR-FU-10002554"/>
    <x v="0"/>
    <x v="5"/>
    <x v="912"/>
    <x v="2941"/>
    <n v="3"/>
    <n v="0"/>
    <n v="16.553099999999993"/>
  </r>
  <r>
    <n v="3737"/>
    <s v="CA-2013-115476"/>
    <x v="0"/>
    <x v="716"/>
    <d v="2013-03-18T00:00:00"/>
    <x v="3"/>
    <s v="VM-21835"/>
    <x v="718"/>
    <x v="0"/>
    <s v="United States"/>
    <s v="Newark"/>
    <x v="13"/>
    <n v="19711"/>
    <x v="3"/>
    <s v="TEC-PH-10000673"/>
    <x v="2"/>
    <x v="7"/>
    <x v="1396"/>
    <x v="2256"/>
    <n v="2"/>
    <n v="0"/>
    <n v="62.3904"/>
  </r>
  <r>
    <n v="3738"/>
    <s v="CA-2013-115476"/>
    <x v="0"/>
    <x v="716"/>
    <d v="2013-03-18T00:00:00"/>
    <x v="3"/>
    <s v="VM-21835"/>
    <x v="718"/>
    <x v="0"/>
    <s v="United States"/>
    <s v="Newark"/>
    <x v="13"/>
    <n v="19711"/>
    <x v="3"/>
    <s v="OFF-BI-10000962"/>
    <x v="1"/>
    <x v="8"/>
    <x v="1504"/>
    <x v="2942"/>
    <n v="2"/>
    <n v="0"/>
    <n v="15.944599999999998"/>
  </r>
  <r>
    <n v="3739"/>
    <s v="CA-2013-133340"/>
    <x v="0"/>
    <x v="10"/>
    <d v="2013-12-14T00:00:00"/>
    <x v="1"/>
    <s v="LH-17155"/>
    <x v="109"/>
    <x v="0"/>
    <s v="United States"/>
    <s v="Jackson"/>
    <x v="12"/>
    <n v="49201"/>
    <x v="2"/>
    <s v="TEC-PH-10003988"/>
    <x v="2"/>
    <x v="7"/>
    <x v="47"/>
    <x v="2943"/>
    <n v="1"/>
    <n v="0"/>
    <n v="3.0520000000000005"/>
  </r>
  <r>
    <n v="3740"/>
    <s v="CA-2013-133340"/>
    <x v="0"/>
    <x v="10"/>
    <d v="2013-12-14T00:00:00"/>
    <x v="1"/>
    <s v="LH-17155"/>
    <x v="109"/>
    <x v="0"/>
    <s v="United States"/>
    <s v="Jackson"/>
    <x v="12"/>
    <n v="49201"/>
    <x v="2"/>
    <s v="TEC-AC-10001109"/>
    <x v="2"/>
    <x v="11"/>
    <x v="998"/>
    <x v="2830"/>
    <n v="2"/>
    <n v="0"/>
    <n v="25.191600000000001"/>
  </r>
  <r>
    <n v="3741"/>
    <s v="CA-2013-133340"/>
    <x v="0"/>
    <x v="10"/>
    <d v="2013-12-14T00:00:00"/>
    <x v="1"/>
    <s v="LH-17155"/>
    <x v="109"/>
    <x v="0"/>
    <s v="United States"/>
    <s v="Jackson"/>
    <x v="12"/>
    <n v="49201"/>
    <x v="2"/>
    <s v="OFF-AP-10002311"/>
    <x v="1"/>
    <x v="9"/>
    <x v="14"/>
    <x v="2944"/>
    <n v="1"/>
    <n v="0.1"/>
    <n v="23.395400000000002"/>
  </r>
  <r>
    <n v="3742"/>
    <s v="CA-2013-137848"/>
    <x v="0"/>
    <x v="804"/>
    <d v="2013-01-21T00:00:00"/>
    <x v="1"/>
    <s v="WB-21850"/>
    <x v="576"/>
    <x v="0"/>
    <s v="United States"/>
    <s v="New York City"/>
    <x v="15"/>
    <n v="10011"/>
    <x v="3"/>
    <s v="OFF-EN-10001137"/>
    <x v="1"/>
    <x v="12"/>
    <x v="315"/>
    <x v="1873"/>
    <n v="4"/>
    <n v="0"/>
    <n v="7.5991999999999997"/>
  </r>
  <r>
    <n v="3743"/>
    <s v="CA-2013-137848"/>
    <x v="0"/>
    <x v="804"/>
    <d v="2013-01-21T00:00:00"/>
    <x v="1"/>
    <s v="WB-21850"/>
    <x v="576"/>
    <x v="0"/>
    <s v="United States"/>
    <s v="New York City"/>
    <x v="15"/>
    <n v="10011"/>
    <x v="3"/>
    <s v="OFF-PA-10004285"/>
    <x v="1"/>
    <x v="10"/>
    <x v="1259"/>
    <x v="1847"/>
    <n v="9"/>
    <n v="0"/>
    <n v="28.857599999999998"/>
  </r>
  <r>
    <n v="3744"/>
    <s v="CA-2013-137848"/>
    <x v="0"/>
    <x v="804"/>
    <d v="2013-01-21T00:00:00"/>
    <x v="1"/>
    <s v="WB-21850"/>
    <x v="576"/>
    <x v="0"/>
    <s v="United States"/>
    <s v="New York City"/>
    <x v="15"/>
    <n v="10011"/>
    <x v="3"/>
    <s v="OFF-BI-10002225"/>
    <x v="1"/>
    <x v="8"/>
    <x v="336"/>
    <x v="364"/>
    <n v="3"/>
    <n v="0.2"/>
    <n v="17.337599999999998"/>
  </r>
  <r>
    <n v="3745"/>
    <s v="CA-2011-113047"/>
    <x v="2"/>
    <x v="745"/>
    <d v="2011-10-24T00:00:00"/>
    <x v="3"/>
    <s v="AP-10915"/>
    <x v="275"/>
    <x v="0"/>
    <s v="United States"/>
    <s v="Rock Hill"/>
    <x v="20"/>
    <n v="29730"/>
    <x v="0"/>
    <s v="OFF-FA-10002763"/>
    <x v="1"/>
    <x v="13"/>
    <x v="1411"/>
    <x v="2945"/>
    <n v="3"/>
    <n v="0"/>
    <n v="3.7919999999999994"/>
  </r>
  <r>
    <n v="3746"/>
    <s v="CA-2013-149979"/>
    <x v="0"/>
    <x v="713"/>
    <d v="2013-09-29T00:00:00"/>
    <x v="0"/>
    <s v="RA-19915"/>
    <x v="154"/>
    <x v="0"/>
    <s v="United States"/>
    <s v="Columbus"/>
    <x v="32"/>
    <n v="31907"/>
    <x v="0"/>
    <s v="OFF-ST-10003058"/>
    <x v="1"/>
    <x v="4"/>
    <x v="388"/>
    <x v="2946"/>
    <n v="5"/>
    <n v="0"/>
    <n v="34.292499999999997"/>
  </r>
  <r>
    <n v="3747"/>
    <s v="CA-2013-149979"/>
    <x v="0"/>
    <x v="713"/>
    <d v="2013-09-29T00:00:00"/>
    <x v="0"/>
    <s v="RA-19915"/>
    <x v="154"/>
    <x v="0"/>
    <s v="United States"/>
    <s v="Columbus"/>
    <x v="32"/>
    <n v="31907"/>
    <x v="0"/>
    <s v="FUR-CH-10002084"/>
    <x v="0"/>
    <x v="1"/>
    <x v="1240"/>
    <x v="2411"/>
    <n v="3"/>
    <n v="0"/>
    <n v="81.173400000000001"/>
  </r>
  <r>
    <n v="3748"/>
    <s v="CA-2014-161956"/>
    <x v="3"/>
    <x v="151"/>
    <d v="2014-08-30T00:00:00"/>
    <x v="0"/>
    <s v="DR-12880"/>
    <x v="112"/>
    <x v="1"/>
    <s v="United States"/>
    <s v="Inglewood"/>
    <x v="1"/>
    <n v="90301"/>
    <x v="1"/>
    <s v="FUR-FU-10002937"/>
    <x v="0"/>
    <x v="5"/>
    <x v="1051"/>
    <x v="1421"/>
    <n v="2"/>
    <n v="0"/>
    <n v="99.23"/>
  </r>
  <r>
    <n v="3749"/>
    <s v="CA-2014-161956"/>
    <x v="3"/>
    <x v="151"/>
    <d v="2014-08-30T00:00:00"/>
    <x v="0"/>
    <s v="DR-12880"/>
    <x v="112"/>
    <x v="1"/>
    <s v="United States"/>
    <s v="Inglewood"/>
    <x v="1"/>
    <n v="90301"/>
    <x v="1"/>
    <s v="OFF-AP-10001242"/>
    <x v="1"/>
    <x v="9"/>
    <x v="1408"/>
    <x v="2947"/>
    <n v="4"/>
    <n v="0"/>
    <n v="96.575999999999993"/>
  </r>
  <r>
    <n v="3750"/>
    <s v="CA-2014-161956"/>
    <x v="3"/>
    <x v="151"/>
    <d v="2014-08-30T00:00:00"/>
    <x v="0"/>
    <s v="DR-12880"/>
    <x v="112"/>
    <x v="1"/>
    <s v="United States"/>
    <s v="Inglewood"/>
    <x v="1"/>
    <n v="90301"/>
    <x v="1"/>
    <s v="TEC-CO-10001571"/>
    <x v="2"/>
    <x v="16"/>
    <x v="1554"/>
    <x v="2948"/>
    <n v="2"/>
    <n v="0.2"/>
    <n v="329.99400000000003"/>
  </r>
  <r>
    <n v="3751"/>
    <s v="CA-2014-161956"/>
    <x v="3"/>
    <x v="151"/>
    <d v="2014-08-30T00:00:00"/>
    <x v="0"/>
    <s v="DR-12880"/>
    <x v="112"/>
    <x v="1"/>
    <s v="United States"/>
    <s v="Inglewood"/>
    <x v="1"/>
    <n v="90301"/>
    <x v="1"/>
    <s v="OFF-SU-10002503"/>
    <x v="1"/>
    <x v="14"/>
    <x v="669"/>
    <x v="158"/>
    <n v="5"/>
    <n v="0"/>
    <n v="8.2359999999999989"/>
  </r>
  <r>
    <n v="3752"/>
    <s v="CA-2014-161956"/>
    <x v="3"/>
    <x v="151"/>
    <d v="2014-08-30T00:00:00"/>
    <x v="0"/>
    <s v="DR-12880"/>
    <x v="112"/>
    <x v="1"/>
    <s v="United States"/>
    <s v="Inglewood"/>
    <x v="1"/>
    <n v="90301"/>
    <x v="1"/>
    <s v="FUR-CH-10004886"/>
    <x v="0"/>
    <x v="1"/>
    <x v="366"/>
    <x v="2186"/>
    <n v="3"/>
    <n v="0.2"/>
    <n v="23.027999999999992"/>
  </r>
  <r>
    <n v="3753"/>
    <s v="CA-2014-161956"/>
    <x v="3"/>
    <x v="151"/>
    <d v="2014-08-30T00:00:00"/>
    <x v="0"/>
    <s v="DR-12880"/>
    <x v="112"/>
    <x v="1"/>
    <s v="United States"/>
    <s v="Inglewood"/>
    <x v="1"/>
    <n v="90301"/>
    <x v="1"/>
    <s v="OFF-PA-10001289"/>
    <x v="1"/>
    <x v="10"/>
    <x v="952"/>
    <x v="2248"/>
    <n v="3"/>
    <n v="0"/>
    <n v="56.977199999999996"/>
  </r>
  <r>
    <n v="3754"/>
    <s v="CA-2014-161956"/>
    <x v="3"/>
    <x v="151"/>
    <d v="2014-08-30T00:00:00"/>
    <x v="0"/>
    <s v="DR-12880"/>
    <x v="112"/>
    <x v="1"/>
    <s v="United States"/>
    <s v="Inglewood"/>
    <x v="1"/>
    <n v="90301"/>
    <x v="1"/>
    <s v="OFF-BI-10003650"/>
    <x v="1"/>
    <x v="8"/>
    <x v="115"/>
    <x v="847"/>
    <n v="2"/>
    <n v="0.2"/>
    <n v="294.54879999999991"/>
  </r>
  <r>
    <n v="3755"/>
    <s v="CA-2014-161956"/>
    <x v="3"/>
    <x v="151"/>
    <d v="2014-08-30T00:00:00"/>
    <x v="0"/>
    <s v="DR-12880"/>
    <x v="112"/>
    <x v="1"/>
    <s v="United States"/>
    <s v="Inglewood"/>
    <x v="1"/>
    <n v="90301"/>
    <x v="1"/>
    <s v="OFF-ST-10001370"/>
    <x v="1"/>
    <x v="4"/>
    <x v="1023"/>
    <x v="1383"/>
    <n v="5"/>
    <n v="0"/>
    <n v="17.744999999999962"/>
  </r>
  <r>
    <n v="3756"/>
    <s v="CA-2013-116799"/>
    <x v="0"/>
    <x v="840"/>
    <d v="2013-03-07T00:00:00"/>
    <x v="2"/>
    <s v="JG-15310"/>
    <x v="684"/>
    <x v="1"/>
    <s v="United States"/>
    <s v="Odessa"/>
    <x v="5"/>
    <n v="79762"/>
    <x v="2"/>
    <s v="OFF-PA-10001892"/>
    <x v="1"/>
    <x v="10"/>
    <x v="815"/>
    <x v="2949"/>
    <n v="7"/>
    <n v="0.2"/>
    <n v="15.509199999999998"/>
  </r>
  <r>
    <n v="3757"/>
    <s v="CA-2013-116799"/>
    <x v="0"/>
    <x v="840"/>
    <d v="2013-03-07T00:00:00"/>
    <x v="2"/>
    <s v="JG-15310"/>
    <x v="684"/>
    <x v="1"/>
    <s v="United States"/>
    <s v="Odessa"/>
    <x v="5"/>
    <n v="79762"/>
    <x v="2"/>
    <s v="FUR-CH-10004983"/>
    <x v="0"/>
    <x v="1"/>
    <x v="1560"/>
    <x v="2950"/>
    <n v="5"/>
    <n v="0.3"/>
    <n v="-56.343000000000018"/>
  </r>
  <r>
    <n v="3758"/>
    <s v="CA-2013-111283"/>
    <x v="0"/>
    <x v="905"/>
    <d v="2013-03-05T00:00:00"/>
    <x v="1"/>
    <s v="LC-16870"/>
    <x v="48"/>
    <x v="0"/>
    <s v="United States"/>
    <s v="Newark"/>
    <x v="24"/>
    <n v="43055"/>
    <x v="3"/>
    <s v="OFF-AR-10001615"/>
    <x v="1"/>
    <x v="6"/>
    <x v="1479"/>
    <x v="2951"/>
    <n v="7"/>
    <n v="0.2"/>
    <n v="8.3328000000000024"/>
  </r>
  <r>
    <n v="3759"/>
    <s v="CA-2012-167745"/>
    <x v="1"/>
    <x v="227"/>
    <d v="2012-09-23T00:00:00"/>
    <x v="1"/>
    <s v="GB-14530"/>
    <x v="334"/>
    <x v="1"/>
    <s v="United States"/>
    <s v="Los Angeles"/>
    <x v="1"/>
    <n v="90049"/>
    <x v="1"/>
    <s v="OFF-AR-10003602"/>
    <x v="1"/>
    <x v="6"/>
    <x v="239"/>
    <x v="2643"/>
    <n v="2"/>
    <n v="0"/>
    <n v="5.4895999999999994"/>
  </r>
  <r>
    <n v="3760"/>
    <s v="CA-2012-167745"/>
    <x v="1"/>
    <x v="227"/>
    <d v="2012-09-23T00:00:00"/>
    <x v="1"/>
    <s v="GB-14530"/>
    <x v="334"/>
    <x v="1"/>
    <s v="United States"/>
    <s v="Los Angeles"/>
    <x v="1"/>
    <n v="90049"/>
    <x v="1"/>
    <s v="OFF-SU-10004782"/>
    <x v="1"/>
    <x v="14"/>
    <x v="1548"/>
    <x v="2952"/>
    <n v="2"/>
    <n v="0"/>
    <n v="5.0699999999999985"/>
  </r>
  <r>
    <n v="3761"/>
    <s v="CA-2012-167745"/>
    <x v="1"/>
    <x v="227"/>
    <d v="2012-09-23T00:00:00"/>
    <x v="1"/>
    <s v="GB-14530"/>
    <x v="334"/>
    <x v="1"/>
    <s v="United States"/>
    <s v="Los Angeles"/>
    <x v="1"/>
    <n v="90049"/>
    <x v="1"/>
    <s v="FUR-FU-10001591"/>
    <x v="0"/>
    <x v="5"/>
    <x v="1101"/>
    <x v="2953"/>
    <n v="2"/>
    <n v="0"/>
    <n v="10.248000000000001"/>
  </r>
  <r>
    <n v="3762"/>
    <s v="CA-2014-104577"/>
    <x v="3"/>
    <x v="605"/>
    <d v="2014-05-18T00:00:00"/>
    <x v="1"/>
    <s v="CK-12205"/>
    <x v="237"/>
    <x v="0"/>
    <s v="United States"/>
    <s v="Everett"/>
    <x v="31"/>
    <n v="2149"/>
    <x v="3"/>
    <s v="OFF-PA-10000659"/>
    <x v="1"/>
    <x v="10"/>
    <x v="1286"/>
    <x v="2954"/>
    <n v="5"/>
    <n v="0"/>
    <n v="42.047999999999995"/>
  </r>
  <r>
    <n v="3763"/>
    <s v="CA-2013-156251"/>
    <x v="0"/>
    <x v="572"/>
    <d v="2013-08-19T00:00:00"/>
    <x v="0"/>
    <s v="TS-21160"/>
    <x v="378"/>
    <x v="1"/>
    <s v="United States"/>
    <s v="West Allis"/>
    <x v="6"/>
    <n v="53214"/>
    <x v="2"/>
    <s v="FUR-BO-10001337"/>
    <x v="0"/>
    <x v="0"/>
    <x v="425"/>
    <x v="1805"/>
    <n v="2"/>
    <n v="0"/>
    <n v="24.195999999999998"/>
  </r>
  <r>
    <n v="3764"/>
    <s v="CA-2013-156251"/>
    <x v="0"/>
    <x v="572"/>
    <d v="2013-08-19T00:00:00"/>
    <x v="0"/>
    <s v="TS-21160"/>
    <x v="378"/>
    <x v="1"/>
    <s v="United States"/>
    <s v="West Allis"/>
    <x v="6"/>
    <n v="53214"/>
    <x v="2"/>
    <s v="OFF-BI-10003529"/>
    <x v="1"/>
    <x v="8"/>
    <x v="788"/>
    <x v="2955"/>
    <n v="3"/>
    <n v="0"/>
    <n v="4.1747999999999994"/>
  </r>
  <r>
    <n v="3765"/>
    <s v="CA-2014-125878"/>
    <x v="3"/>
    <x v="906"/>
    <d v="2014-03-03T00:00:00"/>
    <x v="1"/>
    <s v="MH-18025"/>
    <x v="659"/>
    <x v="0"/>
    <s v="United States"/>
    <s v="Chicago"/>
    <x v="10"/>
    <n v="60623"/>
    <x v="2"/>
    <s v="OFF-BI-10002609"/>
    <x v="1"/>
    <x v="8"/>
    <x v="98"/>
    <x v="99"/>
    <n v="3"/>
    <n v="0.8"/>
    <n v="-3.0396000000000001"/>
  </r>
  <r>
    <n v="3766"/>
    <s v="CA-2013-163153"/>
    <x v="0"/>
    <x v="844"/>
    <d v="2013-03-26T00:00:00"/>
    <x v="1"/>
    <s v="DM-12955"/>
    <x v="678"/>
    <x v="1"/>
    <s v="United States"/>
    <s v="Houston"/>
    <x v="5"/>
    <n v="77036"/>
    <x v="2"/>
    <s v="FUR-TA-10004767"/>
    <x v="0"/>
    <x v="3"/>
    <x v="1147"/>
    <x v="2811"/>
    <n v="2"/>
    <n v="0.3"/>
    <n v="-1.4196000000000097"/>
  </r>
  <r>
    <n v="3767"/>
    <s v="CA-2013-163153"/>
    <x v="0"/>
    <x v="844"/>
    <d v="2013-03-26T00:00:00"/>
    <x v="1"/>
    <s v="DM-12955"/>
    <x v="678"/>
    <x v="1"/>
    <s v="United States"/>
    <s v="Houston"/>
    <x v="5"/>
    <n v="77036"/>
    <x v="2"/>
    <s v="OFF-AR-10001868"/>
    <x v="1"/>
    <x v="6"/>
    <x v="59"/>
    <x v="2956"/>
    <n v="1"/>
    <n v="0.2"/>
    <n v="0.504"/>
  </r>
  <r>
    <n v="3768"/>
    <s v="CA-2012-103205"/>
    <x v="1"/>
    <x v="575"/>
    <d v="2012-12-10T00:00:00"/>
    <x v="0"/>
    <s v="JJ-15760"/>
    <x v="342"/>
    <x v="2"/>
    <s v="United States"/>
    <s v="Houston"/>
    <x v="5"/>
    <n v="77036"/>
    <x v="2"/>
    <s v="TEC-PH-10004896"/>
    <x v="2"/>
    <x v="7"/>
    <x v="172"/>
    <x v="2546"/>
    <n v="5"/>
    <n v="0.2"/>
    <n v="11.996000000000002"/>
  </r>
  <r>
    <n v="3769"/>
    <s v="CA-2011-153913"/>
    <x v="2"/>
    <x v="757"/>
    <d v="2011-12-20T00:00:00"/>
    <x v="0"/>
    <s v="KB-16585"/>
    <x v="10"/>
    <x v="1"/>
    <s v="United States"/>
    <s v="Hialeah"/>
    <x v="2"/>
    <n v="33012"/>
    <x v="0"/>
    <s v="FUR-CH-10000988"/>
    <x v="0"/>
    <x v="1"/>
    <x v="1132"/>
    <x v="2957"/>
    <n v="9"/>
    <n v="0.2"/>
    <n v="101.38319999999999"/>
  </r>
  <r>
    <n v="3770"/>
    <s v="CA-2011-153913"/>
    <x v="2"/>
    <x v="757"/>
    <d v="2011-12-20T00:00:00"/>
    <x v="0"/>
    <s v="KB-16585"/>
    <x v="10"/>
    <x v="1"/>
    <s v="United States"/>
    <s v="Hialeah"/>
    <x v="2"/>
    <n v="33012"/>
    <x v="0"/>
    <s v="OFF-FA-10000490"/>
    <x v="1"/>
    <x v="13"/>
    <x v="307"/>
    <x v="2958"/>
    <n v="2"/>
    <n v="0.2"/>
    <n v="0.66959999999999997"/>
  </r>
  <r>
    <n v="3771"/>
    <s v="CA-2013-155530"/>
    <x v="0"/>
    <x v="907"/>
    <d v="2013-12-22T00:00:00"/>
    <x v="1"/>
    <s v="CM-12160"/>
    <x v="380"/>
    <x v="0"/>
    <s v="United States"/>
    <s v="San Francisco"/>
    <x v="1"/>
    <n v="94122"/>
    <x v="1"/>
    <s v="FUR-TA-10004256"/>
    <x v="0"/>
    <x v="3"/>
    <x v="484"/>
    <x v="2959"/>
    <n v="6"/>
    <n v="0.2"/>
    <n v="-325.57200000000023"/>
  </r>
  <r>
    <n v="3772"/>
    <s v="US-2013-101196"/>
    <x v="0"/>
    <x v="536"/>
    <d v="2013-05-18T00:00:00"/>
    <x v="1"/>
    <s v="FM-14215"/>
    <x v="524"/>
    <x v="1"/>
    <s v="United States"/>
    <s v="Philadelphia"/>
    <x v="9"/>
    <n v="19140"/>
    <x v="3"/>
    <s v="OFF-ST-10004804"/>
    <x v="1"/>
    <x v="4"/>
    <x v="230"/>
    <x v="250"/>
    <n v="2"/>
    <n v="0.2"/>
    <n v="-19.562399999999997"/>
  </r>
  <r>
    <n v="3773"/>
    <s v="CA-2011-115357"/>
    <x v="2"/>
    <x v="908"/>
    <d v="2011-08-11T00:00:00"/>
    <x v="0"/>
    <s v="RF-19735"/>
    <x v="288"/>
    <x v="0"/>
    <s v="United States"/>
    <s v="Columbia"/>
    <x v="20"/>
    <n v="29203"/>
    <x v="0"/>
    <s v="TEC-AC-10000023"/>
    <x v="2"/>
    <x v="11"/>
    <x v="900"/>
    <x v="2960"/>
    <n v="3"/>
    <n v="0"/>
    <n v="22.647599999999997"/>
  </r>
  <r>
    <n v="3774"/>
    <s v="US-2011-102715"/>
    <x v="2"/>
    <x v="909"/>
    <d v="2011-04-13T00:00:00"/>
    <x v="0"/>
    <s v="JK-15370"/>
    <x v="271"/>
    <x v="0"/>
    <s v="United States"/>
    <s v="Miami"/>
    <x v="2"/>
    <n v="33180"/>
    <x v="0"/>
    <s v="OFF-FA-10001332"/>
    <x v="1"/>
    <x v="13"/>
    <x v="1561"/>
    <x v="2789"/>
    <n v="3"/>
    <n v="0.2"/>
    <n v="2.3327999999999998"/>
  </r>
  <r>
    <n v="3775"/>
    <s v="US-2011-102715"/>
    <x v="2"/>
    <x v="909"/>
    <d v="2011-04-13T00:00:00"/>
    <x v="0"/>
    <s v="JK-15370"/>
    <x v="271"/>
    <x v="0"/>
    <s v="United States"/>
    <s v="Miami"/>
    <x v="2"/>
    <n v="33180"/>
    <x v="0"/>
    <s v="TEC-AC-10002001"/>
    <x v="2"/>
    <x v="11"/>
    <x v="262"/>
    <x v="2961"/>
    <n v="3"/>
    <n v="0.2"/>
    <n v="81.59490000000001"/>
  </r>
  <r>
    <n v="3776"/>
    <s v="US-2011-102715"/>
    <x v="2"/>
    <x v="909"/>
    <d v="2011-04-13T00:00:00"/>
    <x v="0"/>
    <s v="JK-15370"/>
    <x v="271"/>
    <x v="0"/>
    <s v="United States"/>
    <s v="Miami"/>
    <x v="2"/>
    <n v="33180"/>
    <x v="0"/>
    <s v="OFF-PA-10000029"/>
    <x v="1"/>
    <x v="10"/>
    <x v="803"/>
    <x v="563"/>
    <n v="2"/>
    <n v="0.2"/>
    <n v="3.6288"/>
  </r>
  <r>
    <n v="3777"/>
    <s v="US-2011-102715"/>
    <x v="2"/>
    <x v="909"/>
    <d v="2011-04-13T00:00:00"/>
    <x v="0"/>
    <s v="JK-15370"/>
    <x v="271"/>
    <x v="0"/>
    <s v="United States"/>
    <s v="Miami"/>
    <x v="2"/>
    <n v="33180"/>
    <x v="0"/>
    <s v="TEC-AC-10001874"/>
    <x v="2"/>
    <x v="11"/>
    <x v="1562"/>
    <x v="2962"/>
    <n v="7"/>
    <n v="0.2"/>
    <n v="41.992999999999995"/>
  </r>
  <r>
    <n v="3778"/>
    <s v="CA-2012-107937"/>
    <x v="1"/>
    <x v="910"/>
    <d v="2012-05-08T00:00:00"/>
    <x v="1"/>
    <s v="JB-16045"/>
    <x v="674"/>
    <x v="2"/>
    <s v="United States"/>
    <s v="Chula Vista"/>
    <x v="1"/>
    <n v="91911"/>
    <x v="1"/>
    <s v="FUR-FU-10002298"/>
    <x v="0"/>
    <x v="5"/>
    <x v="1296"/>
    <x v="16"/>
    <n v="6"/>
    <n v="0"/>
    <n v="106.54079999999999"/>
  </r>
  <r>
    <n v="3779"/>
    <s v="US-2014-148768"/>
    <x v="3"/>
    <x v="329"/>
    <d v="2014-12-03T00:00:00"/>
    <x v="0"/>
    <s v="PN-18775"/>
    <x v="43"/>
    <x v="2"/>
    <s v="United States"/>
    <s v="Miami"/>
    <x v="2"/>
    <n v="33180"/>
    <x v="0"/>
    <s v="TEC-PH-10002564"/>
    <x v="2"/>
    <x v="7"/>
    <x v="976"/>
    <x v="981"/>
    <n v="3"/>
    <n v="0.2"/>
    <n v="8.9969999999999892"/>
  </r>
  <r>
    <n v="3780"/>
    <s v="CA-2014-118521"/>
    <x v="3"/>
    <x v="911"/>
    <d v="2014-02-21T00:00:00"/>
    <x v="1"/>
    <s v="LF-17185"/>
    <x v="166"/>
    <x v="0"/>
    <s v="United States"/>
    <s v="New York City"/>
    <x v="15"/>
    <n v="10035"/>
    <x v="3"/>
    <s v="OFF-PA-10003465"/>
    <x v="1"/>
    <x v="10"/>
    <x v="418"/>
    <x v="2479"/>
    <n v="2"/>
    <n v="0"/>
    <n v="18.211199999999998"/>
  </r>
  <r>
    <n v="3781"/>
    <s v="CA-2011-149643"/>
    <x v="2"/>
    <x v="912"/>
    <d v="2011-11-20T00:00:00"/>
    <x v="1"/>
    <s v="RH-19510"/>
    <x v="563"/>
    <x v="2"/>
    <s v="United States"/>
    <s v="Manhattan"/>
    <x v="41"/>
    <n v="66502"/>
    <x v="2"/>
    <s v="TEC-PH-10000038"/>
    <x v="2"/>
    <x v="7"/>
    <x v="1056"/>
    <x v="2963"/>
    <n v="2"/>
    <n v="0"/>
    <n v="10.958399999999983"/>
  </r>
  <r>
    <n v="3782"/>
    <s v="CA-2012-135314"/>
    <x v="1"/>
    <x v="584"/>
    <d v="2012-07-14T00:00:00"/>
    <x v="0"/>
    <s v="MC-17575"/>
    <x v="430"/>
    <x v="0"/>
    <s v="United States"/>
    <s v="Philadelphia"/>
    <x v="9"/>
    <n v="19120"/>
    <x v="3"/>
    <s v="TEC-PH-10003072"/>
    <x v="2"/>
    <x v="7"/>
    <x v="1310"/>
    <x v="2964"/>
    <n v="3"/>
    <n v="0.4"/>
    <n v="40.497299999999996"/>
  </r>
  <r>
    <n v="3783"/>
    <s v="CA-2014-165204"/>
    <x v="3"/>
    <x v="38"/>
    <d v="2014-11-17T00:00:00"/>
    <x v="0"/>
    <s v="MN-17935"/>
    <x v="438"/>
    <x v="0"/>
    <s v="United States"/>
    <s v="Memphis"/>
    <x v="18"/>
    <n v="38109"/>
    <x v="0"/>
    <s v="OFF-PA-10003424"/>
    <x v="1"/>
    <x v="10"/>
    <x v="1081"/>
    <x v="2965"/>
    <n v="3"/>
    <n v="0.2"/>
    <n v="3.3389999999999995"/>
  </r>
  <r>
    <n v="3784"/>
    <s v="CA-2014-165204"/>
    <x v="3"/>
    <x v="38"/>
    <d v="2014-11-17T00:00:00"/>
    <x v="0"/>
    <s v="MN-17935"/>
    <x v="438"/>
    <x v="0"/>
    <s v="United States"/>
    <s v="Memphis"/>
    <x v="18"/>
    <n v="38109"/>
    <x v="0"/>
    <s v="OFF-ST-10003716"/>
    <x v="1"/>
    <x v="4"/>
    <x v="889"/>
    <x v="2966"/>
    <n v="4"/>
    <n v="0.2"/>
    <n v="-63.005600000000015"/>
  </r>
  <r>
    <n v="3785"/>
    <s v="CA-2014-125752"/>
    <x v="3"/>
    <x v="689"/>
    <d v="2014-08-05T00:00:00"/>
    <x v="1"/>
    <s v="EH-14125"/>
    <x v="258"/>
    <x v="2"/>
    <s v="United States"/>
    <s v="Fort Lauderdale"/>
    <x v="2"/>
    <n v="33311"/>
    <x v="0"/>
    <s v="TEC-AC-10003590"/>
    <x v="2"/>
    <x v="11"/>
    <x v="1093"/>
    <x v="2967"/>
    <n v="2"/>
    <n v="0.2"/>
    <n v="8.2847999999999971"/>
  </r>
  <r>
    <n v="3786"/>
    <s v="CA-2014-112487"/>
    <x v="3"/>
    <x v="377"/>
    <d v="2014-12-31T00:00:00"/>
    <x v="1"/>
    <s v="TC-21535"/>
    <x v="426"/>
    <x v="2"/>
    <s v="United States"/>
    <s v="Columbus"/>
    <x v="24"/>
    <n v="43229"/>
    <x v="3"/>
    <s v="OFF-BI-10000494"/>
    <x v="1"/>
    <x v="8"/>
    <x v="1563"/>
    <x v="2968"/>
    <n v="2"/>
    <n v="0.7"/>
    <n v="-2.6099999999999994"/>
  </r>
  <r>
    <n v="3787"/>
    <s v="CA-2013-144218"/>
    <x v="0"/>
    <x v="731"/>
    <d v="2013-11-05T00:00:00"/>
    <x v="1"/>
    <s v="JD-15895"/>
    <x v="63"/>
    <x v="1"/>
    <s v="United States"/>
    <s v="Los Angeles"/>
    <x v="1"/>
    <n v="90045"/>
    <x v="1"/>
    <s v="OFF-ST-10002615"/>
    <x v="1"/>
    <x v="4"/>
    <x v="1427"/>
    <x v="2969"/>
    <n v="7"/>
    <n v="0"/>
    <n v="282.20920000000001"/>
  </r>
  <r>
    <n v="3788"/>
    <s v="CA-2013-169971"/>
    <x v="0"/>
    <x v="913"/>
    <d v="2013-09-10T00:00:00"/>
    <x v="1"/>
    <s v="IL-15100"/>
    <x v="582"/>
    <x v="0"/>
    <s v="United States"/>
    <s v="Houston"/>
    <x v="5"/>
    <n v="77041"/>
    <x v="2"/>
    <s v="OFF-AR-10002804"/>
    <x v="1"/>
    <x v="6"/>
    <x v="279"/>
    <x v="2970"/>
    <n v="1"/>
    <n v="0.2"/>
    <n v="1.0269000000000001"/>
  </r>
  <r>
    <n v="3789"/>
    <s v="CA-2013-169971"/>
    <x v="0"/>
    <x v="913"/>
    <d v="2013-09-10T00:00:00"/>
    <x v="1"/>
    <s v="IL-15100"/>
    <x v="582"/>
    <x v="0"/>
    <s v="United States"/>
    <s v="Houston"/>
    <x v="5"/>
    <n v="77041"/>
    <x v="2"/>
    <s v="OFF-AR-10001044"/>
    <x v="1"/>
    <x v="6"/>
    <x v="1042"/>
    <x v="2971"/>
    <n v="3"/>
    <n v="0.2"/>
    <n v="7.0172999999999952"/>
  </r>
  <r>
    <n v="3790"/>
    <s v="US-2013-133508"/>
    <x v="0"/>
    <x v="764"/>
    <d v="2013-04-22T00:00:00"/>
    <x v="1"/>
    <s v="SW-20350"/>
    <x v="680"/>
    <x v="2"/>
    <s v="United States"/>
    <s v="Omaha"/>
    <x v="8"/>
    <n v="68104"/>
    <x v="2"/>
    <s v="OFF-FA-10000134"/>
    <x v="1"/>
    <x v="13"/>
    <x v="194"/>
    <x v="2972"/>
    <n v="5"/>
    <n v="0"/>
    <n v="9.0054999999999996"/>
  </r>
  <r>
    <n v="3791"/>
    <s v="CA-2011-107139"/>
    <x v="2"/>
    <x v="260"/>
    <d v="2011-07-11T00:00:00"/>
    <x v="1"/>
    <s v="DP-13390"/>
    <x v="503"/>
    <x v="2"/>
    <s v="United States"/>
    <s v="Los Angeles"/>
    <x v="1"/>
    <n v="90004"/>
    <x v="1"/>
    <s v="OFF-BI-10001670"/>
    <x v="1"/>
    <x v="8"/>
    <x v="438"/>
    <x v="2973"/>
    <n v="6"/>
    <n v="0.2"/>
    <n v="67.86"/>
  </r>
  <r>
    <n v="3792"/>
    <s v="CA-2012-111325"/>
    <x v="1"/>
    <x v="914"/>
    <d v="2012-02-28T00:00:00"/>
    <x v="2"/>
    <s v="BT-11395"/>
    <x v="387"/>
    <x v="1"/>
    <s v="United States"/>
    <s v="Altoona"/>
    <x v="9"/>
    <n v="16602"/>
    <x v="3"/>
    <s v="OFF-BI-10000343"/>
    <x v="1"/>
    <x v="8"/>
    <x v="184"/>
    <x v="2974"/>
    <n v="3"/>
    <n v="0.7"/>
    <n v="-3.3879000000000001"/>
  </r>
  <r>
    <n v="3793"/>
    <s v="CA-2012-111325"/>
    <x v="1"/>
    <x v="914"/>
    <d v="2012-02-28T00:00:00"/>
    <x v="2"/>
    <s v="BT-11395"/>
    <x v="387"/>
    <x v="1"/>
    <s v="United States"/>
    <s v="Altoona"/>
    <x v="9"/>
    <n v="16602"/>
    <x v="3"/>
    <s v="OFF-AR-10002257"/>
    <x v="1"/>
    <x v="6"/>
    <x v="1191"/>
    <x v="2975"/>
    <n v="6"/>
    <n v="0.2"/>
    <n v="2.2043999999999979"/>
  </r>
  <r>
    <n v="3794"/>
    <s v="CA-2012-163762"/>
    <x v="1"/>
    <x v="154"/>
    <d v="2012-12-01T00:00:00"/>
    <x v="1"/>
    <s v="JE-15475"/>
    <x v="188"/>
    <x v="0"/>
    <s v="United States"/>
    <s v="New York City"/>
    <x v="15"/>
    <n v="10024"/>
    <x v="3"/>
    <s v="OFF-AR-10001915"/>
    <x v="1"/>
    <x v="6"/>
    <x v="1048"/>
    <x v="1418"/>
    <n v="3"/>
    <n v="0"/>
    <n v="12.511800000000001"/>
  </r>
  <r>
    <n v="3795"/>
    <s v="US-2011-117163"/>
    <x v="2"/>
    <x v="915"/>
    <d v="2011-02-03T00:00:00"/>
    <x v="1"/>
    <s v="EJ-13720"/>
    <x v="719"/>
    <x v="0"/>
    <s v="United States"/>
    <s v="San Diego"/>
    <x v="1"/>
    <n v="92037"/>
    <x v="1"/>
    <s v="OFF-ST-10003692"/>
    <x v="1"/>
    <x v="4"/>
    <x v="1253"/>
    <x v="2976"/>
    <n v="1"/>
    <n v="0"/>
    <n v="14.307499999999997"/>
  </r>
  <r>
    <n v="3796"/>
    <s v="US-2011-117163"/>
    <x v="2"/>
    <x v="915"/>
    <d v="2011-02-03T00:00:00"/>
    <x v="1"/>
    <s v="EJ-13720"/>
    <x v="719"/>
    <x v="0"/>
    <s v="United States"/>
    <s v="San Diego"/>
    <x v="1"/>
    <n v="92037"/>
    <x v="1"/>
    <s v="FUR-TA-10003469"/>
    <x v="0"/>
    <x v="3"/>
    <x v="1564"/>
    <x v="2977"/>
    <n v="3"/>
    <n v="0.2"/>
    <n v="-16.649999999999991"/>
  </r>
  <r>
    <n v="3797"/>
    <s v="US-2011-117163"/>
    <x v="2"/>
    <x v="915"/>
    <d v="2011-02-03T00:00:00"/>
    <x v="1"/>
    <s v="EJ-13720"/>
    <x v="719"/>
    <x v="0"/>
    <s v="United States"/>
    <s v="San Diego"/>
    <x v="1"/>
    <n v="92037"/>
    <x v="1"/>
    <s v="OFF-AR-10003179"/>
    <x v="1"/>
    <x v="6"/>
    <x v="1565"/>
    <x v="2978"/>
    <n v="4"/>
    <n v="0"/>
    <n v="12.025199999999998"/>
  </r>
  <r>
    <n v="3798"/>
    <s v="CA-2014-121314"/>
    <x v="3"/>
    <x v="397"/>
    <d v="2014-09-27T00:00:00"/>
    <x v="2"/>
    <s v="BE-11410"/>
    <x v="648"/>
    <x v="0"/>
    <s v="United States"/>
    <s v="Miami"/>
    <x v="2"/>
    <n v="33178"/>
    <x v="0"/>
    <s v="OFF-PA-10003395"/>
    <x v="1"/>
    <x v="10"/>
    <x v="650"/>
    <x v="1152"/>
    <n v="3"/>
    <n v="0.2"/>
    <n v="88.073999999999984"/>
  </r>
  <r>
    <n v="3799"/>
    <s v="CA-2014-147760"/>
    <x v="3"/>
    <x v="259"/>
    <d v="2014-11-06T00:00:00"/>
    <x v="2"/>
    <s v="KL-16555"/>
    <x v="126"/>
    <x v="1"/>
    <s v="United States"/>
    <s v="Greensboro"/>
    <x v="3"/>
    <n v="27405"/>
    <x v="0"/>
    <s v="FUR-TA-10004575"/>
    <x v="0"/>
    <x v="3"/>
    <x v="306"/>
    <x v="2979"/>
    <n v="3"/>
    <n v="0.4"/>
    <n v="-192.04680000000008"/>
  </r>
  <r>
    <n v="3800"/>
    <s v="CA-2014-147760"/>
    <x v="3"/>
    <x v="259"/>
    <d v="2014-11-06T00:00:00"/>
    <x v="2"/>
    <s v="KL-16555"/>
    <x v="126"/>
    <x v="1"/>
    <s v="United States"/>
    <s v="Greensboro"/>
    <x v="3"/>
    <n v="27405"/>
    <x v="0"/>
    <s v="TEC-PH-10002483"/>
    <x v="2"/>
    <x v="7"/>
    <x v="1170"/>
    <x v="2980"/>
    <n v="5"/>
    <n v="0.2"/>
    <n v="118.99650000000003"/>
  </r>
  <r>
    <n v="3801"/>
    <s v="CA-2013-156503"/>
    <x v="0"/>
    <x v="500"/>
    <d v="2013-10-21T00:00:00"/>
    <x v="1"/>
    <s v="NC-18415"/>
    <x v="720"/>
    <x v="0"/>
    <s v="United States"/>
    <s v="Jacksonville"/>
    <x v="3"/>
    <n v="28540"/>
    <x v="0"/>
    <s v="FUR-CH-10003606"/>
    <x v="0"/>
    <x v="1"/>
    <x v="1566"/>
    <x v="2981"/>
    <n v="1"/>
    <n v="0.2"/>
    <n v="10.2592"/>
  </r>
  <r>
    <n v="3802"/>
    <s v="CA-2013-156503"/>
    <x v="0"/>
    <x v="500"/>
    <d v="2013-10-21T00:00:00"/>
    <x v="1"/>
    <s v="NC-18415"/>
    <x v="720"/>
    <x v="0"/>
    <s v="United States"/>
    <s v="Jacksonville"/>
    <x v="3"/>
    <n v="28540"/>
    <x v="0"/>
    <s v="TEC-AC-10002473"/>
    <x v="2"/>
    <x v="11"/>
    <x v="713"/>
    <x v="2982"/>
    <n v="1"/>
    <n v="0.2"/>
    <n v="5.9597999999999995"/>
  </r>
  <r>
    <n v="3803"/>
    <s v="CA-2013-156503"/>
    <x v="0"/>
    <x v="500"/>
    <d v="2013-10-21T00:00:00"/>
    <x v="1"/>
    <s v="NC-18415"/>
    <x v="720"/>
    <x v="0"/>
    <s v="United States"/>
    <s v="Jacksonville"/>
    <x v="3"/>
    <n v="28540"/>
    <x v="0"/>
    <s v="OFF-PA-10002319"/>
    <x v="1"/>
    <x v="10"/>
    <x v="1391"/>
    <x v="2557"/>
    <n v="3"/>
    <n v="0.2"/>
    <n v="33.721199999999996"/>
  </r>
  <r>
    <n v="3804"/>
    <s v="CA-2013-156503"/>
    <x v="0"/>
    <x v="500"/>
    <d v="2013-10-21T00:00:00"/>
    <x v="1"/>
    <s v="NC-18415"/>
    <x v="720"/>
    <x v="0"/>
    <s v="United States"/>
    <s v="Jacksonville"/>
    <x v="3"/>
    <n v="28540"/>
    <x v="0"/>
    <s v="OFF-SU-10000946"/>
    <x v="1"/>
    <x v="14"/>
    <x v="33"/>
    <x v="2600"/>
    <n v="2"/>
    <n v="0.2"/>
    <n v="1.436399999999999"/>
  </r>
  <r>
    <n v="3805"/>
    <s v="CA-2013-156503"/>
    <x v="0"/>
    <x v="500"/>
    <d v="2013-10-21T00:00:00"/>
    <x v="1"/>
    <s v="NC-18415"/>
    <x v="720"/>
    <x v="0"/>
    <s v="United States"/>
    <s v="Jacksonville"/>
    <x v="3"/>
    <n v="28540"/>
    <x v="0"/>
    <s v="OFF-EN-10001335"/>
    <x v="1"/>
    <x v="12"/>
    <x v="462"/>
    <x v="2983"/>
    <n v="4"/>
    <n v="0.2"/>
    <n v="13.127999999999998"/>
  </r>
  <r>
    <n v="3806"/>
    <s v="CA-2013-156503"/>
    <x v="0"/>
    <x v="500"/>
    <d v="2013-10-21T00:00:00"/>
    <x v="1"/>
    <s v="NC-18415"/>
    <x v="720"/>
    <x v="0"/>
    <s v="United States"/>
    <s v="Jacksonville"/>
    <x v="3"/>
    <n v="28540"/>
    <x v="0"/>
    <s v="OFF-PA-10002377"/>
    <x v="1"/>
    <x v="10"/>
    <x v="127"/>
    <x v="2984"/>
    <n v="1"/>
    <n v="0.2"/>
    <n v="14.681999999999999"/>
  </r>
  <r>
    <n v="3807"/>
    <s v="CA-2012-113628"/>
    <x v="1"/>
    <x v="768"/>
    <d v="2012-11-19T00:00:00"/>
    <x v="1"/>
    <s v="AH-10690"/>
    <x v="706"/>
    <x v="1"/>
    <s v="United States"/>
    <s v="Plantation"/>
    <x v="2"/>
    <n v="33317"/>
    <x v="0"/>
    <s v="OFF-AR-10001246"/>
    <x v="1"/>
    <x v="6"/>
    <x v="450"/>
    <x v="2722"/>
    <n v="5"/>
    <n v="0.2"/>
    <n v="1.3229999999999991"/>
  </r>
  <r>
    <n v="3808"/>
    <s v="CA-2012-113628"/>
    <x v="1"/>
    <x v="768"/>
    <d v="2012-11-19T00:00:00"/>
    <x v="1"/>
    <s v="AH-10690"/>
    <x v="706"/>
    <x v="1"/>
    <s v="United States"/>
    <s v="Plantation"/>
    <x v="2"/>
    <n v="33317"/>
    <x v="0"/>
    <s v="OFF-BI-10003291"/>
    <x v="1"/>
    <x v="8"/>
    <x v="44"/>
    <x v="2985"/>
    <n v="2"/>
    <n v="0.7"/>
    <n v="-4.0158000000000005"/>
  </r>
  <r>
    <n v="3809"/>
    <s v="CA-2012-113628"/>
    <x v="1"/>
    <x v="768"/>
    <d v="2012-11-19T00:00:00"/>
    <x v="1"/>
    <s v="AH-10690"/>
    <x v="706"/>
    <x v="1"/>
    <s v="United States"/>
    <s v="Plantation"/>
    <x v="2"/>
    <n v="33317"/>
    <x v="0"/>
    <s v="OFF-BI-10002799"/>
    <x v="1"/>
    <x v="8"/>
    <x v="1450"/>
    <x v="2986"/>
    <n v="3"/>
    <n v="0.7"/>
    <n v="-3.7295999999999996"/>
  </r>
  <r>
    <n v="3810"/>
    <s v="CA-2012-113628"/>
    <x v="1"/>
    <x v="768"/>
    <d v="2012-11-19T00:00:00"/>
    <x v="1"/>
    <s v="AH-10690"/>
    <x v="706"/>
    <x v="1"/>
    <s v="United States"/>
    <s v="Plantation"/>
    <x v="2"/>
    <n v="33317"/>
    <x v="0"/>
    <s v="FUR-CH-10003298"/>
    <x v="0"/>
    <x v="1"/>
    <x v="1567"/>
    <x v="2987"/>
    <n v="5"/>
    <n v="0.2"/>
    <n v="-72.039000000000044"/>
  </r>
  <r>
    <n v="3811"/>
    <s v="CA-2012-113628"/>
    <x v="1"/>
    <x v="768"/>
    <d v="2012-11-19T00:00:00"/>
    <x v="1"/>
    <s v="AH-10690"/>
    <x v="706"/>
    <x v="1"/>
    <s v="United States"/>
    <s v="Plantation"/>
    <x v="2"/>
    <n v="33317"/>
    <x v="0"/>
    <s v="TEC-PH-10000441"/>
    <x v="2"/>
    <x v="7"/>
    <x v="1046"/>
    <x v="519"/>
    <n v="1"/>
    <n v="0.2"/>
    <n v="10.079200000000007"/>
  </r>
  <r>
    <n v="3812"/>
    <s v="CA-2012-113628"/>
    <x v="1"/>
    <x v="768"/>
    <d v="2012-11-19T00:00:00"/>
    <x v="1"/>
    <s v="AH-10690"/>
    <x v="706"/>
    <x v="1"/>
    <s v="United States"/>
    <s v="Plantation"/>
    <x v="2"/>
    <n v="33317"/>
    <x v="0"/>
    <s v="FUR-CH-10004477"/>
    <x v="0"/>
    <x v="1"/>
    <x v="211"/>
    <x v="2988"/>
    <n v="3"/>
    <n v="0.2"/>
    <n v="16.440299999999986"/>
  </r>
  <r>
    <n v="3813"/>
    <s v="CA-2014-147753"/>
    <x v="3"/>
    <x v="916"/>
    <d v="2014-03-06T00:00:00"/>
    <x v="3"/>
    <s v="PK-19075"/>
    <x v="7"/>
    <x v="0"/>
    <s v="United States"/>
    <s v="Milwaukee"/>
    <x v="6"/>
    <n v="53209"/>
    <x v="2"/>
    <s v="OFF-LA-10003537"/>
    <x v="1"/>
    <x v="2"/>
    <x v="1568"/>
    <x v="2989"/>
    <n v="2"/>
    <n v="0"/>
    <n v="11.778199999999998"/>
  </r>
  <r>
    <n v="3814"/>
    <s v="CA-2012-103961"/>
    <x v="1"/>
    <x v="599"/>
    <d v="2012-11-09T00:00:00"/>
    <x v="1"/>
    <s v="NG-18430"/>
    <x v="159"/>
    <x v="0"/>
    <s v="United States"/>
    <s v="Quincy"/>
    <x v="10"/>
    <n v="62301"/>
    <x v="2"/>
    <s v="OFF-LA-10004484"/>
    <x v="1"/>
    <x v="2"/>
    <x v="612"/>
    <x v="2990"/>
    <n v="6"/>
    <n v="0.2"/>
    <n v="6.4427999999999992"/>
  </r>
  <r>
    <n v="3815"/>
    <s v="CA-2013-152471"/>
    <x v="0"/>
    <x v="630"/>
    <d v="2013-07-09T00:00:00"/>
    <x v="3"/>
    <s v="ZD-21925"/>
    <x v="9"/>
    <x v="0"/>
    <s v="United States"/>
    <s v="Jacksonville"/>
    <x v="2"/>
    <n v="32216"/>
    <x v="0"/>
    <s v="TEC-PH-10002824"/>
    <x v="2"/>
    <x v="7"/>
    <x v="1142"/>
    <x v="2991"/>
    <n v="5"/>
    <n v="0.2"/>
    <n v="51.497499999999974"/>
  </r>
  <r>
    <n v="3816"/>
    <s v="CA-2013-152471"/>
    <x v="0"/>
    <x v="630"/>
    <d v="2013-07-09T00:00:00"/>
    <x v="3"/>
    <s v="ZD-21925"/>
    <x v="9"/>
    <x v="0"/>
    <s v="United States"/>
    <s v="Jacksonville"/>
    <x v="2"/>
    <n v="32216"/>
    <x v="0"/>
    <s v="OFF-PA-10004965"/>
    <x v="1"/>
    <x v="10"/>
    <x v="112"/>
    <x v="2992"/>
    <n v="2"/>
    <n v="0.2"/>
    <n v="4.9949999999999992"/>
  </r>
  <r>
    <n v="3817"/>
    <s v="CA-2012-102582"/>
    <x v="1"/>
    <x v="426"/>
    <d v="2012-09-19T00:00:00"/>
    <x v="1"/>
    <s v="NW-18400"/>
    <x v="508"/>
    <x v="0"/>
    <s v="United States"/>
    <s v="Mobile"/>
    <x v="19"/>
    <n v="36608"/>
    <x v="0"/>
    <s v="FUR-TA-10003569"/>
    <x v="0"/>
    <x v="3"/>
    <x v="1358"/>
    <x v="2842"/>
    <n v="2"/>
    <n v="0"/>
    <n v="200.49"/>
  </r>
  <r>
    <n v="3818"/>
    <s v="CA-2012-102582"/>
    <x v="1"/>
    <x v="426"/>
    <d v="2012-09-19T00:00:00"/>
    <x v="1"/>
    <s v="NW-18400"/>
    <x v="508"/>
    <x v="0"/>
    <s v="United States"/>
    <s v="Mobile"/>
    <x v="19"/>
    <n v="36608"/>
    <x v="0"/>
    <s v="TEC-PH-10003187"/>
    <x v="2"/>
    <x v="7"/>
    <x v="1410"/>
    <x v="1543"/>
    <n v="3"/>
    <n v="0"/>
    <n v="0"/>
  </r>
  <r>
    <n v="3819"/>
    <s v="CA-2012-102582"/>
    <x v="1"/>
    <x v="426"/>
    <d v="2012-09-19T00:00:00"/>
    <x v="1"/>
    <s v="NW-18400"/>
    <x v="508"/>
    <x v="0"/>
    <s v="United States"/>
    <s v="Mobile"/>
    <x v="19"/>
    <n v="36608"/>
    <x v="0"/>
    <s v="FUR-CH-10004853"/>
    <x v="0"/>
    <x v="1"/>
    <x v="526"/>
    <x v="2993"/>
    <n v="7"/>
    <n v="0"/>
    <n v="306.48939999999988"/>
  </r>
  <r>
    <n v="3820"/>
    <s v="CA-2014-141873"/>
    <x v="3"/>
    <x v="449"/>
    <d v="2014-10-15T00:00:00"/>
    <x v="1"/>
    <s v="HG-14845"/>
    <x v="668"/>
    <x v="0"/>
    <s v="United States"/>
    <s v="New York City"/>
    <x v="15"/>
    <n v="10024"/>
    <x v="3"/>
    <s v="OFF-BI-10001031"/>
    <x v="1"/>
    <x v="8"/>
    <x v="865"/>
    <x v="2994"/>
    <n v="3"/>
    <n v="0.2"/>
    <n v="4.3253999999999984"/>
  </r>
  <r>
    <n v="3821"/>
    <s v="CA-2014-141873"/>
    <x v="3"/>
    <x v="449"/>
    <d v="2014-10-15T00:00:00"/>
    <x v="1"/>
    <s v="HG-14845"/>
    <x v="668"/>
    <x v="0"/>
    <s v="United States"/>
    <s v="New York City"/>
    <x v="15"/>
    <n v="10024"/>
    <x v="3"/>
    <s v="FUR-BO-10003034"/>
    <x v="0"/>
    <x v="0"/>
    <x v="1194"/>
    <x v="2361"/>
    <n v="3"/>
    <n v="0.2"/>
    <n v="-15.71759999999999"/>
  </r>
  <r>
    <n v="3822"/>
    <s v="CA-2014-141873"/>
    <x v="3"/>
    <x v="449"/>
    <d v="2014-10-15T00:00:00"/>
    <x v="1"/>
    <s v="HG-14845"/>
    <x v="668"/>
    <x v="0"/>
    <s v="United States"/>
    <s v="New York City"/>
    <x v="15"/>
    <n v="10024"/>
    <x v="3"/>
    <s v="OFF-PA-10000069"/>
    <x v="1"/>
    <x v="10"/>
    <x v="1569"/>
    <x v="2995"/>
    <n v="2"/>
    <n v="0"/>
    <n v="8.9206000000000003"/>
  </r>
  <r>
    <n v="3823"/>
    <s v="CA-2014-141873"/>
    <x v="3"/>
    <x v="449"/>
    <d v="2014-10-15T00:00:00"/>
    <x v="1"/>
    <s v="HG-14845"/>
    <x v="668"/>
    <x v="0"/>
    <s v="United States"/>
    <s v="New York City"/>
    <x v="15"/>
    <n v="10024"/>
    <x v="3"/>
    <s v="OFF-BI-10003655"/>
    <x v="1"/>
    <x v="8"/>
    <x v="1447"/>
    <x v="2614"/>
    <n v="6"/>
    <n v="0.2"/>
    <n v="6.1560000000000006"/>
  </r>
  <r>
    <n v="3824"/>
    <s v="CA-2012-140984"/>
    <x v="1"/>
    <x v="471"/>
    <d v="2012-09-18T00:00:00"/>
    <x v="1"/>
    <s v="CC-12685"/>
    <x v="530"/>
    <x v="0"/>
    <s v="United States"/>
    <s v="New York City"/>
    <x v="15"/>
    <n v="10011"/>
    <x v="3"/>
    <s v="OFF-ST-10000585"/>
    <x v="1"/>
    <x v="4"/>
    <x v="541"/>
    <x v="2996"/>
    <n v="6"/>
    <n v="0"/>
    <n v="257.71199999999999"/>
  </r>
  <r>
    <n v="3825"/>
    <s v="CA-2012-140984"/>
    <x v="1"/>
    <x v="471"/>
    <d v="2012-09-18T00:00:00"/>
    <x v="1"/>
    <s v="CC-12685"/>
    <x v="530"/>
    <x v="0"/>
    <s v="United States"/>
    <s v="New York City"/>
    <x v="15"/>
    <n v="10011"/>
    <x v="3"/>
    <s v="TEC-CO-10001571"/>
    <x v="2"/>
    <x v="16"/>
    <x v="1554"/>
    <x v="2948"/>
    <n v="2"/>
    <n v="0.2"/>
    <n v="329.99400000000003"/>
  </r>
  <r>
    <n v="3826"/>
    <s v="CA-2012-140984"/>
    <x v="1"/>
    <x v="471"/>
    <d v="2012-09-18T00:00:00"/>
    <x v="1"/>
    <s v="CC-12685"/>
    <x v="530"/>
    <x v="0"/>
    <s v="United States"/>
    <s v="New York City"/>
    <x v="15"/>
    <n v="10011"/>
    <x v="3"/>
    <s v="OFF-BI-10002012"/>
    <x v="1"/>
    <x v="8"/>
    <x v="742"/>
    <x v="91"/>
    <n v="9"/>
    <n v="0.2"/>
    <n v="4.5359999999999996"/>
  </r>
  <r>
    <n v="3827"/>
    <s v="CA-2011-132801"/>
    <x v="2"/>
    <x v="273"/>
    <d v="2011-10-12T00:00:00"/>
    <x v="1"/>
    <s v="JG-15805"/>
    <x v="189"/>
    <x v="1"/>
    <s v="United States"/>
    <s v="Dallas"/>
    <x v="5"/>
    <n v="75217"/>
    <x v="2"/>
    <s v="OFF-ST-10001228"/>
    <x v="1"/>
    <x v="4"/>
    <x v="228"/>
    <x v="2060"/>
    <n v="10"/>
    <n v="0.2"/>
    <n v="10.744000000000007"/>
  </r>
  <r>
    <n v="3828"/>
    <s v="CA-2014-141733"/>
    <x v="3"/>
    <x v="917"/>
    <d v="2014-05-12T00:00:00"/>
    <x v="1"/>
    <s v="RW-19540"/>
    <x v="459"/>
    <x v="1"/>
    <s v="United States"/>
    <s v="Detroit"/>
    <x v="12"/>
    <n v="48234"/>
    <x v="2"/>
    <s v="FUR-CH-10004086"/>
    <x v="0"/>
    <x v="1"/>
    <x v="281"/>
    <x v="2997"/>
    <n v="5"/>
    <n v="0"/>
    <n v="423.00849999999997"/>
  </r>
  <r>
    <n v="3829"/>
    <s v="CA-2014-141733"/>
    <x v="3"/>
    <x v="917"/>
    <d v="2014-05-12T00:00:00"/>
    <x v="1"/>
    <s v="RW-19540"/>
    <x v="459"/>
    <x v="1"/>
    <s v="United States"/>
    <s v="Detroit"/>
    <x v="12"/>
    <n v="48234"/>
    <x v="2"/>
    <s v="FUR-CH-10002017"/>
    <x v="0"/>
    <x v="1"/>
    <x v="1368"/>
    <x v="2998"/>
    <n v="1"/>
    <n v="0"/>
    <n v="7.4591999999999992"/>
  </r>
  <r>
    <n v="3830"/>
    <s v="CA-2014-141733"/>
    <x v="3"/>
    <x v="917"/>
    <d v="2014-05-12T00:00:00"/>
    <x v="1"/>
    <s v="RW-19540"/>
    <x v="459"/>
    <x v="1"/>
    <s v="United States"/>
    <s v="Detroit"/>
    <x v="12"/>
    <n v="48234"/>
    <x v="2"/>
    <s v="FUR-CH-10000595"/>
    <x v="0"/>
    <x v="1"/>
    <x v="463"/>
    <x v="2999"/>
    <n v="2"/>
    <n v="0"/>
    <n v="119.19999999999999"/>
  </r>
  <r>
    <n v="3831"/>
    <s v="CA-2014-141733"/>
    <x v="3"/>
    <x v="917"/>
    <d v="2014-05-12T00:00:00"/>
    <x v="1"/>
    <s v="RW-19540"/>
    <x v="459"/>
    <x v="1"/>
    <s v="United States"/>
    <s v="Detroit"/>
    <x v="12"/>
    <n v="48234"/>
    <x v="2"/>
    <s v="OFF-AP-10001563"/>
    <x v="1"/>
    <x v="9"/>
    <x v="530"/>
    <x v="3000"/>
    <n v="2"/>
    <n v="0.1"/>
    <n v="18.460399999999986"/>
  </r>
  <r>
    <n v="3832"/>
    <s v="US-2012-111927"/>
    <x v="1"/>
    <x v="717"/>
    <d v="2012-11-19T00:00:00"/>
    <x v="1"/>
    <s v="LS-17230"/>
    <x v="721"/>
    <x v="0"/>
    <s v="United States"/>
    <s v="Dover"/>
    <x v="13"/>
    <n v="19901"/>
    <x v="3"/>
    <s v="FUR-FU-10004017"/>
    <x v="0"/>
    <x v="5"/>
    <x v="1570"/>
    <x v="3001"/>
    <n v="3"/>
    <n v="0"/>
    <n v="26.648999999999997"/>
  </r>
  <r>
    <n v="3833"/>
    <s v="US-2012-111927"/>
    <x v="1"/>
    <x v="717"/>
    <d v="2012-11-19T00:00:00"/>
    <x v="1"/>
    <s v="LS-17230"/>
    <x v="721"/>
    <x v="0"/>
    <s v="United States"/>
    <s v="Dover"/>
    <x v="13"/>
    <n v="19901"/>
    <x v="3"/>
    <s v="OFF-BI-10002571"/>
    <x v="1"/>
    <x v="8"/>
    <x v="1204"/>
    <x v="3002"/>
    <n v="2"/>
    <n v="0"/>
    <n v="9.3811999999999998"/>
  </r>
  <r>
    <n v="3834"/>
    <s v="CA-2011-105984"/>
    <x v="2"/>
    <x v="156"/>
    <d v="2011-11-24T00:00:00"/>
    <x v="3"/>
    <s v="MY-18295"/>
    <x v="501"/>
    <x v="1"/>
    <s v="United States"/>
    <s v="Columbus"/>
    <x v="24"/>
    <n v="43229"/>
    <x v="3"/>
    <s v="TEC-PH-10000560"/>
    <x v="2"/>
    <x v="7"/>
    <x v="745"/>
    <x v="3003"/>
    <n v="5"/>
    <n v="0.4"/>
    <n v="-209.99399999999991"/>
  </r>
  <r>
    <n v="3835"/>
    <s v="CA-2011-105984"/>
    <x v="2"/>
    <x v="156"/>
    <d v="2011-11-24T00:00:00"/>
    <x v="3"/>
    <s v="MY-18295"/>
    <x v="501"/>
    <x v="1"/>
    <s v="United States"/>
    <s v="Columbus"/>
    <x v="24"/>
    <n v="43229"/>
    <x v="3"/>
    <s v="FUR-CH-10000847"/>
    <x v="0"/>
    <x v="1"/>
    <x v="986"/>
    <x v="3004"/>
    <n v="3"/>
    <n v="0.3"/>
    <n v="-34.917600000000022"/>
  </r>
  <r>
    <n v="3836"/>
    <s v="CA-2011-100363"/>
    <x v="2"/>
    <x v="918"/>
    <d v="2011-04-15T00:00:00"/>
    <x v="1"/>
    <s v="JM-15655"/>
    <x v="487"/>
    <x v="1"/>
    <s v="United States"/>
    <s v="Glendale"/>
    <x v="16"/>
    <n v="85301"/>
    <x v="1"/>
    <s v="OFF-FA-10000611"/>
    <x v="1"/>
    <x v="13"/>
    <x v="1065"/>
    <x v="3005"/>
    <n v="2"/>
    <n v="0.2"/>
    <n v="0.82879999999999987"/>
  </r>
  <r>
    <n v="3837"/>
    <s v="CA-2011-100363"/>
    <x v="2"/>
    <x v="918"/>
    <d v="2011-04-15T00:00:00"/>
    <x v="1"/>
    <s v="JM-15655"/>
    <x v="487"/>
    <x v="1"/>
    <s v="United States"/>
    <s v="Glendale"/>
    <x v="16"/>
    <n v="85301"/>
    <x v="1"/>
    <s v="OFF-PA-10004733"/>
    <x v="1"/>
    <x v="10"/>
    <x v="1571"/>
    <x v="3006"/>
    <n v="3"/>
    <n v="0.2"/>
    <n v="6.8903999999999979"/>
  </r>
  <r>
    <n v="3838"/>
    <s v="CA-2011-126760"/>
    <x v="2"/>
    <x v="711"/>
    <d v="2011-08-02T00:00:00"/>
    <x v="1"/>
    <s v="KM-16720"/>
    <x v="27"/>
    <x v="0"/>
    <s v="United States"/>
    <s v="North Las Vegas"/>
    <x v="33"/>
    <n v="89031"/>
    <x v="1"/>
    <s v="TEC-PH-10001363"/>
    <x v="2"/>
    <x v="7"/>
    <x v="427"/>
    <x v="3007"/>
    <n v="2"/>
    <n v="0.2"/>
    <n v="113.99799999999991"/>
  </r>
  <r>
    <n v="3839"/>
    <s v="CA-2011-126760"/>
    <x v="2"/>
    <x v="711"/>
    <d v="2011-08-02T00:00:00"/>
    <x v="1"/>
    <s v="KM-16720"/>
    <x v="27"/>
    <x v="0"/>
    <s v="United States"/>
    <s v="North Las Vegas"/>
    <x v="33"/>
    <n v="89031"/>
    <x v="1"/>
    <s v="FUR-CH-10003312"/>
    <x v="0"/>
    <x v="1"/>
    <x v="296"/>
    <x v="3008"/>
    <n v="3"/>
    <n v="0.2"/>
    <n v="-109.58220000000011"/>
  </r>
  <r>
    <n v="3840"/>
    <s v="CA-2011-126760"/>
    <x v="2"/>
    <x v="711"/>
    <d v="2011-08-02T00:00:00"/>
    <x v="1"/>
    <s v="KM-16720"/>
    <x v="27"/>
    <x v="0"/>
    <s v="United States"/>
    <s v="North Las Vegas"/>
    <x v="33"/>
    <n v="89031"/>
    <x v="1"/>
    <s v="FUR-FU-10004018"/>
    <x v="0"/>
    <x v="5"/>
    <x v="927"/>
    <x v="3009"/>
    <n v="9"/>
    <n v="0"/>
    <n v="36.182700000000004"/>
  </r>
  <r>
    <n v="3841"/>
    <s v="CA-2011-126760"/>
    <x v="2"/>
    <x v="711"/>
    <d v="2011-08-02T00:00:00"/>
    <x v="1"/>
    <s v="KM-16720"/>
    <x v="27"/>
    <x v="0"/>
    <s v="United States"/>
    <s v="North Las Vegas"/>
    <x v="33"/>
    <n v="89031"/>
    <x v="1"/>
    <s v="TEC-AC-10004814"/>
    <x v="2"/>
    <x v="11"/>
    <x v="1572"/>
    <x v="3010"/>
    <n v="3"/>
    <n v="0"/>
    <n v="70.097700000000003"/>
  </r>
  <r>
    <n v="3842"/>
    <s v="US-2011-109162"/>
    <x v="2"/>
    <x v="785"/>
    <d v="2011-06-12T00:00:00"/>
    <x v="1"/>
    <s v="KE-16420"/>
    <x v="722"/>
    <x v="1"/>
    <s v="United States"/>
    <s v="Bristol"/>
    <x v="18"/>
    <n v="37620"/>
    <x v="0"/>
    <s v="FUR-CH-10002647"/>
    <x v="0"/>
    <x v="1"/>
    <x v="470"/>
    <x v="3011"/>
    <n v="3"/>
    <n v="0.2"/>
    <n v="10.647000000000006"/>
  </r>
  <r>
    <n v="3843"/>
    <s v="CA-2011-101931"/>
    <x v="2"/>
    <x v="919"/>
    <d v="2011-10-31T00:00:00"/>
    <x v="2"/>
    <s v="TS-21370"/>
    <x v="477"/>
    <x v="1"/>
    <s v="United States"/>
    <s v="Los Angeles"/>
    <x v="1"/>
    <n v="90049"/>
    <x v="1"/>
    <s v="OFF-BI-10004140"/>
    <x v="1"/>
    <x v="8"/>
    <x v="304"/>
    <x v="1600"/>
    <n v="2"/>
    <n v="0.2"/>
    <n v="2.2449999999999992"/>
  </r>
  <r>
    <n v="3844"/>
    <s v="CA-2011-101931"/>
    <x v="2"/>
    <x v="919"/>
    <d v="2011-10-31T00:00:00"/>
    <x v="2"/>
    <s v="TS-21370"/>
    <x v="477"/>
    <x v="1"/>
    <s v="United States"/>
    <s v="Los Angeles"/>
    <x v="1"/>
    <n v="90049"/>
    <x v="1"/>
    <s v="OFF-SU-10002301"/>
    <x v="1"/>
    <x v="14"/>
    <x v="1573"/>
    <x v="3012"/>
    <n v="2"/>
    <n v="0"/>
    <n v="6.2800000000000189E-2"/>
  </r>
  <r>
    <n v="3845"/>
    <s v="CA-2011-101931"/>
    <x v="2"/>
    <x v="919"/>
    <d v="2011-10-31T00:00:00"/>
    <x v="2"/>
    <s v="TS-21370"/>
    <x v="477"/>
    <x v="1"/>
    <s v="United States"/>
    <s v="Los Angeles"/>
    <x v="1"/>
    <n v="90049"/>
    <x v="1"/>
    <s v="OFF-SU-10000646"/>
    <x v="1"/>
    <x v="14"/>
    <x v="259"/>
    <x v="3013"/>
    <n v="2"/>
    <n v="0"/>
    <n v="14.422200000000032"/>
  </r>
  <r>
    <n v="3846"/>
    <s v="CA-2011-101931"/>
    <x v="2"/>
    <x v="919"/>
    <d v="2011-10-31T00:00:00"/>
    <x v="2"/>
    <s v="TS-21370"/>
    <x v="477"/>
    <x v="1"/>
    <s v="United States"/>
    <s v="Los Angeles"/>
    <x v="1"/>
    <n v="90049"/>
    <x v="1"/>
    <s v="FUR-BO-10001337"/>
    <x v="0"/>
    <x v="0"/>
    <x v="425"/>
    <x v="3014"/>
    <n v="6"/>
    <n v="0.15"/>
    <n v="-36.293999999999997"/>
  </r>
  <r>
    <n v="3847"/>
    <s v="CA-2011-101931"/>
    <x v="2"/>
    <x v="919"/>
    <d v="2011-10-31T00:00:00"/>
    <x v="2"/>
    <s v="TS-21370"/>
    <x v="477"/>
    <x v="1"/>
    <s v="United States"/>
    <s v="Los Angeles"/>
    <x v="1"/>
    <n v="90049"/>
    <x v="1"/>
    <s v="OFF-ST-10003442"/>
    <x v="1"/>
    <x v="4"/>
    <x v="86"/>
    <x v="1605"/>
    <n v="5"/>
    <n v="0"/>
    <n v="38.177999999999997"/>
  </r>
  <r>
    <n v="3848"/>
    <s v="CA-2014-129000"/>
    <x v="3"/>
    <x v="920"/>
    <d v="2014-11-28T00:00:00"/>
    <x v="0"/>
    <s v="SZ-20035"/>
    <x v="449"/>
    <x v="2"/>
    <s v="United States"/>
    <s v="Canton"/>
    <x v="12"/>
    <n v="48187"/>
    <x v="2"/>
    <s v="OFF-ST-10001097"/>
    <x v="1"/>
    <x v="4"/>
    <x v="740"/>
    <x v="881"/>
    <n v="3"/>
    <n v="0"/>
    <n v="0"/>
  </r>
  <r>
    <n v="3849"/>
    <s v="CA-2014-161053"/>
    <x v="3"/>
    <x v="585"/>
    <d v="2014-09-24T00:00:00"/>
    <x v="2"/>
    <s v="JE-15745"/>
    <x v="32"/>
    <x v="0"/>
    <s v="United States"/>
    <s v="Fayetteville"/>
    <x v="36"/>
    <n v="72701"/>
    <x v="0"/>
    <s v="OFF-BI-10004318"/>
    <x v="1"/>
    <x v="8"/>
    <x v="1574"/>
    <x v="3015"/>
    <n v="4"/>
    <n v="0"/>
    <n v="318.30160000000001"/>
  </r>
  <r>
    <n v="3850"/>
    <s v="CA-2014-161053"/>
    <x v="3"/>
    <x v="585"/>
    <d v="2014-09-24T00:00:00"/>
    <x v="2"/>
    <s v="JE-15745"/>
    <x v="32"/>
    <x v="0"/>
    <s v="United States"/>
    <s v="Fayetteville"/>
    <x v="36"/>
    <n v="72701"/>
    <x v="0"/>
    <s v="TEC-AC-10004633"/>
    <x v="2"/>
    <x v="11"/>
    <x v="60"/>
    <x v="2765"/>
    <n v="5"/>
    <n v="0"/>
    <n v="15.378000000000004"/>
  </r>
  <r>
    <n v="3851"/>
    <s v="CA-2012-142377"/>
    <x v="1"/>
    <x v="784"/>
    <d v="2012-12-09T00:00:00"/>
    <x v="1"/>
    <s v="MS-17980"/>
    <x v="99"/>
    <x v="1"/>
    <s v="United States"/>
    <s v="Springfield"/>
    <x v="25"/>
    <n v="65807"/>
    <x v="2"/>
    <s v="OFF-PA-10001970"/>
    <x v="1"/>
    <x v="10"/>
    <x v="311"/>
    <x v="3016"/>
    <n v="7"/>
    <n v="0"/>
    <n v="40.401199999999996"/>
  </r>
  <r>
    <n v="3852"/>
    <s v="CA-2012-127593"/>
    <x v="1"/>
    <x v="481"/>
    <d v="2012-09-21T00:00:00"/>
    <x v="3"/>
    <s v="DH-13675"/>
    <x v="723"/>
    <x v="2"/>
    <s v="United States"/>
    <s v="Quincy"/>
    <x v="31"/>
    <n v="2169"/>
    <x v="3"/>
    <s v="FUR-FU-10004006"/>
    <x v="0"/>
    <x v="5"/>
    <x v="101"/>
    <x v="3017"/>
    <n v="2"/>
    <n v="0"/>
    <n v="14.500999999999991"/>
  </r>
  <r>
    <n v="3853"/>
    <s v="CA-2014-130526"/>
    <x v="3"/>
    <x v="200"/>
    <d v="2014-11-30T00:00:00"/>
    <x v="2"/>
    <s v="GT-14755"/>
    <x v="150"/>
    <x v="0"/>
    <s v="United States"/>
    <s v="Rockford"/>
    <x v="10"/>
    <n v="61107"/>
    <x v="2"/>
    <s v="OFF-BI-10001524"/>
    <x v="1"/>
    <x v="8"/>
    <x v="298"/>
    <x v="3018"/>
    <n v="8"/>
    <n v="0.8"/>
    <n v="-53.708800000000025"/>
  </r>
  <r>
    <n v="3854"/>
    <s v="US-2014-131849"/>
    <x v="3"/>
    <x v="921"/>
    <d v="2014-06-11T00:00:00"/>
    <x v="1"/>
    <s v="GH-14410"/>
    <x v="689"/>
    <x v="2"/>
    <s v="United States"/>
    <s v="San Francisco"/>
    <x v="1"/>
    <n v="94122"/>
    <x v="1"/>
    <s v="FUR-FU-10004164"/>
    <x v="0"/>
    <x v="5"/>
    <x v="1575"/>
    <x v="1931"/>
    <n v="1"/>
    <n v="0"/>
    <n v="2.1780000000000004"/>
  </r>
  <r>
    <n v="3855"/>
    <s v="US-2014-131849"/>
    <x v="3"/>
    <x v="921"/>
    <d v="2014-06-11T00:00:00"/>
    <x v="1"/>
    <s v="GH-14410"/>
    <x v="689"/>
    <x v="2"/>
    <s v="United States"/>
    <s v="San Francisco"/>
    <x v="1"/>
    <n v="94122"/>
    <x v="1"/>
    <s v="OFF-ST-10002957"/>
    <x v="1"/>
    <x v="4"/>
    <x v="1483"/>
    <x v="1603"/>
    <n v="5"/>
    <n v="0"/>
    <n v="0"/>
  </r>
  <r>
    <n v="3856"/>
    <s v="US-2014-105389"/>
    <x v="3"/>
    <x v="436"/>
    <d v="2014-10-29T00:00:00"/>
    <x v="0"/>
    <s v="DM-13015"/>
    <x v="661"/>
    <x v="0"/>
    <s v="United States"/>
    <s v="San Antonio"/>
    <x v="5"/>
    <n v="78207"/>
    <x v="2"/>
    <s v="OFF-BI-10004364"/>
    <x v="1"/>
    <x v="8"/>
    <x v="302"/>
    <x v="3019"/>
    <n v="3"/>
    <n v="0.8"/>
    <n v="-6.2370000000000019"/>
  </r>
  <r>
    <n v="3857"/>
    <s v="US-2014-105389"/>
    <x v="3"/>
    <x v="436"/>
    <d v="2014-10-29T00:00:00"/>
    <x v="0"/>
    <s v="DM-13015"/>
    <x v="661"/>
    <x v="0"/>
    <s v="United States"/>
    <s v="San Antonio"/>
    <x v="5"/>
    <n v="78207"/>
    <x v="2"/>
    <s v="TEC-PH-10002824"/>
    <x v="2"/>
    <x v="7"/>
    <x v="1142"/>
    <x v="2991"/>
    <n v="5"/>
    <n v="0.2"/>
    <n v="51.497499999999974"/>
  </r>
  <r>
    <n v="3858"/>
    <s v="US-2014-105389"/>
    <x v="3"/>
    <x v="436"/>
    <d v="2014-10-29T00:00:00"/>
    <x v="0"/>
    <s v="DM-13015"/>
    <x v="661"/>
    <x v="0"/>
    <s v="United States"/>
    <s v="San Antonio"/>
    <x v="5"/>
    <n v="78207"/>
    <x v="2"/>
    <s v="OFF-AR-10000634"/>
    <x v="1"/>
    <x v="6"/>
    <x v="988"/>
    <x v="1518"/>
    <n v="3"/>
    <n v="0.2"/>
    <n v="0.89880000000000004"/>
  </r>
  <r>
    <n v="3859"/>
    <s v="CA-2011-140816"/>
    <x v="2"/>
    <x v="414"/>
    <d v="2011-12-20T00:00:00"/>
    <x v="3"/>
    <s v="TC-21295"/>
    <x v="646"/>
    <x v="0"/>
    <s v="United States"/>
    <s v="Thornton"/>
    <x v="22"/>
    <n v="80229"/>
    <x v="1"/>
    <s v="TEC-AC-10001539"/>
    <x v="2"/>
    <x v="11"/>
    <x v="1576"/>
    <x v="3020"/>
    <n v="7"/>
    <n v="0.2"/>
    <n v="89.588799999999992"/>
  </r>
  <r>
    <n v="3860"/>
    <s v="CA-2014-154039"/>
    <x v="3"/>
    <x v="922"/>
    <d v="2014-02-23T00:00:00"/>
    <x v="1"/>
    <s v="JK-16120"/>
    <x v="451"/>
    <x v="2"/>
    <s v="United States"/>
    <s v="Chicago"/>
    <x v="10"/>
    <n v="60653"/>
    <x v="2"/>
    <s v="FUR-TA-10001932"/>
    <x v="0"/>
    <x v="3"/>
    <x v="840"/>
    <x v="3021"/>
    <n v="3"/>
    <n v="0.5"/>
    <n v="-269.33760000000001"/>
  </r>
  <r>
    <n v="3861"/>
    <s v="CA-2014-154039"/>
    <x v="3"/>
    <x v="922"/>
    <d v="2014-02-23T00:00:00"/>
    <x v="1"/>
    <s v="JK-16120"/>
    <x v="451"/>
    <x v="2"/>
    <s v="United States"/>
    <s v="Chicago"/>
    <x v="10"/>
    <n v="60653"/>
    <x v="2"/>
    <s v="TEC-PH-10002789"/>
    <x v="2"/>
    <x v="7"/>
    <x v="1577"/>
    <x v="1889"/>
    <n v="1"/>
    <n v="0.2"/>
    <n v="10.919299999999996"/>
  </r>
  <r>
    <n v="3862"/>
    <s v="CA-2011-135755"/>
    <x v="2"/>
    <x v="523"/>
    <d v="2011-05-10T00:00:00"/>
    <x v="1"/>
    <s v="NC-18415"/>
    <x v="720"/>
    <x v="0"/>
    <s v="United States"/>
    <s v="Yonkers"/>
    <x v="15"/>
    <n v="10701"/>
    <x v="3"/>
    <s v="OFF-BI-10004828"/>
    <x v="1"/>
    <x v="8"/>
    <x v="1578"/>
    <x v="3022"/>
    <n v="3"/>
    <n v="0.2"/>
    <n v="14.563799999999997"/>
  </r>
  <r>
    <n v="3863"/>
    <s v="CA-2011-135755"/>
    <x v="2"/>
    <x v="523"/>
    <d v="2011-05-10T00:00:00"/>
    <x v="1"/>
    <s v="NC-18415"/>
    <x v="720"/>
    <x v="0"/>
    <s v="United States"/>
    <s v="Yonkers"/>
    <x v="15"/>
    <n v="10701"/>
    <x v="3"/>
    <s v="OFF-BI-10003981"/>
    <x v="1"/>
    <x v="8"/>
    <x v="109"/>
    <x v="3023"/>
    <n v="3"/>
    <n v="0.2"/>
    <n v="3.9497999999999998"/>
  </r>
  <r>
    <n v="3864"/>
    <s v="CA-2014-123246"/>
    <x v="3"/>
    <x v="161"/>
    <d v="2014-10-20T00:00:00"/>
    <x v="0"/>
    <s v="AJ-10960"/>
    <x v="195"/>
    <x v="0"/>
    <s v="United States"/>
    <s v="San Diego"/>
    <x v="1"/>
    <n v="92037"/>
    <x v="1"/>
    <s v="OFF-AR-10001770"/>
    <x v="1"/>
    <x v="6"/>
    <x v="1579"/>
    <x v="3024"/>
    <n v="4"/>
    <n v="0"/>
    <n v="2.7664"/>
  </r>
  <r>
    <n v="3865"/>
    <s v="CA-2012-157133"/>
    <x v="1"/>
    <x v="109"/>
    <d v="2012-12-03T00:00:00"/>
    <x v="1"/>
    <s v="LC-16885"/>
    <x v="62"/>
    <x v="0"/>
    <s v="United States"/>
    <s v="Champaign"/>
    <x v="10"/>
    <n v="61821"/>
    <x v="2"/>
    <s v="FUR-FU-10004904"/>
    <x v="0"/>
    <x v="5"/>
    <x v="1580"/>
    <x v="3025"/>
    <n v="5"/>
    <n v="0.6"/>
    <n v="-182.35200000000003"/>
  </r>
  <r>
    <n v="3866"/>
    <s v="CA-2011-124709"/>
    <x v="2"/>
    <x v="923"/>
    <d v="2011-07-29T00:00:00"/>
    <x v="0"/>
    <s v="GW-14605"/>
    <x v="543"/>
    <x v="0"/>
    <s v="United States"/>
    <s v="San Francisco"/>
    <x v="1"/>
    <n v="94122"/>
    <x v="1"/>
    <s v="TEC-AC-10002842"/>
    <x v="2"/>
    <x v="11"/>
    <x v="1176"/>
    <x v="1685"/>
    <n v="2"/>
    <n v="0"/>
    <n v="38.080000000000013"/>
  </r>
  <r>
    <n v="3867"/>
    <s v="CA-2014-146360"/>
    <x v="3"/>
    <x v="756"/>
    <d v="2014-04-26T00:00:00"/>
    <x v="0"/>
    <s v="SC-20305"/>
    <x v="253"/>
    <x v="0"/>
    <s v="United States"/>
    <s v="Lawrence"/>
    <x v="14"/>
    <n v="46226"/>
    <x v="2"/>
    <s v="TEC-AC-10003590"/>
    <x v="2"/>
    <x v="11"/>
    <x v="1093"/>
    <x v="3026"/>
    <n v="6"/>
    <n v="0"/>
    <n v="55.922399999999996"/>
  </r>
  <r>
    <n v="3868"/>
    <s v="CA-2012-132486"/>
    <x v="1"/>
    <x v="924"/>
    <d v="2012-10-27T00:00:00"/>
    <x v="0"/>
    <s v="JF-15355"/>
    <x v="282"/>
    <x v="0"/>
    <s v="United States"/>
    <s v="San Diego"/>
    <x v="1"/>
    <n v="92105"/>
    <x v="1"/>
    <s v="TEC-AC-10000710"/>
    <x v="2"/>
    <x v="11"/>
    <x v="672"/>
    <x v="3027"/>
    <n v="9"/>
    <n v="0"/>
    <n v="63.777600000000007"/>
  </r>
  <r>
    <n v="3869"/>
    <s v="CA-2012-132486"/>
    <x v="1"/>
    <x v="924"/>
    <d v="2012-10-27T00:00:00"/>
    <x v="0"/>
    <s v="JF-15355"/>
    <x v="282"/>
    <x v="0"/>
    <s v="United States"/>
    <s v="San Diego"/>
    <x v="1"/>
    <n v="92105"/>
    <x v="1"/>
    <s v="FUR-CH-10004495"/>
    <x v="0"/>
    <x v="1"/>
    <x v="1475"/>
    <x v="3028"/>
    <n v="1"/>
    <n v="0.2"/>
    <n v="27.088199999999965"/>
  </r>
  <r>
    <n v="3870"/>
    <s v="CA-2012-132486"/>
    <x v="1"/>
    <x v="924"/>
    <d v="2012-10-27T00:00:00"/>
    <x v="0"/>
    <s v="JF-15355"/>
    <x v="282"/>
    <x v="0"/>
    <s v="United States"/>
    <s v="San Diego"/>
    <x v="1"/>
    <n v="92105"/>
    <x v="1"/>
    <s v="FUR-CH-10004540"/>
    <x v="0"/>
    <x v="1"/>
    <x v="862"/>
    <x v="3029"/>
    <n v="7"/>
    <n v="0.2"/>
    <n v="16.797200000000004"/>
  </r>
  <r>
    <n v="3871"/>
    <s v="CA-2012-132486"/>
    <x v="1"/>
    <x v="924"/>
    <d v="2012-10-27T00:00:00"/>
    <x v="0"/>
    <s v="JF-15355"/>
    <x v="282"/>
    <x v="0"/>
    <s v="United States"/>
    <s v="San Diego"/>
    <x v="1"/>
    <n v="92105"/>
    <x v="1"/>
    <s v="OFF-PA-10004971"/>
    <x v="1"/>
    <x v="10"/>
    <x v="604"/>
    <x v="1057"/>
    <n v="2"/>
    <n v="0"/>
    <n v="5.6644000000000005"/>
  </r>
  <r>
    <n v="3872"/>
    <s v="CA-2012-132486"/>
    <x v="1"/>
    <x v="924"/>
    <d v="2012-10-27T00:00:00"/>
    <x v="0"/>
    <s v="JF-15355"/>
    <x v="282"/>
    <x v="0"/>
    <s v="United States"/>
    <s v="San Diego"/>
    <x v="1"/>
    <n v="92105"/>
    <x v="1"/>
    <s v="OFF-EN-10002600"/>
    <x v="1"/>
    <x v="12"/>
    <x v="111"/>
    <x v="3030"/>
    <n v="4"/>
    <n v="0"/>
    <n v="5.6639999999999997"/>
  </r>
  <r>
    <n v="3873"/>
    <s v="CA-2012-132486"/>
    <x v="1"/>
    <x v="924"/>
    <d v="2012-10-27T00:00:00"/>
    <x v="0"/>
    <s v="JF-15355"/>
    <x v="282"/>
    <x v="0"/>
    <s v="United States"/>
    <s v="San Diego"/>
    <x v="1"/>
    <n v="92105"/>
    <x v="1"/>
    <s v="FUR-CH-10001854"/>
    <x v="0"/>
    <x v="1"/>
    <x v="1110"/>
    <x v="3031"/>
    <n v="3"/>
    <n v="0.2"/>
    <n v="42.117600000000039"/>
  </r>
  <r>
    <n v="3874"/>
    <s v="CA-2013-136231"/>
    <x v="0"/>
    <x v="64"/>
    <d v="2013-09-08T00:00:00"/>
    <x v="0"/>
    <s v="DM-13015"/>
    <x v="661"/>
    <x v="0"/>
    <s v="United States"/>
    <s v="Johnson City"/>
    <x v="18"/>
    <n v="37604"/>
    <x v="0"/>
    <s v="OFF-EN-10001099"/>
    <x v="1"/>
    <x v="12"/>
    <x v="33"/>
    <x v="3032"/>
    <n v="3"/>
    <n v="0.2"/>
    <n v="7.6283999999999974"/>
  </r>
  <r>
    <n v="3875"/>
    <s v="CA-2013-136231"/>
    <x v="0"/>
    <x v="64"/>
    <d v="2013-09-08T00:00:00"/>
    <x v="0"/>
    <s v="DM-13015"/>
    <x v="661"/>
    <x v="0"/>
    <s v="United States"/>
    <s v="Johnson City"/>
    <x v="18"/>
    <n v="37604"/>
    <x v="0"/>
    <s v="OFF-BI-10001597"/>
    <x v="1"/>
    <x v="8"/>
    <x v="790"/>
    <x v="3033"/>
    <n v="7"/>
    <n v="0.7"/>
    <n v="-63.109199999999987"/>
  </r>
  <r>
    <n v="3876"/>
    <s v="CA-2013-136231"/>
    <x v="0"/>
    <x v="64"/>
    <d v="2013-09-08T00:00:00"/>
    <x v="0"/>
    <s v="DM-13015"/>
    <x v="661"/>
    <x v="0"/>
    <s v="United States"/>
    <s v="Johnson City"/>
    <x v="18"/>
    <n v="37604"/>
    <x v="0"/>
    <s v="TEC-PH-10002660"/>
    <x v="2"/>
    <x v="7"/>
    <x v="697"/>
    <x v="3034"/>
    <n v="2"/>
    <n v="0.2"/>
    <n v="6.7990000000000066"/>
  </r>
  <r>
    <n v="3877"/>
    <s v="CA-2013-136231"/>
    <x v="0"/>
    <x v="64"/>
    <d v="2013-09-08T00:00:00"/>
    <x v="0"/>
    <s v="DM-13015"/>
    <x v="661"/>
    <x v="0"/>
    <s v="United States"/>
    <s v="Johnson City"/>
    <x v="18"/>
    <n v="37604"/>
    <x v="0"/>
    <s v="OFF-PA-10000327"/>
    <x v="1"/>
    <x v="10"/>
    <x v="1428"/>
    <x v="1518"/>
    <n v="3"/>
    <n v="0.2"/>
    <n v="3.2099999999999982"/>
  </r>
  <r>
    <n v="3878"/>
    <s v="CA-2013-140641"/>
    <x v="0"/>
    <x v="99"/>
    <d v="2013-11-03T00:00:00"/>
    <x v="1"/>
    <s v="EP-13915"/>
    <x v="212"/>
    <x v="0"/>
    <s v="United States"/>
    <s v="Tampa"/>
    <x v="2"/>
    <n v="33614"/>
    <x v="0"/>
    <s v="OFF-BI-10001191"/>
    <x v="1"/>
    <x v="8"/>
    <x v="970"/>
    <x v="3035"/>
    <n v="5"/>
    <n v="0.7"/>
    <n v="-26.732999999999997"/>
  </r>
  <r>
    <n v="3879"/>
    <s v="CA-2011-151001"/>
    <x v="2"/>
    <x v="267"/>
    <d v="2011-04-07T00:00:00"/>
    <x v="2"/>
    <s v="JG-15805"/>
    <x v="189"/>
    <x v="1"/>
    <s v="United States"/>
    <s v="Decatur"/>
    <x v="10"/>
    <n v="62521"/>
    <x v="2"/>
    <s v="OFF-ST-10003455"/>
    <x v="1"/>
    <x v="4"/>
    <x v="169"/>
    <x v="1612"/>
    <n v="4"/>
    <n v="0.2"/>
    <n v="3.7224000000000004"/>
  </r>
  <r>
    <n v="3880"/>
    <s v="CA-2011-151001"/>
    <x v="2"/>
    <x v="267"/>
    <d v="2011-04-07T00:00:00"/>
    <x v="2"/>
    <s v="JG-15805"/>
    <x v="189"/>
    <x v="1"/>
    <s v="United States"/>
    <s v="Decatur"/>
    <x v="10"/>
    <n v="62521"/>
    <x v="2"/>
    <s v="OFF-ST-10001031"/>
    <x v="1"/>
    <x v="4"/>
    <x v="1551"/>
    <x v="3036"/>
    <n v="4"/>
    <n v="0.2"/>
    <n v="3.9072000000000031"/>
  </r>
  <r>
    <n v="3881"/>
    <s v="CA-2012-129896"/>
    <x v="1"/>
    <x v="925"/>
    <d v="2012-06-20T00:00:00"/>
    <x v="1"/>
    <s v="PF-19120"/>
    <x v="724"/>
    <x v="0"/>
    <s v="United States"/>
    <s v="Gilbert"/>
    <x v="16"/>
    <n v="85234"/>
    <x v="1"/>
    <s v="OFF-PA-10002245"/>
    <x v="1"/>
    <x v="10"/>
    <x v="1334"/>
    <x v="383"/>
    <n v="2"/>
    <n v="0.2"/>
    <n v="2.9899999999999993"/>
  </r>
  <r>
    <n v="3882"/>
    <s v="CA-2012-129896"/>
    <x v="1"/>
    <x v="925"/>
    <d v="2012-06-20T00:00:00"/>
    <x v="1"/>
    <s v="PF-19120"/>
    <x v="724"/>
    <x v="0"/>
    <s v="United States"/>
    <s v="Gilbert"/>
    <x v="16"/>
    <n v="85234"/>
    <x v="1"/>
    <s v="OFF-ST-10004804"/>
    <x v="1"/>
    <x v="4"/>
    <x v="230"/>
    <x v="250"/>
    <n v="2"/>
    <n v="0.2"/>
    <n v="-19.562399999999997"/>
  </r>
  <r>
    <n v="3883"/>
    <s v="CA-2012-129896"/>
    <x v="1"/>
    <x v="925"/>
    <d v="2012-06-20T00:00:00"/>
    <x v="1"/>
    <s v="PF-19120"/>
    <x v="724"/>
    <x v="0"/>
    <s v="United States"/>
    <s v="Gilbert"/>
    <x v="16"/>
    <n v="85234"/>
    <x v="1"/>
    <s v="FUR-FU-10004904"/>
    <x v="0"/>
    <x v="5"/>
    <x v="1580"/>
    <x v="3037"/>
    <n v="6"/>
    <n v="0.2"/>
    <n v="-36.470400000000041"/>
  </r>
  <r>
    <n v="3884"/>
    <s v="CA-2012-129896"/>
    <x v="1"/>
    <x v="925"/>
    <d v="2012-06-20T00:00:00"/>
    <x v="1"/>
    <s v="PF-19120"/>
    <x v="724"/>
    <x v="0"/>
    <s v="United States"/>
    <s v="Gilbert"/>
    <x v="16"/>
    <n v="85234"/>
    <x v="1"/>
    <s v="FUR-FU-10002396"/>
    <x v="0"/>
    <x v="5"/>
    <x v="1581"/>
    <x v="3038"/>
    <n v="4"/>
    <n v="0.2"/>
    <n v="11.070400000000003"/>
  </r>
  <r>
    <n v="3885"/>
    <s v="CA-2011-152849"/>
    <x v="2"/>
    <x v="260"/>
    <d v="2011-07-12T00:00:00"/>
    <x v="1"/>
    <s v="DW-13195"/>
    <x v="694"/>
    <x v="1"/>
    <s v="United States"/>
    <s v="Knoxville"/>
    <x v="18"/>
    <n v="37918"/>
    <x v="0"/>
    <s v="OFF-AR-10002833"/>
    <x v="1"/>
    <x v="6"/>
    <x v="6"/>
    <x v="972"/>
    <n v="3"/>
    <n v="0.2"/>
    <n v="0.3822000000000001"/>
  </r>
  <r>
    <n v="3886"/>
    <s v="US-2014-127341"/>
    <x v="3"/>
    <x v="926"/>
    <d v="2014-02-03T00:00:00"/>
    <x v="1"/>
    <s v="CK-12595"/>
    <x v="242"/>
    <x v="0"/>
    <s v="United States"/>
    <s v="Chicago"/>
    <x v="10"/>
    <n v="60653"/>
    <x v="2"/>
    <s v="OFF-BI-10001072"/>
    <x v="1"/>
    <x v="8"/>
    <x v="277"/>
    <x v="3039"/>
    <n v="4"/>
    <n v="0.8"/>
    <n v="-20.617600000000003"/>
  </r>
  <r>
    <n v="3887"/>
    <s v="CA-2013-167759"/>
    <x v="0"/>
    <x v="840"/>
    <d v="2013-03-09T00:00:00"/>
    <x v="0"/>
    <s v="CC-12670"/>
    <x v="113"/>
    <x v="0"/>
    <s v="United States"/>
    <s v="Bloomington"/>
    <x v="14"/>
    <n v="47401"/>
    <x v="2"/>
    <s v="TEC-PH-10003171"/>
    <x v="2"/>
    <x v="7"/>
    <x v="1495"/>
    <x v="3040"/>
    <n v="3"/>
    <n v="0"/>
    <n v="37.757999999999996"/>
  </r>
  <r>
    <n v="3888"/>
    <s v="CA-2011-100895"/>
    <x v="2"/>
    <x v="270"/>
    <d v="2011-06-06T00:00:00"/>
    <x v="1"/>
    <s v="SV-20785"/>
    <x v="647"/>
    <x v="0"/>
    <s v="United States"/>
    <s v="Roswell"/>
    <x v="32"/>
    <n v="30076"/>
    <x v="0"/>
    <s v="OFF-AR-10004511"/>
    <x v="1"/>
    <x v="6"/>
    <x v="1228"/>
    <x v="18"/>
    <n v="2"/>
    <n v="0"/>
    <n v="2.6536"/>
  </r>
  <r>
    <n v="3889"/>
    <s v="CA-2011-100895"/>
    <x v="2"/>
    <x v="270"/>
    <d v="2011-06-06T00:00:00"/>
    <x v="1"/>
    <s v="SV-20785"/>
    <x v="647"/>
    <x v="0"/>
    <s v="United States"/>
    <s v="Roswell"/>
    <x v="32"/>
    <n v="30076"/>
    <x v="0"/>
    <s v="TEC-PH-10001425"/>
    <x v="2"/>
    <x v="7"/>
    <x v="511"/>
    <x v="764"/>
    <n v="3"/>
    <n v="0"/>
    <n v="67.191599999999994"/>
  </r>
  <r>
    <n v="3890"/>
    <s v="CA-2011-100895"/>
    <x v="2"/>
    <x v="270"/>
    <d v="2011-06-06T00:00:00"/>
    <x v="1"/>
    <s v="SV-20785"/>
    <x v="647"/>
    <x v="0"/>
    <s v="United States"/>
    <s v="Roswell"/>
    <x v="32"/>
    <n v="30076"/>
    <x v="0"/>
    <s v="OFF-ST-10001490"/>
    <x v="1"/>
    <x v="4"/>
    <x v="513"/>
    <x v="3041"/>
    <n v="2"/>
    <n v="0"/>
    <n v="107.08199999999997"/>
  </r>
  <r>
    <n v="3891"/>
    <s v="US-2013-163881"/>
    <x v="0"/>
    <x v="390"/>
    <d v="2013-12-01T00:00:00"/>
    <x v="1"/>
    <s v="SP-20860"/>
    <x v="133"/>
    <x v="1"/>
    <s v="United States"/>
    <s v="Los Angeles"/>
    <x v="1"/>
    <n v="90036"/>
    <x v="1"/>
    <s v="TEC-AC-10003033"/>
    <x v="2"/>
    <x v="11"/>
    <x v="756"/>
    <x v="3042"/>
    <n v="2"/>
    <n v="0"/>
    <n v="217.76699999999994"/>
  </r>
  <r>
    <n v="3892"/>
    <s v="US-2013-163881"/>
    <x v="0"/>
    <x v="390"/>
    <d v="2013-12-01T00:00:00"/>
    <x v="1"/>
    <s v="SP-20860"/>
    <x v="133"/>
    <x v="1"/>
    <s v="United States"/>
    <s v="Los Angeles"/>
    <x v="1"/>
    <n v="90036"/>
    <x v="1"/>
    <s v="FUR-CH-10001394"/>
    <x v="0"/>
    <x v="1"/>
    <x v="648"/>
    <x v="3043"/>
    <n v="6"/>
    <n v="0.2"/>
    <n v="210.59399999999977"/>
  </r>
  <r>
    <n v="3893"/>
    <s v="US-2013-163881"/>
    <x v="0"/>
    <x v="390"/>
    <d v="2013-12-01T00:00:00"/>
    <x v="1"/>
    <s v="SP-20860"/>
    <x v="133"/>
    <x v="1"/>
    <s v="United States"/>
    <s v="Los Angeles"/>
    <x v="1"/>
    <n v="90036"/>
    <x v="1"/>
    <s v="TEC-AC-10000420"/>
    <x v="2"/>
    <x v="11"/>
    <x v="1487"/>
    <x v="3044"/>
    <n v="8"/>
    <n v="0"/>
    <n v="190.37279999999998"/>
  </r>
  <r>
    <n v="3894"/>
    <s v="US-2013-144547"/>
    <x v="0"/>
    <x v="338"/>
    <d v="2013-11-15T00:00:00"/>
    <x v="1"/>
    <s v="MS-17770"/>
    <x v="474"/>
    <x v="0"/>
    <s v="United States"/>
    <s v="Houston"/>
    <x v="5"/>
    <n v="77036"/>
    <x v="2"/>
    <s v="TEC-AC-10004901"/>
    <x v="2"/>
    <x v="11"/>
    <x v="642"/>
    <x v="1790"/>
    <n v="7"/>
    <n v="0.2"/>
    <n v="48.990200000000002"/>
  </r>
  <r>
    <n v="3895"/>
    <s v="US-2011-112200"/>
    <x v="2"/>
    <x v="754"/>
    <d v="2011-11-28T00:00:00"/>
    <x v="1"/>
    <s v="TC-21475"/>
    <x v="679"/>
    <x v="2"/>
    <s v="United States"/>
    <s v="Bolingbrook"/>
    <x v="10"/>
    <n v="60440"/>
    <x v="2"/>
    <s v="OFF-BI-10002571"/>
    <x v="1"/>
    <x v="8"/>
    <x v="1204"/>
    <x v="3045"/>
    <n v="5"/>
    <n v="0.8"/>
    <n v="-16.467000000000002"/>
  </r>
  <r>
    <n v="3896"/>
    <s v="CA-2014-110212"/>
    <x v="3"/>
    <x v="927"/>
    <d v="2014-05-06T00:00:00"/>
    <x v="1"/>
    <s v="SJ-20125"/>
    <x v="319"/>
    <x v="2"/>
    <s v="United States"/>
    <s v="Texarkana"/>
    <x v="36"/>
    <n v="71854"/>
    <x v="0"/>
    <s v="TEC-AC-10002331"/>
    <x v="2"/>
    <x v="11"/>
    <x v="1582"/>
    <x v="3046"/>
    <n v="5"/>
    <n v="0"/>
    <n v="18.093"/>
  </r>
  <r>
    <n v="3897"/>
    <s v="CA-2014-134285"/>
    <x v="3"/>
    <x v="226"/>
    <d v="2014-12-13T00:00:00"/>
    <x v="1"/>
    <s v="DS-13180"/>
    <x v="103"/>
    <x v="1"/>
    <s v="United States"/>
    <s v="San Antonio"/>
    <x v="5"/>
    <n v="78207"/>
    <x v="2"/>
    <s v="OFF-FA-10000611"/>
    <x v="1"/>
    <x v="13"/>
    <x v="1065"/>
    <x v="3047"/>
    <n v="3"/>
    <n v="0.2"/>
    <n v="1.2431999999999999"/>
  </r>
  <r>
    <n v="3898"/>
    <s v="CA-2014-134285"/>
    <x v="3"/>
    <x v="226"/>
    <d v="2014-12-13T00:00:00"/>
    <x v="1"/>
    <s v="DS-13180"/>
    <x v="103"/>
    <x v="1"/>
    <s v="United States"/>
    <s v="San Antonio"/>
    <x v="5"/>
    <n v="78207"/>
    <x v="2"/>
    <s v="OFF-PA-10000304"/>
    <x v="1"/>
    <x v="10"/>
    <x v="88"/>
    <x v="12"/>
    <n v="3"/>
    <n v="0.2"/>
    <n v="5.4432"/>
  </r>
  <r>
    <n v="3899"/>
    <s v="CA-2014-102267"/>
    <x v="3"/>
    <x v="329"/>
    <d v="2014-12-05T00:00:00"/>
    <x v="1"/>
    <s v="SC-20800"/>
    <x v="561"/>
    <x v="0"/>
    <s v="United States"/>
    <s v="Edinburg"/>
    <x v="5"/>
    <n v="78539"/>
    <x v="2"/>
    <s v="OFF-FA-10000611"/>
    <x v="1"/>
    <x v="13"/>
    <x v="1065"/>
    <x v="3005"/>
    <n v="2"/>
    <n v="0.2"/>
    <n v="0.82879999999999987"/>
  </r>
  <r>
    <n v="3900"/>
    <s v="CA-2014-157980"/>
    <x v="3"/>
    <x v="226"/>
    <d v="2014-12-10T00:00:00"/>
    <x v="2"/>
    <s v="SH-20395"/>
    <x v="129"/>
    <x v="0"/>
    <s v="United States"/>
    <s v="Toledo"/>
    <x v="24"/>
    <n v="43615"/>
    <x v="3"/>
    <s v="TEC-AC-10002567"/>
    <x v="2"/>
    <x v="11"/>
    <x v="423"/>
    <x v="2506"/>
    <n v="2"/>
    <n v="0.2"/>
    <n v="25.596799999999998"/>
  </r>
  <r>
    <n v="3901"/>
    <s v="CA-2012-121097"/>
    <x v="1"/>
    <x v="928"/>
    <d v="2012-01-08T00:00:00"/>
    <x v="1"/>
    <s v="SF-20965"/>
    <x v="245"/>
    <x v="1"/>
    <s v="United States"/>
    <s v="Baytown"/>
    <x v="5"/>
    <n v="77520"/>
    <x v="2"/>
    <s v="OFF-PA-10001937"/>
    <x v="1"/>
    <x v="10"/>
    <x v="286"/>
    <x v="563"/>
    <n v="2"/>
    <n v="0.2"/>
    <n v="3.6288"/>
  </r>
  <r>
    <n v="3902"/>
    <s v="CA-2012-151043"/>
    <x v="1"/>
    <x v="717"/>
    <d v="2012-11-20T00:00:00"/>
    <x v="1"/>
    <s v="MG-17680"/>
    <x v="67"/>
    <x v="2"/>
    <s v="United States"/>
    <s v="Philadelphia"/>
    <x v="9"/>
    <n v="19143"/>
    <x v="3"/>
    <s v="TEC-AC-10001090"/>
    <x v="2"/>
    <x v="11"/>
    <x v="1583"/>
    <x v="736"/>
    <n v="2"/>
    <n v="0.2"/>
    <n v="-1.199600000000002"/>
  </r>
  <r>
    <n v="3903"/>
    <s v="US-2012-119312"/>
    <x v="1"/>
    <x v="653"/>
    <d v="2012-10-07T00:00:00"/>
    <x v="0"/>
    <s v="CS-12400"/>
    <x v="37"/>
    <x v="2"/>
    <s v="United States"/>
    <s v="Los Angeles"/>
    <x v="1"/>
    <n v="90045"/>
    <x v="1"/>
    <s v="OFF-ST-10000943"/>
    <x v="1"/>
    <x v="4"/>
    <x v="1195"/>
    <x v="3048"/>
    <n v="14"/>
    <n v="0"/>
    <n v="75.6952"/>
  </r>
  <r>
    <n v="3904"/>
    <s v="CA-2012-167010"/>
    <x v="1"/>
    <x v="57"/>
    <d v="2012-04-10T00:00:00"/>
    <x v="1"/>
    <s v="VT-21700"/>
    <x v="725"/>
    <x v="2"/>
    <s v="United States"/>
    <s v="Philadelphia"/>
    <x v="9"/>
    <n v="19143"/>
    <x v="3"/>
    <s v="OFF-AP-10004036"/>
    <x v="1"/>
    <x v="9"/>
    <x v="1273"/>
    <x v="3049"/>
    <n v="7"/>
    <n v="0.2"/>
    <n v="18.396000000000001"/>
  </r>
  <r>
    <n v="3905"/>
    <s v="CA-2012-167010"/>
    <x v="1"/>
    <x v="57"/>
    <d v="2012-04-10T00:00:00"/>
    <x v="1"/>
    <s v="VT-21700"/>
    <x v="725"/>
    <x v="2"/>
    <s v="United States"/>
    <s v="Philadelphia"/>
    <x v="9"/>
    <n v="19143"/>
    <x v="3"/>
    <s v="OFF-ST-10003816"/>
    <x v="1"/>
    <x v="4"/>
    <x v="710"/>
    <x v="2533"/>
    <n v="4"/>
    <n v="0.2"/>
    <n v="21.142799999999966"/>
  </r>
  <r>
    <n v="3906"/>
    <s v="CA-2012-167010"/>
    <x v="1"/>
    <x v="57"/>
    <d v="2012-04-10T00:00:00"/>
    <x v="1"/>
    <s v="VT-21700"/>
    <x v="725"/>
    <x v="2"/>
    <s v="United States"/>
    <s v="Philadelphia"/>
    <x v="9"/>
    <n v="19143"/>
    <x v="3"/>
    <s v="OFF-BI-10002072"/>
    <x v="1"/>
    <x v="8"/>
    <x v="830"/>
    <x v="3050"/>
    <n v="4"/>
    <n v="0.7"/>
    <n v="-6.9519999999999982"/>
  </r>
  <r>
    <n v="3907"/>
    <s v="CA-2012-167010"/>
    <x v="1"/>
    <x v="57"/>
    <d v="2012-04-10T00:00:00"/>
    <x v="1"/>
    <s v="VT-21700"/>
    <x v="725"/>
    <x v="2"/>
    <s v="United States"/>
    <s v="Philadelphia"/>
    <x v="9"/>
    <n v="19143"/>
    <x v="3"/>
    <s v="FUR-FU-10001468"/>
    <x v="0"/>
    <x v="5"/>
    <x v="1280"/>
    <x v="1957"/>
    <n v="4"/>
    <n v="0.2"/>
    <n v="-68.392000000000053"/>
  </r>
  <r>
    <n v="3908"/>
    <s v="CA-2012-167010"/>
    <x v="1"/>
    <x v="57"/>
    <d v="2012-04-10T00:00:00"/>
    <x v="1"/>
    <s v="VT-21700"/>
    <x v="725"/>
    <x v="2"/>
    <s v="United States"/>
    <s v="Philadelphia"/>
    <x v="9"/>
    <n v="19143"/>
    <x v="3"/>
    <s v="TEC-PH-10000347"/>
    <x v="2"/>
    <x v="7"/>
    <x v="495"/>
    <x v="546"/>
    <n v="5"/>
    <n v="0.4"/>
    <n v="-3.2175000000000002"/>
  </r>
  <r>
    <n v="3909"/>
    <s v="CA-2012-167010"/>
    <x v="1"/>
    <x v="57"/>
    <d v="2012-04-10T00:00:00"/>
    <x v="1"/>
    <s v="VT-21700"/>
    <x v="725"/>
    <x v="2"/>
    <s v="United States"/>
    <s v="Philadelphia"/>
    <x v="9"/>
    <n v="19143"/>
    <x v="3"/>
    <s v="TEC-PH-10002844"/>
    <x v="2"/>
    <x v="7"/>
    <x v="104"/>
    <x v="3051"/>
    <n v="2"/>
    <n v="0.4"/>
    <n v="-9.7972000000000037"/>
  </r>
  <r>
    <n v="3910"/>
    <s v="CA-2012-167010"/>
    <x v="1"/>
    <x v="57"/>
    <d v="2012-04-10T00:00:00"/>
    <x v="1"/>
    <s v="VT-21700"/>
    <x v="725"/>
    <x v="2"/>
    <s v="United States"/>
    <s v="Philadelphia"/>
    <x v="9"/>
    <n v="19143"/>
    <x v="3"/>
    <s v="FUR-FU-10001037"/>
    <x v="0"/>
    <x v="5"/>
    <x v="1160"/>
    <x v="3052"/>
    <n v="1"/>
    <n v="0.2"/>
    <n v="2.37"/>
  </r>
  <r>
    <n v="3911"/>
    <s v="CA-2012-167010"/>
    <x v="1"/>
    <x v="57"/>
    <d v="2012-04-10T00:00:00"/>
    <x v="1"/>
    <s v="VT-21700"/>
    <x v="725"/>
    <x v="2"/>
    <s v="United States"/>
    <s v="Philadelphia"/>
    <x v="9"/>
    <n v="19143"/>
    <x v="3"/>
    <s v="FUR-BO-10004218"/>
    <x v="0"/>
    <x v="0"/>
    <x v="1584"/>
    <x v="3053"/>
    <n v="5"/>
    <n v="0.5"/>
    <n v="-211.47"/>
  </r>
  <r>
    <n v="3912"/>
    <s v="CA-2014-126788"/>
    <x v="3"/>
    <x v="929"/>
    <d v="2014-06-07T00:00:00"/>
    <x v="2"/>
    <s v="AB-10105"/>
    <x v="455"/>
    <x v="0"/>
    <s v="United States"/>
    <s v="Pearland"/>
    <x v="5"/>
    <n v="77581"/>
    <x v="2"/>
    <s v="TEC-PH-10001619"/>
    <x v="2"/>
    <x v="7"/>
    <x v="1585"/>
    <x v="553"/>
    <n v="3"/>
    <n v="0.2"/>
    <n v="52.917299999999955"/>
  </r>
  <r>
    <n v="3913"/>
    <s v="CA-2014-148068"/>
    <x v="3"/>
    <x v="65"/>
    <d v="2014-09-26T00:00:00"/>
    <x v="1"/>
    <s v="MM-18280"/>
    <x v="152"/>
    <x v="1"/>
    <s v="United States"/>
    <s v="New York City"/>
    <x v="15"/>
    <n v="10035"/>
    <x v="3"/>
    <s v="OFF-PA-10001639"/>
    <x v="1"/>
    <x v="10"/>
    <x v="972"/>
    <x v="541"/>
    <n v="3"/>
    <n v="0"/>
    <n v="9.3312000000000008"/>
  </r>
  <r>
    <n v="3914"/>
    <s v="CA-2014-148068"/>
    <x v="3"/>
    <x v="65"/>
    <d v="2014-09-26T00:00:00"/>
    <x v="1"/>
    <s v="MM-18280"/>
    <x v="152"/>
    <x v="1"/>
    <s v="United States"/>
    <s v="New York City"/>
    <x v="15"/>
    <n v="10035"/>
    <x v="3"/>
    <s v="FUR-FU-10002268"/>
    <x v="0"/>
    <x v="5"/>
    <x v="860"/>
    <x v="765"/>
    <n v="2"/>
    <n v="0"/>
    <n v="3.2405999999999997"/>
  </r>
  <r>
    <n v="3915"/>
    <s v="US-2014-142573"/>
    <x v="3"/>
    <x v="930"/>
    <d v="2014-07-24T00:00:00"/>
    <x v="1"/>
    <s v="ML-17410"/>
    <x v="586"/>
    <x v="0"/>
    <s v="United States"/>
    <s v="Phoenix"/>
    <x v="16"/>
    <n v="85023"/>
    <x v="1"/>
    <s v="FUR-TA-10001932"/>
    <x v="0"/>
    <x v="3"/>
    <x v="840"/>
    <x v="3054"/>
    <n v="5"/>
    <n v="0.5"/>
    <n v="-448.89599999999996"/>
  </r>
  <r>
    <n v="3916"/>
    <s v="US-2014-142573"/>
    <x v="3"/>
    <x v="930"/>
    <d v="2014-07-24T00:00:00"/>
    <x v="1"/>
    <s v="ML-17410"/>
    <x v="586"/>
    <x v="0"/>
    <s v="United States"/>
    <s v="Phoenix"/>
    <x v="16"/>
    <n v="85023"/>
    <x v="1"/>
    <s v="FUR-CH-10004218"/>
    <x v="0"/>
    <x v="1"/>
    <x v="38"/>
    <x v="224"/>
    <n v="2"/>
    <n v="0.2"/>
    <n v="10.098000000000006"/>
  </r>
  <r>
    <n v="3917"/>
    <s v="US-2014-142573"/>
    <x v="3"/>
    <x v="930"/>
    <d v="2014-07-24T00:00:00"/>
    <x v="1"/>
    <s v="ML-17410"/>
    <x v="586"/>
    <x v="0"/>
    <s v="United States"/>
    <s v="Phoenix"/>
    <x v="16"/>
    <n v="85023"/>
    <x v="1"/>
    <s v="OFF-PA-10000246"/>
    <x v="1"/>
    <x v="10"/>
    <x v="1586"/>
    <x v="3055"/>
    <n v="2"/>
    <n v="0.2"/>
    <n v="5.2312000000000003"/>
  </r>
  <r>
    <n v="3918"/>
    <s v="US-2014-142573"/>
    <x v="3"/>
    <x v="930"/>
    <d v="2014-07-24T00:00:00"/>
    <x v="1"/>
    <s v="ML-17410"/>
    <x v="586"/>
    <x v="0"/>
    <s v="United States"/>
    <s v="Phoenix"/>
    <x v="16"/>
    <n v="85023"/>
    <x v="1"/>
    <s v="OFF-BI-10003350"/>
    <x v="1"/>
    <x v="8"/>
    <x v="834"/>
    <x v="3056"/>
    <n v="4"/>
    <n v="0.7"/>
    <n v="-6.1247999999999987"/>
  </r>
  <r>
    <n v="3919"/>
    <s v="US-2014-142573"/>
    <x v="3"/>
    <x v="930"/>
    <d v="2014-07-24T00:00:00"/>
    <x v="1"/>
    <s v="ML-17410"/>
    <x v="586"/>
    <x v="0"/>
    <s v="United States"/>
    <s v="Phoenix"/>
    <x v="16"/>
    <n v="85023"/>
    <x v="1"/>
    <s v="FUR-CH-10000513"/>
    <x v="0"/>
    <x v="1"/>
    <x v="70"/>
    <x v="3057"/>
    <n v="3"/>
    <n v="0.2"/>
    <n v="-42.89670000000001"/>
  </r>
  <r>
    <n v="3920"/>
    <s v="US-2012-148817"/>
    <x v="1"/>
    <x v="494"/>
    <d v="2012-12-07T00:00:00"/>
    <x v="1"/>
    <s v="KD-16495"/>
    <x v="470"/>
    <x v="1"/>
    <s v="United States"/>
    <s v="Chesapeake"/>
    <x v="17"/>
    <n v="23320"/>
    <x v="0"/>
    <s v="OFF-ST-10001321"/>
    <x v="1"/>
    <x v="4"/>
    <x v="416"/>
    <x v="3058"/>
    <n v="4"/>
    <n v="0"/>
    <n v="16.653600000000004"/>
  </r>
  <r>
    <n v="3921"/>
    <s v="US-2012-148817"/>
    <x v="1"/>
    <x v="494"/>
    <d v="2012-12-07T00:00:00"/>
    <x v="1"/>
    <s v="KD-16495"/>
    <x v="470"/>
    <x v="1"/>
    <s v="United States"/>
    <s v="Chesapeake"/>
    <x v="17"/>
    <n v="23320"/>
    <x v="0"/>
    <s v="OFF-BI-10004233"/>
    <x v="1"/>
    <x v="8"/>
    <x v="1377"/>
    <x v="1480"/>
    <n v="4"/>
    <n v="0"/>
    <n v="30.700800000000001"/>
  </r>
  <r>
    <n v="3922"/>
    <s v="CA-2013-110044"/>
    <x v="0"/>
    <x v="931"/>
    <d v="2013-07-03T00:00:00"/>
    <x v="0"/>
    <s v="RF-19735"/>
    <x v="288"/>
    <x v="0"/>
    <s v="United States"/>
    <s v="Chicago"/>
    <x v="10"/>
    <n v="60610"/>
    <x v="2"/>
    <s v="TEC-PH-10001299"/>
    <x v="2"/>
    <x v="7"/>
    <x v="1480"/>
    <x v="2022"/>
    <n v="3"/>
    <n v="0.2"/>
    <n v="35.997600000000006"/>
  </r>
  <r>
    <n v="3923"/>
    <s v="CA-2014-146920"/>
    <x v="3"/>
    <x v="735"/>
    <d v="2014-09-02T00:00:00"/>
    <x v="1"/>
    <s v="SC-20305"/>
    <x v="253"/>
    <x v="0"/>
    <s v="United States"/>
    <s v="Chicago"/>
    <x v="10"/>
    <n v="60623"/>
    <x v="2"/>
    <s v="OFF-PA-10002479"/>
    <x v="1"/>
    <x v="10"/>
    <x v="217"/>
    <x v="869"/>
    <n v="6"/>
    <n v="0.2"/>
    <n v="7.92"/>
  </r>
  <r>
    <n v="3924"/>
    <s v="CA-2014-146920"/>
    <x v="3"/>
    <x v="735"/>
    <d v="2014-09-02T00:00:00"/>
    <x v="1"/>
    <s v="SC-20305"/>
    <x v="253"/>
    <x v="0"/>
    <s v="United States"/>
    <s v="Chicago"/>
    <x v="10"/>
    <n v="60623"/>
    <x v="2"/>
    <s v="OFF-PA-10001461"/>
    <x v="1"/>
    <x v="10"/>
    <x v="1587"/>
    <x v="3059"/>
    <n v="5"/>
    <n v="0.2"/>
    <n v="9.3520000000000003"/>
  </r>
  <r>
    <n v="3925"/>
    <s v="CA-2011-103940"/>
    <x v="2"/>
    <x v="328"/>
    <d v="2011-09-21T00:00:00"/>
    <x v="1"/>
    <s v="BN-11515"/>
    <x v="202"/>
    <x v="0"/>
    <s v="United States"/>
    <s v="Seattle"/>
    <x v="4"/>
    <n v="98103"/>
    <x v="1"/>
    <s v="OFF-ST-10004963"/>
    <x v="1"/>
    <x v="4"/>
    <x v="460"/>
    <x v="3060"/>
    <n v="2"/>
    <n v="0"/>
    <n v="1.2111999999999981"/>
  </r>
  <r>
    <n v="3926"/>
    <s v="CA-2011-103940"/>
    <x v="2"/>
    <x v="328"/>
    <d v="2011-09-21T00:00:00"/>
    <x v="1"/>
    <s v="BN-11515"/>
    <x v="202"/>
    <x v="0"/>
    <s v="United States"/>
    <s v="Seattle"/>
    <x v="4"/>
    <n v="98103"/>
    <x v="1"/>
    <s v="OFF-ST-10000943"/>
    <x v="1"/>
    <x v="4"/>
    <x v="1195"/>
    <x v="3061"/>
    <n v="3"/>
    <n v="0"/>
    <n v="16.220400000000001"/>
  </r>
  <r>
    <n v="3927"/>
    <s v="CA-2011-103940"/>
    <x v="2"/>
    <x v="328"/>
    <d v="2011-09-21T00:00:00"/>
    <x v="1"/>
    <s v="BN-11515"/>
    <x v="202"/>
    <x v="0"/>
    <s v="United States"/>
    <s v="Seattle"/>
    <x v="4"/>
    <n v="98103"/>
    <x v="1"/>
    <s v="FUR-FU-10004671"/>
    <x v="0"/>
    <x v="5"/>
    <x v="1357"/>
    <x v="2276"/>
    <n v="2"/>
    <n v="0"/>
    <n v="13.429200000000002"/>
  </r>
  <r>
    <n v="3928"/>
    <s v="CA-2011-103940"/>
    <x v="2"/>
    <x v="328"/>
    <d v="2011-09-21T00:00:00"/>
    <x v="1"/>
    <s v="BN-11515"/>
    <x v="202"/>
    <x v="0"/>
    <s v="United States"/>
    <s v="Seattle"/>
    <x v="4"/>
    <n v="98103"/>
    <x v="1"/>
    <s v="OFF-BI-10002735"/>
    <x v="1"/>
    <x v="8"/>
    <x v="141"/>
    <x v="1975"/>
    <n v="5"/>
    <n v="0.2"/>
    <n v="46.3185"/>
  </r>
  <r>
    <n v="3929"/>
    <s v="CA-2013-162082"/>
    <x v="0"/>
    <x v="560"/>
    <d v="2013-03-18T00:00:00"/>
    <x v="2"/>
    <s v="JS-15880"/>
    <x v="365"/>
    <x v="0"/>
    <s v="United States"/>
    <s v="Harlingen"/>
    <x v="5"/>
    <n v="78550"/>
    <x v="2"/>
    <s v="FUR-BO-10004409"/>
    <x v="0"/>
    <x v="0"/>
    <x v="625"/>
    <x v="3062"/>
    <n v="5"/>
    <n v="0.32"/>
    <n v="-14.195999999999998"/>
  </r>
  <r>
    <n v="3930"/>
    <s v="CA-2013-162082"/>
    <x v="0"/>
    <x v="560"/>
    <d v="2013-03-18T00:00:00"/>
    <x v="2"/>
    <s v="JS-15880"/>
    <x v="365"/>
    <x v="0"/>
    <s v="United States"/>
    <s v="Harlingen"/>
    <x v="5"/>
    <n v="78550"/>
    <x v="2"/>
    <s v="OFF-PA-10001934"/>
    <x v="1"/>
    <x v="10"/>
    <x v="543"/>
    <x v="1182"/>
    <n v="1"/>
    <n v="0.2"/>
    <n v="1.8792"/>
  </r>
  <r>
    <n v="3931"/>
    <s v="CA-2013-162082"/>
    <x v="0"/>
    <x v="560"/>
    <d v="2013-03-18T00:00:00"/>
    <x v="2"/>
    <s v="JS-15880"/>
    <x v="365"/>
    <x v="0"/>
    <s v="United States"/>
    <s v="Harlingen"/>
    <x v="5"/>
    <n v="78550"/>
    <x v="2"/>
    <s v="OFF-AR-10001044"/>
    <x v="1"/>
    <x v="6"/>
    <x v="1042"/>
    <x v="3063"/>
    <n v="7"/>
    <n v="0.2"/>
    <n v="16.373699999999992"/>
  </r>
  <r>
    <n v="3932"/>
    <s v="CA-2013-132094"/>
    <x v="0"/>
    <x v="370"/>
    <d v="2013-09-03T00:00:00"/>
    <x v="1"/>
    <s v="VG-21805"/>
    <x v="500"/>
    <x v="1"/>
    <s v="United States"/>
    <s v="Philadelphia"/>
    <x v="9"/>
    <n v="19140"/>
    <x v="3"/>
    <s v="OFF-AR-10004165"/>
    <x v="1"/>
    <x v="6"/>
    <x v="1588"/>
    <x v="3064"/>
    <n v="3"/>
    <n v="0.2"/>
    <n v="1.6416000000000004"/>
  </r>
  <r>
    <n v="3933"/>
    <s v="CA-2013-132094"/>
    <x v="0"/>
    <x v="370"/>
    <d v="2013-09-03T00:00:00"/>
    <x v="1"/>
    <s v="VG-21805"/>
    <x v="500"/>
    <x v="1"/>
    <s v="United States"/>
    <s v="Philadelphia"/>
    <x v="9"/>
    <n v="19140"/>
    <x v="3"/>
    <s v="TEC-AC-10001109"/>
    <x v="2"/>
    <x v="11"/>
    <x v="998"/>
    <x v="736"/>
    <n v="2"/>
    <n v="0.2"/>
    <n v="13.195600000000001"/>
  </r>
  <r>
    <n v="3934"/>
    <s v="CA-2014-123001"/>
    <x v="3"/>
    <x v="264"/>
    <d v="2014-09-09T00:00:00"/>
    <x v="1"/>
    <s v="AW-10840"/>
    <x v="497"/>
    <x v="0"/>
    <s v="United States"/>
    <s v="Bakersfield"/>
    <x v="1"/>
    <n v="93309"/>
    <x v="1"/>
    <s v="OFF-AR-10001919"/>
    <x v="1"/>
    <x v="6"/>
    <x v="853"/>
    <x v="3065"/>
    <n v="5"/>
    <n v="0"/>
    <n v="2.7259999999999995"/>
  </r>
  <r>
    <n v="3935"/>
    <s v="CA-2014-123001"/>
    <x v="3"/>
    <x v="264"/>
    <d v="2014-09-09T00:00:00"/>
    <x v="1"/>
    <s v="AW-10840"/>
    <x v="497"/>
    <x v="0"/>
    <s v="United States"/>
    <s v="Bakersfield"/>
    <x v="1"/>
    <n v="93309"/>
    <x v="1"/>
    <s v="OFF-LA-10004544"/>
    <x v="1"/>
    <x v="2"/>
    <x v="197"/>
    <x v="3066"/>
    <n v="5"/>
    <n v="0"/>
    <n v="37"/>
  </r>
  <r>
    <n v="3936"/>
    <s v="CA-2014-123001"/>
    <x v="3"/>
    <x v="264"/>
    <d v="2014-09-09T00:00:00"/>
    <x v="1"/>
    <s v="AW-10840"/>
    <x v="497"/>
    <x v="0"/>
    <s v="United States"/>
    <s v="Bakersfield"/>
    <x v="1"/>
    <n v="93309"/>
    <x v="1"/>
    <s v="TEC-PH-10003484"/>
    <x v="2"/>
    <x v="7"/>
    <x v="1530"/>
    <x v="1227"/>
    <n v="2"/>
    <n v="0.2"/>
    <n v="12.599000000000004"/>
  </r>
  <r>
    <n v="3937"/>
    <s v="CA-2012-118955"/>
    <x v="1"/>
    <x v="382"/>
    <d v="2012-06-20T00:00:00"/>
    <x v="1"/>
    <s v="LS-17230"/>
    <x v="721"/>
    <x v="0"/>
    <s v="United States"/>
    <s v="Grand Prairie"/>
    <x v="5"/>
    <n v="75051"/>
    <x v="2"/>
    <s v="OFF-EN-10001028"/>
    <x v="1"/>
    <x v="12"/>
    <x v="33"/>
    <x v="1528"/>
    <n v="3"/>
    <n v="0.2"/>
    <n v="9.3443999999999985"/>
  </r>
  <r>
    <n v="3938"/>
    <s v="CA-2012-118955"/>
    <x v="1"/>
    <x v="382"/>
    <d v="2012-06-20T00:00:00"/>
    <x v="1"/>
    <s v="LS-17230"/>
    <x v="721"/>
    <x v="0"/>
    <s v="United States"/>
    <s v="Grand Prairie"/>
    <x v="5"/>
    <n v="75051"/>
    <x v="2"/>
    <s v="OFF-PA-10004156"/>
    <x v="1"/>
    <x v="10"/>
    <x v="743"/>
    <x v="1939"/>
    <n v="3"/>
    <n v="0.2"/>
    <n v="9.8657999999999983"/>
  </r>
  <r>
    <n v="3939"/>
    <s v="CA-2012-118955"/>
    <x v="1"/>
    <x v="382"/>
    <d v="2012-06-20T00:00:00"/>
    <x v="1"/>
    <s v="LS-17230"/>
    <x v="721"/>
    <x v="0"/>
    <s v="United States"/>
    <s v="Grand Prairie"/>
    <x v="5"/>
    <n v="75051"/>
    <x v="2"/>
    <s v="FUR-CH-10001708"/>
    <x v="0"/>
    <x v="1"/>
    <x v="884"/>
    <x v="3067"/>
    <n v="2"/>
    <n v="0.3"/>
    <n v="-25.376400000000018"/>
  </r>
  <r>
    <n v="3940"/>
    <s v="US-2013-143448"/>
    <x v="0"/>
    <x v="107"/>
    <d v="2013-12-11T00:00:00"/>
    <x v="3"/>
    <s v="MH-17455"/>
    <x v="708"/>
    <x v="0"/>
    <s v="United States"/>
    <s v="Greenwood"/>
    <x v="14"/>
    <n v="46142"/>
    <x v="2"/>
    <s v="FUR-CH-10003379"/>
    <x v="0"/>
    <x v="1"/>
    <x v="459"/>
    <x v="3068"/>
    <n v="5"/>
    <n v="0"/>
    <n v="356.22500000000002"/>
  </r>
  <r>
    <n v="3941"/>
    <s v="CA-2014-117863"/>
    <x v="3"/>
    <x v="796"/>
    <d v="2014-05-24T00:00:00"/>
    <x v="1"/>
    <s v="TS-21340"/>
    <x v="358"/>
    <x v="0"/>
    <s v="United States"/>
    <s v="New York City"/>
    <x v="15"/>
    <n v="10024"/>
    <x v="3"/>
    <s v="FUR-FU-10002456"/>
    <x v="0"/>
    <x v="5"/>
    <x v="1009"/>
    <x v="58"/>
    <n v="2"/>
    <n v="0"/>
    <n v="6.2608000000000015"/>
  </r>
  <r>
    <n v="3942"/>
    <s v="CA-2014-117863"/>
    <x v="3"/>
    <x v="796"/>
    <d v="2014-05-24T00:00:00"/>
    <x v="1"/>
    <s v="TS-21340"/>
    <x v="358"/>
    <x v="0"/>
    <s v="United States"/>
    <s v="New York City"/>
    <x v="15"/>
    <n v="10024"/>
    <x v="3"/>
    <s v="OFF-BI-10000605"/>
    <x v="1"/>
    <x v="8"/>
    <x v="531"/>
    <x v="337"/>
    <n v="1"/>
    <n v="0.2"/>
    <n v="1.0286999999999997"/>
  </r>
  <r>
    <n v="3943"/>
    <s v="CA-2014-160458"/>
    <x v="3"/>
    <x v="837"/>
    <d v="2014-05-30T00:00:00"/>
    <x v="0"/>
    <s v="EH-13945"/>
    <x v="13"/>
    <x v="0"/>
    <s v="United States"/>
    <s v="Memphis"/>
    <x v="18"/>
    <n v="38109"/>
    <x v="0"/>
    <s v="OFF-PA-10001166"/>
    <x v="1"/>
    <x v="10"/>
    <x v="769"/>
    <x v="233"/>
    <n v="5"/>
    <n v="0.2"/>
    <n v="9.0719999999999992"/>
  </r>
  <r>
    <n v="3944"/>
    <s v="US-2013-142685"/>
    <x v="0"/>
    <x v="661"/>
    <d v="2013-07-01T00:00:00"/>
    <x v="1"/>
    <s v="MG-17695"/>
    <x v="726"/>
    <x v="0"/>
    <s v="United States"/>
    <s v="Buffalo"/>
    <x v="15"/>
    <n v="14215"/>
    <x v="3"/>
    <s v="OFF-SU-10000157"/>
    <x v="1"/>
    <x v="14"/>
    <x v="1399"/>
    <x v="3069"/>
    <n v="7"/>
    <n v="0"/>
    <n v="16.703400000000016"/>
  </r>
  <r>
    <n v="3945"/>
    <s v="CA-2013-133144"/>
    <x v="0"/>
    <x v="458"/>
    <d v="2013-05-22T00:00:00"/>
    <x v="0"/>
    <s v="DO-13435"/>
    <x v="157"/>
    <x v="0"/>
    <s v="United States"/>
    <s v="Los Angeles"/>
    <x v="1"/>
    <n v="90036"/>
    <x v="1"/>
    <s v="OFF-PA-10004971"/>
    <x v="1"/>
    <x v="10"/>
    <x v="604"/>
    <x v="1714"/>
    <n v="3"/>
    <n v="0"/>
    <n v="8.4966000000000008"/>
  </r>
  <r>
    <n v="3946"/>
    <s v="CA-2014-167871"/>
    <x v="3"/>
    <x v="551"/>
    <d v="2014-11-24T00:00:00"/>
    <x v="1"/>
    <s v="AF-10870"/>
    <x v="578"/>
    <x v="0"/>
    <s v="United States"/>
    <s v="Homestead"/>
    <x v="2"/>
    <n v="33030"/>
    <x v="0"/>
    <s v="OFF-PA-10001977"/>
    <x v="1"/>
    <x v="10"/>
    <x v="1464"/>
    <x v="3070"/>
    <n v="1"/>
    <n v="0.2"/>
    <n v="15.534399999999998"/>
  </r>
  <r>
    <n v="3947"/>
    <s v="CA-2014-167871"/>
    <x v="3"/>
    <x v="551"/>
    <d v="2014-11-24T00:00:00"/>
    <x v="1"/>
    <s v="AF-10870"/>
    <x v="578"/>
    <x v="0"/>
    <s v="United States"/>
    <s v="Homestead"/>
    <x v="2"/>
    <n v="33030"/>
    <x v="0"/>
    <s v="OFF-SU-10001225"/>
    <x v="1"/>
    <x v="14"/>
    <x v="33"/>
    <x v="3071"/>
    <n v="1"/>
    <n v="0.2"/>
    <n v="-0.66240000000000021"/>
  </r>
  <r>
    <n v="3948"/>
    <s v="CA-2013-119963"/>
    <x v="0"/>
    <x v="741"/>
    <d v="2013-11-23T00:00:00"/>
    <x v="1"/>
    <s v="SN-20710"/>
    <x v="17"/>
    <x v="2"/>
    <s v="United States"/>
    <s v="Pasadena"/>
    <x v="5"/>
    <n v="77506"/>
    <x v="2"/>
    <s v="OFF-AR-10003514"/>
    <x v="1"/>
    <x v="6"/>
    <x v="180"/>
    <x v="2925"/>
    <n v="2"/>
    <n v="0.2"/>
    <n v="1.0347999999999993"/>
  </r>
  <r>
    <n v="3949"/>
    <s v="CA-2013-119963"/>
    <x v="0"/>
    <x v="741"/>
    <d v="2013-11-23T00:00:00"/>
    <x v="1"/>
    <s v="SN-20710"/>
    <x v="17"/>
    <x v="2"/>
    <s v="United States"/>
    <s v="Pasadena"/>
    <x v="5"/>
    <n v="77506"/>
    <x v="2"/>
    <s v="OFF-LA-10003510"/>
    <x v="1"/>
    <x v="2"/>
    <x v="575"/>
    <x v="3072"/>
    <n v="2"/>
    <n v="0.2"/>
    <n v="15.8756"/>
  </r>
  <r>
    <n v="3950"/>
    <s v="CA-2013-119963"/>
    <x v="0"/>
    <x v="741"/>
    <d v="2013-11-23T00:00:00"/>
    <x v="1"/>
    <s v="SN-20710"/>
    <x v="17"/>
    <x v="2"/>
    <s v="United States"/>
    <s v="Pasadena"/>
    <x v="5"/>
    <n v="77506"/>
    <x v="2"/>
    <s v="OFF-PA-10001970"/>
    <x v="1"/>
    <x v="10"/>
    <x v="311"/>
    <x v="3073"/>
    <n v="2"/>
    <n v="0.2"/>
    <n v="6.6311999999999989"/>
  </r>
  <r>
    <n v="3951"/>
    <s v="CA-2013-119963"/>
    <x v="0"/>
    <x v="741"/>
    <d v="2013-11-23T00:00:00"/>
    <x v="1"/>
    <s v="SN-20710"/>
    <x v="17"/>
    <x v="2"/>
    <s v="United States"/>
    <s v="Pasadena"/>
    <x v="5"/>
    <n v="77506"/>
    <x v="2"/>
    <s v="FUR-CH-10003817"/>
    <x v="0"/>
    <x v="1"/>
    <x v="162"/>
    <x v="3074"/>
    <n v="6"/>
    <n v="0.3"/>
    <n v="-18.221999999999994"/>
  </r>
  <r>
    <n v="3952"/>
    <s v="CA-2011-121167"/>
    <x v="2"/>
    <x v="683"/>
    <d v="2011-11-30T00:00:00"/>
    <x v="0"/>
    <s v="MO-17500"/>
    <x v="373"/>
    <x v="0"/>
    <s v="United States"/>
    <s v="Freeport"/>
    <x v="15"/>
    <n v="11520"/>
    <x v="3"/>
    <s v="OFF-BI-10003676"/>
    <x v="1"/>
    <x v="8"/>
    <x v="816"/>
    <x v="3075"/>
    <n v="2"/>
    <n v="0.2"/>
    <n v="6.0367999999999986"/>
  </r>
  <r>
    <n v="3953"/>
    <s v="US-2013-151862"/>
    <x v="0"/>
    <x v="398"/>
    <d v="2013-03-09T00:00:00"/>
    <x v="1"/>
    <s v="ON-18715"/>
    <x v="21"/>
    <x v="1"/>
    <s v="United States"/>
    <s v="Denver"/>
    <x v="22"/>
    <n v="80219"/>
    <x v="1"/>
    <s v="TEC-PH-10003535"/>
    <x v="2"/>
    <x v="7"/>
    <x v="1589"/>
    <x v="1305"/>
    <n v="2"/>
    <n v="0.2"/>
    <n v="13.998599999999989"/>
  </r>
  <r>
    <n v="3954"/>
    <s v="CA-2014-152961"/>
    <x v="3"/>
    <x v="787"/>
    <d v="2014-01-20T00:00:00"/>
    <x v="1"/>
    <s v="SC-20095"/>
    <x v="183"/>
    <x v="0"/>
    <s v="United States"/>
    <s v="Quincy"/>
    <x v="31"/>
    <n v="2169"/>
    <x v="3"/>
    <s v="OFF-PA-10004675"/>
    <x v="1"/>
    <x v="10"/>
    <x v="69"/>
    <x v="1436"/>
    <n v="2"/>
    <n v="0"/>
    <n v="5.8419999999999996"/>
  </r>
  <r>
    <n v="3955"/>
    <s v="CA-2011-133228"/>
    <x v="2"/>
    <x v="527"/>
    <d v="2011-04-09T00:00:00"/>
    <x v="1"/>
    <s v="MS-17710"/>
    <x v="384"/>
    <x v="0"/>
    <s v="United States"/>
    <s v="Detroit"/>
    <x v="12"/>
    <n v="48205"/>
    <x v="2"/>
    <s v="FUR-FU-10004020"/>
    <x v="0"/>
    <x v="5"/>
    <x v="488"/>
    <x v="3076"/>
    <n v="1"/>
    <n v="0"/>
    <n v="2.3521000000000001"/>
  </r>
  <r>
    <n v="3956"/>
    <s v="CA-2011-133228"/>
    <x v="2"/>
    <x v="527"/>
    <d v="2011-04-09T00:00:00"/>
    <x v="1"/>
    <s v="MS-17710"/>
    <x v="384"/>
    <x v="0"/>
    <s v="United States"/>
    <s v="Detroit"/>
    <x v="12"/>
    <n v="48205"/>
    <x v="2"/>
    <s v="OFF-AR-10001955"/>
    <x v="1"/>
    <x v="6"/>
    <x v="1021"/>
    <x v="1378"/>
    <n v="4"/>
    <n v="0"/>
    <n v="23.807999999999993"/>
  </r>
  <r>
    <n v="3957"/>
    <s v="CA-2013-114951"/>
    <x v="0"/>
    <x v="190"/>
    <d v="2013-07-04T00:00:00"/>
    <x v="1"/>
    <s v="DN-13690"/>
    <x v="35"/>
    <x v="0"/>
    <s v="United States"/>
    <s v="San Francisco"/>
    <x v="1"/>
    <n v="94109"/>
    <x v="1"/>
    <s v="FUR-FU-10002364"/>
    <x v="0"/>
    <x v="5"/>
    <x v="1231"/>
    <x v="3077"/>
    <n v="3"/>
    <n v="0"/>
    <n v="6.4205999999999976"/>
  </r>
  <r>
    <n v="3958"/>
    <s v="CA-2013-156573"/>
    <x v="0"/>
    <x v="211"/>
    <d v="2013-06-03T00:00:00"/>
    <x v="1"/>
    <s v="RB-19360"/>
    <x v="181"/>
    <x v="0"/>
    <s v="United States"/>
    <s v="Nashville"/>
    <x v="18"/>
    <n v="37211"/>
    <x v="0"/>
    <s v="OFF-BI-10002414"/>
    <x v="1"/>
    <x v="8"/>
    <x v="1076"/>
    <x v="3078"/>
    <n v="3"/>
    <n v="0.7"/>
    <n v="-8.6456999999999979"/>
  </r>
  <r>
    <n v="3959"/>
    <s v="CA-2013-156573"/>
    <x v="0"/>
    <x v="211"/>
    <d v="2013-06-03T00:00:00"/>
    <x v="1"/>
    <s v="RB-19360"/>
    <x v="181"/>
    <x v="0"/>
    <s v="United States"/>
    <s v="Nashville"/>
    <x v="18"/>
    <n v="37211"/>
    <x v="0"/>
    <s v="OFF-AR-10003732"/>
    <x v="1"/>
    <x v="6"/>
    <x v="321"/>
    <x v="3079"/>
    <n v="2"/>
    <n v="0.2"/>
    <n v="0.3335999999999999"/>
  </r>
  <r>
    <n v="3960"/>
    <s v="CA-2013-156573"/>
    <x v="0"/>
    <x v="211"/>
    <d v="2013-06-03T00:00:00"/>
    <x v="1"/>
    <s v="RB-19360"/>
    <x v="181"/>
    <x v="0"/>
    <s v="United States"/>
    <s v="Nashville"/>
    <x v="18"/>
    <n v="37211"/>
    <x v="0"/>
    <s v="FUR-FU-10001085"/>
    <x v="0"/>
    <x v="5"/>
    <x v="1590"/>
    <x v="3080"/>
    <n v="3"/>
    <n v="0.2"/>
    <n v="14.546999999999995"/>
  </r>
  <r>
    <n v="3961"/>
    <s v="CA-2012-113901"/>
    <x v="1"/>
    <x v="324"/>
    <d v="2012-10-24T00:00:00"/>
    <x v="1"/>
    <s v="NH-18610"/>
    <x v="468"/>
    <x v="1"/>
    <s v="United States"/>
    <s v="Detroit"/>
    <x v="12"/>
    <n v="48227"/>
    <x v="2"/>
    <s v="OFF-BI-10001249"/>
    <x v="1"/>
    <x v="8"/>
    <x v="1182"/>
    <x v="3081"/>
    <n v="6"/>
    <n v="0"/>
    <n v="17.608799999999999"/>
  </r>
  <r>
    <n v="3962"/>
    <s v="CA-2012-113901"/>
    <x v="1"/>
    <x v="324"/>
    <d v="2012-10-24T00:00:00"/>
    <x v="1"/>
    <s v="NH-18610"/>
    <x v="468"/>
    <x v="1"/>
    <s v="United States"/>
    <s v="Detroit"/>
    <x v="12"/>
    <n v="48227"/>
    <x v="2"/>
    <s v="TEC-PH-10002564"/>
    <x v="2"/>
    <x v="7"/>
    <x v="976"/>
    <x v="179"/>
    <n v="5"/>
    <n v="0"/>
    <n v="44.984999999999985"/>
  </r>
  <r>
    <n v="3963"/>
    <s v="CA-2014-134838"/>
    <x v="3"/>
    <x v="600"/>
    <d v="2014-02-21T00:00:00"/>
    <x v="2"/>
    <s v="ED-13885"/>
    <x v="525"/>
    <x v="2"/>
    <s v="United States"/>
    <s v="Los Angeles"/>
    <x v="1"/>
    <n v="90045"/>
    <x v="1"/>
    <s v="OFF-AR-10000634"/>
    <x v="1"/>
    <x v="6"/>
    <x v="988"/>
    <x v="1387"/>
    <n v="3"/>
    <n v="0"/>
    <n v="3.4668000000000005"/>
  </r>
  <r>
    <n v="3964"/>
    <s v="CA-2014-134838"/>
    <x v="3"/>
    <x v="600"/>
    <d v="2014-02-21T00:00:00"/>
    <x v="2"/>
    <s v="ED-13885"/>
    <x v="525"/>
    <x v="2"/>
    <s v="United States"/>
    <s v="Los Angeles"/>
    <x v="1"/>
    <n v="90045"/>
    <x v="1"/>
    <s v="FUR-FU-10004018"/>
    <x v="0"/>
    <x v="5"/>
    <x v="927"/>
    <x v="3082"/>
    <n v="3"/>
    <n v="0"/>
    <n v="12.060900000000002"/>
  </r>
  <r>
    <n v="3965"/>
    <s v="CA-2013-120257"/>
    <x v="0"/>
    <x v="897"/>
    <d v="2013-09-29T00:00:00"/>
    <x v="1"/>
    <s v="PW-19240"/>
    <x v="617"/>
    <x v="0"/>
    <s v="United States"/>
    <s v="Philadelphia"/>
    <x v="9"/>
    <n v="19140"/>
    <x v="3"/>
    <s v="OFF-AR-10003481"/>
    <x v="1"/>
    <x v="6"/>
    <x v="1591"/>
    <x v="964"/>
    <n v="3"/>
    <n v="0.2"/>
    <n v="0.88559999999999883"/>
  </r>
  <r>
    <n v="3966"/>
    <s v="CA-2011-164910"/>
    <x v="2"/>
    <x v="607"/>
    <d v="2011-11-17T00:00:00"/>
    <x v="0"/>
    <s v="DM-13345"/>
    <x v="664"/>
    <x v="1"/>
    <s v="United States"/>
    <s v="Asheville"/>
    <x v="3"/>
    <n v="28806"/>
    <x v="0"/>
    <s v="OFF-AR-10003651"/>
    <x v="1"/>
    <x v="6"/>
    <x v="276"/>
    <x v="964"/>
    <n v="3"/>
    <n v="0.2"/>
    <n v="0.88559999999999883"/>
  </r>
  <r>
    <n v="3967"/>
    <s v="CA-2013-149902"/>
    <x v="0"/>
    <x v="178"/>
    <d v="2013-04-07T00:00:00"/>
    <x v="1"/>
    <s v="DW-13540"/>
    <x v="386"/>
    <x v="0"/>
    <s v="United States"/>
    <s v="New York City"/>
    <x v="15"/>
    <n v="10024"/>
    <x v="3"/>
    <s v="OFF-AR-10002956"/>
    <x v="1"/>
    <x v="6"/>
    <x v="660"/>
    <x v="1943"/>
    <n v="4"/>
    <n v="0"/>
    <n v="22.8904"/>
  </r>
  <r>
    <n v="3968"/>
    <s v="CA-2013-146010"/>
    <x v="0"/>
    <x v="244"/>
    <d v="2013-05-24T00:00:00"/>
    <x v="2"/>
    <s v="EH-14125"/>
    <x v="258"/>
    <x v="2"/>
    <s v="United States"/>
    <s v="Colorado Springs"/>
    <x v="22"/>
    <n v="80906"/>
    <x v="1"/>
    <s v="OFF-BI-10003638"/>
    <x v="1"/>
    <x v="8"/>
    <x v="607"/>
    <x v="3083"/>
    <n v="7"/>
    <n v="0.7"/>
    <n v="-32.507999999999996"/>
  </r>
  <r>
    <n v="3969"/>
    <s v="US-2012-163685"/>
    <x v="1"/>
    <x v="932"/>
    <d v="2012-06-05T00:00:00"/>
    <x v="1"/>
    <s v="KE-16420"/>
    <x v="722"/>
    <x v="1"/>
    <s v="United States"/>
    <s v="San Antonio"/>
    <x v="5"/>
    <n v="78207"/>
    <x v="2"/>
    <s v="OFF-BI-10001890"/>
    <x v="1"/>
    <x v="8"/>
    <x v="174"/>
    <x v="3084"/>
    <n v="8"/>
    <n v="0.8"/>
    <n v="-9.1648000000000032"/>
  </r>
  <r>
    <n v="3970"/>
    <s v="US-2012-163685"/>
    <x v="1"/>
    <x v="932"/>
    <d v="2012-06-05T00:00:00"/>
    <x v="1"/>
    <s v="KE-16420"/>
    <x v="722"/>
    <x v="1"/>
    <s v="United States"/>
    <s v="San Antonio"/>
    <x v="5"/>
    <n v="78207"/>
    <x v="2"/>
    <s v="OFF-PA-10002606"/>
    <x v="1"/>
    <x v="10"/>
    <x v="1592"/>
    <x v="3085"/>
    <n v="10"/>
    <n v="0.2"/>
    <n v="13.199999999999998"/>
  </r>
  <r>
    <n v="3971"/>
    <s v="CA-2011-135090"/>
    <x v="2"/>
    <x v="754"/>
    <d v="2011-11-26T00:00:00"/>
    <x v="1"/>
    <s v="SP-20920"/>
    <x v="727"/>
    <x v="0"/>
    <s v="United States"/>
    <s v="Los Angeles"/>
    <x v="1"/>
    <n v="90036"/>
    <x v="1"/>
    <s v="OFF-PA-10002245"/>
    <x v="1"/>
    <x v="10"/>
    <x v="1334"/>
    <x v="3086"/>
    <n v="9"/>
    <n v="0"/>
    <n v="24.218999999999998"/>
  </r>
  <r>
    <n v="3972"/>
    <s v="CA-2012-132374"/>
    <x v="1"/>
    <x v="933"/>
    <d v="2012-02-24T00:00:00"/>
    <x v="0"/>
    <s v="PS-19045"/>
    <x v="390"/>
    <x v="2"/>
    <s v="United States"/>
    <s v="Sterling Heights"/>
    <x v="12"/>
    <n v="48310"/>
    <x v="2"/>
    <s v="OFF-AR-10001615"/>
    <x v="1"/>
    <x v="6"/>
    <x v="1479"/>
    <x v="1378"/>
    <n v="4"/>
    <n v="0"/>
    <n v="20.633600000000001"/>
  </r>
  <r>
    <n v="3973"/>
    <s v="CA-2013-167556"/>
    <x v="0"/>
    <x v="892"/>
    <d v="2013-04-03T00:00:00"/>
    <x v="1"/>
    <s v="JM-15250"/>
    <x v="49"/>
    <x v="0"/>
    <s v="United States"/>
    <s v="New York City"/>
    <x v="15"/>
    <n v="10009"/>
    <x v="3"/>
    <s v="OFF-PA-10000466"/>
    <x v="1"/>
    <x v="10"/>
    <x v="933"/>
    <x v="814"/>
    <n v="2"/>
    <n v="0"/>
    <n v="6.74"/>
  </r>
  <r>
    <n v="3974"/>
    <s v="CA-2013-167556"/>
    <x v="0"/>
    <x v="892"/>
    <d v="2013-04-03T00:00:00"/>
    <x v="1"/>
    <s v="JM-15250"/>
    <x v="49"/>
    <x v="0"/>
    <s v="United States"/>
    <s v="New York City"/>
    <x v="15"/>
    <n v="10009"/>
    <x v="3"/>
    <s v="OFF-BI-10003708"/>
    <x v="1"/>
    <x v="8"/>
    <x v="969"/>
    <x v="1278"/>
    <n v="5"/>
    <n v="0.2"/>
    <n v="9.3124999999999982"/>
  </r>
  <r>
    <n v="3975"/>
    <s v="CA-2013-167556"/>
    <x v="0"/>
    <x v="892"/>
    <d v="2013-04-03T00:00:00"/>
    <x v="1"/>
    <s v="JM-15250"/>
    <x v="49"/>
    <x v="0"/>
    <s v="United States"/>
    <s v="New York City"/>
    <x v="15"/>
    <n v="10009"/>
    <x v="3"/>
    <s v="FUR-FU-10004848"/>
    <x v="0"/>
    <x v="5"/>
    <x v="28"/>
    <x v="3087"/>
    <n v="8"/>
    <n v="0"/>
    <n v="124.19999999999999"/>
  </r>
  <r>
    <n v="3976"/>
    <s v="CA-2013-167556"/>
    <x v="0"/>
    <x v="892"/>
    <d v="2013-04-03T00:00:00"/>
    <x v="1"/>
    <s v="JM-15250"/>
    <x v="49"/>
    <x v="0"/>
    <s v="United States"/>
    <s v="New York City"/>
    <x v="15"/>
    <n v="10009"/>
    <x v="3"/>
    <s v="OFF-BI-10000320"/>
    <x v="1"/>
    <x v="8"/>
    <x v="768"/>
    <x v="3088"/>
    <n v="7"/>
    <n v="0.2"/>
    <n v="14.981400000000001"/>
  </r>
  <r>
    <n v="3977"/>
    <s v="US-2013-116400"/>
    <x v="0"/>
    <x v="332"/>
    <d v="2013-10-25T00:00:00"/>
    <x v="2"/>
    <s v="EB-13930"/>
    <x v="518"/>
    <x v="0"/>
    <s v="United States"/>
    <s v="Richmond"/>
    <x v="17"/>
    <n v="23223"/>
    <x v="0"/>
    <s v="FUR-FU-10003731"/>
    <x v="0"/>
    <x v="5"/>
    <x v="1593"/>
    <x v="3089"/>
    <n v="4"/>
    <n v="0"/>
    <n v="11.177600000000002"/>
  </r>
  <r>
    <n v="3978"/>
    <s v="CA-2014-101308"/>
    <x v="3"/>
    <x v="280"/>
    <d v="2014-10-08T00:00:00"/>
    <x v="1"/>
    <s v="FG-14260"/>
    <x v="435"/>
    <x v="2"/>
    <s v="United States"/>
    <s v="Seattle"/>
    <x v="4"/>
    <n v="98105"/>
    <x v="1"/>
    <s v="OFF-FA-10002780"/>
    <x v="1"/>
    <x v="13"/>
    <x v="33"/>
    <x v="3090"/>
    <n v="3"/>
    <n v="0"/>
    <n v="4.1123999999999992"/>
  </r>
  <r>
    <n v="3979"/>
    <s v="CA-2014-101308"/>
    <x v="3"/>
    <x v="280"/>
    <d v="2014-10-08T00:00:00"/>
    <x v="1"/>
    <s v="FG-14260"/>
    <x v="435"/>
    <x v="2"/>
    <s v="United States"/>
    <s v="Seattle"/>
    <x v="4"/>
    <n v="98105"/>
    <x v="1"/>
    <s v="TEC-PH-10003800"/>
    <x v="2"/>
    <x v="7"/>
    <x v="504"/>
    <x v="560"/>
    <n v="2"/>
    <n v="0.2"/>
    <n v="-20.136200000000006"/>
  </r>
  <r>
    <n v="3980"/>
    <s v="CA-2011-114517"/>
    <x v="2"/>
    <x v="851"/>
    <d v="2011-12-27T00:00:00"/>
    <x v="1"/>
    <s v="TH-21235"/>
    <x v="260"/>
    <x v="1"/>
    <s v="United States"/>
    <s v="New York City"/>
    <x v="15"/>
    <n v="10024"/>
    <x v="3"/>
    <s v="FUR-TA-10001676"/>
    <x v="0"/>
    <x v="3"/>
    <x v="957"/>
    <x v="3091"/>
    <n v="2"/>
    <n v="0.4"/>
    <n v="-19.549200000000006"/>
  </r>
  <r>
    <n v="3981"/>
    <s v="CA-2011-114517"/>
    <x v="2"/>
    <x v="851"/>
    <d v="2011-12-27T00:00:00"/>
    <x v="1"/>
    <s v="TH-21235"/>
    <x v="260"/>
    <x v="1"/>
    <s v="United States"/>
    <s v="New York City"/>
    <x v="15"/>
    <n v="10024"/>
    <x v="3"/>
    <s v="OFF-AP-10002350"/>
    <x v="1"/>
    <x v="9"/>
    <x v="545"/>
    <x v="3092"/>
    <n v="3"/>
    <n v="0"/>
    <n v="15.8256"/>
  </r>
  <r>
    <n v="3982"/>
    <s v="CA-2014-119564"/>
    <x v="3"/>
    <x v="934"/>
    <d v="2014-12-21T00:00:00"/>
    <x v="1"/>
    <s v="PL-18925"/>
    <x v="484"/>
    <x v="2"/>
    <s v="United States"/>
    <s v="Seattle"/>
    <x v="4"/>
    <n v="98115"/>
    <x v="1"/>
    <s v="FUR-FU-10003096"/>
    <x v="0"/>
    <x v="5"/>
    <x v="554"/>
    <x v="3093"/>
    <n v="3"/>
    <n v="0"/>
    <n v="9.7911000000000001"/>
  </r>
  <r>
    <n v="3983"/>
    <s v="CA-2013-135265"/>
    <x v="0"/>
    <x v="274"/>
    <d v="2013-07-10T00:00:00"/>
    <x v="0"/>
    <s v="CC-12370"/>
    <x v="666"/>
    <x v="0"/>
    <s v="United States"/>
    <s v="Los Angeles"/>
    <x v="1"/>
    <n v="90045"/>
    <x v="1"/>
    <s v="FUR-CH-10003061"/>
    <x v="0"/>
    <x v="1"/>
    <x v="51"/>
    <x v="2804"/>
    <n v="4"/>
    <n v="0.2"/>
    <n v="-3.5996000000000521"/>
  </r>
  <r>
    <n v="3984"/>
    <s v="CA-2013-135265"/>
    <x v="0"/>
    <x v="274"/>
    <d v="2013-07-10T00:00:00"/>
    <x v="0"/>
    <s v="CC-12370"/>
    <x v="666"/>
    <x v="0"/>
    <s v="United States"/>
    <s v="Los Angeles"/>
    <x v="1"/>
    <n v="90045"/>
    <x v="1"/>
    <s v="TEC-CO-10003763"/>
    <x v="2"/>
    <x v="16"/>
    <x v="1270"/>
    <x v="2481"/>
    <n v="5"/>
    <n v="0.2"/>
    <n v="944.98649999999986"/>
  </r>
  <r>
    <n v="3985"/>
    <s v="CA-2013-135265"/>
    <x v="0"/>
    <x v="274"/>
    <d v="2013-07-10T00:00:00"/>
    <x v="0"/>
    <s v="CC-12370"/>
    <x v="666"/>
    <x v="0"/>
    <s v="United States"/>
    <s v="Los Angeles"/>
    <x v="1"/>
    <n v="90045"/>
    <x v="1"/>
    <s v="OFF-PA-10002923"/>
    <x v="1"/>
    <x v="10"/>
    <x v="1417"/>
    <x v="1553"/>
    <n v="1"/>
    <n v="0"/>
    <n v="24.47"/>
  </r>
  <r>
    <n v="3986"/>
    <s v="CA-2013-108735"/>
    <x v="0"/>
    <x v="764"/>
    <d v="2013-04-22T00:00:00"/>
    <x v="1"/>
    <s v="JM-15535"/>
    <x v="341"/>
    <x v="0"/>
    <s v="United States"/>
    <s v="Lakewood"/>
    <x v="1"/>
    <n v="90712"/>
    <x v="1"/>
    <s v="FUR-BO-10003441"/>
    <x v="0"/>
    <x v="0"/>
    <x v="705"/>
    <x v="3094"/>
    <n v="3"/>
    <n v="0.15"/>
    <n v="24.235199999999978"/>
  </r>
  <r>
    <n v="3987"/>
    <s v="CA-2014-112333"/>
    <x v="3"/>
    <x v="798"/>
    <d v="2014-04-15T00:00:00"/>
    <x v="1"/>
    <s v="KF-16285"/>
    <x v="580"/>
    <x v="2"/>
    <s v="United States"/>
    <s v="Plainfield"/>
    <x v="30"/>
    <n v="7060"/>
    <x v="3"/>
    <s v="OFF-ST-10001780"/>
    <x v="1"/>
    <x v="4"/>
    <x v="481"/>
    <x v="3095"/>
    <n v="4"/>
    <n v="0"/>
    <n v="621.97440000000006"/>
  </r>
  <r>
    <n v="3988"/>
    <s v="CA-2014-112333"/>
    <x v="3"/>
    <x v="798"/>
    <d v="2014-04-15T00:00:00"/>
    <x v="1"/>
    <s v="KF-16285"/>
    <x v="580"/>
    <x v="2"/>
    <s v="United States"/>
    <s v="Plainfield"/>
    <x v="30"/>
    <n v="7060"/>
    <x v="3"/>
    <s v="OFF-AP-10001962"/>
    <x v="1"/>
    <x v="9"/>
    <x v="1594"/>
    <x v="3096"/>
    <n v="5"/>
    <n v="0"/>
    <n v="10.487500000000001"/>
  </r>
  <r>
    <n v="3989"/>
    <s v="US-2013-159415"/>
    <x v="0"/>
    <x v="764"/>
    <d v="2013-04-23T00:00:00"/>
    <x v="1"/>
    <s v="CS-12175"/>
    <x v="728"/>
    <x v="1"/>
    <s v="United States"/>
    <s v="Columbia"/>
    <x v="18"/>
    <n v="38401"/>
    <x v="0"/>
    <s v="FUR-FU-10003798"/>
    <x v="0"/>
    <x v="5"/>
    <x v="1595"/>
    <x v="3097"/>
    <n v="5"/>
    <n v="0.2"/>
    <n v="13.845999999999997"/>
  </r>
  <r>
    <n v="3990"/>
    <s v="CA-2011-122588"/>
    <x v="2"/>
    <x v="641"/>
    <d v="2011-11-27T00:00:00"/>
    <x v="0"/>
    <s v="AR-10540"/>
    <x v="481"/>
    <x v="0"/>
    <s v="United States"/>
    <s v="Woonsocket"/>
    <x v="34"/>
    <n v="2895"/>
    <x v="3"/>
    <s v="FUR-FU-10001095"/>
    <x v="0"/>
    <x v="5"/>
    <x v="741"/>
    <x v="3098"/>
    <n v="2"/>
    <n v="0"/>
    <n v="20.1248"/>
  </r>
  <r>
    <n v="3991"/>
    <s v="CA-2011-137589"/>
    <x v="2"/>
    <x v="935"/>
    <d v="2011-11-08T00:00:00"/>
    <x v="1"/>
    <s v="MS-17770"/>
    <x v="474"/>
    <x v="0"/>
    <s v="United States"/>
    <s v="Lancaster"/>
    <x v="9"/>
    <n v="17602"/>
    <x v="3"/>
    <s v="OFF-SU-10000157"/>
    <x v="1"/>
    <x v="14"/>
    <x v="1399"/>
    <x v="3099"/>
    <n v="3"/>
    <n v="0.2"/>
    <n v="-64.427400000000006"/>
  </r>
  <r>
    <n v="3992"/>
    <s v="CA-2012-161998"/>
    <x v="1"/>
    <x v="489"/>
    <d v="2012-05-05T00:00:00"/>
    <x v="1"/>
    <s v="DB-13120"/>
    <x v="106"/>
    <x v="1"/>
    <s v="United States"/>
    <s v="Tampa"/>
    <x v="2"/>
    <n v="33614"/>
    <x v="0"/>
    <s v="FUR-FU-10001095"/>
    <x v="0"/>
    <x v="5"/>
    <x v="741"/>
    <x v="3100"/>
    <n v="3"/>
    <n v="0.2"/>
    <n v="14.299199999999999"/>
  </r>
  <r>
    <n v="3993"/>
    <s v="CA-2012-161998"/>
    <x v="1"/>
    <x v="489"/>
    <d v="2012-05-05T00:00:00"/>
    <x v="1"/>
    <s v="DB-13120"/>
    <x v="106"/>
    <x v="1"/>
    <s v="United States"/>
    <s v="Tampa"/>
    <x v="2"/>
    <n v="33614"/>
    <x v="0"/>
    <s v="OFF-SU-10004261"/>
    <x v="1"/>
    <x v="14"/>
    <x v="605"/>
    <x v="3101"/>
    <n v="3"/>
    <n v="0.2"/>
    <n v="4.6547999999999927"/>
  </r>
  <r>
    <n v="3994"/>
    <s v="CA-2012-161998"/>
    <x v="1"/>
    <x v="489"/>
    <d v="2012-05-05T00:00:00"/>
    <x v="1"/>
    <s v="DB-13120"/>
    <x v="106"/>
    <x v="1"/>
    <s v="United States"/>
    <s v="Tampa"/>
    <x v="2"/>
    <n v="33614"/>
    <x v="0"/>
    <s v="OFF-AR-10004022"/>
    <x v="1"/>
    <x v="6"/>
    <x v="898"/>
    <x v="3102"/>
    <n v="6"/>
    <n v="0.2"/>
    <n v="10.793999999999983"/>
  </r>
  <r>
    <n v="3995"/>
    <s v="CA-2012-105627"/>
    <x v="1"/>
    <x v="936"/>
    <d v="2012-03-12T00:00:00"/>
    <x v="1"/>
    <s v="DK-12895"/>
    <x v="729"/>
    <x v="0"/>
    <s v="United States"/>
    <s v="Kenosha"/>
    <x v="6"/>
    <n v="53142"/>
    <x v="2"/>
    <s v="FUR-BO-10002916"/>
    <x v="0"/>
    <x v="0"/>
    <x v="1506"/>
    <x v="3103"/>
    <n v="3"/>
    <n v="0"/>
    <n v="97.45859999999999"/>
  </r>
  <r>
    <n v="3996"/>
    <s v="CA-2012-105627"/>
    <x v="1"/>
    <x v="936"/>
    <d v="2012-03-12T00:00:00"/>
    <x v="1"/>
    <s v="DK-12895"/>
    <x v="729"/>
    <x v="0"/>
    <s v="United States"/>
    <s v="Kenosha"/>
    <x v="6"/>
    <n v="53142"/>
    <x v="2"/>
    <s v="FUR-CH-10002084"/>
    <x v="0"/>
    <x v="1"/>
    <x v="1240"/>
    <x v="3104"/>
    <n v="7"/>
    <n v="0"/>
    <n v="189.40460000000002"/>
  </r>
  <r>
    <n v="3997"/>
    <s v="CA-2012-105627"/>
    <x v="1"/>
    <x v="936"/>
    <d v="2012-03-12T00:00:00"/>
    <x v="1"/>
    <s v="DK-12895"/>
    <x v="729"/>
    <x v="0"/>
    <s v="United States"/>
    <s v="Kenosha"/>
    <x v="6"/>
    <n v="53142"/>
    <x v="2"/>
    <s v="TEC-PH-10003012"/>
    <x v="2"/>
    <x v="7"/>
    <x v="344"/>
    <x v="3105"/>
    <n v="5"/>
    <n v="0"/>
    <n v="223.28549999999993"/>
  </r>
  <r>
    <n v="3998"/>
    <s v="CA-2012-105627"/>
    <x v="1"/>
    <x v="936"/>
    <d v="2012-03-12T00:00:00"/>
    <x v="1"/>
    <s v="DK-12895"/>
    <x v="729"/>
    <x v="0"/>
    <s v="United States"/>
    <s v="Kenosha"/>
    <x v="6"/>
    <n v="53142"/>
    <x v="2"/>
    <s v="OFF-AR-10002704"/>
    <x v="1"/>
    <x v="6"/>
    <x v="1596"/>
    <x v="1883"/>
    <n v="1"/>
    <n v="0"/>
    <n v="4.4939999999999998"/>
  </r>
  <r>
    <n v="3999"/>
    <s v="CA-2012-105627"/>
    <x v="1"/>
    <x v="936"/>
    <d v="2012-03-12T00:00:00"/>
    <x v="1"/>
    <s v="DK-12895"/>
    <x v="729"/>
    <x v="0"/>
    <s v="United States"/>
    <s v="Kenosha"/>
    <x v="6"/>
    <n v="53142"/>
    <x v="2"/>
    <s v="FUR-FU-10000308"/>
    <x v="0"/>
    <x v="5"/>
    <x v="1269"/>
    <x v="3106"/>
    <n v="6"/>
    <n v="0"/>
    <n v="82.077600000000004"/>
  </r>
  <r>
    <n v="4000"/>
    <s v="US-2012-149629"/>
    <x v="1"/>
    <x v="789"/>
    <d v="2012-07-20T00:00:00"/>
    <x v="0"/>
    <s v="MP-17965"/>
    <x v="172"/>
    <x v="1"/>
    <s v="United States"/>
    <s v="Port Saint Lucie"/>
    <x v="2"/>
    <n v="34952"/>
    <x v="0"/>
    <s v="FUR-BO-10004709"/>
    <x v="0"/>
    <x v="0"/>
    <x v="263"/>
    <x v="3107"/>
    <n v="5"/>
    <n v="0.2"/>
    <n v="5.7980000000000018"/>
  </r>
  <r>
    <n v="4001"/>
    <s v="CA-2011-116834"/>
    <x v="2"/>
    <x v="856"/>
    <d v="2011-10-16T00:00:00"/>
    <x v="1"/>
    <s v="Dp-13240"/>
    <x v="656"/>
    <x v="2"/>
    <s v="United States"/>
    <s v="Seattle"/>
    <x v="4"/>
    <n v="98115"/>
    <x v="1"/>
    <s v="FUR-FU-10001196"/>
    <x v="0"/>
    <x v="5"/>
    <x v="1116"/>
    <x v="3108"/>
    <n v="11"/>
    <n v="0"/>
    <n v="19.040999999999997"/>
  </r>
  <r>
    <n v="4002"/>
    <s v="CA-2011-116834"/>
    <x v="2"/>
    <x v="856"/>
    <d v="2011-10-16T00:00:00"/>
    <x v="1"/>
    <s v="Dp-13240"/>
    <x v="656"/>
    <x v="2"/>
    <s v="United States"/>
    <s v="Seattle"/>
    <x v="4"/>
    <n v="98115"/>
    <x v="1"/>
    <s v="TEC-AC-10002942"/>
    <x v="2"/>
    <x v="11"/>
    <x v="1597"/>
    <x v="2047"/>
    <n v="5"/>
    <n v="0"/>
    <n v="58.649999999999984"/>
  </r>
  <r>
    <n v="4003"/>
    <s v="CA-2013-145730"/>
    <x v="0"/>
    <x v="840"/>
    <d v="2013-03-09T00:00:00"/>
    <x v="1"/>
    <s v="CC-12220"/>
    <x v="417"/>
    <x v="0"/>
    <s v="United States"/>
    <s v="San Antonio"/>
    <x v="5"/>
    <n v="78207"/>
    <x v="2"/>
    <s v="FUR-TA-10004915"/>
    <x v="0"/>
    <x v="3"/>
    <x v="331"/>
    <x v="3109"/>
    <n v="3"/>
    <n v="0.3"/>
    <n v="-127.57919999999996"/>
  </r>
  <r>
    <n v="4004"/>
    <s v="CA-2013-145730"/>
    <x v="0"/>
    <x v="840"/>
    <d v="2013-03-09T00:00:00"/>
    <x v="1"/>
    <s v="CC-12220"/>
    <x v="417"/>
    <x v="0"/>
    <s v="United States"/>
    <s v="San Antonio"/>
    <x v="5"/>
    <n v="78207"/>
    <x v="2"/>
    <s v="TEC-MA-10001016"/>
    <x v="2"/>
    <x v="15"/>
    <x v="1598"/>
    <x v="3110"/>
    <n v="3"/>
    <n v="0.4"/>
    <n v="33.589499999999987"/>
  </r>
  <r>
    <n v="4005"/>
    <s v="CA-2013-145730"/>
    <x v="0"/>
    <x v="840"/>
    <d v="2013-03-09T00:00:00"/>
    <x v="1"/>
    <s v="CC-12220"/>
    <x v="417"/>
    <x v="0"/>
    <s v="United States"/>
    <s v="San Antonio"/>
    <x v="5"/>
    <n v="78207"/>
    <x v="2"/>
    <s v="OFF-EN-10000483"/>
    <x v="1"/>
    <x v="12"/>
    <x v="369"/>
    <x v="3111"/>
    <n v="3"/>
    <n v="0.2"/>
    <n v="11.894999999999994"/>
  </r>
  <r>
    <n v="4006"/>
    <s v="US-2012-168732"/>
    <x v="1"/>
    <x v="895"/>
    <d v="2012-12-16T00:00:00"/>
    <x v="1"/>
    <s v="KM-16660"/>
    <x v="730"/>
    <x v="0"/>
    <s v="United States"/>
    <s v="Roswell"/>
    <x v="32"/>
    <n v="30076"/>
    <x v="0"/>
    <s v="OFF-AR-10003087"/>
    <x v="1"/>
    <x v="6"/>
    <x v="33"/>
    <x v="3112"/>
    <n v="1"/>
    <n v="0"/>
    <n v="0.49839999999999995"/>
  </r>
  <r>
    <n v="4007"/>
    <s v="US-2012-168732"/>
    <x v="1"/>
    <x v="895"/>
    <d v="2012-12-16T00:00:00"/>
    <x v="1"/>
    <s v="KM-16660"/>
    <x v="730"/>
    <x v="0"/>
    <s v="United States"/>
    <s v="Roswell"/>
    <x v="32"/>
    <n v="30076"/>
    <x v="0"/>
    <s v="OFF-PA-10000520"/>
    <x v="1"/>
    <x v="10"/>
    <x v="1419"/>
    <x v="243"/>
    <n v="4"/>
    <n v="0"/>
    <n v="12.441600000000001"/>
  </r>
  <r>
    <n v="4008"/>
    <s v="US-2012-168732"/>
    <x v="1"/>
    <x v="895"/>
    <d v="2012-12-16T00:00:00"/>
    <x v="1"/>
    <s v="KM-16660"/>
    <x v="730"/>
    <x v="0"/>
    <s v="United States"/>
    <s v="Roswell"/>
    <x v="32"/>
    <n v="30076"/>
    <x v="0"/>
    <s v="TEC-AC-10001553"/>
    <x v="2"/>
    <x v="11"/>
    <x v="1599"/>
    <x v="3113"/>
    <n v="6"/>
    <n v="0"/>
    <n v="21.407399999999999"/>
  </r>
  <r>
    <n v="4009"/>
    <s v="CA-2012-107468"/>
    <x v="1"/>
    <x v="217"/>
    <d v="2012-12-22T00:00:00"/>
    <x v="1"/>
    <s v="MK-17905"/>
    <x v="149"/>
    <x v="1"/>
    <s v="United States"/>
    <s v="Louisville"/>
    <x v="22"/>
    <n v="80027"/>
    <x v="1"/>
    <s v="OFF-AR-10000634"/>
    <x v="1"/>
    <x v="6"/>
    <x v="988"/>
    <x v="1312"/>
    <n v="2"/>
    <n v="0.2"/>
    <n v="0.59920000000000018"/>
  </r>
  <r>
    <n v="4010"/>
    <s v="CA-2014-144463"/>
    <x v="3"/>
    <x v="314"/>
    <d v="2014-01-06T00:00:00"/>
    <x v="1"/>
    <s v="SC-20725"/>
    <x v="56"/>
    <x v="0"/>
    <s v="United States"/>
    <s v="Los Angeles"/>
    <x v="1"/>
    <n v="90036"/>
    <x v="1"/>
    <s v="FUR-FU-10001215"/>
    <x v="0"/>
    <x v="5"/>
    <x v="1600"/>
    <x v="3114"/>
    <n v="11"/>
    <n v="0"/>
    <n v="199.26060000000004"/>
  </r>
  <r>
    <n v="4011"/>
    <s v="CA-2014-100811"/>
    <x v="3"/>
    <x v="610"/>
    <d v="2014-11-25T00:00:00"/>
    <x v="2"/>
    <s v="CC-12475"/>
    <x v="693"/>
    <x v="0"/>
    <s v="United States"/>
    <s v="Philadelphia"/>
    <x v="9"/>
    <n v="19143"/>
    <x v="3"/>
    <s v="OFF-PA-10001204"/>
    <x v="1"/>
    <x v="10"/>
    <x v="518"/>
    <x v="582"/>
    <n v="2"/>
    <n v="0.2"/>
    <n v="2.6399999999999997"/>
  </r>
  <r>
    <n v="4012"/>
    <s v="CA-2014-100811"/>
    <x v="3"/>
    <x v="610"/>
    <d v="2014-11-25T00:00:00"/>
    <x v="2"/>
    <s v="CC-12475"/>
    <x v="693"/>
    <x v="0"/>
    <s v="United States"/>
    <s v="Philadelphia"/>
    <x v="9"/>
    <n v="19143"/>
    <x v="3"/>
    <s v="OFF-ST-10002444"/>
    <x v="1"/>
    <x v="4"/>
    <x v="571"/>
    <x v="3115"/>
    <n v="4"/>
    <n v="0.2"/>
    <n v="3.9295999999999989"/>
  </r>
  <r>
    <n v="4013"/>
    <s v="CA-2012-153612"/>
    <x v="1"/>
    <x v="937"/>
    <d v="2012-12-27T00:00:00"/>
    <x v="1"/>
    <s v="BT-11305"/>
    <x v="457"/>
    <x v="2"/>
    <s v="United States"/>
    <s v="Superior"/>
    <x v="6"/>
    <n v="54880"/>
    <x v="2"/>
    <s v="OFF-AR-10000203"/>
    <x v="1"/>
    <x v="6"/>
    <x v="777"/>
    <x v="860"/>
    <n v="4"/>
    <n v="0"/>
    <n v="4.9647999999999985"/>
  </r>
  <r>
    <n v="4014"/>
    <s v="CA-2012-165624"/>
    <x v="1"/>
    <x v="841"/>
    <d v="2012-08-28T00:00:00"/>
    <x v="1"/>
    <s v="FH-14350"/>
    <x v="651"/>
    <x v="0"/>
    <s v="United States"/>
    <s v="Atlanta"/>
    <x v="32"/>
    <n v="30318"/>
    <x v="0"/>
    <s v="OFF-AP-10000828"/>
    <x v="1"/>
    <x v="9"/>
    <x v="1087"/>
    <x v="3116"/>
    <n v="3"/>
    <n v="0"/>
    <n v="152.02319999999997"/>
  </r>
  <r>
    <n v="4015"/>
    <s v="CA-2012-165624"/>
    <x v="1"/>
    <x v="841"/>
    <d v="2012-08-28T00:00:00"/>
    <x v="1"/>
    <s v="FH-14350"/>
    <x v="651"/>
    <x v="0"/>
    <s v="United States"/>
    <s v="Atlanta"/>
    <x v="32"/>
    <n v="30318"/>
    <x v="0"/>
    <s v="OFF-LA-10003190"/>
    <x v="1"/>
    <x v="2"/>
    <x v="1163"/>
    <x v="880"/>
    <n v="3"/>
    <n v="0"/>
    <n v="4.2336"/>
  </r>
  <r>
    <n v="4016"/>
    <s v="CA-2012-165624"/>
    <x v="1"/>
    <x v="841"/>
    <d v="2012-08-28T00:00:00"/>
    <x v="1"/>
    <s v="FH-14350"/>
    <x v="651"/>
    <x v="0"/>
    <s v="United States"/>
    <s v="Atlanta"/>
    <x v="32"/>
    <n v="30318"/>
    <x v="0"/>
    <s v="OFF-PA-10002319"/>
    <x v="1"/>
    <x v="10"/>
    <x v="1391"/>
    <x v="3117"/>
    <n v="5"/>
    <n v="0"/>
    <n v="94.962000000000003"/>
  </r>
  <r>
    <n v="4017"/>
    <s v="CA-2012-165624"/>
    <x v="1"/>
    <x v="841"/>
    <d v="2012-08-28T00:00:00"/>
    <x v="1"/>
    <s v="FH-14350"/>
    <x v="651"/>
    <x v="0"/>
    <s v="United States"/>
    <s v="Atlanta"/>
    <x v="32"/>
    <n v="30318"/>
    <x v="0"/>
    <s v="OFF-PA-10003893"/>
    <x v="1"/>
    <x v="10"/>
    <x v="1096"/>
    <x v="1591"/>
    <n v="5"/>
    <n v="0"/>
    <n v="9.629999999999999"/>
  </r>
  <r>
    <n v="4018"/>
    <s v="CA-2012-165624"/>
    <x v="1"/>
    <x v="841"/>
    <d v="2012-08-28T00:00:00"/>
    <x v="1"/>
    <s v="FH-14350"/>
    <x v="651"/>
    <x v="0"/>
    <s v="United States"/>
    <s v="Atlanta"/>
    <x v="32"/>
    <n v="30318"/>
    <x v="0"/>
    <s v="OFF-PA-10002499"/>
    <x v="1"/>
    <x v="10"/>
    <x v="1601"/>
    <x v="3118"/>
    <n v="2"/>
    <n v="0"/>
    <n v="48.94"/>
  </r>
  <r>
    <n v="4019"/>
    <s v="CA-2012-165624"/>
    <x v="1"/>
    <x v="841"/>
    <d v="2012-08-28T00:00:00"/>
    <x v="1"/>
    <s v="FH-14350"/>
    <x v="651"/>
    <x v="0"/>
    <s v="United States"/>
    <s v="Atlanta"/>
    <x v="32"/>
    <n v="30318"/>
    <x v="0"/>
    <s v="TEC-AC-10004568"/>
    <x v="2"/>
    <x v="11"/>
    <x v="1109"/>
    <x v="1771"/>
    <n v="9"/>
    <n v="0"/>
    <n v="47.862899999999982"/>
  </r>
  <r>
    <n v="4020"/>
    <s v="CA-2012-165624"/>
    <x v="1"/>
    <x v="841"/>
    <d v="2012-08-28T00:00:00"/>
    <x v="1"/>
    <s v="FH-14350"/>
    <x v="651"/>
    <x v="0"/>
    <s v="United States"/>
    <s v="Atlanta"/>
    <x v="32"/>
    <n v="30318"/>
    <x v="0"/>
    <s v="OFF-AP-10001492"/>
    <x v="1"/>
    <x v="9"/>
    <x v="22"/>
    <x v="3119"/>
    <n v="3"/>
    <n v="0"/>
    <n v="6.7236000000000002"/>
  </r>
  <r>
    <n v="4021"/>
    <s v="CA-2011-154963"/>
    <x v="2"/>
    <x v="169"/>
    <d v="2011-06-27T00:00:00"/>
    <x v="1"/>
    <s v="AA-10645"/>
    <x v="731"/>
    <x v="0"/>
    <s v="United States"/>
    <s v="Chester"/>
    <x v="9"/>
    <n v="19013"/>
    <x v="3"/>
    <s v="FUR-CH-10004698"/>
    <x v="0"/>
    <x v="1"/>
    <x v="166"/>
    <x v="3120"/>
    <n v="3"/>
    <n v="0.3"/>
    <n v="-4.858799999999988"/>
  </r>
  <r>
    <n v="4022"/>
    <s v="CA-2011-154963"/>
    <x v="2"/>
    <x v="169"/>
    <d v="2011-06-27T00:00:00"/>
    <x v="1"/>
    <s v="AA-10645"/>
    <x v="731"/>
    <x v="0"/>
    <s v="United States"/>
    <s v="Chester"/>
    <x v="9"/>
    <n v="19013"/>
    <x v="3"/>
    <s v="TEC-PH-10004093"/>
    <x v="2"/>
    <x v="7"/>
    <x v="40"/>
    <x v="3121"/>
    <n v="3"/>
    <n v="0.4"/>
    <n v="-15.176700000000004"/>
  </r>
  <r>
    <n v="4023"/>
    <s v="CA-2011-154963"/>
    <x v="2"/>
    <x v="169"/>
    <d v="2011-06-27T00:00:00"/>
    <x v="1"/>
    <s v="AA-10645"/>
    <x v="731"/>
    <x v="0"/>
    <s v="United States"/>
    <s v="Chester"/>
    <x v="9"/>
    <n v="19013"/>
    <x v="3"/>
    <s v="FUR-CH-10000454"/>
    <x v="0"/>
    <x v="1"/>
    <x v="1"/>
    <x v="3122"/>
    <n v="5"/>
    <n v="0.3"/>
    <n v="0"/>
  </r>
  <r>
    <n v="4024"/>
    <s v="CA-2014-130764"/>
    <x v="3"/>
    <x v="855"/>
    <d v="2014-10-29T00:00:00"/>
    <x v="2"/>
    <s v="JO-15145"/>
    <x v="705"/>
    <x v="1"/>
    <s v="United States"/>
    <s v="San Francisco"/>
    <x v="1"/>
    <n v="94110"/>
    <x v="1"/>
    <s v="FUR-BO-10003034"/>
    <x v="0"/>
    <x v="0"/>
    <x v="1194"/>
    <x v="3123"/>
    <n v="5"/>
    <n v="0.15"/>
    <n v="6.5490000000000208"/>
  </r>
  <r>
    <n v="4025"/>
    <s v="CA-2014-130764"/>
    <x v="3"/>
    <x v="855"/>
    <d v="2014-10-29T00:00:00"/>
    <x v="2"/>
    <s v="JO-15145"/>
    <x v="705"/>
    <x v="1"/>
    <s v="United States"/>
    <s v="San Francisco"/>
    <x v="1"/>
    <n v="94110"/>
    <x v="1"/>
    <s v="TEC-PH-10003215"/>
    <x v="2"/>
    <x v="7"/>
    <x v="1602"/>
    <x v="3124"/>
    <n v="4"/>
    <n v="0.2"/>
    <n v="34.741999999999997"/>
  </r>
  <r>
    <n v="4026"/>
    <s v="CA-2014-139311"/>
    <x v="3"/>
    <x v="938"/>
    <d v="2014-08-14T00:00:00"/>
    <x v="2"/>
    <s v="SF-20965"/>
    <x v="245"/>
    <x v="1"/>
    <s v="United States"/>
    <s v="Bedford"/>
    <x v="5"/>
    <n v="76021"/>
    <x v="2"/>
    <s v="OFF-PA-10001776"/>
    <x v="1"/>
    <x v="10"/>
    <x v="1263"/>
    <x v="3125"/>
    <n v="4"/>
    <n v="0.2"/>
    <n v="10.011599999999998"/>
  </r>
  <r>
    <n v="4027"/>
    <s v="CA-2014-139311"/>
    <x v="3"/>
    <x v="938"/>
    <d v="2014-08-14T00:00:00"/>
    <x v="2"/>
    <s v="SF-20965"/>
    <x v="245"/>
    <x v="1"/>
    <s v="United States"/>
    <s v="Bedford"/>
    <x v="5"/>
    <n v="76021"/>
    <x v="2"/>
    <s v="OFF-AR-10004582"/>
    <x v="1"/>
    <x v="6"/>
    <x v="1175"/>
    <x v="1997"/>
    <n v="7"/>
    <n v="0.2"/>
    <n v="2.8699999999999992"/>
  </r>
  <r>
    <n v="4028"/>
    <s v="CA-2014-139311"/>
    <x v="3"/>
    <x v="938"/>
    <d v="2014-08-14T00:00:00"/>
    <x v="2"/>
    <s v="SF-20965"/>
    <x v="245"/>
    <x v="1"/>
    <s v="United States"/>
    <s v="Bedford"/>
    <x v="5"/>
    <n v="76021"/>
    <x v="2"/>
    <s v="TEC-PH-10001557"/>
    <x v="2"/>
    <x v="7"/>
    <x v="658"/>
    <x v="2081"/>
    <n v="2"/>
    <n v="0.2"/>
    <n v="13.438599999999994"/>
  </r>
  <r>
    <n v="4029"/>
    <s v="CA-2014-139311"/>
    <x v="3"/>
    <x v="938"/>
    <d v="2014-08-14T00:00:00"/>
    <x v="2"/>
    <s v="SF-20965"/>
    <x v="245"/>
    <x v="1"/>
    <s v="United States"/>
    <s v="Bedford"/>
    <x v="5"/>
    <n v="76021"/>
    <x v="2"/>
    <s v="OFF-BI-10004209"/>
    <x v="1"/>
    <x v="8"/>
    <x v="1206"/>
    <x v="3126"/>
    <n v="8"/>
    <n v="0.8"/>
    <n v="-22.512"/>
  </r>
  <r>
    <n v="4030"/>
    <s v="CA-2014-124296"/>
    <x v="3"/>
    <x v="165"/>
    <d v="2014-12-29T00:00:00"/>
    <x v="1"/>
    <s v="CS-12355"/>
    <x v="394"/>
    <x v="0"/>
    <s v="United States"/>
    <s v="Lafayette"/>
    <x v="28"/>
    <n v="70506"/>
    <x v="0"/>
    <s v="TEC-MA-10003183"/>
    <x v="2"/>
    <x v="15"/>
    <x v="942"/>
    <x v="651"/>
    <n v="3"/>
    <n v="0"/>
    <n v="239.98500000000001"/>
  </r>
  <r>
    <n v="4031"/>
    <s v="CA-2014-124296"/>
    <x v="3"/>
    <x v="165"/>
    <d v="2014-12-29T00:00:00"/>
    <x v="1"/>
    <s v="CS-12355"/>
    <x v="394"/>
    <x v="0"/>
    <s v="United States"/>
    <s v="Lafayette"/>
    <x v="28"/>
    <n v="70506"/>
    <x v="0"/>
    <s v="FUR-CH-10002439"/>
    <x v="0"/>
    <x v="1"/>
    <x v="1316"/>
    <x v="3127"/>
    <n v="4"/>
    <n v="0"/>
    <n v="60.5488"/>
  </r>
  <r>
    <n v="4032"/>
    <s v="CA-2013-169957"/>
    <x v="0"/>
    <x v="182"/>
    <d v="2013-10-01T00:00:00"/>
    <x v="1"/>
    <s v="SN-20710"/>
    <x v="17"/>
    <x v="2"/>
    <s v="United States"/>
    <s v="Covington"/>
    <x v="4"/>
    <n v="98042"/>
    <x v="1"/>
    <s v="OFF-AP-10000576"/>
    <x v="1"/>
    <x v="9"/>
    <x v="637"/>
    <x v="3128"/>
    <n v="6"/>
    <n v="0"/>
    <n v="66.326400000000007"/>
  </r>
  <r>
    <n v="4033"/>
    <s v="CA-2013-169957"/>
    <x v="0"/>
    <x v="182"/>
    <d v="2013-10-01T00:00:00"/>
    <x v="1"/>
    <s v="SN-20710"/>
    <x v="17"/>
    <x v="2"/>
    <s v="United States"/>
    <s v="Covington"/>
    <x v="4"/>
    <n v="98042"/>
    <x v="1"/>
    <s v="OFF-PA-10004040"/>
    <x v="1"/>
    <x v="10"/>
    <x v="99"/>
    <x v="2744"/>
    <n v="5"/>
    <n v="0"/>
    <n v="14.651"/>
  </r>
  <r>
    <n v="4034"/>
    <s v="CA-2013-169957"/>
    <x v="0"/>
    <x v="182"/>
    <d v="2013-10-01T00:00:00"/>
    <x v="1"/>
    <s v="SN-20710"/>
    <x v="17"/>
    <x v="2"/>
    <s v="United States"/>
    <s v="Covington"/>
    <x v="4"/>
    <n v="98042"/>
    <x v="1"/>
    <s v="TEC-AC-10003063"/>
    <x v="2"/>
    <x v="11"/>
    <x v="1052"/>
    <x v="1506"/>
    <n v="4"/>
    <n v="0"/>
    <n v="21"/>
  </r>
  <r>
    <n v="4035"/>
    <s v="US-2013-108777"/>
    <x v="0"/>
    <x v="939"/>
    <d v="2013-12-13T00:00:00"/>
    <x v="3"/>
    <s v="JM-15655"/>
    <x v="487"/>
    <x v="1"/>
    <s v="United States"/>
    <s v="Lorain"/>
    <x v="24"/>
    <n v="44052"/>
    <x v="3"/>
    <s v="OFF-BI-10003982"/>
    <x v="1"/>
    <x v="8"/>
    <x v="346"/>
    <x v="3129"/>
    <n v="3"/>
    <n v="0.7"/>
    <n v="-14.331299999999992"/>
  </r>
  <r>
    <n v="4036"/>
    <s v="US-2013-108777"/>
    <x v="0"/>
    <x v="939"/>
    <d v="2013-12-13T00:00:00"/>
    <x v="3"/>
    <s v="JM-15655"/>
    <x v="487"/>
    <x v="1"/>
    <s v="United States"/>
    <s v="Lorain"/>
    <x v="24"/>
    <n v="44052"/>
    <x v="3"/>
    <s v="TEC-AC-10002567"/>
    <x v="2"/>
    <x v="11"/>
    <x v="423"/>
    <x v="3130"/>
    <n v="6"/>
    <n v="0.2"/>
    <n v="76.790399999999977"/>
  </r>
  <r>
    <n v="4037"/>
    <s v="CA-2012-148859"/>
    <x v="1"/>
    <x v="75"/>
    <d v="2013-01-01T00:00:00"/>
    <x v="1"/>
    <s v="FH-14350"/>
    <x v="651"/>
    <x v="0"/>
    <s v="United States"/>
    <s v="Chicago"/>
    <x v="10"/>
    <n v="60623"/>
    <x v="2"/>
    <s v="OFF-ST-10004950"/>
    <x v="1"/>
    <x v="4"/>
    <x v="1510"/>
    <x v="176"/>
    <n v="2"/>
    <n v="0.2"/>
    <n v="1.5509999999999984"/>
  </r>
  <r>
    <n v="4038"/>
    <s v="CA-2011-110786"/>
    <x v="2"/>
    <x v="282"/>
    <d v="2012-01-02T00:00:00"/>
    <x v="1"/>
    <s v="AJ-10795"/>
    <x v="295"/>
    <x v="1"/>
    <s v="United States"/>
    <s v="San Francisco"/>
    <x v="1"/>
    <n v="94110"/>
    <x v="1"/>
    <s v="FUR-FU-10000550"/>
    <x v="0"/>
    <x v="5"/>
    <x v="1445"/>
    <x v="1691"/>
    <n v="5"/>
    <n v="0"/>
    <n v="8.2169999999999987"/>
  </r>
  <r>
    <n v="4039"/>
    <s v="CA-2011-110786"/>
    <x v="2"/>
    <x v="282"/>
    <d v="2012-01-02T00:00:00"/>
    <x v="1"/>
    <s v="AJ-10795"/>
    <x v="295"/>
    <x v="1"/>
    <s v="United States"/>
    <s v="San Francisco"/>
    <x v="1"/>
    <n v="94110"/>
    <x v="1"/>
    <s v="OFF-PA-10000528"/>
    <x v="1"/>
    <x v="10"/>
    <x v="1136"/>
    <x v="3131"/>
    <n v="4"/>
    <n v="0"/>
    <n v="9.5039999999999996"/>
  </r>
  <r>
    <n v="4040"/>
    <s v="CA-2011-110786"/>
    <x v="2"/>
    <x v="282"/>
    <d v="2012-01-02T00:00:00"/>
    <x v="1"/>
    <s v="AJ-10795"/>
    <x v="295"/>
    <x v="1"/>
    <s v="United States"/>
    <s v="San Francisco"/>
    <x v="1"/>
    <n v="94110"/>
    <x v="1"/>
    <s v="TEC-MA-10003183"/>
    <x v="2"/>
    <x v="15"/>
    <x v="942"/>
    <x v="3132"/>
    <n v="6"/>
    <n v="0.2"/>
    <n v="287.98199999999997"/>
  </r>
  <r>
    <n v="4041"/>
    <s v="CA-2011-110786"/>
    <x v="2"/>
    <x v="282"/>
    <d v="2012-01-02T00:00:00"/>
    <x v="1"/>
    <s v="AJ-10795"/>
    <x v="295"/>
    <x v="1"/>
    <s v="United States"/>
    <s v="San Francisco"/>
    <x v="1"/>
    <n v="94110"/>
    <x v="1"/>
    <s v="OFF-BI-10003305"/>
    <x v="1"/>
    <x v="8"/>
    <x v="565"/>
    <x v="646"/>
    <n v="3"/>
    <n v="0.2"/>
    <n v="4.6643999999999988"/>
  </r>
  <r>
    <n v="4042"/>
    <s v="CA-2011-110786"/>
    <x v="2"/>
    <x v="282"/>
    <d v="2012-01-02T00:00:00"/>
    <x v="1"/>
    <s v="AJ-10795"/>
    <x v="295"/>
    <x v="1"/>
    <s v="United States"/>
    <s v="San Francisco"/>
    <x v="1"/>
    <n v="94110"/>
    <x v="1"/>
    <s v="TEC-PH-10001425"/>
    <x v="2"/>
    <x v="7"/>
    <x v="511"/>
    <x v="1837"/>
    <n v="3"/>
    <n v="0.2"/>
    <n v="19.197599999999994"/>
  </r>
  <r>
    <n v="4043"/>
    <s v="CA-2011-110786"/>
    <x v="2"/>
    <x v="282"/>
    <d v="2012-01-02T00:00:00"/>
    <x v="1"/>
    <s v="AJ-10795"/>
    <x v="295"/>
    <x v="1"/>
    <s v="United States"/>
    <s v="San Francisco"/>
    <x v="1"/>
    <n v="94110"/>
    <x v="1"/>
    <s v="OFF-LA-10001474"/>
    <x v="1"/>
    <x v="2"/>
    <x v="917"/>
    <x v="3133"/>
    <n v="9"/>
    <n v="0"/>
    <n v="126.39420000000001"/>
  </r>
  <r>
    <n v="4044"/>
    <s v="CA-2011-110786"/>
    <x v="2"/>
    <x v="282"/>
    <d v="2012-01-02T00:00:00"/>
    <x v="1"/>
    <s v="AJ-10795"/>
    <x v="295"/>
    <x v="1"/>
    <s v="United States"/>
    <s v="San Francisco"/>
    <x v="1"/>
    <n v="94110"/>
    <x v="1"/>
    <s v="FUR-FU-10000672"/>
    <x v="0"/>
    <x v="5"/>
    <x v="1508"/>
    <x v="3134"/>
    <n v="6"/>
    <n v="0"/>
    <n v="23.990399999999994"/>
  </r>
  <r>
    <n v="4045"/>
    <s v="CA-2012-137750"/>
    <x v="1"/>
    <x v="608"/>
    <d v="2012-06-30T00:00:00"/>
    <x v="1"/>
    <s v="JF-15565"/>
    <x v="535"/>
    <x v="0"/>
    <s v="United States"/>
    <s v="San Francisco"/>
    <x v="1"/>
    <n v="94110"/>
    <x v="1"/>
    <s v="FUR-FU-10001979"/>
    <x v="0"/>
    <x v="5"/>
    <x v="509"/>
    <x v="3135"/>
    <n v="5"/>
    <n v="0"/>
    <n v="57.358000000000011"/>
  </r>
  <r>
    <n v="4046"/>
    <s v="CA-2012-136378"/>
    <x v="1"/>
    <x v="788"/>
    <d v="2012-04-07T00:00:00"/>
    <x v="1"/>
    <s v="CS-11845"/>
    <x v="688"/>
    <x v="1"/>
    <s v="United States"/>
    <s v="Houston"/>
    <x v="5"/>
    <n v="77070"/>
    <x v="2"/>
    <s v="OFF-BI-10003707"/>
    <x v="1"/>
    <x v="8"/>
    <x v="776"/>
    <x v="3136"/>
    <n v="3"/>
    <n v="0.8"/>
    <n v="-13.734000000000002"/>
  </r>
  <r>
    <n v="4047"/>
    <s v="CA-2014-100356"/>
    <x v="3"/>
    <x v="208"/>
    <d v="2014-10-26T00:00:00"/>
    <x v="1"/>
    <s v="SP-20920"/>
    <x v="727"/>
    <x v="0"/>
    <s v="United States"/>
    <s v="Chicago"/>
    <x v="10"/>
    <n v="60653"/>
    <x v="2"/>
    <s v="OFF-AP-10002191"/>
    <x v="1"/>
    <x v="9"/>
    <x v="800"/>
    <x v="3137"/>
    <n v="2"/>
    <n v="0.8"/>
    <n v="-62.379199999999997"/>
  </r>
  <r>
    <n v="4048"/>
    <s v="US-2012-166520"/>
    <x v="1"/>
    <x v="747"/>
    <d v="2012-07-19T00:00:00"/>
    <x v="2"/>
    <s v="KE-16420"/>
    <x v="722"/>
    <x v="1"/>
    <s v="United States"/>
    <s v="New York City"/>
    <x v="15"/>
    <n v="10035"/>
    <x v="3"/>
    <s v="OFF-PA-10000501"/>
    <x v="1"/>
    <x v="10"/>
    <x v="966"/>
    <x v="152"/>
    <n v="3"/>
    <n v="0"/>
    <n v="39.6312"/>
  </r>
  <r>
    <n v="4049"/>
    <s v="US-2012-166520"/>
    <x v="1"/>
    <x v="747"/>
    <d v="2012-07-19T00:00:00"/>
    <x v="2"/>
    <s v="KE-16420"/>
    <x v="722"/>
    <x v="1"/>
    <s v="United States"/>
    <s v="New York City"/>
    <x v="15"/>
    <n v="10035"/>
    <x v="3"/>
    <s v="TEC-AC-10001990"/>
    <x v="2"/>
    <x v="11"/>
    <x v="861"/>
    <x v="3138"/>
    <n v="10"/>
    <n v="0"/>
    <n v="191.96799999999996"/>
  </r>
  <r>
    <n v="4050"/>
    <s v="CA-2014-136350"/>
    <x v="3"/>
    <x v="92"/>
    <d v="2014-06-27T00:00:00"/>
    <x v="0"/>
    <s v="GA-14515"/>
    <x v="654"/>
    <x v="0"/>
    <s v="United States"/>
    <s v="New York City"/>
    <x v="15"/>
    <n v="10011"/>
    <x v="3"/>
    <s v="FUR-FU-10003601"/>
    <x v="0"/>
    <x v="5"/>
    <x v="729"/>
    <x v="3139"/>
    <n v="3"/>
    <n v="0"/>
    <n v="49.804199999999994"/>
  </r>
  <r>
    <n v="4051"/>
    <s v="CA-2014-136350"/>
    <x v="3"/>
    <x v="92"/>
    <d v="2014-06-27T00:00:00"/>
    <x v="0"/>
    <s v="GA-14515"/>
    <x v="654"/>
    <x v="0"/>
    <s v="United States"/>
    <s v="New York City"/>
    <x v="15"/>
    <n v="10011"/>
    <x v="3"/>
    <s v="FUR-CH-10001891"/>
    <x v="0"/>
    <x v="1"/>
    <x v="265"/>
    <x v="3140"/>
    <n v="2"/>
    <n v="0.1"/>
    <n v="32.633200000000016"/>
  </r>
  <r>
    <n v="4052"/>
    <s v="CA-2011-122931"/>
    <x v="2"/>
    <x v="411"/>
    <d v="2011-10-03T00:00:00"/>
    <x v="1"/>
    <s v="SM-20950"/>
    <x v="416"/>
    <x v="1"/>
    <s v="United States"/>
    <s v="Philadelphia"/>
    <x v="9"/>
    <n v="19134"/>
    <x v="3"/>
    <s v="OFF-AR-10003469"/>
    <x v="1"/>
    <x v="6"/>
    <x v="1249"/>
    <x v="1728"/>
    <n v="3"/>
    <n v="0.2"/>
    <n v="1.4783999999999997"/>
  </r>
  <r>
    <n v="4053"/>
    <s v="CA-2011-122931"/>
    <x v="2"/>
    <x v="411"/>
    <d v="2011-10-03T00:00:00"/>
    <x v="1"/>
    <s v="SM-20950"/>
    <x v="416"/>
    <x v="1"/>
    <s v="United States"/>
    <s v="Philadelphia"/>
    <x v="9"/>
    <n v="19134"/>
    <x v="3"/>
    <s v="FUR-TA-10004175"/>
    <x v="0"/>
    <x v="3"/>
    <x v="1146"/>
    <x v="3141"/>
    <n v="2"/>
    <n v="0.4"/>
    <n v="-81.854399999999998"/>
  </r>
  <r>
    <n v="4054"/>
    <s v="CA-2011-122931"/>
    <x v="2"/>
    <x v="411"/>
    <d v="2011-10-03T00:00:00"/>
    <x v="1"/>
    <s v="SM-20950"/>
    <x v="416"/>
    <x v="1"/>
    <s v="United States"/>
    <s v="Philadelphia"/>
    <x v="9"/>
    <n v="19134"/>
    <x v="3"/>
    <s v="OFF-LA-10002945"/>
    <x v="1"/>
    <x v="2"/>
    <x v="1603"/>
    <x v="3142"/>
    <n v="11"/>
    <n v="0.2"/>
    <n v="18.017999999999997"/>
  </r>
  <r>
    <n v="4055"/>
    <s v="CA-2011-122931"/>
    <x v="2"/>
    <x v="411"/>
    <d v="2011-10-03T00:00:00"/>
    <x v="1"/>
    <s v="SM-20950"/>
    <x v="416"/>
    <x v="1"/>
    <s v="United States"/>
    <s v="Philadelphia"/>
    <x v="9"/>
    <n v="19134"/>
    <x v="3"/>
    <s v="OFF-PA-10000533"/>
    <x v="1"/>
    <x v="10"/>
    <x v="1196"/>
    <x v="2579"/>
    <n v="4"/>
    <n v="0.2"/>
    <n v="6.8015999999999996"/>
  </r>
  <r>
    <n v="4056"/>
    <s v="CA-2011-122931"/>
    <x v="2"/>
    <x v="411"/>
    <d v="2011-10-03T00:00:00"/>
    <x v="1"/>
    <s v="SM-20950"/>
    <x v="416"/>
    <x v="1"/>
    <s v="United States"/>
    <s v="Philadelphia"/>
    <x v="9"/>
    <n v="19134"/>
    <x v="3"/>
    <s v="OFF-ST-10004459"/>
    <x v="1"/>
    <x v="4"/>
    <x v="454"/>
    <x v="2122"/>
    <n v="6"/>
    <n v="0.2"/>
    <n v="-337.80600000000004"/>
  </r>
  <r>
    <n v="4057"/>
    <s v="CA-2011-122931"/>
    <x v="2"/>
    <x v="411"/>
    <d v="2011-10-03T00:00:00"/>
    <x v="1"/>
    <s v="SM-20950"/>
    <x v="416"/>
    <x v="1"/>
    <s v="United States"/>
    <s v="Philadelphia"/>
    <x v="9"/>
    <n v="19134"/>
    <x v="3"/>
    <s v="FUR-TA-10004147"/>
    <x v="0"/>
    <x v="3"/>
    <x v="811"/>
    <x v="3143"/>
    <n v="1"/>
    <n v="0.4"/>
    <n v="-20.152800000000006"/>
  </r>
  <r>
    <n v="4058"/>
    <s v="CA-2011-163034"/>
    <x v="2"/>
    <x v="156"/>
    <d v="2011-11-28T00:00:00"/>
    <x v="1"/>
    <s v="DK-12985"/>
    <x v="213"/>
    <x v="0"/>
    <s v="United States"/>
    <s v="Chicago"/>
    <x v="10"/>
    <n v="60610"/>
    <x v="2"/>
    <s v="OFF-ST-10000046"/>
    <x v="1"/>
    <x v="4"/>
    <x v="757"/>
    <x v="3144"/>
    <n v="5"/>
    <n v="0.2"/>
    <n v="-8.0774999999999864"/>
  </r>
  <r>
    <n v="4059"/>
    <s v="CA-2012-124058"/>
    <x v="1"/>
    <x v="312"/>
    <d v="2012-11-24T00:00:00"/>
    <x v="1"/>
    <s v="LC-16885"/>
    <x v="62"/>
    <x v="0"/>
    <s v="United States"/>
    <s v="Oakland"/>
    <x v="1"/>
    <n v="94601"/>
    <x v="1"/>
    <s v="TEC-PH-10004774"/>
    <x v="2"/>
    <x v="7"/>
    <x v="706"/>
    <x v="3145"/>
    <n v="7"/>
    <n v="0.2"/>
    <n v="-15.458100000000007"/>
  </r>
  <r>
    <n v="4060"/>
    <s v="CA-2012-124058"/>
    <x v="1"/>
    <x v="312"/>
    <d v="2012-11-24T00:00:00"/>
    <x v="1"/>
    <s v="LC-16885"/>
    <x v="62"/>
    <x v="0"/>
    <s v="United States"/>
    <s v="Oakland"/>
    <x v="1"/>
    <n v="94601"/>
    <x v="1"/>
    <s v="FUR-CH-10000595"/>
    <x v="0"/>
    <x v="1"/>
    <x v="463"/>
    <x v="3146"/>
    <n v="3"/>
    <n v="0.2"/>
    <n v="35.759999999999962"/>
  </r>
  <r>
    <n v="4061"/>
    <s v="CA-2013-129196"/>
    <x v="0"/>
    <x v="474"/>
    <d v="2013-11-08T00:00:00"/>
    <x v="1"/>
    <s v="XP-21865"/>
    <x v="190"/>
    <x v="0"/>
    <s v="United States"/>
    <s v="Chicago"/>
    <x v="10"/>
    <n v="60610"/>
    <x v="2"/>
    <s v="TEC-AC-10002473"/>
    <x v="2"/>
    <x v="11"/>
    <x v="713"/>
    <x v="3147"/>
    <n v="3"/>
    <n v="0.2"/>
    <n v="17.879399999999997"/>
  </r>
  <r>
    <n v="4062"/>
    <s v="US-2012-138716"/>
    <x v="1"/>
    <x v="14"/>
    <d v="2012-09-20T00:00:00"/>
    <x v="2"/>
    <s v="CS-11845"/>
    <x v="688"/>
    <x v="1"/>
    <s v="United States"/>
    <s v="Seattle"/>
    <x v="4"/>
    <n v="98105"/>
    <x v="1"/>
    <s v="OFF-BI-10001628"/>
    <x v="1"/>
    <x v="8"/>
    <x v="1103"/>
    <x v="3148"/>
    <n v="3"/>
    <n v="0.2"/>
    <n v="7.822499999999998"/>
  </r>
  <r>
    <n v="4063"/>
    <s v="US-2013-122182"/>
    <x v="0"/>
    <x v="612"/>
    <d v="2013-03-15T00:00:00"/>
    <x v="1"/>
    <s v="BD-11770"/>
    <x v="420"/>
    <x v="0"/>
    <s v="United States"/>
    <s v="Philadelphia"/>
    <x v="9"/>
    <n v="19143"/>
    <x v="3"/>
    <s v="TEC-AC-10002800"/>
    <x v="2"/>
    <x v="11"/>
    <x v="1207"/>
    <x v="3149"/>
    <n v="1"/>
    <n v="0.2"/>
    <n v="7.4984999999999964"/>
  </r>
  <r>
    <n v="4064"/>
    <s v="US-2011-130358"/>
    <x v="2"/>
    <x v="670"/>
    <d v="2011-06-26T00:00:00"/>
    <x v="2"/>
    <s v="DL-13330"/>
    <x v="658"/>
    <x v="0"/>
    <s v="United States"/>
    <s v="Concord"/>
    <x v="3"/>
    <n v="28027"/>
    <x v="0"/>
    <s v="OFF-AR-10002766"/>
    <x v="1"/>
    <x v="6"/>
    <x v="1041"/>
    <x v="3150"/>
    <n v="9"/>
    <n v="0.2"/>
    <n v="1.7514000000000003"/>
  </r>
  <r>
    <n v="4065"/>
    <s v="US-2011-130358"/>
    <x v="2"/>
    <x v="670"/>
    <d v="2011-06-26T00:00:00"/>
    <x v="2"/>
    <s v="DL-13330"/>
    <x v="658"/>
    <x v="0"/>
    <s v="United States"/>
    <s v="Concord"/>
    <x v="3"/>
    <n v="28027"/>
    <x v="0"/>
    <s v="OFF-SU-10002522"/>
    <x v="1"/>
    <x v="14"/>
    <x v="1544"/>
    <x v="3151"/>
    <n v="1"/>
    <n v="0.2"/>
    <n v="0.34919999999999951"/>
  </r>
  <r>
    <n v="4066"/>
    <s v="CA-2011-102673"/>
    <x v="2"/>
    <x v="301"/>
    <d v="2011-11-05T00:00:00"/>
    <x v="1"/>
    <s v="KH-16630"/>
    <x v="175"/>
    <x v="1"/>
    <s v="United States"/>
    <s v="Charlotte"/>
    <x v="3"/>
    <n v="28205"/>
    <x v="0"/>
    <s v="OFF-FA-10003021"/>
    <x v="1"/>
    <x v="13"/>
    <x v="33"/>
    <x v="2024"/>
    <n v="5"/>
    <n v="0.2"/>
    <n v="1.4099999999999997"/>
  </r>
  <r>
    <n v="4067"/>
    <s v="CA-2011-102673"/>
    <x v="2"/>
    <x v="301"/>
    <d v="2011-11-05T00:00:00"/>
    <x v="1"/>
    <s v="KH-16630"/>
    <x v="175"/>
    <x v="1"/>
    <s v="United States"/>
    <s v="Charlotte"/>
    <x v="3"/>
    <n v="28205"/>
    <x v="0"/>
    <s v="OFF-AR-10000634"/>
    <x v="1"/>
    <x v="6"/>
    <x v="988"/>
    <x v="1518"/>
    <n v="3"/>
    <n v="0.2"/>
    <n v="0.89880000000000004"/>
  </r>
  <r>
    <n v="4068"/>
    <s v="CA-2011-102673"/>
    <x v="2"/>
    <x v="301"/>
    <d v="2011-11-05T00:00:00"/>
    <x v="1"/>
    <s v="KH-16630"/>
    <x v="175"/>
    <x v="1"/>
    <s v="United States"/>
    <s v="Charlotte"/>
    <x v="3"/>
    <n v="28205"/>
    <x v="0"/>
    <s v="OFF-LA-10001771"/>
    <x v="1"/>
    <x v="2"/>
    <x v="1119"/>
    <x v="3152"/>
    <n v="12"/>
    <n v="0.2"/>
    <n v="15.537599999999998"/>
  </r>
  <r>
    <n v="4069"/>
    <s v="CA-2011-102673"/>
    <x v="2"/>
    <x v="301"/>
    <d v="2011-11-05T00:00:00"/>
    <x v="1"/>
    <s v="KH-16630"/>
    <x v="175"/>
    <x v="1"/>
    <s v="United States"/>
    <s v="Charlotte"/>
    <x v="3"/>
    <n v="28205"/>
    <x v="0"/>
    <s v="TEC-PH-10004434"/>
    <x v="2"/>
    <x v="7"/>
    <x v="1604"/>
    <x v="3153"/>
    <n v="9"/>
    <n v="0.2"/>
    <n v="110.1194999999999"/>
  </r>
  <r>
    <n v="4070"/>
    <s v="CA-2013-145303"/>
    <x v="0"/>
    <x v="770"/>
    <d v="2013-09-01T00:00:00"/>
    <x v="2"/>
    <s v="TP-21415"/>
    <x v="599"/>
    <x v="0"/>
    <s v="United States"/>
    <s v="Dallas"/>
    <x v="5"/>
    <n v="75081"/>
    <x v="2"/>
    <s v="OFF-BI-10000050"/>
    <x v="1"/>
    <x v="8"/>
    <x v="343"/>
    <x v="3154"/>
    <n v="9"/>
    <n v="0.8"/>
    <n v="-21.681000000000004"/>
  </r>
  <r>
    <n v="4071"/>
    <s v="CA-2013-145303"/>
    <x v="0"/>
    <x v="770"/>
    <d v="2013-09-01T00:00:00"/>
    <x v="2"/>
    <s v="TP-21415"/>
    <x v="599"/>
    <x v="0"/>
    <s v="United States"/>
    <s v="Dallas"/>
    <x v="5"/>
    <n v="75081"/>
    <x v="2"/>
    <s v="OFF-BI-10002414"/>
    <x v="1"/>
    <x v="8"/>
    <x v="1076"/>
    <x v="3155"/>
    <n v="4"/>
    <n v="0.8"/>
    <n v="-16.539600000000007"/>
  </r>
  <r>
    <n v="4072"/>
    <s v="CA-2013-145303"/>
    <x v="0"/>
    <x v="770"/>
    <d v="2013-09-01T00:00:00"/>
    <x v="2"/>
    <s v="TP-21415"/>
    <x v="599"/>
    <x v="0"/>
    <s v="United States"/>
    <s v="Dallas"/>
    <x v="5"/>
    <n v="75081"/>
    <x v="2"/>
    <s v="FUR-BO-10003159"/>
    <x v="0"/>
    <x v="0"/>
    <x v="1100"/>
    <x v="3156"/>
    <n v="2"/>
    <n v="0.32"/>
    <n v="-52.890800000000027"/>
  </r>
  <r>
    <n v="4073"/>
    <s v="CA-2012-156104"/>
    <x v="1"/>
    <x v="401"/>
    <d v="2012-12-08T00:00:00"/>
    <x v="0"/>
    <s v="NP-18685"/>
    <x v="472"/>
    <x v="2"/>
    <s v="United States"/>
    <s v="Indianapolis"/>
    <x v="14"/>
    <n v="46203"/>
    <x v="2"/>
    <s v="TEC-CO-10002095"/>
    <x v="2"/>
    <x v="16"/>
    <x v="610"/>
    <x v="3157"/>
    <n v="2"/>
    <n v="0"/>
    <n v="449.99099999999999"/>
  </r>
  <r>
    <n v="4074"/>
    <s v="US-2012-164308"/>
    <x v="1"/>
    <x v="496"/>
    <d v="2012-09-27T00:00:00"/>
    <x v="2"/>
    <s v="SC-20680"/>
    <x v="649"/>
    <x v="2"/>
    <s v="United States"/>
    <s v="Broken Arrow"/>
    <x v="26"/>
    <n v="74012"/>
    <x v="2"/>
    <s v="TEC-PH-10004120"/>
    <x v="2"/>
    <x v="7"/>
    <x v="1525"/>
    <x v="3158"/>
    <n v="6"/>
    <n v="0"/>
    <n v="213.70440000000002"/>
  </r>
  <r>
    <n v="4075"/>
    <s v="CA-2014-108112"/>
    <x v="3"/>
    <x v="940"/>
    <d v="2014-11-21T00:00:00"/>
    <x v="1"/>
    <s v="DK-12895"/>
    <x v="729"/>
    <x v="0"/>
    <s v="United States"/>
    <s v="Miramar"/>
    <x v="2"/>
    <n v="33023"/>
    <x v="0"/>
    <s v="FUR-FU-10003553"/>
    <x v="0"/>
    <x v="5"/>
    <x v="563"/>
    <x v="3159"/>
    <n v="4"/>
    <n v="0.2"/>
    <n v="55.016000000000012"/>
  </r>
  <r>
    <n v="4076"/>
    <s v="CA-2014-108112"/>
    <x v="3"/>
    <x v="940"/>
    <d v="2014-11-21T00:00:00"/>
    <x v="1"/>
    <s v="DK-12895"/>
    <x v="729"/>
    <x v="0"/>
    <s v="United States"/>
    <s v="Miramar"/>
    <x v="2"/>
    <n v="33023"/>
    <x v="0"/>
    <s v="FUR-FU-10001488"/>
    <x v="0"/>
    <x v="5"/>
    <x v="1040"/>
    <x v="3160"/>
    <n v="4"/>
    <n v="0.2"/>
    <n v="0"/>
  </r>
  <r>
    <n v="4077"/>
    <s v="CA-2012-100685"/>
    <x v="1"/>
    <x v="546"/>
    <d v="2012-12-21T00:00:00"/>
    <x v="0"/>
    <s v="SM-20950"/>
    <x v="416"/>
    <x v="1"/>
    <s v="United States"/>
    <s v="Omaha"/>
    <x v="8"/>
    <n v="68104"/>
    <x v="2"/>
    <s v="OFF-BI-10003094"/>
    <x v="1"/>
    <x v="8"/>
    <x v="647"/>
    <x v="991"/>
    <n v="2"/>
    <n v="0"/>
    <n v="3.3087999999999997"/>
  </r>
  <r>
    <n v="4078"/>
    <s v="CA-2012-100685"/>
    <x v="1"/>
    <x v="546"/>
    <d v="2012-12-21T00:00:00"/>
    <x v="0"/>
    <s v="SM-20950"/>
    <x v="416"/>
    <x v="1"/>
    <s v="United States"/>
    <s v="Omaha"/>
    <x v="8"/>
    <n v="68104"/>
    <x v="2"/>
    <s v="OFF-FA-10003472"/>
    <x v="1"/>
    <x v="13"/>
    <x v="240"/>
    <x v="1325"/>
    <n v="4"/>
    <n v="0"/>
    <n v="0.2016"/>
  </r>
  <r>
    <n v="4079"/>
    <s v="CA-2012-100685"/>
    <x v="1"/>
    <x v="546"/>
    <d v="2012-12-21T00:00:00"/>
    <x v="0"/>
    <s v="SM-20950"/>
    <x v="416"/>
    <x v="1"/>
    <s v="United States"/>
    <s v="Omaha"/>
    <x v="8"/>
    <n v="68104"/>
    <x v="2"/>
    <s v="OFF-PA-10001289"/>
    <x v="1"/>
    <x v="10"/>
    <x v="952"/>
    <x v="2248"/>
    <n v="3"/>
    <n v="0"/>
    <n v="56.977199999999996"/>
  </r>
  <r>
    <n v="4080"/>
    <s v="CA-2012-165414"/>
    <x v="1"/>
    <x v="379"/>
    <d v="2012-12-24T00:00:00"/>
    <x v="2"/>
    <s v="LS-17245"/>
    <x v="201"/>
    <x v="0"/>
    <s v="United States"/>
    <s v="Jacksonville"/>
    <x v="3"/>
    <n v="28540"/>
    <x v="0"/>
    <s v="TEC-PH-10002293"/>
    <x v="2"/>
    <x v="7"/>
    <x v="126"/>
    <x v="334"/>
    <n v="3"/>
    <n v="0.2"/>
    <n v="4.7976000000000028"/>
  </r>
  <r>
    <n v="4081"/>
    <s v="CA-2013-140417"/>
    <x v="0"/>
    <x v="477"/>
    <d v="2013-09-30T00:00:00"/>
    <x v="1"/>
    <s v="KE-16420"/>
    <x v="722"/>
    <x v="1"/>
    <s v="United States"/>
    <s v="Tigard"/>
    <x v="21"/>
    <n v="97224"/>
    <x v="1"/>
    <s v="OFF-PA-10000380"/>
    <x v="1"/>
    <x v="10"/>
    <x v="1281"/>
    <x v="3161"/>
    <n v="9"/>
    <n v="0.2"/>
    <n v="22.518000000000001"/>
  </r>
  <r>
    <n v="4082"/>
    <s v="CA-2013-140417"/>
    <x v="0"/>
    <x v="477"/>
    <d v="2013-09-30T00:00:00"/>
    <x v="1"/>
    <s v="KE-16420"/>
    <x v="722"/>
    <x v="1"/>
    <s v="United States"/>
    <s v="Tigard"/>
    <x v="21"/>
    <n v="97224"/>
    <x v="1"/>
    <s v="OFF-BI-10004828"/>
    <x v="1"/>
    <x v="8"/>
    <x v="1578"/>
    <x v="3162"/>
    <n v="1"/>
    <n v="0.7"/>
    <n v="-3.5153999999999996"/>
  </r>
  <r>
    <n v="4083"/>
    <s v="US-2014-151316"/>
    <x v="3"/>
    <x v="92"/>
    <d v="2014-07-01T00:00:00"/>
    <x v="1"/>
    <s v="MC-17635"/>
    <x v="637"/>
    <x v="1"/>
    <s v="United States"/>
    <s v="Decatur"/>
    <x v="10"/>
    <n v="62521"/>
    <x v="2"/>
    <s v="OFF-BI-10004632"/>
    <x v="1"/>
    <x v="8"/>
    <x v="564"/>
    <x v="645"/>
    <n v="3"/>
    <n v="0.8"/>
    <n v="-320.23950000000013"/>
  </r>
  <r>
    <n v="4084"/>
    <s v="US-2014-151316"/>
    <x v="3"/>
    <x v="92"/>
    <d v="2014-07-01T00:00:00"/>
    <x v="1"/>
    <s v="MC-17635"/>
    <x v="637"/>
    <x v="1"/>
    <s v="United States"/>
    <s v="Decatur"/>
    <x v="10"/>
    <n v="62521"/>
    <x v="2"/>
    <s v="OFF-PA-10000327"/>
    <x v="1"/>
    <x v="10"/>
    <x v="1428"/>
    <x v="1518"/>
    <n v="3"/>
    <n v="0.2"/>
    <n v="3.2099999999999982"/>
  </r>
  <r>
    <n v="4085"/>
    <s v="CA-2014-163692"/>
    <x v="3"/>
    <x v="210"/>
    <d v="2014-09-10T00:00:00"/>
    <x v="2"/>
    <s v="Dp-13240"/>
    <x v="656"/>
    <x v="2"/>
    <s v="United States"/>
    <s v="Phoenix"/>
    <x v="16"/>
    <n v="85023"/>
    <x v="1"/>
    <s v="OFF-BI-10003291"/>
    <x v="1"/>
    <x v="8"/>
    <x v="44"/>
    <x v="3163"/>
    <n v="3"/>
    <n v="0.7"/>
    <n v="-6.0236999999999998"/>
  </r>
  <r>
    <n v="4086"/>
    <s v="CA-2013-111913"/>
    <x v="0"/>
    <x v="578"/>
    <d v="2013-08-07T00:00:00"/>
    <x v="0"/>
    <s v="LC-16930"/>
    <x v="18"/>
    <x v="1"/>
    <s v="United States"/>
    <s v="Sacramento"/>
    <x v="1"/>
    <n v="95823"/>
    <x v="1"/>
    <s v="TEC-PH-10002275"/>
    <x v="2"/>
    <x v="7"/>
    <x v="7"/>
    <x v="3164"/>
    <n v="2"/>
    <n v="0.2"/>
    <n v="30.238400000000013"/>
  </r>
  <r>
    <n v="4087"/>
    <s v="CA-2013-111913"/>
    <x v="0"/>
    <x v="578"/>
    <d v="2013-08-07T00:00:00"/>
    <x v="0"/>
    <s v="LC-16930"/>
    <x v="18"/>
    <x v="1"/>
    <s v="United States"/>
    <s v="Sacramento"/>
    <x v="1"/>
    <n v="95823"/>
    <x v="1"/>
    <s v="OFF-BI-10003291"/>
    <x v="1"/>
    <x v="8"/>
    <x v="44"/>
    <x v="3165"/>
    <n v="3"/>
    <n v="0.2"/>
    <n v="7.0712999999999981"/>
  </r>
  <r>
    <n v="4088"/>
    <s v="CA-2013-111913"/>
    <x v="0"/>
    <x v="578"/>
    <d v="2013-08-07T00:00:00"/>
    <x v="0"/>
    <s v="LC-16930"/>
    <x v="18"/>
    <x v="1"/>
    <s v="United States"/>
    <s v="Sacramento"/>
    <x v="1"/>
    <n v="95823"/>
    <x v="1"/>
    <s v="OFF-BI-10000343"/>
    <x v="1"/>
    <x v="8"/>
    <x v="184"/>
    <x v="696"/>
    <n v="3"/>
    <n v="0.2"/>
    <n v="3.9770999999999996"/>
  </r>
  <r>
    <n v="4089"/>
    <s v="US-2011-156559"/>
    <x v="2"/>
    <x v="710"/>
    <d v="2011-08-26T00:00:00"/>
    <x v="1"/>
    <s v="LH-16900"/>
    <x v="23"/>
    <x v="0"/>
    <s v="United States"/>
    <s v="Jonesboro"/>
    <x v="36"/>
    <n v="72401"/>
    <x v="0"/>
    <s v="FUR-BO-10000711"/>
    <x v="0"/>
    <x v="0"/>
    <x v="1605"/>
    <x v="3166"/>
    <n v="9"/>
    <n v="0"/>
    <n v="172.48140000000001"/>
  </r>
  <r>
    <n v="4090"/>
    <s v="CA-2013-161473"/>
    <x v="0"/>
    <x v="178"/>
    <d v="2013-04-06T00:00:00"/>
    <x v="1"/>
    <s v="TB-21175"/>
    <x v="533"/>
    <x v="1"/>
    <s v="United States"/>
    <s v="New York City"/>
    <x v="15"/>
    <n v="10035"/>
    <x v="3"/>
    <s v="OFF-LA-10001297"/>
    <x v="1"/>
    <x v="2"/>
    <x v="483"/>
    <x v="346"/>
    <n v="2"/>
    <n v="0"/>
    <n v="9.9359999999999999"/>
  </r>
  <r>
    <n v="4091"/>
    <s v="CA-2013-161473"/>
    <x v="0"/>
    <x v="178"/>
    <d v="2013-04-06T00:00:00"/>
    <x v="1"/>
    <s v="TB-21175"/>
    <x v="533"/>
    <x v="1"/>
    <s v="United States"/>
    <s v="New York City"/>
    <x v="15"/>
    <n v="10035"/>
    <x v="3"/>
    <s v="OFF-SU-10001574"/>
    <x v="1"/>
    <x v="14"/>
    <x v="498"/>
    <x v="1031"/>
    <n v="3"/>
    <n v="0"/>
    <n v="3.2849999999999993"/>
  </r>
  <r>
    <n v="4092"/>
    <s v="CA-2013-161473"/>
    <x v="0"/>
    <x v="178"/>
    <d v="2013-04-06T00:00:00"/>
    <x v="1"/>
    <s v="TB-21175"/>
    <x v="533"/>
    <x v="1"/>
    <s v="United States"/>
    <s v="New York City"/>
    <x v="15"/>
    <n v="10035"/>
    <x v="3"/>
    <s v="OFF-BI-10003305"/>
    <x v="1"/>
    <x v="8"/>
    <x v="565"/>
    <x v="646"/>
    <n v="3"/>
    <n v="0.2"/>
    <n v="4.6643999999999988"/>
  </r>
  <r>
    <n v="4093"/>
    <s v="CA-2014-166576"/>
    <x v="3"/>
    <x v="941"/>
    <d v="2014-05-19T00:00:00"/>
    <x v="2"/>
    <s v="JM-15865"/>
    <x v="622"/>
    <x v="0"/>
    <s v="United States"/>
    <s v="Akron"/>
    <x v="24"/>
    <n v="44312"/>
    <x v="3"/>
    <s v="OFF-ST-10002574"/>
    <x v="1"/>
    <x v="4"/>
    <x v="926"/>
    <x v="3167"/>
    <n v="2"/>
    <n v="0.2"/>
    <n v="-55.256"/>
  </r>
  <r>
    <n v="4094"/>
    <s v="CA-2012-102491"/>
    <x v="1"/>
    <x v="252"/>
    <d v="2012-08-28T00:00:00"/>
    <x v="1"/>
    <s v="KW-16435"/>
    <x v="147"/>
    <x v="0"/>
    <s v="United States"/>
    <s v="Florence"/>
    <x v="0"/>
    <n v="41042"/>
    <x v="0"/>
    <s v="TEC-MA-10000864"/>
    <x v="2"/>
    <x v="15"/>
    <x v="199"/>
    <x v="3168"/>
    <n v="7"/>
    <n v="0"/>
    <n v="1416.7999999999997"/>
  </r>
  <r>
    <n v="4095"/>
    <s v="CA-2012-102491"/>
    <x v="1"/>
    <x v="252"/>
    <d v="2012-08-28T00:00:00"/>
    <x v="1"/>
    <s v="KW-16435"/>
    <x v="147"/>
    <x v="0"/>
    <s v="United States"/>
    <s v="Florence"/>
    <x v="0"/>
    <n v="41042"/>
    <x v="0"/>
    <s v="TEC-AC-10003289"/>
    <x v="2"/>
    <x v="11"/>
    <x v="1209"/>
    <x v="1105"/>
    <n v="4"/>
    <n v="0"/>
    <n v="18.390799999999999"/>
  </r>
  <r>
    <n v="4096"/>
    <s v="CA-2012-102491"/>
    <x v="1"/>
    <x v="252"/>
    <d v="2012-08-28T00:00:00"/>
    <x v="1"/>
    <s v="KW-16435"/>
    <x v="147"/>
    <x v="0"/>
    <s v="United States"/>
    <s v="Florence"/>
    <x v="0"/>
    <n v="41042"/>
    <x v="0"/>
    <s v="TEC-PH-10001619"/>
    <x v="2"/>
    <x v="7"/>
    <x v="1585"/>
    <x v="2173"/>
    <n v="3"/>
    <n v="0"/>
    <n v="170.51129999999998"/>
  </r>
  <r>
    <n v="4097"/>
    <s v="CA-2011-116904"/>
    <x v="2"/>
    <x v="865"/>
    <d v="2011-09-28T00:00:00"/>
    <x v="1"/>
    <s v="SC-20095"/>
    <x v="183"/>
    <x v="0"/>
    <s v="United States"/>
    <s v="Minneapolis"/>
    <x v="11"/>
    <n v="55407"/>
    <x v="2"/>
    <s v="OFF-PA-10004888"/>
    <x v="1"/>
    <x v="10"/>
    <x v="959"/>
    <x v="56"/>
    <n v="5"/>
    <n v="0"/>
    <n v="15.552000000000001"/>
  </r>
  <r>
    <n v="4098"/>
    <s v="CA-2011-116904"/>
    <x v="2"/>
    <x v="865"/>
    <d v="2011-09-28T00:00:00"/>
    <x v="1"/>
    <s v="SC-20095"/>
    <x v="183"/>
    <x v="0"/>
    <s v="United States"/>
    <s v="Minneapolis"/>
    <x v="11"/>
    <n v="55407"/>
    <x v="2"/>
    <s v="OFF-ST-10000736"/>
    <x v="1"/>
    <x v="4"/>
    <x v="455"/>
    <x v="3169"/>
    <n v="5"/>
    <n v="0"/>
    <n v="16.195999999999984"/>
  </r>
  <r>
    <n v="4099"/>
    <s v="CA-2011-116904"/>
    <x v="2"/>
    <x v="865"/>
    <d v="2011-09-28T00:00:00"/>
    <x v="1"/>
    <s v="SC-20095"/>
    <x v="183"/>
    <x v="0"/>
    <s v="United States"/>
    <s v="Minneapolis"/>
    <x v="11"/>
    <n v="55407"/>
    <x v="2"/>
    <s v="OFF-BI-10001120"/>
    <x v="1"/>
    <x v="8"/>
    <x v="1606"/>
    <x v="3170"/>
    <n v="5"/>
    <n v="0"/>
    <n v="4630.4755000000005"/>
  </r>
  <r>
    <n v="4100"/>
    <s v="CA-2011-116904"/>
    <x v="2"/>
    <x v="865"/>
    <d v="2011-09-28T00:00:00"/>
    <x v="1"/>
    <s v="SC-20095"/>
    <x v="183"/>
    <x v="0"/>
    <s v="United States"/>
    <s v="Minneapolis"/>
    <x v="11"/>
    <n v="55407"/>
    <x v="2"/>
    <s v="OFF-BI-10000301"/>
    <x v="1"/>
    <x v="8"/>
    <x v="619"/>
    <x v="3171"/>
    <n v="2"/>
    <n v="0"/>
    <n v="6.47"/>
  </r>
  <r>
    <n v="4101"/>
    <s v="US-2014-102288"/>
    <x v="3"/>
    <x v="249"/>
    <d v="2014-06-24T00:00:00"/>
    <x v="1"/>
    <s v="ZC-21910"/>
    <x v="233"/>
    <x v="0"/>
    <s v="United States"/>
    <s v="Houston"/>
    <x v="5"/>
    <n v="77095"/>
    <x v="2"/>
    <s v="OFF-AP-10004655"/>
    <x v="1"/>
    <x v="9"/>
    <x v="1607"/>
    <x v="3172"/>
    <n v="1"/>
    <n v="0.8"/>
    <n v="-5.2072000000000012"/>
  </r>
  <r>
    <n v="4102"/>
    <s v="US-2014-102288"/>
    <x v="3"/>
    <x v="249"/>
    <d v="2014-06-24T00:00:00"/>
    <x v="1"/>
    <s v="ZC-21910"/>
    <x v="233"/>
    <x v="0"/>
    <s v="United States"/>
    <s v="Houston"/>
    <x v="5"/>
    <n v="77095"/>
    <x v="2"/>
    <s v="OFF-AP-10002906"/>
    <x v="1"/>
    <x v="9"/>
    <x v="1088"/>
    <x v="3173"/>
    <n v="1"/>
    <n v="0.8"/>
    <n v="-1.1100000000000003"/>
  </r>
  <r>
    <n v="4103"/>
    <s v="US-2014-102288"/>
    <x v="3"/>
    <x v="249"/>
    <d v="2014-06-24T00:00:00"/>
    <x v="1"/>
    <s v="ZC-21910"/>
    <x v="233"/>
    <x v="0"/>
    <s v="United States"/>
    <s v="Houston"/>
    <x v="5"/>
    <n v="77095"/>
    <x v="2"/>
    <s v="OFF-PA-10000740"/>
    <x v="1"/>
    <x v="10"/>
    <x v="1239"/>
    <x v="3174"/>
    <n v="8"/>
    <n v="0.2"/>
    <n v="47.50719999999999"/>
  </r>
  <r>
    <n v="4104"/>
    <s v="CA-2014-137456"/>
    <x v="3"/>
    <x v="202"/>
    <d v="2014-12-22T00:00:00"/>
    <x v="3"/>
    <s v="RB-19465"/>
    <x v="46"/>
    <x v="2"/>
    <s v="United States"/>
    <s v="Fremont"/>
    <x v="8"/>
    <n v="68025"/>
    <x v="2"/>
    <s v="FUR-FU-10001940"/>
    <x v="0"/>
    <x v="5"/>
    <x v="33"/>
    <x v="204"/>
    <n v="2"/>
    <n v="0"/>
    <n v="7.0048000000000012"/>
  </r>
  <r>
    <n v="4105"/>
    <s v="US-2014-155999"/>
    <x v="3"/>
    <x v="783"/>
    <d v="2014-08-14T00:00:00"/>
    <x v="1"/>
    <s v="JK-15370"/>
    <x v="271"/>
    <x v="0"/>
    <s v="United States"/>
    <s v="San Diego"/>
    <x v="1"/>
    <n v="92105"/>
    <x v="1"/>
    <s v="TEC-PH-10000439"/>
    <x v="2"/>
    <x v="7"/>
    <x v="869"/>
    <x v="3175"/>
    <n v="5"/>
    <n v="0.2"/>
    <n v="17.995499999999979"/>
  </r>
  <r>
    <n v="4106"/>
    <s v="US-2014-155999"/>
    <x v="3"/>
    <x v="783"/>
    <d v="2014-08-14T00:00:00"/>
    <x v="1"/>
    <s v="JK-15370"/>
    <x v="271"/>
    <x v="0"/>
    <s v="United States"/>
    <s v="San Diego"/>
    <x v="1"/>
    <n v="92105"/>
    <x v="1"/>
    <s v="OFF-BI-10000404"/>
    <x v="1"/>
    <x v="8"/>
    <x v="476"/>
    <x v="1288"/>
    <n v="2"/>
    <n v="0.2"/>
    <n v="4.6440000000000001"/>
  </r>
  <r>
    <n v="4107"/>
    <s v="US-2013-148334"/>
    <x v="0"/>
    <x v="250"/>
    <d v="2013-08-27T00:00:00"/>
    <x v="1"/>
    <s v="DD-13570"/>
    <x v="732"/>
    <x v="0"/>
    <s v="United States"/>
    <s v="Houston"/>
    <x v="5"/>
    <n v="77041"/>
    <x v="2"/>
    <s v="OFF-BI-10003676"/>
    <x v="1"/>
    <x v="8"/>
    <x v="816"/>
    <x v="3176"/>
    <n v="2"/>
    <n v="0.8"/>
    <n v="-6.8992000000000022"/>
  </r>
  <r>
    <n v="4108"/>
    <s v="CA-2012-105599"/>
    <x v="1"/>
    <x v="67"/>
    <d v="2012-09-07T00:00:00"/>
    <x v="3"/>
    <s v="MC-17275"/>
    <x v="507"/>
    <x v="0"/>
    <s v="United States"/>
    <s v="New York City"/>
    <x v="15"/>
    <n v="10011"/>
    <x v="3"/>
    <s v="OFF-ST-10002486"/>
    <x v="1"/>
    <x v="4"/>
    <x v="693"/>
    <x v="544"/>
    <n v="2"/>
    <n v="0"/>
    <n v="0.27919999999999945"/>
  </r>
  <r>
    <n v="4109"/>
    <s v="CA-2012-105599"/>
    <x v="1"/>
    <x v="67"/>
    <d v="2012-09-07T00:00:00"/>
    <x v="3"/>
    <s v="MC-17275"/>
    <x v="507"/>
    <x v="0"/>
    <s v="United States"/>
    <s v="New York City"/>
    <x v="15"/>
    <n v="10011"/>
    <x v="3"/>
    <s v="FUR-TA-10003837"/>
    <x v="0"/>
    <x v="3"/>
    <x v="1457"/>
    <x v="3177"/>
    <n v="3"/>
    <n v="0.4"/>
    <n v="-14.163900000000005"/>
  </r>
  <r>
    <n v="4110"/>
    <s v="CA-2012-153717"/>
    <x v="1"/>
    <x v="707"/>
    <d v="2013-01-01T00:00:00"/>
    <x v="1"/>
    <s v="DL-13495"/>
    <x v="393"/>
    <x v="1"/>
    <s v="United States"/>
    <s v="Detroit"/>
    <x v="12"/>
    <n v="48227"/>
    <x v="2"/>
    <s v="TEC-PH-10002923"/>
    <x v="2"/>
    <x v="7"/>
    <x v="680"/>
    <x v="2270"/>
    <n v="2"/>
    <n v="0"/>
    <n v="19.974600000000002"/>
  </r>
  <r>
    <n v="4111"/>
    <s v="CA-2012-153717"/>
    <x v="1"/>
    <x v="707"/>
    <d v="2013-01-01T00:00:00"/>
    <x v="1"/>
    <s v="DL-13495"/>
    <x v="393"/>
    <x v="1"/>
    <s v="United States"/>
    <s v="Detroit"/>
    <x v="12"/>
    <n v="48227"/>
    <x v="2"/>
    <s v="FUR-BO-10004360"/>
    <x v="0"/>
    <x v="0"/>
    <x v="1608"/>
    <x v="3178"/>
    <n v="1"/>
    <n v="0"/>
    <n v="20.927400000000006"/>
  </r>
  <r>
    <n v="4112"/>
    <s v="CA-2012-153717"/>
    <x v="1"/>
    <x v="707"/>
    <d v="2013-01-01T00:00:00"/>
    <x v="1"/>
    <s v="DL-13495"/>
    <x v="393"/>
    <x v="1"/>
    <s v="United States"/>
    <s v="Detroit"/>
    <x v="12"/>
    <n v="48227"/>
    <x v="2"/>
    <s v="OFF-PA-10002160"/>
    <x v="1"/>
    <x v="10"/>
    <x v="1190"/>
    <x v="1714"/>
    <n v="3"/>
    <n v="0"/>
    <n v="8.4966000000000008"/>
  </r>
  <r>
    <n v="4113"/>
    <s v="CA-2012-153717"/>
    <x v="1"/>
    <x v="707"/>
    <d v="2013-01-01T00:00:00"/>
    <x v="1"/>
    <s v="DL-13495"/>
    <x v="393"/>
    <x v="1"/>
    <s v="United States"/>
    <s v="Detroit"/>
    <x v="12"/>
    <n v="48227"/>
    <x v="2"/>
    <s v="OFF-AR-10002375"/>
    <x v="1"/>
    <x v="6"/>
    <x v="823"/>
    <x v="175"/>
    <n v="1"/>
    <n v="0"/>
    <n v="0.9511999999999996"/>
  </r>
  <r>
    <n v="4114"/>
    <s v="CA-2012-116687"/>
    <x v="1"/>
    <x v="942"/>
    <d v="2012-05-07T00:00:00"/>
    <x v="1"/>
    <s v="NC-18625"/>
    <x v="544"/>
    <x v="1"/>
    <s v="United States"/>
    <s v="Houston"/>
    <x v="5"/>
    <n v="77095"/>
    <x v="2"/>
    <s v="OFF-LA-10000443"/>
    <x v="1"/>
    <x v="2"/>
    <x v="1118"/>
    <x v="3179"/>
    <n v="3"/>
    <n v="0.2"/>
    <n v="2.9888999999999997"/>
  </r>
  <r>
    <n v="4115"/>
    <s v="CA-2012-116687"/>
    <x v="1"/>
    <x v="942"/>
    <d v="2012-05-07T00:00:00"/>
    <x v="1"/>
    <s v="NC-18625"/>
    <x v="544"/>
    <x v="1"/>
    <s v="United States"/>
    <s v="Houston"/>
    <x v="5"/>
    <n v="77095"/>
    <x v="2"/>
    <s v="TEC-PH-10001750"/>
    <x v="2"/>
    <x v="7"/>
    <x v="968"/>
    <x v="3180"/>
    <n v="3"/>
    <n v="0.2"/>
    <n v="13.857900000000008"/>
  </r>
  <r>
    <n v="4116"/>
    <s v="CA-2013-163573"/>
    <x v="0"/>
    <x v="390"/>
    <d v="2013-11-28T00:00:00"/>
    <x v="2"/>
    <s v="AC-10450"/>
    <x v="549"/>
    <x v="0"/>
    <s v="United States"/>
    <s v="Seattle"/>
    <x v="4"/>
    <n v="98105"/>
    <x v="1"/>
    <s v="OFF-BI-10004632"/>
    <x v="1"/>
    <x v="8"/>
    <x v="564"/>
    <x v="3181"/>
    <n v="5"/>
    <n v="0.2"/>
    <n v="381.23749999999995"/>
  </r>
  <r>
    <n v="4117"/>
    <s v="CA-2012-153416"/>
    <x v="1"/>
    <x v="27"/>
    <d v="2012-11-29T00:00:00"/>
    <x v="1"/>
    <s v="TS-21340"/>
    <x v="358"/>
    <x v="0"/>
    <s v="United States"/>
    <s v="Los Angeles"/>
    <x v="1"/>
    <n v="90036"/>
    <x v="1"/>
    <s v="OFF-BI-10002813"/>
    <x v="1"/>
    <x v="8"/>
    <x v="905"/>
    <x v="1443"/>
    <n v="2"/>
    <n v="0.2"/>
    <n v="0.99"/>
  </r>
  <r>
    <n v="4118"/>
    <s v="CA-2012-153416"/>
    <x v="1"/>
    <x v="27"/>
    <d v="2012-11-29T00:00:00"/>
    <x v="1"/>
    <s v="TS-21340"/>
    <x v="358"/>
    <x v="0"/>
    <s v="United States"/>
    <s v="Los Angeles"/>
    <x v="1"/>
    <n v="90036"/>
    <x v="1"/>
    <s v="OFF-PA-10002005"/>
    <x v="1"/>
    <x v="10"/>
    <x v="505"/>
    <x v="541"/>
    <n v="3"/>
    <n v="0"/>
    <n v="9.3312000000000008"/>
  </r>
  <r>
    <n v="4119"/>
    <s v="CA-2012-153416"/>
    <x v="1"/>
    <x v="27"/>
    <d v="2012-11-29T00:00:00"/>
    <x v="1"/>
    <s v="TS-21340"/>
    <x v="358"/>
    <x v="0"/>
    <s v="United States"/>
    <s v="Los Angeles"/>
    <x v="1"/>
    <n v="90036"/>
    <x v="1"/>
    <s v="OFF-ST-10000060"/>
    <x v="1"/>
    <x v="4"/>
    <x v="387"/>
    <x v="3182"/>
    <n v="7"/>
    <n v="0"/>
    <n v="54.583200000000019"/>
  </r>
  <r>
    <n v="4120"/>
    <s v="CA-2012-153416"/>
    <x v="1"/>
    <x v="27"/>
    <d v="2012-11-29T00:00:00"/>
    <x v="1"/>
    <s v="TS-21340"/>
    <x v="358"/>
    <x v="0"/>
    <s v="United States"/>
    <s v="Los Angeles"/>
    <x v="1"/>
    <n v="90036"/>
    <x v="1"/>
    <s v="OFF-BI-10002706"/>
    <x v="1"/>
    <x v="8"/>
    <x v="273"/>
    <x v="3183"/>
    <n v="8"/>
    <n v="0.2"/>
    <n v="29.702399999999997"/>
  </r>
  <r>
    <n v="4121"/>
    <s v="CA-2014-117394"/>
    <x v="3"/>
    <x v="507"/>
    <d v="2014-09-11T00:00:00"/>
    <x v="1"/>
    <s v="MM-17920"/>
    <x v="462"/>
    <x v="0"/>
    <s v="United States"/>
    <s v="Philadelphia"/>
    <x v="9"/>
    <n v="19120"/>
    <x v="3"/>
    <s v="TEC-AC-10000199"/>
    <x v="2"/>
    <x v="11"/>
    <x v="1609"/>
    <x v="3184"/>
    <n v="4"/>
    <n v="0.2"/>
    <n v="-1.4279999999999999"/>
  </r>
  <r>
    <n v="4122"/>
    <s v="CA-2014-133823"/>
    <x v="3"/>
    <x v="943"/>
    <d v="2014-05-13T00:00:00"/>
    <x v="3"/>
    <s v="LP-17080"/>
    <x v="221"/>
    <x v="0"/>
    <s v="United States"/>
    <s v="Seattle"/>
    <x v="4"/>
    <n v="98103"/>
    <x v="1"/>
    <s v="OFF-PA-10002870"/>
    <x v="1"/>
    <x v="10"/>
    <x v="893"/>
    <x v="782"/>
    <n v="6"/>
    <n v="0"/>
    <n v="16.847999999999999"/>
  </r>
  <r>
    <n v="4123"/>
    <s v="CA-2014-133823"/>
    <x v="3"/>
    <x v="943"/>
    <d v="2014-05-13T00:00:00"/>
    <x v="3"/>
    <s v="LP-17080"/>
    <x v="221"/>
    <x v="0"/>
    <s v="United States"/>
    <s v="Seattle"/>
    <x v="4"/>
    <n v="98103"/>
    <x v="1"/>
    <s v="OFF-LA-10004545"/>
    <x v="1"/>
    <x v="2"/>
    <x v="1328"/>
    <x v="3185"/>
    <n v="3"/>
    <n v="0"/>
    <n v="17.667299999999997"/>
  </r>
  <r>
    <n v="4124"/>
    <s v="CA-2014-133823"/>
    <x v="3"/>
    <x v="943"/>
    <d v="2014-05-13T00:00:00"/>
    <x v="3"/>
    <s v="LP-17080"/>
    <x v="221"/>
    <x v="0"/>
    <s v="United States"/>
    <s v="Seattle"/>
    <x v="4"/>
    <n v="98103"/>
    <x v="1"/>
    <s v="OFF-BI-10000962"/>
    <x v="1"/>
    <x v="8"/>
    <x v="1504"/>
    <x v="3186"/>
    <n v="2"/>
    <n v="0.2"/>
    <n v="9.4365999999999985"/>
  </r>
  <r>
    <n v="4125"/>
    <s v="CA-2011-127523"/>
    <x v="2"/>
    <x v="218"/>
    <d v="2011-05-18T00:00:00"/>
    <x v="1"/>
    <s v="BG-11695"/>
    <x v="410"/>
    <x v="1"/>
    <s v="United States"/>
    <s v="Watertown"/>
    <x v="15"/>
    <n v="13601"/>
    <x v="3"/>
    <s v="OFF-AP-10004249"/>
    <x v="1"/>
    <x v="9"/>
    <x v="33"/>
    <x v="385"/>
    <n v="3"/>
    <n v="0"/>
    <n v="9.6956999999999987"/>
  </r>
  <r>
    <n v="4126"/>
    <s v="CA-2014-123239"/>
    <x v="3"/>
    <x v="944"/>
    <d v="2014-08-01T00:00:00"/>
    <x v="0"/>
    <s v="MG-18145"/>
    <x v="207"/>
    <x v="0"/>
    <s v="United States"/>
    <s v="Jacksonville"/>
    <x v="2"/>
    <n v="32216"/>
    <x v="0"/>
    <s v="FUR-FU-10001602"/>
    <x v="0"/>
    <x v="5"/>
    <x v="759"/>
    <x v="3187"/>
    <n v="3"/>
    <n v="0.2"/>
    <n v="-2.2758000000000109"/>
  </r>
  <r>
    <n v="4127"/>
    <s v="CA-2014-156769"/>
    <x v="3"/>
    <x v="636"/>
    <d v="2014-05-10T00:00:00"/>
    <x v="2"/>
    <s v="GZ-14470"/>
    <x v="47"/>
    <x v="0"/>
    <s v="United States"/>
    <s v="Arlington"/>
    <x v="17"/>
    <n v="22204"/>
    <x v="0"/>
    <s v="OFF-AR-10003179"/>
    <x v="1"/>
    <x v="6"/>
    <x v="1565"/>
    <x v="3188"/>
    <n v="6"/>
    <n v="0"/>
    <n v="18.037799999999997"/>
  </r>
  <r>
    <n v="4128"/>
    <s v="CA-2011-127299"/>
    <x v="2"/>
    <x v="111"/>
    <d v="2011-09-24T00:00:00"/>
    <x v="1"/>
    <s v="JL-15835"/>
    <x v="252"/>
    <x v="0"/>
    <s v="United States"/>
    <s v="Charlotte"/>
    <x v="3"/>
    <n v="28205"/>
    <x v="0"/>
    <s v="OFF-ST-10003722"/>
    <x v="1"/>
    <x v="4"/>
    <x v="760"/>
    <x v="3189"/>
    <n v="6"/>
    <n v="0.2"/>
    <n v="7.5761999999999894"/>
  </r>
  <r>
    <n v="4129"/>
    <s v="CA-2011-127299"/>
    <x v="2"/>
    <x v="111"/>
    <d v="2011-09-24T00:00:00"/>
    <x v="1"/>
    <s v="JL-15835"/>
    <x v="252"/>
    <x v="0"/>
    <s v="United States"/>
    <s v="Charlotte"/>
    <x v="3"/>
    <n v="28205"/>
    <x v="0"/>
    <s v="TEC-MA-10001127"/>
    <x v="2"/>
    <x v="15"/>
    <x v="1610"/>
    <x v="3190"/>
    <n v="3"/>
    <n v="0.5"/>
    <n v="-944.99460000000045"/>
  </r>
  <r>
    <n v="4130"/>
    <s v="CA-2012-121272"/>
    <x v="1"/>
    <x v="368"/>
    <d v="2012-04-04T00:00:00"/>
    <x v="1"/>
    <s v="DO-13435"/>
    <x v="157"/>
    <x v="0"/>
    <s v="United States"/>
    <s v="Seattle"/>
    <x v="4"/>
    <n v="98103"/>
    <x v="1"/>
    <s v="OFF-AP-10001947"/>
    <x v="1"/>
    <x v="9"/>
    <x v="1528"/>
    <x v="3191"/>
    <n v="4"/>
    <n v="0"/>
    <n v="21.251199999999997"/>
  </r>
  <r>
    <n v="4131"/>
    <s v="CA-2011-115336"/>
    <x v="2"/>
    <x v="728"/>
    <d v="2011-11-25T00:00:00"/>
    <x v="1"/>
    <s v="AB-10600"/>
    <x v="448"/>
    <x v="1"/>
    <s v="United States"/>
    <s v="Chicago"/>
    <x v="10"/>
    <n v="60623"/>
    <x v="2"/>
    <s v="OFF-BI-10001107"/>
    <x v="1"/>
    <x v="8"/>
    <x v="492"/>
    <x v="3192"/>
    <n v="5"/>
    <n v="0.8"/>
    <n v="-23.89200000000001"/>
  </r>
  <r>
    <n v="4132"/>
    <s v="CA-2012-111703"/>
    <x v="1"/>
    <x v="740"/>
    <d v="2012-07-09T00:00:00"/>
    <x v="1"/>
    <s v="KB-16315"/>
    <x v="41"/>
    <x v="0"/>
    <s v="United States"/>
    <s v="Hollywood"/>
    <x v="2"/>
    <n v="33021"/>
    <x v="0"/>
    <s v="OFF-PA-10000349"/>
    <x v="1"/>
    <x v="10"/>
    <x v="33"/>
    <x v="1655"/>
    <n v="3"/>
    <n v="0.2"/>
    <n v="4.0338000000000003"/>
  </r>
  <r>
    <n v="4133"/>
    <s v="CA-2012-111703"/>
    <x v="1"/>
    <x v="740"/>
    <d v="2012-07-09T00:00:00"/>
    <x v="1"/>
    <s v="KB-16315"/>
    <x v="41"/>
    <x v="0"/>
    <s v="United States"/>
    <s v="Hollywood"/>
    <x v="2"/>
    <n v="33021"/>
    <x v="0"/>
    <s v="OFF-PA-10003349"/>
    <x v="1"/>
    <x v="10"/>
    <x v="218"/>
    <x v="12"/>
    <n v="3"/>
    <n v="0.2"/>
    <n v="5.6375999999999999"/>
  </r>
  <r>
    <n v="4134"/>
    <s v="CA-2011-128839"/>
    <x v="2"/>
    <x v="78"/>
    <d v="2011-09-13T00:00:00"/>
    <x v="1"/>
    <s v="TT-21070"/>
    <x v="74"/>
    <x v="0"/>
    <s v="United States"/>
    <s v="Chesapeake"/>
    <x v="17"/>
    <n v="23320"/>
    <x v="0"/>
    <s v="OFF-FA-10002280"/>
    <x v="1"/>
    <x v="13"/>
    <x v="653"/>
    <x v="47"/>
    <n v="9"/>
    <n v="0"/>
    <n v="21.599999999999998"/>
  </r>
  <r>
    <n v="4135"/>
    <s v="CA-2011-128839"/>
    <x v="2"/>
    <x v="78"/>
    <d v="2011-09-13T00:00:00"/>
    <x v="1"/>
    <s v="TT-21070"/>
    <x v="74"/>
    <x v="0"/>
    <s v="United States"/>
    <s v="Chesapeake"/>
    <x v="17"/>
    <n v="23320"/>
    <x v="0"/>
    <s v="TEC-MA-10000029"/>
    <x v="2"/>
    <x v="15"/>
    <x v="376"/>
    <x v="2779"/>
    <n v="3"/>
    <n v="0"/>
    <n v="90.287100000000009"/>
  </r>
  <r>
    <n v="4136"/>
    <s v="CA-2014-105914"/>
    <x v="3"/>
    <x v="280"/>
    <d v="2014-10-09T00:00:00"/>
    <x v="1"/>
    <s v="PV-18985"/>
    <x v="391"/>
    <x v="2"/>
    <s v="United States"/>
    <s v="Los Angeles"/>
    <x v="1"/>
    <n v="90036"/>
    <x v="1"/>
    <s v="OFF-BI-10002854"/>
    <x v="1"/>
    <x v="8"/>
    <x v="895"/>
    <x v="3193"/>
    <n v="5"/>
    <n v="0.2"/>
    <n v="42.045000000000002"/>
  </r>
  <r>
    <n v="4137"/>
    <s v="CA-2014-105914"/>
    <x v="3"/>
    <x v="280"/>
    <d v="2014-10-09T00:00:00"/>
    <x v="1"/>
    <s v="PV-18985"/>
    <x v="391"/>
    <x v="2"/>
    <s v="United States"/>
    <s v="Los Angeles"/>
    <x v="1"/>
    <n v="90036"/>
    <x v="1"/>
    <s v="OFF-ST-10003716"/>
    <x v="1"/>
    <x v="4"/>
    <x v="889"/>
    <x v="3194"/>
    <n v="7"/>
    <n v="0"/>
    <n v="204.76820000000001"/>
  </r>
  <r>
    <n v="4138"/>
    <s v="CA-2014-110926"/>
    <x v="3"/>
    <x v="123"/>
    <d v="2014-11-24T00:00:00"/>
    <x v="1"/>
    <s v="DD-13570"/>
    <x v="732"/>
    <x v="0"/>
    <s v="United States"/>
    <s v="Alexandria"/>
    <x v="17"/>
    <n v="22304"/>
    <x v="0"/>
    <s v="OFF-FA-10000624"/>
    <x v="1"/>
    <x v="13"/>
    <x v="291"/>
    <x v="3195"/>
    <n v="7"/>
    <n v="0"/>
    <n v="12.530000000000001"/>
  </r>
  <r>
    <n v="4139"/>
    <s v="CA-2013-117226"/>
    <x v="0"/>
    <x v="945"/>
    <d v="2014-01-02T00:00:00"/>
    <x v="2"/>
    <s v="KD-16495"/>
    <x v="470"/>
    <x v="1"/>
    <s v="United States"/>
    <s v="Deer Park"/>
    <x v="5"/>
    <n v="77536"/>
    <x v="2"/>
    <s v="OFF-BI-10004654"/>
    <x v="1"/>
    <x v="8"/>
    <x v="68"/>
    <x v="3196"/>
    <n v="6"/>
    <n v="0.8"/>
    <n v="-10.385999999999999"/>
  </r>
  <r>
    <n v="4140"/>
    <s v="CA-2014-127313"/>
    <x v="3"/>
    <x v="96"/>
    <d v="2014-12-05T00:00:00"/>
    <x v="2"/>
    <s v="RA-19285"/>
    <x v="267"/>
    <x v="0"/>
    <s v="United States"/>
    <s v="Philadelphia"/>
    <x v="9"/>
    <n v="19120"/>
    <x v="3"/>
    <s v="OFF-ST-10001228"/>
    <x v="1"/>
    <x v="4"/>
    <x v="445"/>
    <x v="3197"/>
    <n v="3"/>
    <n v="0.2"/>
    <n v="2.336999999999998"/>
  </r>
  <r>
    <n v="4141"/>
    <s v="CA-2014-127313"/>
    <x v="3"/>
    <x v="96"/>
    <d v="2014-12-05T00:00:00"/>
    <x v="2"/>
    <s v="RA-19285"/>
    <x v="267"/>
    <x v="0"/>
    <s v="United States"/>
    <s v="Philadelphia"/>
    <x v="9"/>
    <n v="19120"/>
    <x v="3"/>
    <s v="FUR-FU-10003798"/>
    <x v="0"/>
    <x v="5"/>
    <x v="1595"/>
    <x v="3097"/>
    <n v="5"/>
    <n v="0.2"/>
    <n v="13.845999999999997"/>
  </r>
  <r>
    <n v="4142"/>
    <s v="CA-2013-136287"/>
    <x v="0"/>
    <x v="900"/>
    <d v="2013-06-18T00:00:00"/>
    <x v="1"/>
    <s v="SS-20590"/>
    <x v="196"/>
    <x v="0"/>
    <s v="United States"/>
    <s v="Wichita"/>
    <x v="41"/>
    <n v="67212"/>
    <x v="2"/>
    <s v="OFF-LA-10003148"/>
    <x v="1"/>
    <x v="2"/>
    <x v="164"/>
    <x v="1381"/>
    <n v="3"/>
    <n v="0"/>
    <n v="8.6939999999999991"/>
  </r>
  <r>
    <n v="4143"/>
    <s v="US-2011-107699"/>
    <x v="2"/>
    <x v="946"/>
    <d v="2011-05-23T00:00:00"/>
    <x v="1"/>
    <s v="JH-15820"/>
    <x v="581"/>
    <x v="0"/>
    <s v="United States"/>
    <s v="Midland"/>
    <x v="12"/>
    <n v="48640"/>
    <x v="2"/>
    <s v="OFF-BI-10001249"/>
    <x v="1"/>
    <x v="8"/>
    <x v="1182"/>
    <x v="3198"/>
    <n v="9"/>
    <n v="0"/>
    <n v="26.413199999999996"/>
  </r>
  <r>
    <n v="4144"/>
    <s v="CA-2014-112725"/>
    <x v="3"/>
    <x v="289"/>
    <d v="2014-02-07T00:00:00"/>
    <x v="1"/>
    <s v="EH-14125"/>
    <x v="258"/>
    <x v="2"/>
    <s v="United States"/>
    <s v="San Francisco"/>
    <x v="1"/>
    <n v="94110"/>
    <x v="1"/>
    <s v="OFF-AR-10003759"/>
    <x v="1"/>
    <x v="6"/>
    <x v="838"/>
    <x v="3199"/>
    <n v="7"/>
    <n v="0"/>
    <n v="5.7329999999999997"/>
  </r>
  <r>
    <n v="4145"/>
    <s v="CA-2014-112725"/>
    <x v="3"/>
    <x v="289"/>
    <d v="2014-02-07T00:00:00"/>
    <x v="1"/>
    <s v="EH-14125"/>
    <x v="258"/>
    <x v="2"/>
    <s v="United States"/>
    <s v="San Francisco"/>
    <x v="1"/>
    <n v="94110"/>
    <x v="1"/>
    <s v="OFF-AR-10001227"/>
    <x v="1"/>
    <x v="6"/>
    <x v="1611"/>
    <x v="138"/>
    <n v="3"/>
    <n v="0"/>
    <n v="2.3814000000000002"/>
  </r>
  <r>
    <n v="4146"/>
    <s v="CA-2014-112725"/>
    <x v="3"/>
    <x v="289"/>
    <d v="2014-02-07T00:00:00"/>
    <x v="1"/>
    <s v="EH-14125"/>
    <x v="258"/>
    <x v="2"/>
    <s v="United States"/>
    <s v="San Francisco"/>
    <x v="1"/>
    <n v="94110"/>
    <x v="1"/>
    <s v="FUR-CH-10000863"/>
    <x v="0"/>
    <x v="1"/>
    <x v="83"/>
    <x v="3200"/>
    <n v="1"/>
    <n v="0.2"/>
    <n v="-13.588200000000001"/>
  </r>
  <r>
    <n v="4147"/>
    <s v="CA-2012-136196"/>
    <x v="1"/>
    <x v="109"/>
    <d v="2012-12-04T00:00:00"/>
    <x v="1"/>
    <s v="TP-21415"/>
    <x v="599"/>
    <x v="0"/>
    <s v="United States"/>
    <s v="Freeport"/>
    <x v="15"/>
    <n v="11520"/>
    <x v="3"/>
    <s v="FUR-FU-10004017"/>
    <x v="0"/>
    <x v="5"/>
    <x v="215"/>
    <x v="808"/>
    <n v="3"/>
    <n v="0"/>
    <n v="64.518000000000001"/>
  </r>
  <r>
    <n v="4148"/>
    <s v="CA-2014-106068"/>
    <x v="3"/>
    <x v="436"/>
    <d v="2014-10-29T00:00:00"/>
    <x v="1"/>
    <s v="RB-19330"/>
    <x v="713"/>
    <x v="0"/>
    <s v="United States"/>
    <s v="Austin"/>
    <x v="5"/>
    <n v="78745"/>
    <x v="2"/>
    <s v="OFF-BI-10000962"/>
    <x v="1"/>
    <x v="8"/>
    <x v="1504"/>
    <x v="3201"/>
    <n v="3"/>
    <n v="0.8"/>
    <n v="-15.131100000000004"/>
  </r>
  <r>
    <n v="4149"/>
    <s v="CA-2014-106068"/>
    <x v="3"/>
    <x v="436"/>
    <d v="2014-10-29T00:00:00"/>
    <x v="1"/>
    <s v="RB-19330"/>
    <x v="713"/>
    <x v="0"/>
    <s v="United States"/>
    <s v="Austin"/>
    <x v="5"/>
    <n v="78745"/>
    <x v="2"/>
    <s v="OFF-ST-10004507"/>
    <x v="1"/>
    <x v="4"/>
    <x v="452"/>
    <x v="3202"/>
    <n v="1"/>
    <n v="0.2"/>
    <n v="1.2004999999999999"/>
  </r>
  <r>
    <n v="4150"/>
    <s v="CA-2014-106068"/>
    <x v="3"/>
    <x v="436"/>
    <d v="2014-10-29T00:00:00"/>
    <x v="1"/>
    <s v="RB-19330"/>
    <x v="713"/>
    <x v="0"/>
    <s v="United States"/>
    <s v="Austin"/>
    <x v="5"/>
    <n v="78745"/>
    <x v="2"/>
    <s v="TEC-AC-10002942"/>
    <x v="2"/>
    <x v="11"/>
    <x v="1597"/>
    <x v="3203"/>
    <n v="1"/>
    <n v="0.2"/>
    <n v="-2.0700000000000038"/>
  </r>
  <r>
    <n v="4151"/>
    <s v="CA-2014-106068"/>
    <x v="3"/>
    <x v="436"/>
    <d v="2014-10-29T00:00:00"/>
    <x v="1"/>
    <s v="RB-19330"/>
    <x v="713"/>
    <x v="0"/>
    <s v="United States"/>
    <s v="Austin"/>
    <x v="5"/>
    <n v="78745"/>
    <x v="2"/>
    <s v="OFF-ST-10002344"/>
    <x v="1"/>
    <x v="4"/>
    <x v="856"/>
    <x v="1793"/>
    <n v="4"/>
    <n v="0.2"/>
    <n v="-58.305599999999984"/>
  </r>
  <r>
    <n v="4152"/>
    <s v="CA-2014-100160"/>
    <x v="3"/>
    <x v="210"/>
    <d v="2014-09-12T00:00:00"/>
    <x v="1"/>
    <s v="CB-12025"/>
    <x v="90"/>
    <x v="0"/>
    <s v="United States"/>
    <s v="Philadelphia"/>
    <x v="9"/>
    <n v="19134"/>
    <x v="3"/>
    <s v="OFF-LA-10002475"/>
    <x v="1"/>
    <x v="2"/>
    <x v="148"/>
    <x v="3204"/>
    <n v="5"/>
    <n v="0.2"/>
    <n v="9.8685000000000009"/>
  </r>
  <r>
    <n v="4153"/>
    <s v="CA-2014-100160"/>
    <x v="3"/>
    <x v="210"/>
    <d v="2014-09-12T00:00:00"/>
    <x v="1"/>
    <s v="CB-12025"/>
    <x v="90"/>
    <x v="0"/>
    <s v="United States"/>
    <s v="Philadelphia"/>
    <x v="9"/>
    <n v="19134"/>
    <x v="3"/>
    <s v="OFF-PA-10003072"/>
    <x v="1"/>
    <x v="10"/>
    <x v="918"/>
    <x v="12"/>
    <n v="3"/>
    <n v="0.2"/>
    <n v="5.4432"/>
  </r>
  <r>
    <n v="4154"/>
    <s v="CA-2014-100160"/>
    <x v="3"/>
    <x v="210"/>
    <d v="2014-09-12T00:00:00"/>
    <x v="1"/>
    <s v="CB-12025"/>
    <x v="90"/>
    <x v="0"/>
    <s v="United States"/>
    <s v="Philadelphia"/>
    <x v="9"/>
    <n v="19134"/>
    <x v="3"/>
    <s v="OFF-EN-10001509"/>
    <x v="1"/>
    <x v="12"/>
    <x v="29"/>
    <x v="322"/>
    <n v="3"/>
    <n v="0.2"/>
    <n v="1.6523999999999992"/>
  </r>
  <r>
    <n v="4155"/>
    <s v="CA-2013-139689"/>
    <x v="0"/>
    <x v="723"/>
    <d v="2014-01-04T00:00:00"/>
    <x v="1"/>
    <s v="MP-17965"/>
    <x v="172"/>
    <x v="1"/>
    <s v="United States"/>
    <s v="Bristol"/>
    <x v="18"/>
    <n v="37620"/>
    <x v="0"/>
    <s v="OFF-BI-10004781"/>
    <x v="1"/>
    <x v="8"/>
    <x v="132"/>
    <x v="1824"/>
    <n v="4"/>
    <n v="0.7"/>
    <n v="-27.93119999999999"/>
  </r>
  <r>
    <n v="4156"/>
    <s v="CA-2013-139689"/>
    <x v="0"/>
    <x v="723"/>
    <d v="2014-01-04T00:00:00"/>
    <x v="1"/>
    <s v="MP-17965"/>
    <x v="172"/>
    <x v="1"/>
    <s v="United States"/>
    <s v="Bristol"/>
    <x v="18"/>
    <n v="37620"/>
    <x v="0"/>
    <s v="OFF-BI-10000145"/>
    <x v="1"/>
    <x v="8"/>
    <x v="735"/>
    <x v="1803"/>
    <n v="3"/>
    <n v="0.7"/>
    <n v="-1.9656000000000002"/>
  </r>
  <r>
    <n v="4157"/>
    <s v="CA-2012-101091"/>
    <x v="1"/>
    <x v="901"/>
    <d v="2012-12-09T00:00:00"/>
    <x v="0"/>
    <s v="SW-20245"/>
    <x v="573"/>
    <x v="0"/>
    <s v="United States"/>
    <s v="Philadelphia"/>
    <x v="9"/>
    <n v="19140"/>
    <x v="3"/>
    <s v="TEC-AC-10003280"/>
    <x v="2"/>
    <x v="11"/>
    <x v="1028"/>
    <x v="736"/>
    <n v="2"/>
    <n v="0.2"/>
    <n v="0.59979999999999656"/>
  </r>
  <r>
    <n v="4158"/>
    <s v="CA-2012-101091"/>
    <x v="1"/>
    <x v="901"/>
    <d v="2012-12-09T00:00:00"/>
    <x v="0"/>
    <s v="SW-20245"/>
    <x v="573"/>
    <x v="0"/>
    <s v="United States"/>
    <s v="Philadelphia"/>
    <x v="9"/>
    <n v="19140"/>
    <x v="3"/>
    <s v="OFF-BI-10001107"/>
    <x v="1"/>
    <x v="8"/>
    <x v="492"/>
    <x v="3205"/>
    <n v="6"/>
    <n v="0.7"/>
    <n v="-19.982399999999991"/>
  </r>
  <r>
    <n v="4159"/>
    <s v="CA-2011-126907"/>
    <x v="2"/>
    <x v="301"/>
    <d v="2011-11-08T00:00:00"/>
    <x v="1"/>
    <s v="SM-20950"/>
    <x v="416"/>
    <x v="1"/>
    <s v="United States"/>
    <s v="Chicago"/>
    <x v="10"/>
    <n v="60610"/>
    <x v="2"/>
    <s v="OFF-PA-10000533"/>
    <x v="1"/>
    <x v="10"/>
    <x v="1196"/>
    <x v="937"/>
    <n v="3"/>
    <n v="0.2"/>
    <n v="5.1011999999999995"/>
  </r>
  <r>
    <n v="4160"/>
    <s v="US-2013-164588"/>
    <x v="0"/>
    <x v="947"/>
    <d v="2013-04-24T00:00:00"/>
    <x v="1"/>
    <s v="AP-10915"/>
    <x v="275"/>
    <x v="0"/>
    <s v="United States"/>
    <s v="Columbus"/>
    <x v="32"/>
    <n v="31907"/>
    <x v="0"/>
    <s v="OFF-AR-10003056"/>
    <x v="1"/>
    <x v="6"/>
    <x v="18"/>
    <x v="1387"/>
    <n v="3"/>
    <n v="0"/>
    <n v="3.7235999999999989"/>
  </r>
  <r>
    <n v="4161"/>
    <s v="CA-2014-115546"/>
    <x v="3"/>
    <x v="304"/>
    <d v="2014-05-19T00:00:00"/>
    <x v="1"/>
    <s v="AH-10465"/>
    <x v="733"/>
    <x v="0"/>
    <s v="United States"/>
    <s v="New York City"/>
    <x v="15"/>
    <n v="10035"/>
    <x v="3"/>
    <s v="TEC-PH-10002834"/>
    <x v="2"/>
    <x v="7"/>
    <x v="1378"/>
    <x v="2503"/>
    <n v="3"/>
    <n v="0"/>
    <n v="134.99250000000001"/>
  </r>
  <r>
    <n v="4162"/>
    <s v="CA-2014-115546"/>
    <x v="3"/>
    <x v="304"/>
    <d v="2014-05-19T00:00:00"/>
    <x v="1"/>
    <s v="AH-10465"/>
    <x v="733"/>
    <x v="0"/>
    <s v="United States"/>
    <s v="New York City"/>
    <x v="15"/>
    <n v="10035"/>
    <x v="3"/>
    <s v="OFF-ST-10002214"/>
    <x v="1"/>
    <x v="4"/>
    <x v="994"/>
    <x v="2433"/>
    <n v="2"/>
    <n v="0"/>
    <n v="5.8707999999999991"/>
  </r>
  <r>
    <n v="4163"/>
    <s v="CA-2012-163587"/>
    <x v="1"/>
    <x v="948"/>
    <d v="2012-03-18T00:00:00"/>
    <x v="1"/>
    <s v="EP-13915"/>
    <x v="212"/>
    <x v="0"/>
    <s v="United States"/>
    <s v="Dover"/>
    <x v="38"/>
    <n v="3820"/>
    <x v="3"/>
    <s v="OFF-LA-10004484"/>
    <x v="1"/>
    <x v="2"/>
    <x v="612"/>
    <x v="1873"/>
    <n v="4"/>
    <n v="0"/>
    <n v="7.5991999999999997"/>
  </r>
  <r>
    <n v="4164"/>
    <s v="CA-2012-163587"/>
    <x v="1"/>
    <x v="948"/>
    <d v="2012-03-18T00:00:00"/>
    <x v="1"/>
    <s v="EP-13915"/>
    <x v="212"/>
    <x v="0"/>
    <s v="United States"/>
    <s v="Dover"/>
    <x v="38"/>
    <n v="3820"/>
    <x v="3"/>
    <s v="OFF-BI-10003091"/>
    <x v="1"/>
    <x v="8"/>
    <x v="1165"/>
    <x v="3206"/>
    <n v="3"/>
    <n v="0"/>
    <n v="315.81179999999995"/>
  </r>
  <r>
    <n v="4165"/>
    <s v="US-2014-106131"/>
    <x v="3"/>
    <x v="424"/>
    <d v="2014-01-17T00:00:00"/>
    <x v="2"/>
    <s v="TP-21565"/>
    <x v="734"/>
    <x v="1"/>
    <s v="United States"/>
    <s v="Aurora"/>
    <x v="22"/>
    <n v="80013"/>
    <x v="1"/>
    <s v="TEC-AC-10003027"/>
    <x v="2"/>
    <x v="11"/>
    <x v="25"/>
    <x v="3207"/>
    <n v="7"/>
    <n v="0.2"/>
    <n v="-14.793099999999995"/>
  </r>
  <r>
    <n v="4166"/>
    <s v="US-2014-106131"/>
    <x v="3"/>
    <x v="424"/>
    <d v="2014-01-17T00:00:00"/>
    <x v="2"/>
    <s v="TP-21565"/>
    <x v="734"/>
    <x v="1"/>
    <s v="United States"/>
    <s v="Aurora"/>
    <x v="22"/>
    <n v="80013"/>
    <x v="1"/>
    <s v="OFF-ST-10003638"/>
    <x v="1"/>
    <x v="4"/>
    <x v="1222"/>
    <x v="3208"/>
    <n v="9"/>
    <n v="0.2"/>
    <n v="14.754599999999996"/>
  </r>
  <r>
    <n v="4167"/>
    <s v="CA-2012-160213"/>
    <x v="1"/>
    <x v="936"/>
    <d v="2012-03-13T00:00:00"/>
    <x v="1"/>
    <s v="AR-10825"/>
    <x v="255"/>
    <x v="1"/>
    <s v="United States"/>
    <s v="Long Beach"/>
    <x v="15"/>
    <n v="11561"/>
    <x v="3"/>
    <s v="OFF-PA-10003848"/>
    <x v="1"/>
    <x v="10"/>
    <x v="1442"/>
    <x v="541"/>
    <n v="3"/>
    <n v="0"/>
    <n v="9.3312000000000008"/>
  </r>
  <r>
    <n v="4168"/>
    <s v="CA-2011-157924"/>
    <x v="2"/>
    <x v="856"/>
    <d v="2011-10-13T00:00:00"/>
    <x v="2"/>
    <s v="HA-14920"/>
    <x v="66"/>
    <x v="0"/>
    <s v="United States"/>
    <s v="Pasadena"/>
    <x v="1"/>
    <n v="91104"/>
    <x v="1"/>
    <s v="OFF-ST-10002352"/>
    <x v="1"/>
    <x v="4"/>
    <x v="847"/>
    <x v="1051"/>
    <n v="4"/>
    <n v="0"/>
    <n v="8.299199999999999"/>
  </r>
  <r>
    <n v="4169"/>
    <s v="CA-2011-157924"/>
    <x v="2"/>
    <x v="856"/>
    <d v="2011-10-13T00:00:00"/>
    <x v="2"/>
    <s v="HA-14920"/>
    <x v="66"/>
    <x v="0"/>
    <s v="United States"/>
    <s v="Pasadena"/>
    <x v="1"/>
    <n v="91104"/>
    <x v="1"/>
    <s v="FUR-CH-10000229"/>
    <x v="0"/>
    <x v="1"/>
    <x v="1612"/>
    <x v="3209"/>
    <n v="2"/>
    <n v="0.2"/>
    <n v="-65.035200000000046"/>
  </r>
  <r>
    <n v="4170"/>
    <s v="CA-2012-100216"/>
    <x v="1"/>
    <x v="657"/>
    <d v="2012-04-14T00:00:00"/>
    <x v="2"/>
    <s v="HJ-14875"/>
    <x v="707"/>
    <x v="2"/>
    <s v="United States"/>
    <s v="Mesa"/>
    <x v="16"/>
    <n v="85204"/>
    <x v="1"/>
    <s v="OFF-PA-10000788"/>
    <x v="1"/>
    <x v="10"/>
    <x v="731"/>
    <x v="277"/>
    <n v="6"/>
    <n v="0.2"/>
    <n v="10.8864"/>
  </r>
  <r>
    <n v="4171"/>
    <s v="CA-2012-100216"/>
    <x v="1"/>
    <x v="657"/>
    <d v="2012-04-14T00:00:00"/>
    <x v="2"/>
    <s v="HJ-14875"/>
    <x v="707"/>
    <x v="2"/>
    <s v="United States"/>
    <s v="Mesa"/>
    <x v="16"/>
    <n v="85204"/>
    <x v="1"/>
    <s v="OFF-PA-10002968"/>
    <x v="1"/>
    <x v="10"/>
    <x v="909"/>
    <x v="1572"/>
    <n v="3"/>
    <n v="0.2"/>
    <n v="17.815199999999997"/>
  </r>
  <r>
    <n v="4172"/>
    <s v="CA-2014-100601"/>
    <x v="3"/>
    <x v="673"/>
    <d v="2014-11-21T00:00:00"/>
    <x v="1"/>
    <s v="JK-15370"/>
    <x v="271"/>
    <x v="0"/>
    <s v="United States"/>
    <s v="Fresno"/>
    <x v="1"/>
    <n v="93727"/>
    <x v="1"/>
    <s v="OFF-ST-10002486"/>
    <x v="1"/>
    <x v="4"/>
    <x v="693"/>
    <x v="5"/>
    <n v="7"/>
    <n v="0"/>
    <n v="0.97719999999999807"/>
  </r>
  <r>
    <n v="4173"/>
    <s v="CA-2013-152163"/>
    <x v="0"/>
    <x v="949"/>
    <d v="2013-07-02T00:00:00"/>
    <x v="3"/>
    <s v="JF-15355"/>
    <x v="282"/>
    <x v="0"/>
    <s v="United States"/>
    <s v="Columbia"/>
    <x v="20"/>
    <n v="29203"/>
    <x v="0"/>
    <s v="OFF-BI-10002215"/>
    <x v="1"/>
    <x v="8"/>
    <x v="20"/>
    <x v="3210"/>
    <n v="2"/>
    <n v="0"/>
    <n v="6.5319999999999991"/>
  </r>
  <r>
    <n v="4174"/>
    <s v="CA-2013-152163"/>
    <x v="0"/>
    <x v="949"/>
    <d v="2013-07-02T00:00:00"/>
    <x v="3"/>
    <s v="JF-15355"/>
    <x v="282"/>
    <x v="0"/>
    <s v="United States"/>
    <s v="Columbia"/>
    <x v="20"/>
    <n v="29203"/>
    <x v="0"/>
    <s v="OFF-PA-10000788"/>
    <x v="1"/>
    <x v="10"/>
    <x v="731"/>
    <x v="91"/>
    <n v="2"/>
    <n v="0"/>
    <n v="6.2208000000000006"/>
  </r>
  <r>
    <n v="4175"/>
    <s v="CA-2013-152163"/>
    <x v="0"/>
    <x v="949"/>
    <d v="2013-07-02T00:00:00"/>
    <x v="3"/>
    <s v="JF-15355"/>
    <x v="282"/>
    <x v="0"/>
    <s v="United States"/>
    <s v="Columbia"/>
    <x v="20"/>
    <n v="29203"/>
    <x v="0"/>
    <s v="OFF-BI-10003364"/>
    <x v="1"/>
    <x v="8"/>
    <x v="698"/>
    <x v="2502"/>
    <n v="2"/>
    <n v="0"/>
    <n v="28.0032"/>
  </r>
  <r>
    <n v="4176"/>
    <s v="CA-2012-154340"/>
    <x v="1"/>
    <x v="239"/>
    <d v="2012-11-30T00:00:00"/>
    <x v="2"/>
    <s v="EK-13795"/>
    <x v="735"/>
    <x v="2"/>
    <s v="United States"/>
    <s v="Santa Ana"/>
    <x v="1"/>
    <n v="92704"/>
    <x v="1"/>
    <s v="OFF-AR-10003582"/>
    <x v="1"/>
    <x v="6"/>
    <x v="1451"/>
    <x v="2471"/>
    <n v="2"/>
    <n v="0"/>
    <n v="15.764000000000003"/>
  </r>
  <r>
    <n v="4177"/>
    <s v="CA-2011-128846"/>
    <x v="2"/>
    <x v="884"/>
    <d v="2011-04-12T00:00:00"/>
    <x v="1"/>
    <s v="RS-19765"/>
    <x v="276"/>
    <x v="1"/>
    <s v="United States"/>
    <s v="Columbia"/>
    <x v="20"/>
    <n v="29203"/>
    <x v="0"/>
    <s v="TEC-PH-10003273"/>
    <x v="2"/>
    <x v="7"/>
    <x v="171"/>
    <x v="3211"/>
    <n v="5"/>
    <n v="0"/>
    <n v="163.78700000000003"/>
  </r>
  <r>
    <n v="4178"/>
    <s v="CA-2011-128846"/>
    <x v="2"/>
    <x v="884"/>
    <d v="2011-04-12T00:00:00"/>
    <x v="1"/>
    <s v="RS-19765"/>
    <x v="276"/>
    <x v="1"/>
    <s v="United States"/>
    <s v="Columbia"/>
    <x v="20"/>
    <n v="29203"/>
    <x v="0"/>
    <s v="OFF-PA-10000100"/>
    <x v="1"/>
    <x v="10"/>
    <x v="825"/>
    <x v="1247"/>
    <n v="3"/>
    <n v="0"/>
    <n v="60.255300000000005"/>
  </r>
  <r>
    <n v="4179"/>
    <s v="CA-2013-148593"/>
    <x v="0"/>
    <x v="950"/>
    <d v="2013-06-19T00:00:00"/>
    <x v="0"/>
    <s v="BD-11320"/>
    <x v="217"/>
    <x v="0"/>
    <s v="United States"/>
    <s v="Los Angeles"/>
    <x v="1"/>
    <n v="90045"/>
    <x v="1"/>
    <s v="OFF-PA-10001776"/>
    <x v="1"/>
    <x v="10"/>
    <x v="1263"/>
    <x v="3212"/>
    <n v="5"/>
    <n v="0"/>
    <n v="21.784499999999998"/>
  </r>
  <r>
    <n v="4180"/>
    <s v="US-2014-119039"/>
    <x v="3"/>
    <x v="904"/>
    <d v="2014-03-11T00:00:00"/>
    <x v="1"/>
    <s v="BF-11170"/>
    <x v="408"/>
    <x v="2"/>
    <s v="United States"/>
    <s v="San Francisco"/>
    <x v="1"/>
    <n v="94109"/>
    <x v="1"/>
    <s v="OFF-BI-10004182"/>
    <x v="1"/>
    <x v="8"/>
    <x v="73"/>
    <x v="3213"/>
    <n v="9"/>
    <n v="0.2"/>
    <n v="5.4288000000000007"/>
  </r>
  <r>
    <n v="4181"/>
    <s v="CA-2014-128426"/>
    <x v="3"/>
    <x v="566"/>
    <d v="2014-10-12T00:00:00"/>
    <x v="1"/>
    <s v="JK-15730"/>
    <x v="300"/>
    <x v="0"/>
    <s v="United States"/>
    <s v="Houston"/>
    <x v="5"/>
    <n v="77036"/>
    <x v="2"/>
    <s v="OFF-BI-10000756"/>
    <x v="1"/>
    <x v="8"/>
    <x v="15"/>
    <x v="3214"/>
    <n v="5"/>
    <n v="0.8"/>
    <n v="-6.3599999999999994"/>
  </r>
  <r>
    <n v="4182"/>
    <s v="US-2014-136868"/>
    <x v="3"/>
    <x v="833"/>
    <d v="2014-10-13T00:00:00"/>
    <x v="1"/>
    <s v="CR-12820"/>
    <x v="736"/>
    <x v="2"/>
    <s v="United States"/>
    <s v="New York City"/>
    <x v="15"/>
    <n v="10035"/>
    <x v="3"/>
    <s v="TEC-AC-10001539"/>
    <x v="2"/>
    <x v="11"/>
    <x v="1576"/>
    <x v="3215"/>
    <n v="4"/>
    <n v="0"/>
    <n v="115.18559999999999"/>
  </r>
  <r>
    <n v="4183"/>
    <s v="US-2014-136868"/>
    <x v="3"/>
    <x v="833"/>
    <d v="2014-10-13T00:00:00"/>
    <x v="1"/>
    <s v="CR-12820"/>
    <x v="736"/>
    <x v="2"/>
    <s v="United States"/>
    <s v="New York City"/>
    <x v="15"/>
    <n v="10035"/>
    <x v="3"/>
    <s v="OFF-PA-10002377"/>
    <x v="1"/>
    <x v="10"/>
    <x v="557"/>
    <x v="342"/>
    <n v="3"/>
    <n v="0"/>
    <n v="7.6679999999999993"/>
  </r>
  <r>
    <n v="4184"/>
    <s v="US-2014-136868"/>
    <x v="3"/>
    <x v="833"/>
    <d v="2014-10-13T00:00:00"/>
    <x v="1"/>
    <s v="CR-12820"/>
    <x v="736"/>
    <x v="2"/>
    <s v="United States"/>
    <s v="New York City"/>
    <x v="15"/>
    <n v="10035"/>
    <x v="3"/>
    <s v="OFF-ST-10000991"/>
    <x v="1"/>
    <x v="4"/>
    <x v="155"/>
    <x v="3216"/>
    <n v="3"/>
    <n v="0"/>
    <n v="10.347300000000004"/>
  </r>
  <r>
    <n v="4185"/>
    <s v="CA-2013-143749"/>
    <x v="0"/>
    <x v="5"/>
    <d v="2013-12-08T00:00:00"/>
    <x v="2"/>
    <s v="AG-10300"/>
    <x v="636"/>
    <x v="1"/>
    <s v="United States"/>
    <s v="Franklin"/>
    <x v="31"/>
    <n v="2038"/>
    <x v="3"/>
    <s v="FUR-BO-10002853"/>
    <x v="0"/>
    <x v="0"/>
    <x v="1613"/>
    <x v="3217"/>
    <n v="1"/>
    <n v="0"/>
    <n v="20.484999999999999"/>
  </r>
  <r>
    <n v="4186"/>
    <s v="CA-2013-111493"/>
    <x v="0"/>
    <x v="147"/>
    <d v="2013-10-23T00:00:00"/>
    <x v="2"/>
    <s v="CM-12160"/>
    <x v="380"/>
    <x v="0"/>
    <s v="United States"/>
    <s v="Baltimore"/>
    <x v="39"/>
    <n v="21215"/>
    <x v="3"/>
    <s v="TEC-AC-10004510"/>
    <x v="2"/>
    <x v="11"/>
    <x v="944"/>
    <x v="1548"/>
    <n v="6"/>
    <n v="0"/>
    <n v="9.8159999999999954"/>
  </r>
  <r>
    <n v="4187"/>
    <s v="CA-2014-112536"/>
    <x v="3"/>
    <x v="796"/>
    <d v="2014-05-24T00:00:00"/>
    <x v="1"/>
    <s v="SG-20890"/>
    <x v="737"/>
    <x v="1"/>
    <s v="United States"/>
    <s v="Mcallen"/>
    <x v="5"/>
    <n v="78501"/>
    <x v="2"/>
    <s v="OFF-BI-10003712"/>
    <x v="1"/>
    <x v="8"/>
    <x v="689"/>
    <x v="3218"/>
    <n v="7"/>
    <n v="0.8"/>
    <n v="-10.654700000000002"/>
  </r>
  <r>
    <n v="4188"/>
    <s v="CA-2014-112536"/>
    <x v="3"/>
    <x v="796"/>
    <d v="2014-05-24T00:00:00"/>
    <x v="1"/>
    <s v="SG-20890"/>
    <x v="737"/>
    <x v="1"/>
    <s v="United States"/>
    <s v="Mcallen"/>
    <x v="5"/>
    <n v="78501"/>
    <x v="2"/>
    <s v="OFF-BI-10002571"/>
    <x v="1"/>
    <x v="8"/>
    <x v="1204"/>
    <x v="3219"/>
    <n v="1"/>
    <n v="0.8"/>
    <n v="-3.293400000000001"/>
  </r>
  <r>
    <n v="4189"/>
    <s v="CA-2014-112536"/>
    <x v="3"/>
    <x v="796"/>
    <d v="2014-05-24T00:00:00"/>
    <x v="1"/>
    <s v="SG-20890"/>
    <x v="737"/>
    <x v="1"/>
    <s v="United States"/>
    <s v="Mcallen"/>
    <x v="5"/>
    <n v="78501"/>
    <x v="2"/>
    <s v="OFF-ST-10004835"/>
    <x v="1"/>
    <x v="4"/>
    <x v="1406"/>
    <x v="436"/>
    <n v="2"/>
    <n v="0.2"/>
    <n v="0.66959999999999997"/>
  </r>
  <r>
    <n v="4190"/>
    <s v="CA-2013-157714"/>
    <x v="0"/>
    <x v="182"/>
    <d v="2013-10-02T00:00:00"/>
    <x v="0"/>
    <s v="CS-12175"/>
    <x v="728"/>
    <x v="1"/>
    <s v="United States"/>
    <s v="Iowa City"/>
    <x v="23"/>
    <n v="52240"/>
    <x v="2"/>
    <s v="OFF-PA-10004022"/>
    <x v="1"/>
    <x v="10"/>
    <x v="1614"/>
    <x v="1044"/>
    <n v="1"/>
    <n v="0"/>
    <n v="4.4954999999999998"/>
  </r>
  <r>
    <n v="4191"/>
    <s v="CA-2014-166709"/>
    <x v="3"/>
    <x v="701"/>
    <d v="2014-11-23T00:00:00"/>
    <x v="1"/>
    <s v="HL-15040"/>
    <x v="332"/>
    <x v="0"/>
    <s v="United States"/>
    <s v="Newark"/>
    <x v="13"/>
    <n v="19711"/>
    <x v="3"/>
    <s v="TEC-CO-10004722"/>
    <x v="2"/>
    <x v="16"/>
    <x v="1365"/>
    <x v="3220"/>
    <n v="3"/>
    <n v="0"/>
    <n v="5039.9856"/>
  </r>
  <r>
    <n v="4192"/>
    <s v="CA-2012-129392"/>
    <x v="1"/>
    <x v="951"/>
    <d v="2012-07-08T00:00:00"/>
    <x v="3"/>
    <s v="DM-13015"/>
    <x v="661"/>
    <x v="0"/>
    <s v="United States"/>
    <s v="Houston"/>
    <x v="5"/>
    <n v="77070"/>
    <x v="2"/>
    <s v="OFF-PA-10004248"/>
    <x v="1"/>
    <x v="10"/>
    <x v="1615"/>
    <x v="3131"/>
    <n v="5"/>
    <n v="0.2"/>
    <n v="6.5999999999999988"/>
  </r>
  <r>
    <n v="4193"/>
    <s v="CA-2012-150875"/>
    <x v="1"/>
    <x v="547"/>
    <d v="2012-11-20T00:00:00"/>
    <x v="1"/>
    <s v="HK-14890"/>
    <x v="96"/>
    <x v="1"/>
    <s v="United States"/>
    <s v="Boise"/>
    <x v="45"/>
    <n v="83704"/>
    <x v="1"/>
    <s v="FUR-TA-10000577"/>
    <x v="0"/>
    <x v="3"/>
    <x v="3"/>
    <x v="3221"/>
    <n v="2"/>
    <n v="0"/>
    <n v="160.17660000000001"/>
  </r>
  <r>
    <n v="4194"/>
    <s v="CA-2012-150875"/>
    <x v="1"/>
    <x v="547"/>
    <d v="2012-11-20T00:00:00"/>
    <x v="1"/>
    <s v="HK-14890"/>
    <x v="96"/>
    <x v="1"/>
    <s v="United States"/>
    <s v="Boise"/>
    <x v="45"/>
    <n v="83704"/>
    <x v="1"/>
    <s v="TEC-PH-10001254"/>
    <x v="2"/>
    <x v="7"/>
    <x v="143"/>
    <x v="3222"/>
    <n v="3"/>
    <n v="0.2"/>
    <n v="22.858199999999982"/>
  </r>
  <r>
    <n v="4195"/>
    <s v="CA-2012-154200"/>
    <x v="1"/>
    <x v="652"/>
    <d v="2012-06-22T00:00:00"/>
    <x v="1"/>
    <s v="BG-11740"/>
    <x v="696"/>
    <x v="0"/>
    <s v="United States"/>
    <s v="San Diego"/>
    <x v="1"/>
    <n v="92105"/>
    <x v="1"/>
    <s v="OFF-AR-10001044"/>
    <x v="1"/>
    <x v="6"/>
    <x v="1042"/>
    <x v="3223"/>
    <n v="2"/>
    <n v="0"/>
    <n v="15.074199999999998"/>
  </r>
  <r>
    <n v="4196"/>
    <s v="CA-2013-124233"/>
    <x v="0"/>
    <x v="143"/>
    <d v="2013-04-15T00:00:00"/>
    <x v="1"/>
    <s v="CK-12595"/>
    <x v="242"/>
    <x v="0"/>
    <s v="United States"/>
    <s v="Los Angeles"/>
    <x v="1"/>
    <n v="90032"/>
    <x v="1"/>
    <s v="FUR-FU-10002597"/>
    <x v="0"/>
    <x v="5"/>
    <x v="621"/>
    <x v="3224"/>
    <n v="5"/>
    <n v="0"/>
    <n v="10.374000000000001"/>
  </r>
  <r>
    <n v="4197"/>
    <s v="US-2012-134271"/>
    <x v="1"/>
    <x v="24"/>
    <d v="2012-04-23T00:00:00"/>
    <x v="0"/>
    <s v="RF-19735"/>
    <x v="288"/>
    <x v="0"/>
    <s v="United States"/>
    <s v="New York City"/>
    <x v="15"/>
    <n v="10024"/>
    <x v="3"/>
    <s v="OFF-LA-10004093"/>
    <x v="1"/>
    <x v="2"/>
    <x v="670"/>
    <x v="2521"/>
    <n v="3"/>
    <n v="0"/>
    <n v="10.307099999999998"/>
  </r>
  <r>
    <n v="4198"/>
    <s v="US-2013-161683"/>
    <x v="0"/>
    <x v="275"/>
    <d v="2013-12-09T00:00:00"/>
    <x v="1"/>
    <s v="CJ-12010"/>
    <x v="170"/>
    <x v="0"/>
    <s v="United States"/>
    <s v="Philadelphia"/>
    <x v="9"/>
    <n v="19134"/>
    <x v="3"/>
    <s v="OFF-AP-10000179"/>
    <x v="1"/>
    <x v="9"/>
    <x v="527"/>
    <x v="3225"/>
    <n v="4"/>
    <n v="0.2"/>
    <n v="93.768799999999999"/>
  </r>
  <r>
    <n v="4199"/>
    <s v="US-2013-161683"/>
    <x v="0"/>
    <x v="275"/>
    <d v="2013-12-09T00:00:00"/>
    <x v="1"/>
    <s v="CJ-12010"/>
    <x v="170"/>
    <x v="0"/>
    <s v="United States"/>
    <s v="Philadelphia"/>
    <x v="9"/>
    <n v="19134"/>
    <x v="3"/>
    <s v="OFF-BI-10001072"/>
    <x v="1"/>
    <x v="8"/>
    <x v="277"/>
    <x v="3226"/>
    <n v="4"/>
    <n v="0.7"/>
    <n v="-14.553600000000003"/>
  </r>
  <r>
    <n v="4200"/>
    <s v="CA-2012-143105"/>
    <x v="1"/>
    <x v="895"/>
    <d v="2012-12-10T00:00:00"/>
    <x v="3"/>
    <s v="MA-17560"/>
    <x v="15"/>
    <x v="2"/>
    <s v="United States"/>
    <s v="New York City"/>
    <x v="15"/>
    <n v="10024"/>
    <x v="3"/>
    <s v="OFF-LA-10004093"/>
    <x v="1"/>
    <x v="2"/>
    <x v="670"/>
    <x v="2061"/>
    <n v="1"/>
    <n v="0"/>
    <n v="3.4356999999999998"/>
  </r>
  <r>
    <n v="4201"/>
    <s v="CA-2012-143105"/>
    <x v="1"/>
    <x v="895"/>
    <d v="2012-12-10T00:00:00"/>
    <x v="3"/>
    <s v="MA-17560"/>
    <x v="15"/>
    <x v="2"/>
    <s v="United States"/>
    <s v="New York City"/>
    <x v="15"/>
    <n v="10024"/>
    <x v="3"/>
    <s v="TEC-CO-10002095"/>
    <x v="2"/>
    <x v="16"/>
    <x v="610"/>
    <x v="3227"/>
    <n v="2"/>
    <n v="0.2"/>
    <n v="249.99499999999998"/>
  </r>
  <r>
    <n v="4202"/>
    <s v="CA-2012-143105"/>
    <x v="1"/>
    <x v="895"/>
    <d v="2012-12-10T00:00:00"/>
    <x v="3"/>
    <s v="MA-17560"/>
    <x v="15"/>
    <x v="2"/>
    <s v="United States"/>
    <s v="New York City"/>
    <x v="15"/>
    <n v="10024"/>
    <x v="3"/>
    <s v="OFF-PA-10002713"/>
    <x v="1"/>
    <x v="10"/>
    <x v="317"/>
    <x v="521"/>
    <n v="6"/>
    <n v="0"/>
    <n v="18.988799999999998"/>
  </r>
  <r>
    <n v="4203"/>
    <s v="CA-2012-143105"/>
    <x v="1"/>
    <x v="895"/>
    <d v="2012-12-10T00:00:00"/>
    <x v="3"/>
    <s v="MA-17560"/>
    <x v="15"/>
    <x v="2"/>
    <s v="United States"/>
    <s v="New York City"/>
    <x v="15"/>
    <n v="10024"/>
    <x v="3"/>
    <s v="OFF-PA-10002254"/>
    <x v="1"/>
    <x v="10"/>
    <x v="145"/>
    <x v="2381"/>
    <n v="7"/>
    <n v="0"/>
    <n v="84.943599999999989"/>
  </r>
  <r>
    <n v="4204"/>
    <s v="CA-2011-145387"/>
    <x v="2"/>
    <x v="656"/>
    <d v="2011-11-02T00:00:00"/>
    <x v="0"/>
    <s v="AM-10705"/>
    <x v="562"/>
    <x v="0"/>
    <s v="United States"/>
    <s v="Cranston"/>
    <x v="34"/>
    <n v="2920"/>
    <x v="3"/>
    <s v="OFF-AR-10001683"/>
    <x v="1"/>
    <x v="6"/>
    <x v="32"/>
    <x v="3228"/>
    <n v="5"/>
    <n v="0"/>
    <n v="18.715000000000003"/>
  </r>
  <r>
    <n v="4205"/>
    <s v="CA-2011-145387"/>
    <x v="2"/>
    <x v="656"/>
    <d v="2011-11-02T00:00:00"/>
    <x v="0"/>
    <s v="AM-10705"/>
    <x v="562"/>
    <x v="0"/>
    <s v="United States"/>
    <s v="Cranston"/>
    <x v="34"/>
    <n v="2920"/>
    <x v="3"/>
    <s v="OFF-PA-10002195"/>
    <x v="1"/>
    <x v="10"/>
    <x v="719"/>
    <x v="1015"/>
    <n v="2"/>
    <n v="0"/>
    <n v="4.7751999999999999"/>
  </r>
  <r>
    <n v="4206"/>
    <s v="CA-2011-145387"/>
    <x v="2"/>
    <x v="656"/>
    <d v="2011-11-02T00:00:00"/>
    <x v="0"/>
    <s v="AM-10705"/>
    <x v="562"/>
    <x v="0"/>
    <s v="United States"/>
    <s v="Cranston"/>
    <x v="34"/>
    <n v="2920"/>
    <x v="3"/>
    <s v="FUR-FU-10002364"/>
    <x v="0"/>
    <x v="5"/>
    <x v="1231"/>
    <x v="1816"/>
    <n v="2"/>
    <n v="0"/>
    <n v="4.2803999999999984"/>
  </r>
  <r>
    <n v="4207"/>
    <s v="CA-2011-145387"/>
    <x v="2"/>
    <x v="656"/>
    <d v="2011-11-02T00:00:00"/>
    <x v="0"/>
    <s v="AM-10705"/>
    <x v="562"/>
    <x v="0"/>
    <s v="United States"/>
    <s v="Cranston"/>
    <x v="34"/>
    <n v="2920"/>
    <x v="3"/>
    <s v="OFF-BI-10004001"/>
    <x v="1"/>
    <x v="8"/>
    <x v="810"/>
    <x v="3229"/>
    <n v="2"/>
    <n v="0"/>
    <n v="15.676799999999997"/>
  </r>
  <r>
    <n v="4208"/>
    <s v="CA-2011-145387"/>
    <x v="2"/>
    <x v="656"/>
    <d v="2011-11-02T00:00:00"/>
    <x v="0"/>
    <s v="AM-10705"/>
    <x v="562"/>
    <x v="0"/>
    <s v="United States"/>
    <s v="Cranston"/>
    <x v="34"/>
    <n v="2920"/>
    <x v="3"/>
    <s v="FUR-FU-10000023"/>
    <x v="0"/>
    <x v="5"/>
    <x v="322"/>
    <x v="3230"/>
    <n v="3"/>
    <n v="0"/>
    <n v="7.7748000000000008"/>
  </r>
  <r>
    <n v="4209"/>
    <s v="CA-2011-145387"/>
    <x v="2"/>
    <x v="656"/>
    <d v="2011-11-02T00:00:00"/>
    <x v="0"/>
    <s v="AM-10705"/>
    <x v="562"/>
    <x v="0"/>
    <s v="United States"/>
    <s v="Cranston"/>
    <x v="34"/>
    <n v="2920"/>
    <x v="3"/>
    <s v="FUR-CH-10002320"/>
    <x v="0"/>
    <x v="1"/>
    <x v="1454"/>
    <x v="3231"/>
    <n v="5"/>
    <n v="0"/>
    <n v="481.46999999999991"/>
  </r>
  <r>
    <n v="4210"/>
    <s v="CA-2011-145387"/>
    <x v="2"/>
    <x v="656"/>
    <d v="2011-11-02T00:00:00"/>
    <x v="0"/>
    <s v="AM-10705"/>
    <x v="562"/>
    <x v="0"/>
    <s v="United States"/>
    <s v="Cranston"/>
    <x v="34"/>
    <n v="2920"/>
    <x v="3"/>
    <s v="FUR-TA-10003238"/>
    <x v="0"/>
    <x v="3"/>
    <x v="1233"/>
    <x v="3232"/>
    <n v="1"/>
    <n v="0.3"/>
    <n v="-60.607800000000026"/>
  </r>
  <r>
    <n v="4211"/>
    <s v="CA-2014-109715"/>
    <x v="3"/>
    <x v="34"/>
    <d v="2014-12-15T00:00:00"/>
    <x v="1"/>
    <s v="AH-10585"/>
    <x v="738"/>
    <x v="0"/>
    <s v="United States"/>
    <s v="Chicago"/>
    <x v="10"/>
    <n v="60623"/>
    <x v="2"/>
    <s v="OFF-PA-10004965"/>
    <x v="1"/>
    <x v="10"/>
    <x v="112"/>
    <x v="2992"/>
    <n v="2"/>
    <n v="0.2"/>
    <n v="4.9949999999999992"/>
  </r>
  <r>
    <n v="4212"/>
    <s v="CA-2011-166457"/>
    <x v="2"/>
    <x v="952"/>
    <d v="2011-05-09T00:00:00"/>
    <x v="0"/>
    <s v="PF-19120"/>
    <x v="724"/>
    <x v="0"/>
    <s v="United States"/>
    <s v="Richmond"/>
    <x v="0"/>
    <n v="40475"/>
    <x v="0"/>
    <s v="OFF-PA-10003016"/>
    <x v="1"/>
    <x v="10"/>
    <x v="1385"/>
    <x v="2320"/>
    <n v="3"/>
    <n v="0"/>
    <n v="4.238999999999999"/>
  </r>
  <r>
    <n v="4213"/>
    <s v="CA-2011-166457"/>
    <x v="2"/>
    <x v="952"/>
    <d v="2011-05-09T00:00:00"/>
    <x v="0"/>
    <s v="PF-19120"/>
    <x v="724"/>
    <x v="0"/>
    <s v="United States"/>
    <s v="Richmond"/>
    <x v="0"/>
    <n v="40475"/>
    <x v="0"/>
    <s v="OFF-AR-10003651"/>
    <x v="1"/>
    <x v="6"/>
    <x v="276"/>
    <x v="2637"/>
    <n v="2"/>
    <n v="0"/>
    <n v="1.9023999999999992"/>
  </r>
  <r>
    <n v="4214"/>
    <s v="CA-2011-166457"/>
    <x v="2"/>
    <x v="952"/>
    <d v="2011-05-09T00:00:00"/>
    <x v="0"/>
    <s v="PF-19120"/>
    <x v="724"/>
    <x v="0"/>
    <s v="United States"/>
    <s v="Richmond"/>
    <x v="0"/>
    <n v="40475"/>
    <x v="0"/>
    <s v="OFF-PA-10001363"/>
    <x v="1"/>
    <x v="10"/>
    <x v="1616"/>
    <x v="335"/>
    <n v="2"/>
    <n v="0"/>
    <n v="11.543199999999999"/>
  </r>
  <r>
    <n v="4215"/>
    <s v="CA-2013-164637"/>
    <x v="0"/>
    <x v="758"/>
    <d v="2013-03-09T00:00:00"/>
    <x v="1"/>
    <s v="RD-19480"/>
    <x v="502"/>
    <x v="0"/>
    <s v="United States"/>
    <s v="Mishawaka"/>
    <x v="14"/>
    <n v="46544"/>
    <x v="2"/>
    <s v="OFF-BI-10003876"/>
    <x v="1"/>
    <x v="8"/>
    <x v="1617"/>
    <x v="3233"/>
    <n v="3"/>
    <n v="0"/>
    <n v="64.199999999999989"/>
  </r>
  <r>
    <n v="4216"/>
    <s v="CA-2011-103590"/>
    <x v="2"/>
    <x v="953"/>
    <d v="2011-12-04T00:00:00"/>
    <x v="1"/>
    <s v="JL-15505"/>
    <x v="145"/>
    <x v="0"/>
    <s v="United States"/>
    <s v="Mount Vernon"/>
    <x v="15"/>
    <n v="10550"/>
    <x v="3"/>
    <s v="OFF-EN-10004007"/>
    <x v="1"/>
    <x v="12"/>
    <x v="1618"/>
    <x v="3234"/>
    <n v="4"/>
    <n v="0"/>
    <n v="29.271599999999999"/>
  </r>
  <r>
    <n v="4217"/>
    <s v="CA-2012-111234"/>
    <x v="1"/>
    <x v="954"/>
    <d v="2012-02-22T00:00:00"/>
    <x v="1"/>
    <s v="AB-10600"/>
    <x v="448"/>
    <x v="1"/>
    <s v="United States"/>
    <s v="Los Angeles"/>
    <x v="1"/>
    <n v="90004"/>
    <x v="1"/>
    <s v="OFF-LA-10002271"/>
    <x v="1"/>
    <x v="2"/>
    <x v="635"/>
    <x v="357"/>
    <n v="3"/>
    <n v="0"/>
    <n v="4.4352"/>
  </r>
  <r>
    <n v="4218"/>
    <s v="CA-2014-149881"/>
    <x v="3"/>
    <x v="719"/>
    <d v="2014-04-04T00:00:00"/>
    <x v="2"/>
    <s v="NC-18535"/>
    <x v="714"/>
    <x v="1"/>
    <s v="United States"/>
    <s v="San Francisco"/>
    <x v="1"/>
    <n v="94110"/>
    <x v="1"/>
    <s v="FUR-BO-10003894"/>
    <x v="0"/>
    <x v="0"/>
    <x v="1619"/>
    <x v="3235"/>
    <n v="8"/>
    <n v="0.15"/>
    <n v="85.175999999999974"/>
  </r>
  <r>
    <n v="4219"/>
    <s v="CA-2014-149881"/>
    <x v="3"/>
    <x v="719"/>
    <d v="2014-04-04T00:00:00"/>
    <x v="2"/>
    <s v="NC-18535"/>
    <x v="714"/>
    <x v="1"/>
    <s v="United States"/>
    <s v="San Francisco"/>
    <x v="1"/>
    <n v="94110"/>
    <x v="1"/>
    <s v="TEC-MA-10000418"/>
    <x v="2"/>
    <x v="15"/>
    <x v="1476"/>
    <x v="3236"/>
    <n v="2"/>
    <n v="0.2"/>
    <n v="359.99879999999962"/>
  </r>
  <r>
    <n v="4220"/>
    <s v="CA-2014-134565"/>
    <x v="3"/>
    <x v="532"/>
    <d v="2014-06-14T00:00:00"/>
    <x v="0"/>
    <s v="TB-21400"/>
    <x v="483"/>
    <x v="0"/>
    <s v="United States"/>
    <s v="Seattle"/>
    <x v="4"/>
    <n v="98103"/>
    <x v="1"/>
    <s v="OFF-PA-10004243"/>
    <x v="1"/>
    <x v="10"/>
    <x v="271"/>
    <x v="2479"/>
    <n v="2"/>
    <n v="0"/>
    <n v="18.211199999999998"/>
  </r>
  <r>
    <n v="4221"/>
    <s v="CA-2014-134565"/>
    <x v="3"/>
    <x v="532"/>
    <d v="2014-06-14T00:00:00"/>
    <x v="0"/>
    <s v="TB-21400"/>
    <x v="483"/>
    <x v="0"/>
    <s v="United States"/>
    <s v="Seattle"/>
    <x v="4"/>
    <n v="98103"/>
    <x v="1"/>
    <s v="OFF-BI-10001759"/>
    <x v="1"/>
    <x v="8"/>
    <x v="725"/>
    <x v="2187"/>
    <n v="6"/>
    <n v="0.2"/>
    <n v="6.6293999999999995"/>
  </r>
  <r>
    <n v="4222"/>
    <s v="CA-2014-134565"/>
    <x v="3"/>
    <x v="532"/>
    <d v="2014-06-14T00:00:00"/>
    <x v="0"/>
    <s v="TB-21400"/>
    <x v="483"/>
    <x v="0"/>
    <s v="United States"/>
    <s v="Seattle"/>
    <x v="4"/>
    <n v="98103"/>
    <x v="1"/>
    <s v="TEC-MA-10001570"/>
    <x v="2"/>
    <x v="15"/>
    <x v="1620"/>
    <x v="3237"/>
    <n v="5"/>
    <n v="0.2"/>
    <n v="130.20749999999998"/>
  </r>
  <r>
    <n v="4223"/>
    <s v="CA-2014-134565"/>
    <x v="3"/>
    <x v="532"/>
    <d v="2014-06-14T00:00:00"/>
    <x v="0"/>
    <s v="TB-21400"/>
    <x v="483"/>
    <x v="0"/>
    <s v="United States"/>
    <s v="Seattle"/>
    <x v="4"/>
    <n v="98103"/>
    <x v="1"/>
    <s v="OFF-ST-10004804"/>
    <x v="1"/>
    <x v="4"/>
    <x v="230"/>
    <x v="3238"/>
    <n v="2"/>
    <n v="0"/>
    <n v="1.0296000000000021"/>
  </r>
  <r>
    <n v="4224"/>
    <s v="CA-2014-134565"/>
    <x v="3"/>
    <x v="532"/>
    <d v="2014-06-14T00:00:00"/>
    <x v="0"/>
    <s v="TB-21400"/>
    <x v="483"/>
    <x v="0"/>
    <s v="United States"/>
    <s v="Seattle"/>
    <x v="4"/>
    <n v="98103"/>
    <x v="1"/>
    <s v="FUR-BO-10001519"/>
    <x v="0"/>
    <x v="0"/>
    <x v="666"/>
    <x v="3239"/>
    <n v="3"/>
    <n v="0"/>
    <n v="41.860800000000005"/>
  </r>
  <r>
    <n v="4225"/>
    <s v="CA-2013-108644"/>
    <x v="0"/>
    <x v="955"/>
    <d v="2013-10-04T00:00:00"/>
    <x v="2"/>
    <s v="SJ-20215"/>
    <x v="695"/>
    <x v="0"/>
    <s v="United States"/>
    <s v="Quincy"/>
    <x v="10"/>
    <n v="62301"/>
    <x v="2"/>
    <s v="OFF-BI-10000343"/>
    <x v="1"/>
    <x v="8"/>
    <x v="184"/>
    <x v="3240"/>
    <n v="2"/>
    <n v="0.8"/>
    <n v="-3.2406000000000006"/>
  </r>
  <r>
    <n v="4226"/>
    <s v="US-2011-102631"/>
    <x v="2"/>
    <x v="736"/>
    <d v="2011-12-17T00:00:00"/>
    <x v="1"/>
    <s v="EB-13840"/>
    <x v="225"/>
    <x v="1"/>
    <s v="United States"/>
    <s v="Chicago"/>
    <x v="10"/>
    <n v="60623"/>
    <x v="2"/>
    <s v="FUR-FU-10003930"/>
    <x v="0"/>
    <x v="5"/>
    <x v="1621"/>
    <x v="3241"/>
    <n v="3"/>
    <n v="0.6"/>
    <n v="-42.492599999999982"/>
  </r>
  <r>
    <n v="4227"/>
    <s v="CA-2014-120327"/>
    <x v="3"/>
    <x v="343"/>
    <d v="2014-11-17T00:00:00"/>
    <x v="1"/>
    <s v="WB-21850"/>
    <x v="576"/>
    <x v="0"/>
    <s v="United States"/>
    <s v="Urbandale"/>
    <x v="23"/>
    <n v="50322"/>
    <x v="2"/>
    <s v="OFF-FA-10004854"/>
    <x v="1"/>
    <x v="13"/>
    <x v="268"/>
    <x v="1962"/>
    <n v="4"/>
    <n v="0"/>
    <n v="21.5824"/>
  </r>
  <r>
    <n v="4228"/>
    <s v="CA-2012-154970"/>
    <x v="1"/>
    <x v="956"/>
    <d v="2012-01-10T00:00:00"/>
    <x v="1"/>
    <s v="SR-20740"/>
    <x v="256"/>
    <x v="2"/>
    <s v="United States"/>
    <s v="Seattle"/>
    <x v="4"/>
    <n v="98103"/>
    <x v="1"/>
    <s v="FUR-CH-10003396"/>
    <x v="0"/>
    <x v="1"/>
    <x v="385"/>
    <x v="3242"/>
    <n v="1"/>
    <n v="0.2"/>
    <n v="-6.9282000000000039"/>
  </r>
  <r>
    <n v="4229"/>
    <s v="CA-2013-113803"/>
    <x v="0"/>
    <x v="830"/>
    <d v="2013-03-27T00:00:00"/>
    <x v="2"/>
    <s v="VG-21805"/>
    <x v="500"/>
    <x v="1"/>
    <s v="United States"/>
    <s v="Richmond"/>
    <x v="14"/>
    <n v="47374"/>
    <x v="2"/>
    <s v="OFF-PA-10001994"/>
    <x v="1"/>
    <x v="10"/>
    <x v="1113"/>
    <x v="3243"/>
    <n v="1"/>
    <n v="0"/>
    <n v="10.3408"/>
  </r>
  <r>
    <n v="4230"/>
    <s v="CA-2014-100223"/>
    <x v="3"/>
    <x v="957"/>
    <d v="2014-07-11T00:00:00"/>
    <x v="1"/>
    <s v="LS-16945"/>
    <x v="322"/>
    <x v="1"/>
    <s v="United States"/>
    <s v="Dallas"/>
    <x v="5"/>
    <n v="75220"/>
    <x v="2"/>
    <s v="FUR-FU-10003601"/>
    <x v="0"/>
    <x v="5"/>
    <x v="729"/>
    <x v="3244"/>
    <n v="9"/>
    <n v="0.6"/>
    <n v="-348.62940000000003"/>
  </r>
  <r>
    <n v="4231"/>
    <s v="CA-2014-100223"/>
    <x v="3"/>
    <x v="957"/>
    <d v="2014-07-11T00:00:00"/>
    <x v="1"/>
    <s v="LS-16945"/>
    <x v="322"/>
    <x v="1"/>
    <s v="United States"/>
    <s v="Dallas"/>
    <x v="5"/>
    <n v="75220"/>
    <x v="2"/>
    <s v="OFF-BI-10003429"/>
    <x v="1"/>
    <x v="8"/>
    <x v="844"/>
    <x v="3245"/>
    <n v="9"/>
    <n v="0.8"/>
    <n v="-17.660699999999999"/>
  </r>
  <r>
    <n v="4232"/>
    <s v="CA-2014-100223"/>
    <x v="3"/>
    <x v="957"/>
    <d v="2014-07-11T00:00:00"/>
    <x v="1"/>
    <s v="LS-16945"/>
    <x v="322"/>
    <x v="1"/>
    <s v="United States"/>
    <s v="Dallas"/>
    <x v="5"/>
    <n v="75220"/>
    <x v="2"/>
    <s v="OFF-PA-10000232"/>
    <x v="1"/>
    <x v="10"/>
    <x v="1622"/>
    <x v="12"/>
    <n v="3"/>
    <n v="0.2"/>
    <n v="5.6375999999999999"/>
  </r>
  <r>
    <n v="4233"/>
    <s v="CA-2014-100223"/>
    <x v="3"/>
    <x v="957"/>
    <d v="2014-07-11T00:00:00"/>
    <x v="1"/>
    <s v="LS-16945"/>
    <x v="322"/>
    <x v="1"/>
    <s v="United States"/>
    <s v="Dallas"/>
    <x v="5"/>
    <n v="75220"/>
    <x v="2"/>
    <s v="OFF-PA-10002195"/>
    <x v="1"/>
    <x v="10"/>
    <x v="1543"/>
    <x v="277"/>
    <n v="6"/>
    <n v="0.2"/>
    <n v="11.2752"/>
  </r>
  <r>
    <n v="4234"/>
    <s v="CA-2014-100223"/>
    <x v="3"/>
    <x v="957"/>
    <d v="2014-07-11T00:00:00"/>
    <x v="1"/>
    <s v="LS-16945"/>
    <x v="322"/>
    <x v="1"/>
    <s v="United States"/>
    <s v="Dallas"/>
    <x v="5"/>
    <n v="75220"/>
    <x v="2"/>
    <s v="OFF-BI-10004492"/>
    <x v="1"/>
    <x v="8"/>
    <x v="347"/>
    <x v="3246"/>
    <n v="1"/>
    <n v="0.8"/>
    <n v="-10.421400000000002"/>
  </r>
  <r>
    <n v="4235"/>
    <s v="CA-2011-168823"/>
    <x v="2"/>
    <x v="158"/>
    <d v="2011-09-24T00:00:00"/>
    <x v="2"/>
    <s v="MA-17560"/>
    <x v="15"/>
    <x v="2"/>
    <s v="United States"/>
    <s v="Philadelphia"/>
    <x v="9"/>
    <n v="19143"/>
    <x v="3"/>
    <s v="OFF-PA-10004000"/>
    <x v="1"/>
    <x v="10"/>
    <x v="203"/>
    <x v="1382"/>
    <n v="3"/>
    <n v="0.2"/>
    <n v="4.1151"/>
  </r>
  <r>
    <n v="4236"/>
    <s v="CA-2011-168823"/>
    <x v="2"/>
    <x v="158"/>
    <d v="2011-09-24T00:00:00"/>
    <x v="2"/>
    <s v="MA-17560"/>
    <x v="15"/>
    <x v="2"/>
    <s v="United States"/>
    <s v="Philadelphia"/>
    <x v="9"/>
    <n v="19143"/>
    <x v="3"/>
    <s v="OFF-LA-10004425"/>
    <x v="1"/>
    <x v="2"/>
    <x v="33"/>
    <x v="3247"/>
    <n v="9"/>
    <n v="0.2"/>
    <n v="7.0226999999999995"/>
  </r>
  <r>
    <n v="4237"/>
    <s v="CA-2013-162404"/>
    <x v="0"/>
    <x v="310"/>
    <d v="2013-07-28T00:00:00"/>
    <x v="1"/>
    <s v="NF-18475"/>
    <x v="739"/>
    <x v="2"/>
    <s v="United States"/>
    <s v="Rockford"/>
    <x v="10"/>
    <n v="61107"/>
    <x v="2"/>
    <s v="OFF-BI-10000948"/>
    <x v="1"/>
    <x v="8"/>
    <x v="1373"/>
    <x v="3248"/>
    <n v="4"/>
    <n v="0.8"/>
    <n v="-18.836400000000005"/>
  </r>
  <r>
    <n v="4238"/>
    <s v="CA-2014-104024"/>
    <x v="3"/>
    <x v="635"/>
    <d v="2014-09-04T00:00:00"/>
    <x v="0"/>
    <s v="MD-17860"/>
    <x v="550"/>
    <x v="1"/>
    <s v="United States"/>
    <s v="Philadelphia"/>
    <x v="9"/>
    <n v="19134"/>
    <x v="3"/>
    <s v="OFF-AR-10001972"/>
    <x v="1"/>
    <x v="6"/>
    <x v="1623"/>
    <x v="3249"/>
    <n v="7"/>
    <n v="0.2"/>
    <n v="0.70560000000000045"/>
  </r>
  <r>
    <n v="4239"/>
    <s v="CA-2014-147144"/>
    <x v="3"/>
    <x v="606"/>
    <d v="2014-03-29T00:00:00"/>
    <x v="2"/>
    <s v="MZ-17335"/>
    <x v="595"/>
    <x v="2"/>
    <s v="United States"/>
    <s v="Seattle"/>
    <x v="4"/>
    <n v="98105"/>
    <x v="1"/>
    <s v="OFF-AR-10004587"/>
    <x v="1"/>
    <x v="6"/>
    <x v="1624"/>
    <x v="3250"/>
    <n v="1"/>
    <n v="0"/>
    <n v="5.9489999999999981"/>
  </r>
  <r>
    <n v="4240"/>
    <s v="CA-2014-158673"/>
    <x v="3"/>
    <x v="614"/>
    <d v="2015-01-05T00:00:00"/>
    <x v="1"/>
    <s v="KB-16600"/>
    <x v="33"/>
    <x v="1"/>
    <s v="United States"/>
    <s v="Grand Rapids"/>
    <x v="12"/>
    <n v="49505"/>
    <x v="2"/>
    <s v="OFF-PA-10000994"/>
    <x v="1"/>
    <x v="10"/>
    <x v="904"/>
    <x v="1441"/>
    <n v="2"/>
    <n v="0"/>
    <n v="100.65599999999999"/>
  </r>
  <r>
    <n v="4241"/>
    <s v="CA-2011-133704"/>
    <x v="2"/>
    <x v="59"/>
    <d v="2011-09-26T00:00:00"/>
    <x v="1"/>
    <s v="MA-17995"/>
    <x v="671"/>
    <x v="2"/>
    <s v="United States"/>
    <s v="Los Angeles"/>
    <x v="1"/>
    <n v="90004"/>
    <x v="1"/>
    <s v="OFF-AP-10001366"/>
    <x v="1"/>
    <x v="9"/>
    <x v="33"/>
    <x v="2911"/>
    <n v="4"/>
    <n v="0"/>
    <n v="11.858400000000003"/>
  </r>
  <r>
    <n v="4242"/>
    <s v="CA-2011-133704"/>
    <x v="2"/>
    <x v="59"/>
    <d v="2011-09-26T00:00:00"/>
    <x v="1"/>
    <s v="MA-17995"/>
    <x v="671"/>
    <x v="2"/>
    <s v="United States"/>
    <s v="Los Angeles"/>
    <x v="1"/>
    <n v="90004"/>
    <x v="1"/>
    <s v="OFF-BI-10001636"/>
    <x v="1"/>
    <x v="8"/>
    <x v="668"/>
    <x v="3251"/>
    <n v="3"/>
    <n v="0.2"/>
    <n v="6.5753999999999984"/>
  </r>
  <r>
    <n v="4243"/>
    <s v="CA-2013-159142"/>
    <x v="0"/>
    <x v="958"/>
    <d v="2013-04-06T00:00:00"/>
    <x v="2"/>
    <s v="ME-17320"/>
    <x v="467"/>
    <x v="2"/>
    <s v="United States"/>
    <s v="Springfield"/>
    <x v="17"/>
    <n v="22153"/>
    <x v="0"/>
    <s v="TEC-PH-10001448"/>
    <x v="2"/>
    <x v="7"/>
    <x v="140"/>
    <x v="145"/>
    <n v="3"/>
    <n v="0"/>
    <n v="5.9987999999999815"/>
  </r>
  <r>
    <n v="4244"/>
    <s v="CA-2013-159142"/>
    <x v="0"/>
    <x v="958"/>
    <d v="2013-04-06T00:00:00"/>
    <x v="2"/>
    <s v="ME-17320"/>
    <x v="467"/>
    <x v="2"/>
    <s v="United States"/>
    <s v="Springfield"/>
    <x v="17"/>
    <n v="22153"/>
    <x v="0"/>
    <s v="OFF-PA-10001776"/>
    <x v="1"/>
    <x v="10"/>
    <x v="1263"/>
    <x v="3252"/>
    <n v="3"/>
    <n v="0"/>
    <n v="13.070699999999999"/>
  </r>
  <r>
    <n v="4245"/>
    <s v="CA-2011-138436"/>
    <x v="2"/>
    <x v="959"/>
    <d v="2011-03-30T00:00:00"/>
    <x v="1"/>
    <s v="JD-15895"/>
    <x v="63"/>
    <x v="1"/>
    <s v="United States"/>
    <s v="Los Angeles"/>
    <x v="1"/>
    <n v="90036"/>
    <x v="1"/>
    <s v="TEC-AC-10002323"/>
    <x v="2"/>
    <x v="11"/>
    <x v="175"/>
    <x v="2790"/>
    <n v="3"/>
    <n v="0"/>
    <n v="8.6190000000000033"/>
  </r>
  <r>
    <n v="4246"/>
    <s v="CA-2014-117702"/>
    <x v="3"/>
    <x v="354"/>
    <d v="2014-12-05T00:00:00"/>
    <x v="1"/>
    <s v="LS-16975"/>
    <x v="60"/>
    <x v="2"/>
    <s v="United States"/>
    <s v="Baltimore"/>
    <x v="39"/>
    <n v="21215"/>
    <x v="3"/>
    <s v="OFF-AR-10004582"/>
    <x v="1"/>
    <x v="6"/>
    <x v="1175"/>
    <x v="3253"/>
    <n v="1"/>
    <n v="0"/>
    <n v="0.73799999999999988"/>
  </r>
  <r>
    <n v="4247"/>
    <s v="CA-2014-117702"/>
    <x v="3"/>
    <x v="354"/>
    <d v="2014-12-05T00:00:00"/>
    <x v="1"/>
    <s v="LS-16975"/>
    <x v="60"/>
    <x v="2"/>
    <s v="United States"/>
    <s v="Baltimore"/>
    <x v="39"/>
    <n v="21215"/>
    <x v="3"/>
    <s v="FUR-FU-10000576"/>
    <x v="0"/>
    <x v="5"/>
    <x v="219"/>
    <x v="607"/>
    <n v="5"/>
    <n v="0"/>
    <n v="272.79200000000003"/>
  </r>
  <r>
    <n v="4248"/>
    <s v="CA-2014-117702"/>
    <x v="3"/>
    <x v="354"/>
    <d v="2014-12-05T00:00:00"/>
    <x v="1"/>
    <s v="LS-16975"/>
    <x v="60"/>
    <x v="2"/>
    <s v="United States"/>
    <s v="Baltimore"/>
    <x v="39"/>
    <n v="21215"/>
    <x v="3"/>
    <s v="FUR-FU-10004270"/>
    <x v="0"/>
    <x v="5"/>
    <x v="989"/>
    <x v="3254"/>
    <n v="5"/>
    <n v="0"/>
    <n v="7.5239999999999991"/>
  </r>
  <r>
    <n v="4249"/>
    <s v="CA-2013-157336"/>
    <x v="0"/>
    <x v="49"/>
    <d v="2013-12-06T00:00:00"/>
    <x v="0"/>
    <s v="SJ-20500"/>
    <x v="81"/>
    <x v="0"/>
    <s v="United States"/>
    <s v="Fairfield"/>
    <x v="29"/>
    <n v="6824"/>
    <x v="3"/>
    <s v="OFF-BI-10004236"/>
    <x v="1"/>
    <x v="8"/>
    <x v="891"/>
    <x v="3255"/>
    <n v="6"/>
    <n v="0"/>
    <n v="40.516799999999996"/>
  </r>
  <r>
    <n v="4250"/>
    <s v="CA-2013-157336"/>
    <x v="0"/>
    <x v="49"/>
    <d v="2013-12-06T00:00:00"/>
    <x v="0"/>
    <s v="SJ-20500"/>
    <x v="81"/>
    <x v="0"/>
    <s v="United States"/>
    <s v="Fairfield"/>
    <x v="29"/>
    <n v="6824"/>
    <x v="3"/>
    <s v="FUR-CH-10004997"/>
    <x v="0"/>
    <x v="1"/>
    <x v="494"/>
    <x v="3256"/>
    <n v="4"/>
    <n v="0"/>
    <n v="150.38400000000001"/>
  </r>
  <r>
    <n v="4251"/>
    <s v="CA-2011-168130"/>
    <x v="2"/>
    <x v="111"/>
    <d v="2011-09-19T00:00:00"/>
    <x v="3"/>
    <s v="BS-11365"/>
    <x v="740"/>
    <x v="1"/>
    <s v="United States"/>
    <s v="New York City"/>
    <x v="15"/>
    <n v="10011"/>
    <x v="3"/>
    <s v="FUR-CH-10000988"/>
    <x v="0"/>
    <x v="1"/>
    <x v="1132"/>
    <x v="3257"/>
    <n v="7"/>
    <n v="0.1"/>
    <n v="177.42059999999998"/>
  </r>
  <r>
    <n v="4252"/>
    <s v="CA-2012-155068"/>
    <x v="1"/>
    <x v="924"/>
    <d v="2012-10-23T00:00:00"/>
    <x v="3"/>
    <s v="RA-19285"/>
    <x v="267"/>
    <x v="0"/>
    <s v="United States"/>
    <s v="Lakeland"/>
    <x v="2"/>
    <n v="33801"/>
    <x v="0"/>
    <s v="TEC-PH-10004897"/>
    <x v="2"/>
    <x v="7"/>
    <x v="1115"/>
    <x v="3258"/>
    <n v="7"/>
    <n v="0.2"/>
    <n v="-13.286700000000002"/>
  </r>
  <r>
    <n v="4253"/>
    <s v="CA-2012-155068"/>
    <x v="1"/>
    <x v="924"/>
    <d v="2012-10-23T00:00:00"/>
    <x v="3"/>
    <s v="RA-19285"/>
    <x v="267"/>
    <x v="0"/>
    <s v="United States"/>
    <s v="Lakeland"/>
    <x v="2"/>
    <n v="33801"/>
    <x v="0"/>
    <s v="OFF-AR-10002656"/>
    <x v="1"/>
    <x v="6"/>
    <x v="157"/>
    <x v="1432"/>
    <n v="2"/>
    <n v="0.2"/>
    <n v="2.271199999999999"/>
  </r>
  <r>
    <n v="4254"/>
    <s v="CA-2012-155068"/>
    <x v="1"/>
    <x v="924"/>
    <d v="2012-10-23T00:00:00"/>
    <x v="3"/>
    <s v="RA-19285"/>
    <x v="267"/>
    <x v="0"/>
    <s v="United States"/>
    <s v="Lakeland"/>
    <x v="2"/>
    <n v="33801"/>
    <x v="0"/>
    <s v="TEC-PH-10004924"/>
    <x v="2"/>
    <x v="7"/>
    <x v="1156"/>
    <x v="3259"/>
    <n v="2"/>
    <n v="0.2"/>
    <n v="1.0346000000000006"/>
  </r>
  <r>
    <n v="4255"/>
    <s v="CA-2014-163160"/>
    <x v="3"/>
    <x v="119"/>
    <d v="2014-10-17T00:00:00"/>
    <x v="2"/>
    <s v="TS-21610"/>
    <x v="59"/>
    <x v="0"/>
    <s v="United States"/>
    <s v="Freeport"/>
    <x v="10"/>
    <n v="61032"/>
    <x v="2"/>
    <s v="OFF-PA-10003127"/>
    <x v="1"/>
    <x v="10"/>
    <x v="33"/>
    <x v="930"/>
    <n v="3"/>
    <n v="0.2"/>
    <n v="20.576399999999996"/>
  </r>
  <r>
    <n v="4256"/>
    <s v="CA-2014-163160"/>
    <x v="3"/>
    <x v="119"/>
    <d v="2014-10-17T00:00:00"/>
    <x v="2"/>
    <s v="TS-21610"/>
    <x v="59"/>
    <x v="0"/>
    <s v="United States"/>
    <s v="Freeport"/>
    <x v="10"/>
    <n v="61032"/>
    <x v="2"/>
    <s v="OFF-BI-10000778"/>
    <x v="1"/>
    <x v="8"/>
    <x v="258"/>
    <x v="3260"/>
    <n v="4"/>
    <n v="0.8"/>
    <n v="-145.17600000000002"/>
  </r>
  <r>
    <n v="4257"/>
    <s v="CA-2014-163160"/>
    <x v="3"/>
    <x v="119"/>
    <d v="2014-10-17T00:00:00"/>
    <x v="2"/>
    <s v="TS-21610"/>
    <x v="59"/>
    <x v="0"/>
    <s v="United States"/>
    <s v="Freeport"/>
    <x v="10"/>
    <n v="61032"/>
    <x v="2"/>
    <s v="FUR-FU-10001424"/>
    <x v="0"/>
    <x v="5"/>
    <x v="691"/>
    <x v="3261"/>
    <n v="3"/>
    <n v="0.6"/>
    <n v="-6.8094000000000037"/>
  </r>
  <r>
    <n v="4258"/>
    <s v="CA-2012-101924"/>
    <x v="1"/>
    <x v="406"/>
    <d v="2012-09-09T00:00:00"/>
    <x v="1"/>
    <s v="KB-16585"/>
    <x v="10"/>
    <x v="1"/>
    <s v="United States"/>
    <s v="Medford"/>
    <x v="21"/>
    <n v="97504"/>
    <x v="1"/>
    <s v="OFF-BI-10000962"/>
    <x v="1"/>
    <x v="8"/>
    <x v="1504"/>
    <x v="3262"/>
    <n v="2"/>
    <n v="0.7"/>
    <n v="-6.833400000000001"/>
  </r>
  <r>
    <n v="4259"/>
    <s v="CA-2013-124793"/>
    <x v="0"/>
    <x v="560"/>
    <d v="2013-03-17T00:00:00"/>
    <x v="2"/>
    <s v="MM-18280"/>
    <x v="152"/>
    <x v="1"/>
    <s v="United States"/>
    <s v="Seattle"/>
    <x v="4"/>
    <n v="98103"/>
    <x v="1"/>
    <s v="FUR-CH-10002880"/>
    <x v="0"/>
    <x v="1"/>
    <x v="801"/>
    <x v="3263"/>
    <n v="2"/>
    <n v="0.2"/>
    <n v="-22.138200000000012"/>
  </r>
  <r>
    <n v="4260"/>
    <s v="CA-2014-118367"/>
    <x v="3"/>
    <x v="960"/>
    <d v="2014-11-03T00:00:00"/>
    <x v="0"/>
    <s v="LO-17170"/>
    <x v="628"/>
    <x v="1"/>
    <s v="United States"/>
    <s v="New York City"/>
    <x v="15"/>
    <n v="10035"/>
    <x v="3"/>
    <s v="OFF-EN-10004386"/>
    <x v="1"/>
    <x v="12"/>
    <x v="242"/>
    <x v="3264"/>
    <n v="2"/>
    <n v="0"/>
    <n v="23.99"/>
  </r>
  <r>
    <n v="4261"/>
    <s v="CA-2014-164819"/>
    <x v="3"/>
    <x v="453"/>
    <d v="2014-10-20T00:00:00"/>
    <x v="0"/>
    <s v="RS-19420"/>
    <x v="602"/>
    <x v="1"/>
    <s v="United States"/>
    <s v="Fairfield"/>
    <x v="29"/>
    <n v="6824"/>
    <x v="3"/>
    <s v="OFF-LA-10001045"/>
    <x v="1"/>
    <x v="2"/>
    <x v="701"/>
    <x v="1206"/>
    <n v="5"/>
    <n v="0"/>
    <n v="6.0029999999999992"/>
  </r>
  <r>
    <n v="4262"/>
    <s v="CA-2014-158344"/>
    <x v="3"/>
    <x v="783"/>
    <d v="2014-08-12T00:00:00"/>
    <x v="1"/>
    <s v="CC-12475"/>
    <x v="693"/>
    <x v="0"/>
    <s v="United States"/>
    <s v="Moorhead"/>
    <x v="11"/>
    <n v="56560"/>
    <x v="2"/>
    <s v="TEC-AC-10002006"/>
    <x v="2"/>
    <x v="11"/>
    <x v="1078"/>
    <x v="1480"/>
    <n v="4"/>
    <n v="0"/>
    <n v="19.827599999999997"/>
  </r>
  <r>
    <n v="4263"/>
    <s v="CA-2014-123351"/>
    <x v="3"/>
    <x v="296"/>
    <d v="2014-09-26T00:00:00"/>
    <x v="1"/>
    <s v="KT-16480"/>
    <x v="409"/>
    <x v="0"/>
    <s v="United States"/>
    <s v="Columbus"/>
    <x v="32"/>
    <n v="31907"/>
    <x v="0"/>
    <s v="OFF-AP-10001242"/>
    <x v="1"/>
    <x v="9"/>
    <x v="1408"/>
    <x v="3265"/>
    <n v="1"/>
    <n v="0"/>
    <n v="24.143999999999998"/>
  </r>
  <r>
    <n v="4264"/>
    <s v="CA-2014-110429"/>
    <x v="3"/>
    <x v="132"/>
    <d v="2014-11-09T00:00:00"/>
    <x v="1"/>
    <s v="DM-13015"/>
    <x v="661"/>
    <x v="0"/>
    <s v="United States"/>
    <s v="Philadelphia"/>
    <x v="9"/>
    <n v="19143"/>
    <x v="3"/>
    <s v="OFF-BI-10000216"/>
    <x v="1"/>
    <x v="8"/>
    <x v="1625"/>
    <x v="3266"/>
    <n v="3"/>
    <n v="0.7"/>
    <n v="-7.782"/>
  </r>
  <r>
    <n v="4265"/>
    <s v="US-2013-131611"/>
    <x v="0"/>
    <x v="732"/>
    <d v="2013-11-10T00:00:00"/>
    <x v="1"/>
    <s v="EP-13915"/>
    <x v="212"/>
    <x v="0"/>
    <s v="United States"/>
    <s v="Houston"/>
    <x v="5"/>
    <n v="77036"/>
    <x v="2"/>
    <s v="FUR-TA-10002774"/>
    <x v="0"/>
    <x v="3"/>
    <x v="579"/>
    <x v="3267"/>
    <n v="8"/>
    <n v="0.3"/>
    <n v="-160.29520000000008"/>
  </r>
  <r>
    <n v="4266"/>
    <s v="US-2013-131611"/>
    <x v="0"/>
    <x v="732"/>
    <d v="2013-11-10T00:00:00"/>
    <x v="1"/>
    <s v="EP-13915"/>
    <x v="212"/>
    <x v="0"/>
    <s v="United States"/>
    <s v="Houston"/>
    <x v="5"/>
    <n v="77036"/>
    <x v="2"/>
    <s v="OFF-BI-10004364"/>
    <x v="1"/>
    <x v="8"/>
    <x v="302"/>
    <x v="3019"/>
    <n v="3"/>
    <n v="0.8"/>
    <n v="-6.2370000000000019"/>
  </r>
  <r>
    <n v="4267"/>
    <s v="US-2013-131611"/>
    <x v="0"/>
    <x v="732"/>
    <d v="2013-11-10T00:00:00"/>
    <x v="1"/>
    <s v="EP-13915"/>
    <x v="212"/>
    <x v="0"/>
    <s v="United States"/>
    <s v="Houston"/>
    <x v="5"/>
    <n v="77036"/>
    <x v="2"/>
    <s v="FUR-BO-10000780"/>
    <x v="0"/>
    <x v="0"/>
    <x v="1309"/>
    <x v="2017"/>
    <n v="7"/>
    <n v="0.32"/>
    <n v="-225.09759999999991"/>
  </r>
  <r>
    <n v="4268"/>
    <s v="US-2013-131611"/>
    <x v="0"/>
    <x v="732"/>
    <d v="2013-11-10T00:00:00"/>
    <x v="1"/>
    <s v="EP-13915"/>
    <x v="212"/>
    <x v="0"/>
    <s v="United States"/>
    <s v="Houston"/>
    <x v="5"/>
    <n v="77036"/>
    <x v="2"/>
    <s v="OFF-BI-10001989"/>
    <x v="1"/>
    <x v="8"/>
    <x v="537"/>
    <x v="3268"/>
    <n v="3"/>
    <n v="0.8"/>
    <n v="-20.140800000000006"/>
  </r>
  <r>
    <n v="4269"/>
    <s v="US-2013-131611"/>
    <x v="0"/>
    <x v="732"/>
    <d v="2013-11-10T00:00:00"/>
    <x v="1"/>
    <s v="EP-13915"/>
    <x v="212"/>
    <x v="0"/>
    <s v="United States"/>
    <s v="Houston"/>
    <x v="5"/>
    <n v="77036"/>
    <x v="2"/>
    <s v="TEC-AC-10004001"/>
    <x v="2"/>
    <x v="11"/>
    <x v="1460"/>
    <x v="1379"/>
    <n v="5"/>
    <n v="0.2"/>
    <n v="45.139500000000005"/>
  </r>
  <r>
    <n v="4270"/>
    <s v="US-2014-124821"/>
    <x v="3"/>
    <x v="643"/>
    <d v="2014-06-30T00:00:00"/>
    <x v="0"/>
    <s v="AM-10705"/>
    <x v="562"/>
    <x v="0"/>
    <s v="United States"/>
    <s v="Seattle"/>
    <x v="4"/>
    <n v="98115"/>
    <x v="1"/>
    <s v="FUR-TA-10000688"/>
    <x v="0"/>
    <x v="3"/>
    <x v="556"/>
    <x v="3269"/>
    <n v="4"/>
    <n v="0"/>
    <n v="148.13799999999992"/>
  </r>
  <r>
    <n v="4271"/>
    <s v="CA-2012-166975"/>
    <x v="1"/>
    <x v="650"/>
    <d v="2012-11-30T00:00:00"/>
    <x v="1"/>
    <s v="SH-20635"/>
    <x v="741"/>
    <x v="1"/>
    <s v="United States"/>
    <s v="Jackson"/>
    <x v="18"/>
    <n v="38301"/>
    <x v="0"/>
    <s v="FUR-FU-10003930"/>
    <x v="0"/>
    <x v="5"/>
    <x v="1621"/>
    <x v="3270"/>
    <n v="11"/>
    <n v="0.2"/>
    <n v="190.42980000000006"/>
  </r>
  <r>
    <n v="4272"/>
    <s v="CA-2013-123806"/>
    <x v="0"/>
    <x v="390"/>
    <d v="2013-11-28T00:00:00"/>
    <x v="0"/>
    <s v="LA-16780"/>
    <x v="156"/>
    <x v="1"/>
    <s v="United States"/>
    <s v="Baltimore"/>
    <x v="39"/>
    <n v="21215"/>
    <x v="3"/>
    <s v="FUR-FU-10000965"/>
    <x v="0"/>
    <x v="5"/>
    <x v="682"/>
    <x v="3271"/>
    <n v="4"/>
    <n v="0"/>
    <n v="85.181600000000003"/>
  </r>
  <r>
    <n v="4273"/>
    <s v="US-2014-158505"/>
    <x v="3"/>
    <x v="246"/>
    <d v="2014-07-22T00:00:00"/>
    <x v="3"/>
    <s v="SF-20200"/>
    <x v="227"/>
    <x v="0"/>
    <s v="United States"/>
    <s v="Murray"/>
    <x v="7"/>
    <n v="84107"/>
    <x v="1"/>
    <s v="TEC-PH-10004071"/>
    <x v="2"/>
    <x v="7"/>
    <x v="1537"/>
    <x v="3272"/>
    <n v="9"/>
    <n v="0.2"/>
    <n v="6.2936999999999976"/>
  </r>
  <r>
    <n v="4274"/>
    <s v="US-2014-158505"/>
    <x v="3"/>
    <x v="246"/>
    <d v="2014-07-22T00:00:00"/>
    <x v="3"/>
    <s v="SF-20200"/>
    <x v="227"/>
    <x v="0"/>
    <s v="United States"/>
    <s v="Murray"/>
    <x v="7"/>
    <n v="84107"/>
    <x v="1"/>
    <s v="OFF-AR-10001044"/>
    <x v="1"/>
    <x v="6"/>
    <x v="1042"/>
    <x v="2467"/>
    <n v="1"/>
    <n v="0"/>
    <n v="7.5370999999999988"/>
  </r>
  <r>
    <n v="4275"/>
    <s v="CA-2012-142692"/>
    <x v="1"/>
    <x v="924"/>
    <d v="2012-10-28T00:00:00"/>
    <x v="1"/>
    <s v="AG-10495"/>
    <x v="122"/>
    <x v="1"/>
    <s v="United States"/>
    <s v="Seattle"/>
    <x v="4"/>
    <n v="98105"/>
    <x v="1"/>
    <s v="OFF-BI-10004140"/>
    <x v="1"/>
    <x v="8"/>
    <x v="304"/>
    <x v="3273"/>
    <n v="1"/>
    <n v="0.2"/>
    <n v="1.1224999999999996"/>
  </r>
  <r>
    <n v="4276"/>
    <s v="CA-2012-123456"/>
    <x v="1"/>
    <x v="584"/>
    <d v="2012-07-13T00:00:00"/>
    <x v="1"/>
    <s v="KN-16450"/>
    <x v="634"/>
    <x v="1"/>
    <s v="United States"/>
    <s v="Dallas"/>
    <x v="5"/>
    <n v="75220"/>
    <x v="2"/>
    <s v="OFF-AP-10002684"/>
    <x v="1"/>
    <x v="9"/>
    <x v="165"/>
    <x v="3274"/>
    <n v="2"/>
    <n v="0.8"/>
    <n v="-121.58000000000004"/>
  </r>
  <r>
    <n v="4277"/>
    <s v="CA-2014-151358"/>
    <x v="3"/>
    <x v="238"/>
    <d v="2014-08-23T00:00:00"/>
    <x v="1"/>
    <s v="NF-18595"/>
    <x v="376"/>
    <x v="2"/>
    <s v="United States"/>
    <s v="Seattle"/>
    <x v="4"/>
    <n v="98105"/>
    <x v="1"/>
    <s v="OFF-ST-10000046"/>
    <x v="1"/>
    <x v="4"/>
    <x v="757"/>
    <x v="2144"/>
    <n v="2"/>
    <n v="0"/>
    <n v="61.38900000000001"/>
  </r>
  <r>
    <n v="4278"/>
    <s v="US-2013-107440"/>
    <x v="0"/>
    <x v="947"/>
    <d v="2013-04-21T00:00:00"/>
    <x v="1"/>
    <s v="BS-11365"/>
    <x v="740"/>
    <x v="1"/>
    <s v="United States"/>
    <s v="Lakewood"/>
    <x v="30"/>
    <n v="8701"/>
    <x v="3"/>
    <s v="TEC-MA-10001047"/>
    <x v="2"/>
    <x v="15"/>
    <x v="1626"/>
    <x v="3275"/>
    <n v="7"/>
    <n v="0"/>
    <n v="2365.9817999999996"/>
  </r>
  <r>
    <n v="4279"/>
    <s v="US-2013-107440"/>
    <x v="0"/>
    <x v="947"/>
    <d v="2013-04-21T00:00:00"/>
    <x v="1"/>
    <s v="BS-11365"/>
    <x v="740"/>
    <x v="1"/>
    <s v="United States"/>
    <s v="Lakewood"/>
    <x v="30"/>
    <n v="8701"/>
    <x v="3"/>
    <s v="FUR-FU-10000550"/>
    <x v="0"/>
    <x v="5"/>
    <x v="1445"/>
    <x v="745"/>
    <n v="2"/>
    <n v="0"/>
    <n v="3.2867999999999995"/>
  </r>
  <r>
    <n v="4280"/>
    <s v="US-2013-107440"/>
    <x v="0"/>
    <x v="947"/>
    <d v="2013-04-21T00:00:00"/>
    <x v="1"/>
    <s v="BS-11365"/>
    <x v="740"/>
    <x v="1"/>
    <s v="United States"/>
    <s v="Lakewood"/>
    <x v="30"/>
    <n v="8701"/>
    <x v="3"/>
    <s v="OFF-BI-10002432"/>
    <x v="1"/>
    <x v="8"/>
    <x v="866"/>
    <x v="3276"/>
    <n v="5"/>
    <n v="0"/>
    <n v="11.890999999999998"/>
  </r>
  <r>
    <n v="4281"/>
    <s v="CA-2011-166989"/>
    <x v="2"/>
    <x v="687"/>
    <d v="2011-11-18T00:00:00"/>
    <x v="1"/>
    <s v="RM-19675"/>
    <x v="84"/>
    <x v="2"/>
    <s v="United States"/>
    <s v="New York City"/>
    <x v="15"/>
    <n v="10011"/>
    <x v="3"/>
    <s v="OFF-PA-10004470"/>
    <x v="1"/>
    <x v="10"/>
    <x v="250"/>
    <x v="716"/>
    <n v="2"/>
    <n v="0"/>
    <n v="5.2255999999999991"/>
  </r>
  <r>
    <n v="4282"/>
    <s v="CA-2011-166989"/>
    <x v="2"/>
    <x v="687"/>
    <d v="2011-11-18T00:00:00"/>
    <x v="1"/>
    <s v="RM-19675"/>
    <x v="84"/>
    <x v="2"/>
    <s v="United States"/>
    <s v="New York City"/>
    <x v="15"/>
    <n v="10011"/>
    <x v="3"/>
    <s v="FUR-CH-10001797"/>
    <x v="0"/>
    <x v="1"/>
    <x v="1441"/>
    <x v="3277"/>
    <n v="2"/>
    <n v="0.1"/>
    <n v="14.62239999999999"/>
  </r>
  <r>
    <n v="4283"/>
    <s v="CA-2011-103100"/>
    <x v="2"/>
    <x v="414"/>
    <d v="2011-12-23T00:00:00"/>
    <x v="2"/>
    <s v="AB-10105"/>
    <x v="455"/>
    <x v="0"/>
    <s v="United States"/>
    <s v="Indianapolis"/>
    <x v="14"/>
    <n v="46203"/>
    <x v="2"/>
    <s v="OFF-LA-10003720"/>
    <x v="1"/>
    <x v="2"/>
    <x v="1627"/>
    <x v="1175"/>
    <n v="1"/>
    <n v="0"/>
    <n v="1.7343"/>
  </r>
  <r>
    <n v="4284"/>
    <s v="CA-2011-103100"/>
    <x v="2"/>
    <x v="414"/>
    <d v="2011-12-23T00:00:00"/>
    <x v="2"/>
    <s v="AB-10105"/>
    <x v="455"/>
    <x v="0"/>
    <s v="United States"/>
    <s v="Indianapolis"/>
    <x v="14"/>
    <n v="46203"/>
    <x v="2"/>
    <s v="OFF-BI-10004600"/>
    <x v="1"/>
    <x v="8"/>
    <x v="1477"/>
    <x v="3278"/>
    <n v="3"/>
    <n v="0"/>
    <n v="496.78649999999993"/>
  </r>
  <r>
    <n v="4285"/>
    <s v="CA-2012-105690"/>
    <x v="1"/>
    <x v="82"/>
    <d v="2012-11-26T00:00:00"/>
    <x v="0"/>
    <s v="CA-11965"/>
    <x v="662"/>
    <x v="1"/>
    <s v="United States"/>
    <s v="Port Arthur"/>
    <x v="5"/>
    <n v="77642"/>
    <x v="2"/>
    <s v="FUR-BO-10003965"/>
    <x v="0"/>
    <x v="0"/>
    <x v="1083"/>
    <x v="3279"/>
    <n v="2"/>
    <n v="0.32"/>
    <n v="-76.011599999999973"/>
  </r>
  <r>
    <n v="4286"/>
    <s v="CA-2012-105690"/>
    <x v="1"/>
    <x v="82"/>
    <d v="2012-11-26T00:00:00"/>
    <x v="0"/>
    <s v="CA-11965"/>
    <x v="662"/>
    <x v="1"/>
    <s v="United States"/>
    <s v="Port Arthur"/>
    <x v="5"/>
    <n v="77642"/>
    <x v="2"/>
    <s v="OFF-LA-10000240"/>
    <x v="1"/>
    <x v="2"/>
    <x v="2"/>
    <x v="3280"/>
    <n v="2"/>
    <n v="0.2"/>
    <n v="3.9473999999999996"/>
  </r>
  <r>
    <n v="4287"/>
    <s v="CA-2012-105690"/>
    <x v="1"/>
    <x v="82"/>
    <d v="2012-11-26T00:00:00"/>
    <x v="0"/>
    <s v="CA-11965"/>
    <x v="662"/>
    <x v="1"/>
    <s v="United States"/>
    <s v="Port Arthur"/>
    <x v="5"/>
    <n v="77642"/>
    <x v="2"/>
    <s v="TEC-CO-10001571"/>
    <x v="2"/>
    <x v="16"/>
    <x v="1554"/>
    <x v="2913"/>
    <n v="1"/>
    <n v="0.2"/>
    <n v="164.99700000000001"/>
  </r>
  <r>
    <n v="4288"/>
    <s v="CA-2014-127516"/>
    <x v="3"/>
    <x v="116"/>
    <d v="2015-01-04T00:00:00"/>
    <x v="1"/>
    <s v="EH-14005"/>
    <x v="382"/>
    <x v="2"/>
    <s v="United States"/>
    <s v="Nashville"/>
    <x v="18"/>
    <n v="37211"/>
    <x v="0"/>
    <s v="OFF-ST-10000736"/>
    <x v="1"/>
    <x v="4"/>
    <x v="455"/>
    <x v="1466"/>
    <n v="1"/>
    <n v="0.2"/>
    <n v="-12.956800000000005"/>
  </r>
  <r>
    <n v="4289"/>
    <s v="US-2012-117184"/>
    <x v="1"/>
    <x v="961"/>
    <d v="2012-05-21T00:00:00"/>
    <x v="1"/>
    <s v="ON-18715"/>
    <x v="21"/>
    <x v="1"/>
    <s v="United States"/>
    <s v="Houston"/>
    <x v="5"/>
    <n v="77095"/>
    <x v="2"/>
    <s v="OFF-BI-10002082"/>
    <x v="1"/>
    <x v="8"/>
    <x v="1173"/>
    <x v="3281"/>
    <n v="5"/>
    <n v="0.8"/>
    <n v="-49.92"/>
  </r>
  <r>
    <n v="4290"/>
    <s v="US-2012-117184"/>
    <x v="1"/>
    <x v="961"/>
    <d v="2012-05-21T00:00:00"/>
    <x v="1"/>
    <s v="ON-18715"/>
    <x v="21"/>
    <x v="1"/>
    <s v="United States"/>
    <s v="Houston"/>
    <x v="5"/>
    <n v="77095"/>
    <x v="2"/>
    <s v="OFF-PA-10002250"/>
    <x v="1"/>
    <x v="10"/>
    <x v="699"/>
    <x v="3282"/>
    <n v="3"/>
    <n v="0.2"/>
    <n v="4.9307999999999996"/>
  </r>
  <r>
    <n v="4291"/>
    <s v="CA-2014-102407"/>
    <x v="3"/>
    <x v="34"/>
    <d v="2014-12-14T00:00:00"/>
    <x v="0"/>
    <s v="AT-10435"/>
    <x v="401"/>
    <x v="2"/>
    <s v="United States"/>
    <s v="Los Angeles"/>
    <x v="1"/>
    <n v="90004"/>
    <x v="1"/>
    <s v="OFF-AR-10000122"/>
    <x v="1"/>
    <x v="6"/>
    <x v="308"/>
    <x v="954"/>
    <n v="2"/>
    <n v="0"/>
    <n v="2.7899999999999991"/>
  </r>
  <r>
    <n v="4292"/>
    <s v="CA-2014-102407"/>
    <x v="3"/>
    <x v="34"/>
    <d v="2014-12-14T00:00:00"/>
    <x v="0"/>
    <s v="AT-10435"/>
    <x v="401"/>
    <x v="2"/>
    <s v="United States"/>
    <s v="Los Angeles"/>
    <x v="1"/>
    <n v="90004"/>
    <x v="1"/>
    <s v="FUR-TA-10003748"/>
    <x v="0"/>
    <x v="3"/>
    <x v="208"/>
    <x v="3283"/>
    <n v="9"/>
    <n v="0.2"/>
    <n v="22.408199999999994"/>
  </r>
  <r>
    <n v="4293"/>
    <s v="CA-2014-102407"/>
    <x v="3"/>
    <x v="34"/>
    <d v="2014-12-14T00:00:00"/>
    <x v="0"/>
    <s v="AT-10435"/>
    <x v="401"/>
    <x v="2"/>
    <s v="United States"/>
    <s v="Los Angeles"/>
    <x v="1"/>
    <n v="90004"/>
    <x v="1"/>
    <s v="OFF-AP-10001394"/>
    <x v="1"/>
    <x v="9"/>
    <x v="1120"/>
    <x v="3284"/>
    <n v="1"/>
    <n v="0"/>
    <n v="68.039999999999992"/>
  </r>
  <r>
    <n v="4294"/>
    <s v="CA-2014-130967"/>
    <x v="3"/>
    <x v="434"/>
    <d v="2014-03-17T00:00:00"/>
    <x v="1"/>
    <s v="EB-13870"/>
    <x v="12"/>
    <x v="0"/>
    <s v="United States"/>
    <s v="Philadelphia"/>
    <x v="9"/>
    <n v="19140"/>
    <x v="3"/>
    <s v="TEC-PH-10004896"/>
    <x v="2"/>
    <x v="7"/>
    <x v="172"/>
    <x v="3285"/>
    <n v="3"/>
    <n v="0.4"/>
    <n v="-10.796399999999995"/>
  </r>
  <r>
    <n v="4295"/>
    <s v="CA-2014-101581"/>
    <x v="3"/>
    <x v="760"/>
    <d v="2014-10-28T00:00:00"/>
    <x v="1"/>
    <s v="DW-13195"/>
    <x v="694"/>
    <x v="1"/>
    <s v="United States"/>
    <s v="Redmond"/>
    <x v="21"/>
    <n v="97756"/>
    <x v="1"/>
    <s v="FUR-TA-10002607"/>
    <x v="0"/>
    <x v="3"/>
    <x v="221"/>
    <x v="237"/>
    <n v="5"/>
    <n v="0.5"/>
    <n v="-120.51299999999998"/>
  </r>
  <r>
    <n v="4296"/>
    <s v="CA-2014-169124"/>
    <x v="3"/>
    <x v="445"/>
    <d v="2014-07-11T00:00:00"/>
    <x v="1"/>
    <s v="MB-17305"/>
    <x v="93"/>
    <x v="0"/>
    <s v="United States"/>
    <s v="Citrus Heights"/>
    <x v="1"/>
    <n v="95610"/>
    <x v="1"/>
    <s v="FUR-FU-10001215"/>
    <x v="0"/>
    <x v="5"/>
    <x v="1600"/>
    <x v="3286"/>
    <n v="3"/>
    <n v="0"/>
    <n v="54.343800000000009"/>
  </r>
  <r>
    <n v="4297"/>
    <s v="CA-2014-117261"/>
    <x v="3"/>
    <x v="507"/>
    <d v="2014-09-11T00:00:00"/>
    <x v="1"/>
    <s v="TH-21235"/>
    <x v="260"/>
    <x v="1"/>
    <s v="United States"/>
    <s v="Los Angeles"/>
    <x v="1"/>
    <n v="90032"/>
    <x v="1"/>
    <s v="OFF-ST-10000419"/>
    <x v="1"/>
    <x v="4"/>
    <x v="1015"/>
    <x v="3287"/>
    <n v="4"/>
    <n v="0"/>
    <n v="0.54319999999999879"/>
  </r>
  <r>
    <n v="4298"/>
    <s v="CA-2014-129021"/>
    <x v="3"/>
    <x v="962"/>
    <d v="2014-08-27T00:00:00"/>
    <x v="0"/>
    <s v="PO-18850"/>
    <x v="138"/>
    <x v="0"/>
    <s v="United States"/>
    <s v="Tallahassee"/>
    <x v="2"/>
    <n v="32303"/>
    <x v="0"/>
    <s v="TEC-PH-10001459"/>
    <x v="2"/>
    <x v="7"/>
    <x v="1438"/>
    <x v="3288"/>
    <n v="13"/>
    <n v="0.2"/>
    <n v="327.59220000000005"/>
  </r>
  <r>
    <n v="4299"/>
    <s v="CA-2014-129021"/>
    <x v="3"/>
    <x v="962"/>
    <d v="2014-08-27T00:00:00"/>
    <x v="0"/>
    <s v="PO-18850"/>
    <x v="138"/>
    <x v="0"/>
    <s v="United States"/>
    <s v="Tallahassee"/>
    <x v="2"/>
    <n v="32303"/>
    <x v="0"/>
    <s v="OFF-PA-10000241"/>
    <x v="1"/>
    <x v="10"/>
    <x v="1151"/>
    <x v="2000"/>
    <n v="2"/>
    <n v="0.2"/>
    <n v="15.489999999999997"/>
  </r>
  <r>
    <n v="4300"/>
    <s v="CA-2014-129021"/>
    <x v="3"/>
    <x v="962"/>
    <d v="2014-08-27T00:00:00"/>
    <x v="0"/>
    <s v="PO-18850"/>
    <x v="138"/>
    <x v="0"/>
    <s v="United States"/>
    <s v="Tallahassee"/>
    <x v="2"/>
    <n v="32303"/>
    <x v="0"/>
    <s v="OFF-AP-10003040"/>
    <x v="1"/>
    <x v="9"/>
    <x v="723"/>
    <x v="3289"/>
    <n v="6"/>
    <n v="0.2"/>
    <n v="12.103199999999994"/>
  </r>
  <r>
    <n v="4301"/>
    <s v="CA-2014-129021"/>
    <x v="3"/>
    <x v="962"/>
    <d v="2014-08-27T00:00:00"/>
    <x v="0"/>
    <s v="PO-18850"/>
    <x v="138"/>
    <x v="0"/>
    <s v="United States"/>
    <s v="Tallahassee"/>
    <x v="2"/>
    <n v="32303"/>
    <x v="0"/>
    <s v="FUR-FU-10001852"/>
    <x v="0"/>
    <x v="5"/>
    <x v="837"/>
    <x v="3290"/>
    <n v="2"/>
    <n v="0.2"/>
    <n v="0.41759999999999986"/>
  </r>
  <r>
    <n v="4302"/>
    <s v="CA-2014-129021"/>
    <x v="3"/>
    <x v="962"/>
    <d v="2014-08-27T00:00:00"/>
    <x v="0"/>
    <s v="PO-18850"/>
    <x v="138"/>
    <x v="0"/>
    <s v="United States"/>
    <s v="Tallahassee"/>
    <x v="2"/>
    <n v="32303"/>
    <x v="0"/>
    <s v="OFF-PA-10000141"/>
    <x v="1"/>
    <x v="10"/>
    <x v="821"/>
    <x v="525"/>
    <n v="5"/>
    <n v="0.2"/>
    <n v="2.9429999999999992"/>
  </r>
  <r>
    <n v="4303"/>
    <s v="CA-2011-123253"/>
    <x v="2"/>
    <x v="963"/>
    <d v="2011-08-25T00:00:00"/>
    <x v="0"/>
    <s v="DE-13255"/>
    <x v="368"/>
    <x v="2"/>
    <s v="United States"/>
    <s v="Lakewood"/>
    <x v="24"/>
    <n v="44107"/>
    <x v="3"/>
    <s v="OFF-AR-10002804"/>
    <x v="1"/>
    <x v="6"/>
    <x v="279"/>
    <x v="2970"/>
    <n v="1"/>
    <n v="0.2"/>
    <n v="1.0269000000000001"/>
  </r>
  <r>
    <n v="4304"/>
    <s v="CA-2013-121601"/>
    <x v="0"/>
    <x v="964"/>
    <d v="2013-10-05T00:00:00"/>
    <x v="3"/>
    <s v="MO-17500"/>
    <x v="373"/>
    <x v="0"/>
    <s v="United States"/>
    <s v="The Colony"/>
    <x v="5"/>
    <n v="75056"/>
    <x v="2"/>
    <s v="OFF-EN-10003862"/>
    <x v="1"/>
    <x v="12"/>
    <x v="753"/>
    <x v="3291"/>
    <n v="7"/>
    <n v="0.2"/>
    <n v="19.4194"/>
  </r>
  <r>
    <n v="4305"/>
    <s v="CA-2011-162278"/>
    <x v="2"/>
    <x v="965"/>
    <d v="2011-10-30T00:00:00"/>
    <x v="0"/>
    <s v="AH-10585"/>
    <x v="738"/>
    <x v="0"/>
    <s v="United States"/>
    <s v="Seattle"/>
    <x v="4"/>
    <n v="98105"/>
    <x v="1"/>
    <s v="FUR-FU-10000448"/>
    <x v="0"/>
    <x v="5"/>
    <x v="464"/>
    <x v="3292"/>
    <n v="4"/>
    <n v="0"/>
    <n v="3.195999999999998"/>
  </r>
  <r>
    <n v="4306"/>
    <s v="CA-2011-162278"/>
    <x v="2"/>
    <x v="965"/>
    <d v="2011-10-30T00:00:00"/>
    <x v="0"/>
    <s v="AH-10585"/>
    <x v="738"/>
    <x v="0"/>
    <s v="United States"/>
    <s v="Seattle"/>
    <x v="4"/>
    <n v="98105"/>
    <x v="1"/>
    <s v="TEC-PH-10000526"/>
    <x v="2"/>
    <x v="7"/>
    <x v="1463"/>
    <x v="3293"/>
    <n v="5"/>
    <n v="0.2"/>
    <n v="38.396000000000015"/>
  </r>
  <r>
    <n v="4307"/>
    <s v="CA-2013-161095"/>
    <x v="0"/>
    <x v="931"/>
    <d v="2013-06-29T00:00:00"/>
    <x v="3"/>
    <s v="CS-12250"/>
    <x v="294"/>
    <x v="1"/>
    <s v="United States"/>
    <s v="Los Angeles"/>
    <x v="1"/>
    <n v="90032"/>
    <x v="1"/>
    <s v="OFF-BI-10002764"/>
    <x v="1"/>
    <x v="8"/>
    <x v="502"/>
    <x v="3294"/>
    <n v="3"/>
    <n v="0.2"/>
    <n v="2.8100999999999998"/>
  </r>
  <r>
    <n v="4308"/>
    <s v="CA-2013-161095"/>
    <x v="0"/>
    <x v="931"/>
    <d v="2013-06-29T00:00:00"/>
    <x v="3"/>
    <s v="CS-12250"/>
    <x v="294"/>
    <x v="1"/>
    <s v="United States"/>
    <s v="Los Angeles"/>
    <x v="1"/>
    <n v="90032"/>
    <x v="1"/>
    <s v="OFF-BI-10001524"/>
    <x v="1"/>
    <x v="8"/>
    <x v="298"/>
    <x v="3295"/>
    <n v="2"/>
    <n v="0.2"/>
    <n v="11.748799999999997"/>
  </r>
  <r>
    <n v="4309"/>
    <s v="CA-2011-125829"/>
    <x v="2"/>
    <x v="130"/>
    <d v="2011-11-11T00:00:00"/>
    <x v="1"/>
    <s v="WB-21850"/>
    <x v="576"/>
    <x v="0"/>
    <s v="United States"/>
    <s v="Los Angeles"/>
    <x v="1"/>
    <n v="90045"/>
    <x v="1"/>
    <s v="TEC-PH-10001079"/>
    <x v="2"/>
    <x v="7"/>
    <x v="1246"/>
    <x v="3296"/>
    <n v="7"/>
    <n v="0.2"/>
    <n v="66.634399999999971"/>
  </r>
  <r>
    <n v="4310"/>
    <s v="CA-2011-125829"/>
    <x v="2"/>
    <x v="130"/>
    <d v="2011-11-11T00:00:00"/>
    <x v="1"/>
    <s v="WB-21850"/>
    <x v="576"/>
    <x v="0"/>
    <s v="United States"/>
    <s v="Los Angeles"/>
    <x v="1"/>
    <n v="90045"/>
    <x v="1"/>
    <s v="FUR-TA-10002041"/>
    <x v="0"/>
    <x v="3"/>
    <x v="358"/>
    <x v="3297"/>
    <n v="4"/>
    <n v="0.2"/>
    <n v="-64.544399999999968"/>
  </r>
  <r>
    <n v="4311"/>
    <s v="CA-2011-125829"/>
    <x v="2"/>
    <x v="130"/>
    <d v="2011-11-11T00:00:00"/>
    <x v="1"/>
    <s v="WB-21850"/>
    <x v="576"/>
    <x v="0"/>
    <s v="United States"/>
    <s v="Los Angeles"/>
    <x v="1"/>
    <n v="90045"/>
    <x v="1"/>
    <s v="OFF-BI-10001036"/>
    <x v="1"/>
    <x v="8"/>
    <x v="618"/>
    <x v="1462"/>
    <n v="3"/>
    <n v="0.2"/>
    <n v="8.2259999999999991"/>
  </r>
  <r>
    <n v="4312"/>
    <s v="CA-2011-125829"/>
    <x v="2"/>
    <x v="130"/>
    <d v="2011-11-11T00:00:00"/>
    <x v="1"/>
    <s v="WB-21850"/>
    <x v="576"/>
    <x v="0"/>
    <s v="United States"/>
    <s v="Los Angeles"/>
    <x v="1"/>
    <n v="90045"/>
    <x v="1"/>
    <s v="OFF-PA-10000223"/>
    <x v="1"/>
    <x v="10"/>
    <x v="1374"/>
    <x v="541"/>
    <n v="3"/>
    <n v="0"/>
    <n v="9.3312000000000008"/>
  </r>
  <r>
    <n v="4313"/>
    <s v="CA-2011-125829"/>
    <x v="2"/>
    <x v="130"/>
    <d v="2011-11-11T00:00:00"/>
    <x v="1"/>
    <s v="WB-21850"/>
    <x v="576"/>
    <x v="0"/>
    <s v="United States"/>
    <s v="Los Angeles"/>
    <x v="1"/>
    <n v="90045"/>
    <x v="1"/>
    <s v="TEC-MA-10003246"/>
    <x v="2"/>
    <x v="15"/>
    <x v="1628"/>
    <x v="3298"/>
    <n v="4"/>
    <n v="0.2"/>
    <n v="139.98999999999995"/>
  </r>
  <r>
    <n v="4314"/>
    <s v="CA-2011-123127"/>
    <x v="2"/>
    <x v="78"/>
    <d v="2011-09-12T00:00:00"/>
    <x v="1"/>
    <s v="SP-20620"/>
    <x v="407"/>
    <x v="1"/>
    <s v="United States"/>
    <s v="Long Beach"/>
    <x v="15"/>
    <n v="11561"/>
    <x v="3"/>
    <s v="OFF-AP-10001962"/>
    <x v="1"/>
    <x v="9"/>
    <x v="1594"/>
    <x v="3299"/>
    <n v="2"/>
    <n v="0"/>
    <n v="4.1950000000000003"/>
  </r>
  <r>
    <n v="4315"/>
    <s v="CA-2012-115945"/>
    <x v="1"/>
    <x v="608"/>
    <d v="2012-07-01T00:00:00"/>
    <x v="1"/>
    <s v="AB-10165"/>
    <x v="269"/>
    <x v="0"/>
    <s v="United States"/>
    <s v="Los Angeles"/>
    <x v="1"/>
    <n v="90045"/>
    <x v="1"/>
    <s v="OFF-AR-10004062"/>
    <x v="1"/>
    <x v="6"/>
    <x v="33"/>
    <x v="3300"/>
    <n v="2"/>
    <n v="0"/>
    <n v="5.24"/>
  </r>
  <r>
    <n v="4316"/>
    <s v="CA-2012-115945"/>
    <x v="1"/>
    <x v="608"/>
    <d v="2012-07-01T00:00:00"/>
    <x v="1"/>
    <s v="AB-10165"/>
    <x v="269"/>
    <x v="0"/>
    <s v="United States"/>
    <s v="Los Angeles"/>
    <x v="1"/>
    <n v="90045"/>
    <x v="1"/>
    <s v="OFF-BI-10004330"/>
    <x v="1"/>
    <x v="8"/>
    <x v="795"/>
    <x v="1294"/>
    <n v="3"/>
    <n v="0.2"/>
    <n v="27.734999999999996"/>
  </r>
  <r>
    <n v="4317"/>
    <s v="CA-2012-115945"/>
    <x v="1"/>
    <x v="608"/>
    <d v="2012-07-01T00:00:00"/>
    <x v="1"/>
    <s v="AB-10165"/>
    <x v="269"/>
    <x v="0"/>
    <s v="United States"/>
    <s v="Los Angeles"/>
    <x v="1"/>
    <n v="90045"/>
    <x v="1"/>
    <s v="OFF-ST-10001963"/>
    <x v="1"/>
    <x v="4"/>
    <x v="532"/>
    <x v="3301"/>
    <n v="3"/>
    <n v="0"/>
    <n v="9.126899999999992"/>
  </r>
  <r>
    <n v="4318"/>
    <s v="CA-2012-136735"/>
    <x v="1"/>
    <x v="353"/>
    <d v="2012-08-02T00:00:00"/>
    <x v="1"/>
    <s v="HA-14920"/>
    <x v="66"/>
    <x v="0"/>
    <s v="United States"/>
    <s v="San Francisco"/>
    <x v="1"/>
    <n v="94110"/>
    <x v="1"/>
    <s v="OFF-EN-10002230"/>
    <x v="1"/>
    <x v="12"/>
    <x v="550"/>
    <x v="3302"/>
    <n v="2"/>
    <n v="0"/>
    <n v="78.894199999999998"/>
  </r>
  <r>
    <n v="4319"/>
    <s v="US-2014-136189"/>
    <x v="3"/>
    <x v="226"/>
    <d v="2014-12-12T00:00:00"/>
    <x v="1"/>
    <s v="DC-13285"/>
    <x v="290"/>
    <x v="0"/>
    <s v="United States"/>
    <s v="Richmond"/>
    <x v="17"/>
    <n v="23223"/>
    <x v="0"/>
    <s v="FUR-FU-10000175"/>
    <x v="0"/>
    <x v="5"/>
    <x v="1629"/>
    <x v="3303"/>
    <n v="6"/>
    <n v="0"/>
    <n v="25.537799999999997"/>
  </r>
  <r>
    <n v="4320"/>
    <s v="CA-2011-152345"/>
    <x v="2"/>
    <x v="282"/>
    <d v="2012-01-03T00:00:00"/>
    <x v="0"/>
    <s v="ST-20530"/>
    <x v="461"/>
    <x v="0"/>
    <s v="United States"/>
    <s v="Albuquerque"/>
    <x v="27"/>
    <n v="87105"/>
    <x v="1"/>
    <s v="TEC-PH-10004897"/>
    <x v="2"/>
    <x v="7"/>
    <x v="1115"/>
    <x v="112"/>
    <n v="3"/>
    <n v="0.2"/>
    <n v="-5.694300000000001"/>
  </r>
  <r>
    <n v="4321"/>
    <s v="CA-2011-152345"/>
    <x v="2"/>
    <x v="282"/>
    <d v="2012-01-03T00:00:00"/>
    <x v="0"/>
    <s v="ST-20530"/>
    <x v="461"/>
    <x v="0"/>
    <s v="United States"/>
    <s v="Albuquerque"/>
    <x v="27"/>
    <n v="87105"/>
    <x v="1"/>
    <s v="OFF-ST-10003123"/>
    <x v="1"/>
    <x v="4"/>
    <x v="1268"/>
    <x v="3304"/>
    <n v="1"/>
    <n v="0"/>
    <n v="7.9895999999999994"/>
  </r>
  <r>
    <n v="4322"/>
    <s v="US-2012-147662"/>
    <x v="1"/>
    <x v="966"/>
    <d v="2012-02-19T00:00:00"/>
    <x v="1"/>
    <s v="KB-16315"/>
    <x v="41"/>
    <x v="0"/>
    <s v="United States"/>
    <s v="Akron"/>
    <x v="24"/>
    <n v="44312"/>
    <x v="3"/>
    <s v="OFF-BI-10001658"/>
    <x v="1"/>
    <x v="8"/>
    <x v="439"/>
    <x v="478"/>
    <n v="2"/>
    <n v="0.7"/>
    <n v="-11.961599999999997"/>
  </r>
  <r>
    <n v="4323"/>
    <s v="US-2012-147662"/>
    <x v="1"/>
    <x v="966"/>
    <d v="2012-02-19T00:00:00"/>
    <x v="1"/>
    <s v="KB-16315"/>
    <x v="41"/>
    <x v="0"/>
    <s v="United States"/>
    <s v="Akron"/>
    <x v="24"/>
    <n v="44312"/>
    <x v="3"/>
    <s v="TEC-PH-10002834"/>
    <x v="2"/>
    <x v="7"/>
    <x v="1378"/>
    <x v="3305"/>
    <n v="3"/>
    <n v="0.4"/>
    <n v="-80.995500000000021"/>
  </r>
  <r>
    <n v="4324"/>
    <s v="US-2012-147662"/>
    <x v="1"/>
    <x v="966"/>
    <d v="2012-02-19T00:00:00"/>
    <x v="1"/>
    <s v="KB-16315"/>
    <x v="41"/>
    <x v="0"/>
    <s v="United States"/>
    <s v="Akron"/>
    <x v="24"/>
    <n v="44312"/>
    <x v="3"/>
    <s v="OFF-BI-10002160"/>
    <x v="1"/>
    <x v="8"/>
    <x v="312"/>
    <x v="3306"/>
    <n v="2"/>
    <n v="0.7"/>
    <n v="-1.6763999999999997"/>
  </r>
  <r>
    <n v="4325"/>
    <s v="US-2012-147662"/>
    <x v="1"/>
    <x v="966"/>
    <d v="2012-02-19T00:00:00"/>
    <x v="1"/>
    <s v="KB-16315"/>
    <x v="41"/>
    <x v="0"/>
    <s v="United States"/>
    <s v="Akron"/>
    <x v="24"/>
    <n v="44312"/>
    <x v="3"/>
    <s v="OFF-AR-10004999"/>
    <x v="1"/>
    <x v="6"/>
    <x v="864"/>
    <x v="646"/>
    <n v="3"/>
    <n v="0.2"/>
    <n v="0.8969999999999998"/>
  </r>
  <r>
    <n v="4326"/>
    <s v="US-2012-147662"/>
    <x v="1"/>
    <x v="966"/>
    <d v="2012-02-19T00:00:00"/>
    <x v="1"/>
    <s v="KB-16315"/>
    <x v="41"/>
    <x v="0"/>
    <s v="United States"/>
    <s v="Akron"/>
    <x v="24"/>
    <n v="44312"/>
    <x v="3"/>
    <s v="TEC-AC-10003280"/>
    <x v="2"/>
    <x v="11"/>
    <x v="1028"/>
    <x v="981"/>
    <n v="3"/>
    <n v="0.2"/>
    <n v="0.89969999999999573"/>
  </r>
  <r>
    <n v="4327"/>
    <s v="CA-2013-153346"/>
    <x v="0"/>
    <x v="967"/>
    <d v="2013-01-27T00:00:00"/>
    <x v="2"/>
    <s v="TB-21355"/>
    <x v="422"/>
    <x v="1"/>
    <s v="United States"/>
    <s v="Plainfield"/>
    <x v="30"/>
    <n v="7060"/>
    <x v="3"/>
    <s v="OFF-AR-10000315"/>
    <x v="1"/>
    <x v="6"/>
    <x v="1297"/>
    <x v="3307"/>
    <n v="3"/>
    <n v="0"/>
    <n v="2.3025000000000002"/>
  </r>
  <r>
    <n v="4328"/>
    <s v="CA-2013-153346"/>
    <x v="0"/>
    <x v="967"/>
    <d v="2013-01-27T00:00:00"/>
    <x v="2"/>
    <s v="TB-21355"/>
    <x v="422"/>
    <x v="1"/>
    <s v="United States"/>
    <s v="Plainfield"/>
    <x v="30"/>
    <n v="7060"/>
    <x v="3"/>
    <s v="OFF-PA-10000007"/>
    <x v="1"/>
    <x v="10"/>
    <x v="1531"/>
    <x v="3308"/>
    <n v="5"/>
    <n v="0"/>
    <n v="8.2799999999999994"/>
  </r>
  <r>
    <n v="4329"/>
    <s v="CA-2014-118360"/>
    <x v="3"/>
    <x v="719"/>
    <d v="2014-04-08T00:00:00"/>
    <x v="1"/>
    <s v="JC-15775"/>
    <x v="547"/>
    <x v="0"/>
    <s v="United States"/>
    <s v="New York City"/>
    <x v="15"/>
    <n v="10011"/>
    <x v="3"/>
    <s v="OFF-PA-10000791"/>
    <x v="1"/>
    <x v="10"/>
    <x v="1424"/>
    <x v="3309"/>
    <n v="9"/>
    <n v="0"/>
    <n v="19.318499999999997"/>
  </r>
  <r>
    <n v="4330"/>
    <s v="CA-2014-149853"/>
    <x v="3"/>
    <x v="621"/>
    <d v="2014-10-10T00:00:00"/>
    <x v="1"/>
    <s v="PO-18850"/>
    <x v="138"/>
    <x v="0"/>
    <s v="United States"/>
    <s v="Hialeah"/>
    <x v="2"/>
    <n v="33012"/>
    <x v="0"/>
    <s v="OFF-PA-10000556"/>
    <x v="1"/>
    <x v="10"/>
    <x v="1630"/>
    <x v="12"/>
    <n v="3"/>
    <n v="0.2"/>
    <n v="5.4432"/>
  </r>
  <r>
    <n v="4331"/>
    <s v="CA-2014-149853"/>
    <x v="3"/>
    <x v="621"/>
    <d v="2014-10-10T00:00:00"/>
    <x v="1"/>
    <s v="PO-18850"/>
    <x v="138"/>
    <x v="0"/>
    <s v="United States"/>
    <s v="Hialeah"/>
    <x v="2"/>
    <n v="33012"/>
    <x v="0"/>
    <s v="OFF-AP-10000804"/>
    <x v="1"/>
    <x v="9"/>
    <x v="561"/>
    <x v="1429"/>
    <n v="5"/>
    <n v="0.2"/>
    <n v="1.1200000000000001"/>
  </r>
  <r>
    <n v="4332"/>
    <s v="CA-2014-107909"/>
    <x v="3"/>
    <x v="853"/>
    <d v="2014-09-07T00:00:00"/>
    <x v="1"/>
    <s v="SS-20875"/>
    <x v="286"/>
    <x v="0"/>
    <s v="United States"/>
    <s v="Redmond"/>
    <x v="4"/>
    <n v="98052"/>
    <x v="1"/>
    <s v="TEC-AC-10001998"/>
    <x v="2"/>
    <x v="11"/>
    <x v="84"/>
    <x v="86"/>
    <n v="1"/>
    <n v="0"/>
    <n v="6.796599999999998"/>
  </r>
  <r>
    <n v="4333"/>
    <s v="CA-2014-107909"/>
    <x v="3"/>
    <x v="853"/>
    <d v="2014-09-07T00:00:00"/>
    <x v="1"/>
    <s v="SS-20875"/>
    <x v="286"/>
    <x v="0"/>
    <s v="United States"/>
    <s v="Redmond"/>
    <x v="4"/>
    <n v="98052"/>
    <x v="1"/>
    <s v="OFF-BI-10003476"/>
    <x v="1"/>
    <x v="8"/>
    <x v="1526"/>
    <x v="3310"/>
    <n v="5"/>
    <n v="0.2"/>
    <n v="8.0219999999999985"/>
  </r>
  <r>
    <n v="4334"/>
    <s v="CA-2012-112375"/>
    <x v="1"/>
    <x v="379"/>
    <d v="2012-12-27T00:00:00"/>
    <x v="1"/>
    <s v="RD-19720"/>
    <x v="742"/>
    <x v="0"/>
    <s v="United States"/>
    <s v="Daytona Beach"/>
    <x v="2"/>
    <n v="32114"/>
    <x v="0"/>
    <s v="TEC-AC-10003237"/>
    <x v="2"/>
    <x v="11"/>
    <x v="1631"/>
    <x v="3311"/>
    <n v="6"/>
    <n v="0.2"/>
    <n v="14.628000000000005"/>
  </r>
  <r>
    <n v="4335"/>
    <s v="CA-2012-112375"/>
    <x v="1"/>
    <x v="379"/>
    <d v="2012-12-27T00:00:00"/>
    <x v="1"/>
    <s v="RD-19720"/>
    <x v="742"/>
    <x v="0"/>
    <s v="United States"/>
    <s v="Daytona Beach"/>
    <x v="2"/>
    <n v="32114"/>
    <x v="0"/>
    <s v="OFF-EN-10003798"/>
    <x v="1"/>
    <x v="12"/>
    <x v="817"/>
    <x v="3312"/>
    <n v="2"/>
    <n v="0.2"/>
    <n v="9.2178000000000004"/>
  </r>
  <r>
    <n v="4336"/>
    <s v="CA-2012-154795"/>
    <x v="1"/>
    <x v="139"/>
    <d v="2012-12-24T00:00:00"/>
    <x v="1"/>
    <s v="GZ-14470"/>
    <x v="47"/>
    <x v="0"/>
    <s v="United States"/>
    <s v="Bullhead City"/>
    <x v="16"/>
    <n v="86442"/>
    <x v="1"/>
    <s v="OFF-EN-10003068"/>
    <x v="1"/>
    <x v="12"/>
    <x v="1632"/>
    <x v="2418"/>
    <n v="1"/>
    <n v="0.2"/>
    <n v="2.7719999999999994"/>
  </r>
  <r>
    <n v="4337"/>
    <s v="CA-2012-154795"/>
    <x v="1"/>
    <x v="139"/>
    <d v="2012-12-24T00:00:00"/>
    <x v="1"/>
    <s v="GZ-14470"/>
    <x v="47"/>
    <x v="0"/>
    <s v="United States"/>
    <s v="Bullhead City"/>
    <x v="16"/>
    <n v="86442"/>
    <x v="1"/>
    <s v="FUR-FU-10002088"/>
    <x v="0"/>
    <x v="5"/>
    <x v="1084"/>
    <x v="325"/>
    <n v="2"/>
    <n v="0.2"/>
    <n v="3.9512"/>
  </r>
  <r>
    <n v="4338"/>
    <s v="CA-2012-125234"/>
    <x v="1"/>
    <x v="154"/>
    <d v="2012-12-01T00:00:00"/>
    <x v="1"/>
    <s v="SN-20710"/>
    <x v="17"/>
    <x v="2"/>
    <s v="United States"/>
    <s v="Los Angeles"/>
    <x v="1"/>
    <n v="90049"/>
    <x v="1"/>
    <s v="TEC-AC-10000158"/>
    <x v="2"/>
    <x v="11"/>
    <x v="353"/>
    <x v="3313"/>
    <n v="3"/>
    <n v="0"/>
    <n v="22.6737"/>
  </r>
  <r>
    <n v="4339"/>
    <s v="CA-2012-125234"/>
    <x v="1"/>
    <x v="154"/>
    <d v="2012-12-01T00:00:00"/>
    <x v="1"/>
    <s v="SN-20710"/>
    <x v="17"/>
    <x v="2"/>
    <s v="United States"/>
    <s v="Los Angeles"/>
    <x v="1"/>
    <n v="90049"/>
    <x v="1"/>
    <s v="OFF-PA-10000482"/>
    <x v="1"/>
    <x v="10"/>
    <x v="67"/>
    <x v="3314"/>
    <n v="3"/>
    <n v="0"/>
    <n v="53.495399999999989"/>
  </r>
  <r>
    <n v="4340"/>
    <s v="CA-2014-133501"/>
    <x v="3"/>
    <x v="151"/>
    <d v="2014-09-02T00:00:00"/>
    <x v="1"/>
    <s v="DK-12895"/>
    <x v="729"/>
    <x v="0"/>
    <s v="United States"/>
    <s v="Franklin"/>
    <x v="18"/>
    <n v="37064"/>
    <x v="0"/>
    <s v="OFF-PA-10004888"/>
    <x v="1"/>
    <x v="10"/>
    <x v="959"/>
    <x v="1182"/>
    <n v="1"/>
    <n v="0.2"/>
    <n v="1.8144"/>
  </r>
  <r>
    <n v="4341"/>
    <s v="US-2011-129609"/>
    <x v="2"/>
    <x v="579"/>
    <d v="2011-03-22T00:00:00"/>
    <x v="3"/>
    <s v="VM-21835"/>
    <x v="718"/>
    <x v="0"/>
    <s v="United States"/>
    <s v="Portage"/>
    <x v="14"/>
    <n v="46368"/>
    <x v="2"/>
    <s v="OFF-AR-10003478"/>
    <x v="1"/>
    <x v="6"/>
    <x v="355"/>
    <x v="1363"/>
    <n v="2"/>
    <n v="0"/>
    <n v="6.5120000000000005"/>
  </r>
  <r>
    <n v="4342"/>
    <s v="CA-2014-130309"/>
    <x v="3"/>
    <x v="94"/>
    <d v="2014-12-22T00:00:00"/>
    <x v="1"/>
    <s v="GB-14575"/>
    <x v="673"/>
    <x v="0"/>
    <s v="United States"/>
    <s v="Arlington"/>
    <x v="17"/>
    <n v="22204"/>
    <x v="0"/>
    <s v="OFF-ST-10003208"/>
    <x v="1"/>
    <x v="4"/>
    <x v="243"/>
    <x v="2577"/>
    <n v="3"/>
    <n v="0"/>
    <n v="157.87019999999993"/>
  </r>
  <r>
    <n v="4343"/>
    <s v="CA-2014-105410"/>
    <x v="3"/>
    <x v="498"/>
    <d v="2014-03-23T00:00:00"/>
    <x v="2"/>
    <s v="ND-18370"/>
    <x v="444"/>
    <x v="0"/>
    <s v="United States"/>
    <s v="San Francisco"/>
    <x v="1"/>
    <n v="94110"/>
    <x v="1"/>
    <s v="OFF-BI-10004970"/>
    <x v="1"/>
    <x v="8"/>
    <x v="908"/>
    <x v="2990"/>
    <n v="6"/>
    <n v="0.2"/>
    <n v="6.690599999999999"/>
  </r>
  <r>
    <n v="4344"/>
    <s v="CA-2014-105410"/>
    <x v="3"/>
    <x v="498"/>
    <d v="2014-03-23T00:00:00"/>
    <x v="2"/>
    <s v="ND-18370"/>
    <x v="444"/>
    <x v="0"/>
    <s v="United States"/>
    <s v="San Francisco"/>
    <x v="1"/>
    <n v="94110"/>
    <x v="1"/>
    <s v="TEC-PH-10000038"/>
    <x v="2"/>
    <x v="7"/>
    <x v="1056"/>
    <x v="3315"/>
    <n v="6"/>
    <n v="0.2"/>
    <n v="-131.50080000000005"/>
  </r>
  <r>
    <n v="4345"/>
    <s v="CA-2014-105410"/>
    <x v="3"/>
    <x v="498"/>
    <d v="2014-03-23T00:00:00"/>
    <x v="2"/>
    <s v="ND-18370"/>
    <x v="444"/>
    <x v="0"/>
    <s v="United States"/>
    <s v="San Francisco"/>
    <x v="1"/>
    <n v="94110"/>
    <x v="1"/>
    <s v="TEC-AC-10001552"/>
    <x v="2"/>
    <x v="11"/>
    <x v="100"/>
    <x v="3316"/>
    <n v="2"/>
    <n v="0"/>
    <n v="10.949399999999997"/>
  </r>
  <r>
    <n v="4346"/>
    <s v="CA-2014-105410"/>
    <x v="3"/>
    <x v="498"/>
    <d v="2014-03-23T00:00:00"/>
    <x v="2"/>
    <s v="ND-18370"/>
    <x v="444"/>
    <x v="0"/>
    <s v="United States"/>
    <s v="San Francisco"/>
    <x v="1"/>
    <n v="94110"/>
    <x v="1"/>
    <s v="TEC-AC-10002926"/>
    <x v="2"/>
    <x v="11"/>
    <x v="1114"/>
    <x v="1772"/>
    <n v="4"/>
    <n v="0"/>
    <n v="85.982800000000012"/>
  </r>
  <r>
    <n v="4347"/>
    <s v="CA-2013-120355"/>
    <x v="0"/>
    <x v="31"/>
    <d v="2013-09-26T00:00:00"/>
    <x v="1"/>
    <s v="MM-17260"/>
    <x v="570"/>
    <x v="0"/>
    <s v="United States"/>
    <s v="New Rochelle"/>
    <x v="15"/>
    <n v="10801"/>
    <x v="3"/>
    <s v="FUR-CH-10001394"/>
    <x v="0"/>
    <x v="1"/>
    <x v="648"/>
    <x v="3317"/>
    <n v="2"/>
    <n v="0.1"/>
    <n v="140.39599999999993"/>
  </r>
  <r>
    <n v="4348"/>
    <s v="CA-2013-120355"/>
    <x v="0"/>
    <x v="31"/>
    <d v="2013-09-26T00:00:00"/>
    <x v="1"/>
    <s v="MM-17260"/>
    <x v="570"/>
    <x v="0"/>
    <s v="United States"/>
    <s v="New Rochelle"/>
    <x v="15"/>
    <n v="10801"/>
    <x v="3"/>
    <s v="FUR-FU-10004053"/>
    <x v="0"/>
    <x v="5"/>
    <x v="1633"/>
    <x v="3318"/>
    <n v="3"/>
    <n v="0"/>
    <n v="26.1096"/>
  </r>
  <r>
    <n v="4349"/>
    <s v="CA-2014-169894"/>
    <x v="3"/>
    <x v="221"/>
    <d v="2014-11-30T00:00:00"/>
    <x v="0"/>
    <s v="MV-17485"/>
    <x v="597"/>
    <x v="0"/>
    <s v="United States"/>
    <s v="Mesa"/>
    <x v="16"/>
    <n v="85204"/>
    <x v="1"/>
    <s v="OFF-BI-10004230"/>
    <x v="1"/>
    <x v="8"/>
    <x v="649"/>
    <x v="321"/>
    <n v="2"/>
    <n v="0.7"/>
    <n v="-15.197599999999994"/>
  </r>
  <r>
    <n v="4350"/>
    <s v="CA-2014-169894"/>
    <x v="3"/>
    <x v="221"/>
    <d v="2014-11-30T00:00:00"/>
    <x v="0"/>
    <s v="MV-17485"/>
    <x v="597"/>
    <x v="0"/>
    <s v="United States"/>
    <s v="Mesa"/>
    <x v="16"/>
    <n v="85204"/>
    <x v="1"/>
    <s v="OFF-ST-10000060"/>
    <x v="1"/>
    <x v="4"/>
    <x v="387"/>
    <x v="3319"/>
    <n v="8"/>
    <n v="0.2"/>
    <n v="-41.587199999999996"/>
  </r>
  <r>
    <n v="4351"/>
    <s v="US-2014-100482"/>
    <x v="3"/>
    <x v="645"/>
    <d v="2014-04-16T00:00:00"/>
    <x v="1"/>
    <s v="JL-15130"/>
    <x v="691"/>
    <x v="0"/>
    <s v="United States"/>
    <s v="Lancaster"/>
    <x v="24"/>
    <n v="43130"/>
    <x v="3"/>
    <s v="OFF-ST-10001325"/>
    <x v="1"/>
    <x v="4"/>
    <x v="466"/>
    <x v="510"/>
    <n v="2"/>
    <n v="0.2"/>
    <n v="1.4672000000000001"/>
  </r>
  <r>
    <n v="4352"/>
    <s v="US-2014-100482"/>
    <x v="3"/>
    <x v="645"/>
    <d v="2014-04-16T00:00:00"/>
    <x v="1"/>
    <s v="JL-15130"/>
    <x v="691"/>
    <x v="0"/>
    <s v="United States"/>
    <s v="Lancaster"/>
    <x v="24"/>
    <n v="43130"/>
    <x v="3"/>
    <s v="TEC-AC-10003441"/>
    <x v="2"/>
    <x v="11"/>
    <x v="652"/>
    <x v="3320"/>
    <n v="2"/>
    <n v="0.2"/>
    <n v="-4.7460000000000013"/>
  </r>
  <r>
    <n v="4353"/>
    <s v="CA-2014-107748"/>
    <x v="3"/>
    <x v="389"/>
    <d v="2014-12-13T00:00:00"/>
    <x v="0"/>
    <s v="AG-10330"/>
    <x v="743"/>
    <x v="0"/>
    <s v="United States"/>
    <s v="Stockton"/>
    <x v="1"/>
    <n v="95207"/>
    <x v="1"/>
    <s v="TEC-PH-10003215"/>
    <x v="2"/>
    <x v="7"/>
    <x v="1602"/>
    <x v="3124"/>
    <n v="4"/>
    <n v="0.2"/>
    <n v="34.741999999999997"/>
  </r>
  <r>
    <n v="4354"/>
    <s v="CA-2014-107748"/>
    <x v="3"/>
    <x v="389"/>
    <d v="2014-12-13T00:00:00"/>
    <x v="0"/>
    <s v="AG-10330"/>
    <x v="743"/>
    <x v="0"/>
    <s v="United States"/>
    <s v="Stockton"/>
    <x v="1"/>
    <n v="95207"/>
    <x v="1"/>
    <s v="OFF-PA-10002005"/>
    <x v="1"/>
    <x v="10"/>
    <x v="505"/>
    <x v="91"/>
    <n v="2"/>
    <n v="0"/>
    <n v="6.2208000000000006"/>
  </r>
  <r>
    <n v="4355"/>
    <s v="CA-2014-153654"/>
    <x v="3"/>
    <x v="221"/>
    <d v="2014-11-27T00:00:00"/>
    <x v="0"/>
    <s v="MD-17860"/>
    <x v="550"/>
    <x v="1"/>
    <s v="United States"/>
    <s v="Asheville"/>
    <x v="3"/>
    <n v="28806"/>
    <x v="0"/>
    <s v="OFF-BI-10004465"/>
    <x v="1"/>
    <x v="8"/>
    <x v="732"/>
    <x v="3006"/>
    <n v="8"/>
    <n v="0.7"/>
    <n v="-12.671999999999997"/>
  </r>
  <r>
    <n v="4356"/>
    <s v="CA-2012-155600"/>
    <x v="1"/>
    <x v="784"/>
    <d v="2012-12-07T00:00:00"/>
    <x v="0"/>
    <s v="RO-19780"/>
    <x v="197"/>
    <x v="0"/>
    <s v="United States"/>
    <s v="Clarksville"/>
    <x v="18"/>
    <n v="37042"/>
    <x v="0"/>
    <s v="OFF-BI-10000545"/>
    <x v="1"/>
    <x v="8"/>
    <x v="685"/>
    <x v="3321"/>
    <n v="7"/>
    <n v="0.7"/>
    <n v="-1065.3719999999998"/>
  </r>
  <r>
    <n v="4357"/>
    <s v="CA-2012-155600"/>
    <x v="1"/>
    <x v="784"/>
    <d v="2012-12-07T00:00:00"/>
    <x v="0"/>
    <s v="RO-19780"/>
    <x v="197"/>
    <x v="0"/>
    <s v="United States"/>
    <s v="Clarksville"/>
    <x v="18"/>
    <n v="37042"/>
    <x v="0"/>
    <s v="OFF-AR-10003752"/>
    <x v="1"/>
    <x v="6"/>
    <x v="677"/>
    <x v="3322"/>
    <n v="4"/>
    <n v="0.2"/>
    <n v="12.011999999999999"/>
  </r>
  <r>
    <n v="4358"/>
    <s v="CA-2014-162565"/>
    <x v="3"/>
    <x v="157"/>
    <d v="2014-12-12T00:00:00"/>
    <x v="3"/>
    <s v="RR-19315"/>
    <x v="625"/>
    <x v="0"/>
    <s v="United States"/>
    <s v="Aurora"/>
    <x v="10"/>
    <n v="60505"/>
    <x v="2"/>
    <s v="OFF-PA-10001937"/>
    <x v="1"/>
    <x v="10"/>
    <x v="286"/>
    <x v="563"/>
    <n v="2"/>
    <n v="0.2"/>
    <n v="3.6288"/>
  </r>
  <r>
    <n v="4359"/>
    <s v="CA-2014-162565"/>
    <x v="3"/>
    <x v="157"/>
    <d v="2014-12-12T00:00:00"/>
    <x v="3"/>
    <s v="RR-19315"/>
    <x v="625"/>
    <x v="0"/>
    <s v="United States"/>
    <s v="Aurora"/>
    <x v="10"/>
    <n v="60505"/>
    <x v="2"/>
    <s v="FUR-FU-10004306"/>
    <x v="0"/>
    <x v="5"/>
    <x v="616"/>
    <x v="3323"/>
    <n v="1"/>
    <n v="0.6"/>
    <n v="-66.061999999999998"/>
  </r>
  <r>
    <n v="4360"/>
    <s v="CA-2014-162565"/>
    <x v="3"/>
    <x v="157"/>
    <d v="2014-12-12T00:00:00"/>
    <x v="3"/>
    <s v="RR-19315"/>
    <x v="625"/>
    <x v="0"/>
    <s v="United States"/>
    <s v="Aurora"/>
    <x v="10"/>
    <n v="60505"/>
    <x v="2"/>
    <s v="FUR-CH-10003973"/>
    <x v="0"/>
    <x v="1"/>
    <x v="858"/>
    <x v="3324"/>
    <n v="2"/>
    <n v="0.3"/>
    <n v="-14.870399999999961"/>
  </r>
  <r>
    <n v="4361"/>
    <s v="CA-2013-127642"/>
    <x v="0"/>
    <x v="206"/>
    <d v="2013-05-24T00:00:00"/>
    <x v="2"/>
    <s v="CP-12340"/>
    <x v="291"/>
    <x v="1"/>
    <s v="United States"/>
    <s v="Warwick"/>
    <x v="34"/>
    <n v="2886"/>
    <x v="3"/>
    <s v="OFF-PA-10000565"/>
    <x v="1"/>
    <x v="10"/>
    <x v="33"/>
    <x v="1375"/>
    <n v="2"/>
    <n v="0"/>
    <n v="54.860399999999998"/>
  </r>
  <r>
    <n v="4362"/>
    <s v="US-2014-163195"/>
    <x v="3"/>
    <x v="922"/>
    <d v="2014-02-22T00:00:00"/>
    <x v="0"/>
    <s v="LL-16840"/>
    <x v="328"/>
    <x v="0"/>
    <s v="United States"/>
    <s v="Lafayette"/>
    <x v="28"/>
    <n v="70506"/>
    <x v="0"/>
    <s v="TEC-PH-10003875"/>
    <x v="2"/>
    <x v="7"/>
    <x v="119"/>
    <x v="3325"/>
    <n v="3"/>
    <n v="0"/>
    <n v="8.4563999999999986"/>
  </r>
  <r>
    <n v="4363"/>
    <s v="CA-2014-111332"/>
    <x v="3"/>
    <x v="968"/>
    <d v="2014-05-23T00:00:00"/>
    <x v="0"/>
    <s v="NC-18340"/>
    <x v="396"/>
    <x v="0"/>
    <s v="United States"/>
    <s v="Fargo"/>
    <x v="46"/>
    <n v="58103"/>
    <x v="2"/>
    <s v="OFF-AR-10001953"/>
    <x v="1"/>
    <x v="6"/>
    <x v="395"/>
    <x v="3326"/>
    <n v="3"/>
    <n v="0"/>
    <n v="35.623800000000003"/>
  </r>
  <r>
    <n v="4364"/>
    <s v="CA-2014-111332"/>
    <x v="3"/>
    <x v="968"/>
    <d v="2014-05-23T00:00:00"/>
    <x v="0"/>
    <s v="NC-18340"/>
    <x v="396"/>
    <x v="0"/>
    <s v="United States"/>
    <s v="Fargo"/>
    <x v="46"/>
    <n v="58103"/>
    <x v="2"/>
    <s v="OFF-AR-10001374"/>
    <x v="1"/>
    <x v="6"/>
    <x v="310"/>
    <x v="243"/>
    <n v="4"/>
    <n v="0"/>
    <n v="8.2943999999999996"/>
  </r>
  <r>
    <n v="4365"/>
    <s v="CA-2014-111332"/>
    <x v="3"/>
    <x v="968"/>
    <d v="2014-05-23T00:00:00"/>
    <x v="0"/>
    <s v="NC-18340"/>
    <x v="396"/>
    <x v="0"/>
    <s v="United States"/>
    <s v="Fargo"/>
    <x v="46"/>
    <n v="58103"/>
    <x v="2"/>
    <s v="OFF-ST-10003816"/>
    <x v="1"/>
    <x v="4"/>
    <x v="710"/>
    <x v="3327"/>
    <n v="4"/>
    <n v="0"/>
    <n v="162.09479999999996"/>
  </r>
  <r>
    <n v="4366"/>
    <s v="CA-2014-111332"/>
    <x v="3"/>
    <x v="968"/>
    <d v="2014-05-23T00:00:00"/>
    <x v="0"/>
    <s v="NC-18340"/>
    <x v="396"/>
    <x v="0"/>
    <s v="United States"/>
    <s v="Fargo"/>
    <x v="46"/>
    <n v="58103"/>
    <x v="2"/>
    <s v="OFF-FA-10001843"/>
    <x v="1"/>
    <x v="13"/>
    <x v="33"/>
    <x v="3328"/>
    <n v="3"/>
    <n v="0"/>
    <n v="3.4827000000000004"/>
  </r>
  <r>
    <n v="4367"/>
    <s v="CA-2014-111332"/>
    <x v="3"/>
    <x v="968"/>
    <d v="2014-05-23T00:00:00"/>
    <x v="0"/>
    <s v="NC-18340"/>
    <x v="396"/>
    <x v="0"/>
    <s v="United States"/>
    <s v="Fargo"/>
    <x v="46"/>
    <n v="58103"/>
    <x v="2"/>
    <s v="OFF-AR-10000657"/>
    <x v="1"/>
    <x v="6"/>
    <x v="1518"/>
    <x v="3329"/>
    <n v="10"/>
    <n v="0"/>
    <n v="7.094999999999998"/>
  </r>
  <r>
    <n v="4368"/>
    <s v="CA-2014-117044"/>
    <x v="3"/>
    <x v="220"/>
    <d v="2014-09-14T00:00:00"/>
    <x v="0"/>
    <s v="HA-14920"/>
    <x v="66"/>
    <x v="0"/>
    <s v="United States"/>
    <s v="Chicago"/>
    <x v="10"/>
    <n v="60623"/>
    <x v="2"/>
    <s v="OFF-FA-10000936"/>
    <x v="1"/>
    <x v="13"/>
    <x v="1298"/>
    <x v="3330"/>
    <n v="4"/>
    <n v="0.2"/>
    <n v="3.2899999999999996"/>
  </r>
  <r>
    <n v="4369"/>
    <s v="CA-2014-117044"/>
    <x v="3"/>
    <x v="220"/>
    <d v="2014-09-14T00:00:00"/>
    <x v="0"/>
    <s v="HA-14920"/>
    <x v="66"/>
    <x v="0"/>
    <s v="United States"/>
    <s v="Chicago"/>
    <x v="10"/>
    <n v="60623"/>
    <x v="2"/>
    <s v="OFF-PA-10003657"/>
    <x v="1"/>
    <x v="10"/>
    <x v="624"/>
    <x v="3331"/>
    <n v="6"/>
    <n v="0.2"/>
    <n v="6.4199999999999964"/>
  </r>
  <r>
    <n v="4370"/>
    <s v="US-2013-165078"/>
    <x v="0"/>
    <x v="732"/>
    <d v="2013-11-11T00:00:00"/>
    <x v="1"/>
    <s v="MA-17995"/>
    <x v="671"/>
    <x v="2"/>
    <s v="United States"/>
    <s v="Lawrence"/>
    <x v="14"/>
    <n v="46226"/>
    <x v="2"/>
    <s v="OFF-BI-10001989"/>
    <x v="1"/>
    <x v="8"/>
    <x v="537"/>
    <x v="1744"/>
    <n v="5"/>
    <n v="0"/>
    <n v="50.351999999999997"/>
  </r>
  <r>
    <n v="4371"/>
    <s v="US-2013-165078"/>
    <x v="0"/>
    <x v="732"/>
    <d v="2013-11-11T00:00:00"/>
    <x v="1"/>
    <s v="MA-17995"/>
    <x v="671"/>
    <x v="2"/>
    <s v="United States"/>
    <s v="Lawrence"/>
    <x v="14"/>
    <n v="46226"/>
    <x v="2"/>
    <s v="OFF-AR-10002987"/>
    <x v="1"/>
    <x v="6"/>
    <x v="1553"/>
    <x v="2010"/>
    <n v="2"/>
    <n v="0"/>
    <n v="16.268800000000002"/>
  </r>
  <r>
    <n v="4372"/>
    <s v="US-2013-165078"/>
    <x v="0"/>
    <x v="732"/>
    <d v="2013-11-11T00:00:00"/>
    <x v="1"/>
    <s v="MA-17995"/>
    <x v="671"/>
    <x v="2"/>
    <s v="United States"/>
    <s v="Lawrence"/>
    <x v="14"/>
    <n v="46226"/>
    <x v="2"/>
    <s v="OFF-LA-10000414"/>
    <x v="1"/>
    <x v="2"/>
    <x v="1634"/>
    <x v="2678"/>
    <n v="5"/>
    <n v="0"/>
    <n v="24.84"/>
  </r>
  <r>
    <n v="4373"/>
    <s v="US-2014-169320"/>
    <x v="3"/>
    <x v="283"/>
    <d v="2014-07-26T00:00:00"/>
    <x v="0"/>
    <s v="LH-16900"/>
    <x v="23"/>
    <x v="0"/>
    <s v="United States"/>
    <s v="Elkhart"/>
    <x v="14"/>
    <n v="46514"/>
    <x v="2"/>
    <s v="OFF-AR-10003602"/>
    <x v="1"/>
    <x v="6"/>
    <x v="239"/>
    <x v="2643"/>
    <n v="2"/>
    <n v="0"/>
    <n v="5.4895999999999994"/>
  </r>
  <r>
    <n v="4374"/>
    <s v="US-2014-169320"/>
    <x v="3"/>
    <x v="283"/>
    <d v="2014-07-26T00:00:00"/>
    <x v="0"/>
    <s v="LH-16900"/>
    <x v="23"/>
    <x v="0"/>
    <s v="United States"/>
    <s v="Elkhart"/>
    <x v="14"/>
    <n v="46514"/>
    <x v="2"/>
    <s v="TEC-AC-10002550"/>
    <x v="2"/>
    <x v="11"/>
    <x v="1539"/>
    <x v="3332"/>
    <n v="5"/>
    <n v="0"/>
    <n v="11.182499999999997"/>
  </r>
  <r>
    <n v="4375"/>
    <s v="CA-2013-158575"/>
    <x v="0"/>
    <x v="741"/>
    <d v="2013-11-25T00:00:00"/>
    <x v="1"/>
    <s v="SB-20290"/>
    <x v="115"/>
    <x v="1"/>
    <s v="United States"/>
    <s v="Kent"/>
    <x v="24"/>
    <n v="44240"/>
    <x v="3"/>
    <s v="OFF-AP-10002998"/>
    <x v="1"/>
    <x v="9"/>
    <x v="1635"/>
    <x v="3333"/>
    <n v="6"/>
    <n v="0.2"/>
    <n v="16.894799999999996"/>
  </r>
  <r>
    <n v="4376"/>
    <s v="CA-2011-166954"/>
    <x v="2"/>
    <x v="573"/>
    <d v="2011-04-30T00:00:00"/>
    <x v="1"/>
    <s v="BT-11305"/>
    <x v="457"/>
    <x v="2"/>
    <s v="United States"/>
    <s v="San Gabriel"/>
    <x v="1"/>
    <n v="91776"/>
    <x v="1"/>
    <s v="FUR-FU-10003708"/>
    <x v="0"/>
    <x v="5"/>
    <x v="71"/>
    <x v="3334"/>
    <n v="5"/>
    <n v="0"/>
    <n v="63.682499999999997"/>
  </r>
  <r>
    <n v="4377"/>
    <s v="CA-2011-166954"/>
    <x v="2"/>
    <x v="573"/>
    <d v="2011-04-30T00:00:00"/>
    <x v="1"/>
    <s v="BT-11305"/>
    <x v="457"/>
    <x v="2"/>
    <s v="United States"/>
    <s v="San Gabriel"/>
    <x v="1"/>
    <n v="91776"/>
    <x v="1"/>
    <s v="OFF-AP-10001391"/>
    <x v="1"/>
    <x v="9"/>
    <x v="1260"/>
    <x v="3335"/>
    <n v="3"/>
    <n v="0"/>
    <n v="78.508799999999965"/>
  </r>
  <r>
    <n v="4378"/>
    <s v="CA-2011-166954"/>
    <x v="2"/>
    <x v="573"/>
    <d v="2011-04-30T00:00:00"/>
    <x v="1"/>
    <s v="BT-11305"/>
    <x v="457"/>
    <x v="2"/>
    <s v="United States"/>
    <s v="San Gabriel"/>
    <x v="1"/>
    <n v="91776"/>
    <x v="1"/>
    <s v="FUR-CH-10003973"/>
    <x v="0"/>
    <x v="1"/>
    <x v="858"/>
    <x v="3336"/>
    <n v="5"/>
    <n v="0.2"/>
    <n v="148.70400000000006"/>
  </r>
  <r>
    <n v="4379"/>
    <s v="CA-2012-140830"/>
    <x v="1"/>
    <x v="672"/>
    <d v="2012-12-02T00:00:00"/>
    <x v="0"/>
    <s v="PS-18970"/>
    <x v="28"/>
    <x v="2"/>
    <s v="United States"/>
    <s v="Henderson"/>
    <x v="0"/>
    <n v="42420"/>
    <x v="0"/>
    <s v="OFF-EN-10000461"/>
    <x v="1"/>
    <x v="12"/>
    <x v="746"/>
    <x v="2053"/>
    <n v="2"/>
    <n v="0"/>
    <n v="8.2156000000000002"/>
  </r>
  <r>
    <n v="4380"/>
    <s v="CA-2012-140830"/>
    <x v="1"/>
    <x v="672"/>
    <d v="2012-12-02T00:00:00"/>
    <x v="0"/>
    <s v="PS-18970"/>
    <x v="28"/>
    <x v="2"/>
    <s v="United States"/>
    <s v="Henderson"/>
    <x v="0"/>
    <n v="42420"/>
    <x v="0"/>
    <s v="OFF-EN-10002831"/>
    <x v="1"/>
    <x v="12"/>
    <x v="828"/>
    <x v="3337"/>
    <n v="2"/>
    <n v="0"/>
    <n v="32.345999999999997"/>
  </r>
  <r>
    <n v="4381"/>
    <s v="CA-2012-152891"/>
    <x v="1"/>
    <x v="969"/>
    <d v="2012-10-30T00:00:00"/>
    <x v="1"/>
    <s v="TB-21625"/>
    <x v="577"/>
    <x v="0"/>
    <s v="United States"/>
    <s v="San Francisco"/>
    <x v="1"/>
    <n v="94110"/>
    <x v="1"/>
    <s v="OFF-AR-10004648"/>
    <x v="1"/>
    <x v="6"/>
    <x v="620"/>
    <x v="780"/>
    <n v="3"/>
    <n v="0"/>
    <n v="16.3215"/>
  </r>
  <r>
    <n v="4382"/>
    <s v="CA-2012-152891"/>
    <x v="1"/>
    <x v="969"/>
    <d v="2012-10-30T00:00:00"/>
    <x v="1"/>
    <s v="TB-21625"/>
    <x v="577"/>
    <x v="0"/>
    <s v="United States"/>
    <s v="San Francisco"/>
    <x v="1"/>
    <n v="94110"/>
    <x v="1"/>
    <s v="FUR-TA-10001857"/>
    <x v="0"/>
    <x v="3"/>
    <x v="433"/>
    <x v="3338"/>
    <n v="3"/>
    <n v="0.2"/>
    <n v="-31.64700000000002"/>
  </r>
  <r>
    <n v="4383"/>
    <s v="US-2012-122784"/>
    <x v="1"/>
    <x v="603"/>
    <d v="2012-07-27T00:00:00"/>
    <x v="1"/>
    <s v="RA-19915"/>
    <x v="154"/>
    <x v="0"/>
    <s v="United States"/>
    <s v="Highland Park"/>
    <x v="10"/>
    <n v="60035"/>
    <x v="2"/>
    <s v="OFF-BI-10000546"/>
    <x v="1"/>
    <x v="8"/>
    <x v="609"/>
    <x v="3339"/>
    <n v="5"/>
    <n v="0.8"/>
    <n v="-4.4639999999999995"/>
  </r>
  <r>
    <n v="4384"/>
    <s v="US-2012-122784"/>
    <x v="1"/>
    <x v="603"/>
    <d v="2012-07-27T00:00:00"/>
    <x v="1"/>
    <s v="RA-19915"/>
    <x v="154"/>
    <x v="0"/>
    <s v="United States"/>
    <s v="Highland Park"/>
    <x v="10"/>
    <n v="60035"/>
    <x v="2"/>
    <s v="FUR-BO-10004690"/>
    <x v="0"/>
    <x v="0"/>
    <x v="1636"/>
    <x v="3340"/>
    <n v="4"/>
    <n v="0.3"/>
    <n v="-126.48159999999999"/>
  </r>
  <r>
    <n v="4385"/>
    <s v="US-2012-122784"/>
    <x v="1"/>
    <x v="603"/>
    <d v="2012-07-27T00:00:00"/>
    <x v="1"/>
    <s v="RA-19915"/>
    <x v="154"/>
    <x v="0"/>
    <s v="United States"/>
    <s v="Highland Park"/>
    <x v="10"/>
    <n v="60035"/>
    <x v="2"/>
    <s v="TEC-PH-10001557"/>
    <x v="2"/>
    <x v="7"/>
    <x v="658"/>
    <x v="2081"/>
    <n v="2"/>
    <n v="0.2"/>
    <n v="13.438599999999994"/>
  </r>
  <r>
    <n v="4386"/>
    <s v="US-2012-122784"/>
    <x v="1"/>
    <x v="603"/>
    <d v="2012-07-27T00:00:00"/>
    <x v="1"/>
    <s v="RA-19915"/>
    <x v="154"/>
    <x v="0"/>
    <s v="United States"/>
    <s v="Highland Park"/>
    <x v="10"/>
    <n v="60035"/>
    <x v="2"/>
    <s v="FUR-BO-10002545"/>
    <x v="0"/>
    <x v="0"/>
    <x v="37"/>
    <x v="3341"/>
    <n v="5"/>
    <n v="0.3"/>
    <n v="-52.195999999999913"/>
  </r>
  <r>
    <n v="4387"/>
    <s v="CA-2013-156811"/>
    <x v="0"/>
    <x v="189"/>
    <d v="2013-11-03T00:00:00"/>
    <x v="1"/>
    <s v="BP-11095"/>
    <x v="162"/>
    <x v="1"/>
    <s v="United States"/>
    <s v="San Francisco"/>
    <x v="1"/>
    <n v="94122"/>
    <x v="1"/>
    <s v="OFF-AP-10001366"/>
    <x v="1"/>
    <x v="9"/>
    <x v="33"/>
    <x v="2911"/>
    <n v="4"/>
    <n v="0"/>
    <n v="11.858400000000003"/>
  </r>
  <r>
    <n v="4388"/>
    <s v="CA-2013-156811"/>
    <x v="0"/>
    <x v="189"/>
    <d v="2013-11-03T00:00:00"/>
    <x v="1"/>
    <s v="BP-11095"/>
    <x v="162"/>
    <x v="1"/>
    <s v="United States"/>
    <s v="San Francisco"/>
    <x v="1"/>
    <n v="94122"/>
    <x v="1"/>
    <s v="OFF-BI-10001628"/>
    <x v="1"/>
    <x v="8"/>
    <x v="1103"/>
    <x v="3148"/>
    <n v="3"/>
    <n v="0.2"/>
    <n v="7.822499999999998"/>
  </r>
  <r>
    <n v="4389"/>
    <s v="CA-2014-111556"/>
    <x v="3"/>
    <x v="225"/>
    <d v="2014-11-23T00:00:00"/>
    <x v="2"/>
    <s v="CD-11920"/>
    <x v="303"/>
    <x v="0"/>
    <s v="United States"/>
    <s v="New York City"/>
    <x v="15"/>
    <n v="10035"/>
    <x v="3"/>
    <s v="OFF-PA-10003651"/>
    <x v="1"/>
    <x v="10"/>
    <x v="646"/>
    <x v="1172"/>
    <n v="7"/>
    <n v="0"/>
    <n v="22.444800000000001"/>
  </r>
  <r>
    <n v="4390"/>
    <s v="CA-2014-111556"/>
    <x v="3"/>
    <x v="225"/>
    <d v="2014-11-23T00:00:00"/>
    <x v="2"/>
    <s v="CD-11920"/>
    <x v="303"/>
    <x v="0"/>
    <s v="United States"/>
    <s v="New York City"/>
    <x v="15"/>
    <n v="10035"/>
    <x v="3"/>
    <s v="FUR-BO-10003159"/>
    <x v="0"/>
    <x v="0"/>
    <x v="1100"/>
    <x v="3342"/>
    <n v="2"/>
    <n v="0.2"/>
    <n v="-25.295600000000022"/>
  </r>
  <r>
    <n v="4391"/>
    <s v="CA-2014-111556"/>
    <x v="3"/>
    <x v="225"/>
    <d v="2014-11-23T00:00:00"/>
    <x v="2"/>
    <s v="CD-11920"/>
    <x v="303"/>
    <x v="0"/>
    <s v="United States"/>
    <s v="New York City"/>
    <x v="15"/>
    <n v="10035"/>
    <x v="3"/>
    <s v="TEC-PH-10001459"/>
    <x v="2"/>
    <x v="7"/>
    <x v="1438"/>
    <x v="3343"/>
    <n v="3"/>
    <n v="0"/>
    <n v="327.59220000000005"/>
  </r>
  <r>
    <n v="4392"/>
    <s v="CA-2014-111556"/>
    <x v="3"/>
    <x v="225"/>
    <d v="2014-11-23T00:00:00"/>
    <x v="2"/>
    <s v="CD-11920"/>
    <x v="303"/>
    <x v="0"/>
    <s v="United States"/>
    <s v="New York City"/>
    <x v="15"/>
    <n v="10035"/>
    <x v="3"/>
    <s v="OFF-AR-10004602"/>
    <x v="1"/>
    <x v="6"/>
    <x v="1217"/>
    <x v="3344"/>
    <n v="3"/>
    <n v="0"/>
    <n v="19.311600000000002"/>
  </r>
  <r>
    <n v="4393"/>
    <s v="CA-2013-108868"/>
    <x v="0"/>
    <x v="162"/>
    <d v="2013-09-13T00:00:00"/>
    <x v="1"/>
    <s v="KB-16585"/>
    <x v="10"/>
    <x v="1"/>
    <s v="United States"/>
    <s v="Dallas"/>
    <x v="5"/>
    <n v="75081"/>
    <x v="2"/>
    <s v="OFF-AR-10001953"/>
    <x v="1"/>
    <x v="6"/>
    <x v="395"/>
    <x v="467"/>
    <n v="2"/>
    <n v="0.2"/>
    <n v="6.1572000000000031"/>
  </r>
  <r>
    <n v="4394"/>
    <s v="CA-2013-108868"/>
    <x v="0"/>
    <x v="162"/>
    <d v="2013-09-13T00:00:00"/>
    <x v="1"/>
    <s v="KB-16585"/>
    <x v="10"/>
    <x v="1"/>
    <s v="United States"/>
    <s v="Dallas"/>
    <x v="5"/>
    <n v="75081"/>
    <x v="2"/>
    <s v="TEC-PH-10000923"/>
    <x v="2"/>
    <x v="7"/>
    <x v="1225"/>
    <x v="3345"/>
    <n v="5"/>
    <n v="0.2"/>
    <n v="21.735500000000002"/>
  </r>
  <r>
    <n v="4395"/>
    <s v="CA-2011-142965"/>
    <x v="2"/>
    <x v="836"/>
    <d v="2011-07-20T00:00:00"/>
    <x v="3"/>
    <s v="SW-20245"/>
    <x v="573"/>
    <x v="0"/>
    <s v="United States"/>
    <s v="Springfield"/>
    <x v="24"/>
    <n v="45503"/>
    <x v="3"/>
    <s v="OFF-ST-10002583"/>
    <x v="1"/>
    <x v="4"/>
    <x v="566"/>
    <x v="3346"/>
    <n v="1"/>
    <n v="0.2"/>
    <n v="-5.1968000000000005"/>
  </r>
  <r>
    <n v="4396"/>
    <s v="CA-2011-142965"/>
    <x v="2"/>
    <x v="836"/>
    <d v="2011-07-20T00:00:00"/>
    <x v="3"/>
    <s v="SW-20245"/>
    <x v="573"/>
    <x v="0"/>
    <s v="United States"/>
    <s v="Springfield"/>
    <x v="24"/>
    <n v="45503"/>
    <x v="3"/>
    <s v="OFF-BI-10000977"/>
    <x v="1"/>
    <x v="8"/>
    <x v="982"/>
    <x v="3347"/>
    <n v="3"/>
    <n v="0.7"/>
    <n v="-21.887999999999991"/>
  </r>
  <r>
    <n v="4397"/>
    <s v="CA-2013-148740"/>
    <x v="0"/>
    <x v="625"/>
    <d v="2013-11-20T00:00:00"/>
    <x v="1"/>
    <s v="AH-10690"/>
    <x v="706"/>
    <x v="1"/>
    <s v="United States"/>
    <s v="San Diego"/>
    <x v="1"/>
    <n v="92024"/>
    <x v="1"/>
    <s v="TEC-PH-10002549"/>
    <x v="2"/>
    <x v="7"/>
    <x v="928"/>
    <x v="3348"/>
    <n v="2"/>
    <n v="0.2"/>
    <n v="27.103200000000001"/>
  </r>
  <r>
    <n v="4398"/>
    <s v="US-2011-138758"/>
    <x v="2"/>
    <x v="970"/>
    <d v="2011-07-11T00:00:00"/>
    <x v="1"/>
    <s v="JL-15835"/>
    <x v="252"/>
    <x v="0"/>
    <s v="United States"/>
    <s v="Philadelphia"/>
    <x v="9"/>
    <n v="19120"/>
    <x v="3"/>
    <s v="FUR-CH-10002880"/>
    <x v="0"/>
    <x v="1"/>
    <x v="801"/>
    <x v="3349"/>
    <n v="2"/>
    <n v="0.3"/>
    <n v="-46.736200000000011"/>
  </r>
  <r>
    <n v="4399"/>
    <s v="US-2011-138758"/>
    <x v="2"/>
    <x v="970"/>
    <d v="2011-07-11T00:00:00"/>
    <x v="1"/>
    <s v="JL-15835"/>
    <x v="252"/>
    <x v="0"/>
    <s v="United States"/>
    <s v="Philadelphia"/>
    <x v="9"/>
    <n v="19120"/>
    <x v="3"/>
    <s v="FUR-FU-10003039"/>
    <x v="0"/>
    <x v="5"/>
    <x v="479"/>
    <x v="3350"/>
    <n v="2"/>
    <n v="0.2"/>
    <n v="12.0764"/>
  </r>
  <r>
    <n v="4400"/>
    <s v="CA-2013-131737"/>
    <x v="0"/>
    <x v="716"/>
    <d v="2013-03-18T00:00:00"/>
    <x v="3"/>
    <s v="GZ-14470"/>
    <x v="47"/>
    <x v="0"/>
    <s v="United States"/>
    <s v="Columbia"/>
    <x v="39"/>
    <n v="21044"/>
    <x v="3"/>
    <s v="OFF-EN-10003055"/>
    <x v="1"/>
    <x v="12"/>
    <x v="873"/>
    <x v="3351"/>
    <n v="5"/>
    <n v="0"/>
    <n v="89.954999999999984"/>
  </r>
  <r>
    <n v="4401"/>
    <s v="CA-2013-131737"/>
    <x v="0"/>
    <x v="716"/>
    <d v="2013-03-18T00:00:00"/>
    <x v="3"/>
    <s v="GZ-14470"/>
    <x v="47"/>
    <x v="0"/>
    <s v="United States"/>
    <s v="Columbia"/>
    <x v="39"/>
    <n v="21044"/>
    <x v="3"/>
    <s v="OFF-AP-10002945"/>
    <x v="1"/>
    <x v="9"/>
    <x v="225"/>
    <x v="3352"/>
    <n v="3"/>
    <n v="0"/>
    <n v="297.64349999999996"/>
  </r>
  <r>
    <n v="4402"/>
    <s v="CA-2013-131737"/>
    <x v="0"/>
    <x v="716"/>
    <d v="2013-03-18T00:00:00"/>
    <x v="3"/>
    <s v="GZ-14470"/>
    <x v="47"/>
    <x v="0"/>
    <s v="United States"/>
    <s v="Columbia"/>
    <x v="39"/>
    <n v="21044"/>
    <x v="3"/>
    <s v="FUR-FU-10004306"/>
    <x v="0"/>
    <x v="5"/>
    <x v="616"/>
    <x v="3353"/>
    <n v="5"/>
    <n v="0"/>
    <n v="252.59"/>
  </r>
  <r>
    <n v="4403"/>
    <s v="CA-2013-114538"/>
    <x v="0"/>
    <x v="482"/>
    <d v="2013-12-28T00:00:00"/>
    <x v="2"/>
    <s v="RC-19825"/>
    <x v="116"/>
    <x v="0"/>
    <s v="United States"/>
    <s v="Colorado Springs"/>
    <x v="22"/>
    <n v="80906"/>
    <x v="1"/>
    <s v="OFF-AR-10002445"/>
    <x v="1"/>
    <x v="6"/>
    <x v="1637"/>
    <x v="3354"/>
    <n v="2"/>
    <n v="0.2"/>
    <n v="2.5488000000000004"/>
  </r>
  <r>
    <n v="4404"/>
    <s v="CA-2011-127936"/>
    <x v="2"/>
    <x v="814"/>
    <d v="2011-09-04T00:00:00"/>
    <x v="2"/>
    <s v="CL-12565"/>
    <x v="52"/>
    <x v="0"/>
    <s v="United States"/>
    <s v="New York City"/>
    <x v="15"/>
    <n v="10009"/>
    <x v="3"/>
    <s v="OFF-AR-10002445"/>
    <x v="1"/>
    <x v="6"/>
    <x v="1637"/>
    <x v="3355"/>
    <n v="3"/>
    <n v="0"/>
    <n v="8.071200000000001"/>
  </r>
  <r>
    <n v="4405"/>
    <s v="CA-2012-164336"/>
    <x v="1"/>
    <x v="761"/>
    <d v="2012-07-10T00:00:00"/>
    <x v="1"/>
    <s v="MW-18220"/>
    <x v="596"/>
    <x v="0"/>
    <s v="United States"/>
    <s v="Philadelphia"/>
    <x v="9"/>
    <n v="19140"/>
    <x v="3"/>
    <s v="TEC-AC-10002345"/>
    <x v="2"/>
    <x v="11"/>
    <x v="173"/>
    <x v="3356"/>
    <n v="3"/>
    <n v="0.2"/>
    <n v="2.1749999999999989"/>
  </r>
  <r>
    <n v="4406"/>
    <s v="CA-2012-164336"/>
    <x v="1"/>
    <x v="761"/>
    <d v="2012-07-10T00:00:00"/>
    <x v="1"/>
    <s v="MW-18220"/>
    <x v="596"/>
    <x v="0"/>
    <s v="United States"/>
    <s v="Philadelphia"/>
    <x v="9"/>
    <n v="19140"/>
    <x v="3"/>
    <s v="OFF-ST-10001558"/>
    <x v="1"/>
    <x v="4"/>
    <x v="712"/>
    <x v="2360"/>
    <n v="3"/>
    <n v="0.2"/>
    <n v="-2.4359999999999999"/>
  </r>
  <r>
    <n v="4407"/>
    <s v="CA-2013-100041"/>
    <x v="0"/>
    <x v="73"/>
    <d v="2013-11-26T00:00:00"/>
    <x v="1"/>
    <s v="BF-10975"/>
    <x v="541"/>
    <x v="1"/>
    <s v="United States"/>
    <s v="Columbus"/>
    <x v="14"/>
    <n v="47201"/>
    <x v="2"/>
    <s v="OFF-PA-10001622"/>
    <x v="1"/>
    <x v="10"/>
    <x v="695"/>
    <x v="3357"/>
    <n v="2"/>
    <n v="0"/>
    <n v="4.0859999999999994"/>
  </r>
  <r>
    <n v="4408"/>
    <s v="CA-2013-100041"/>
    <x v="0"/>
    <x v="73"/>
    <d v="2013-11-26T00:00:00"/>
    <x v="1"/>
    <s v="BF-10975"/>
    <x v="541"/>
    <x v="1"/>
    <s v="United States"/>
    <s v="Columbus"/>
    <x v="14"/>
    <n v="47201"/>
    <x v="2"/>
    <s v="OFF-PA-10000418"/>
    <x v="1"/>
    <x v="10"/>
    <x v="961"/>
    <x v="1836"/>
    <n v="3"/>
    <n v="0"/>
    <n v="150.98399999999998"/>
  </r>
  <r>
    <n v="4409"/>
    <s v="CA-2013-100041"/>
    <x v="0"/>
    <x v="73"/>
    <d v="2013-11-26T00:00:00"/>
    <x v="1"/>
    <s v="BF-10975"/>
    <x v="541"/>
    <x v="1"/>
    <s v="United States"/>
    <s v="Columbus"/>
    <x v="14"/>
    <n v="47201"/>
    <x v="2"/>
    <s v="OFF-BI-10000343"/>
    <x v="1"/>
    <x v="8"/>
    <x v="184"/>
    <x v="3358"/>
    <n v="1"/>
    <n v="0"/>
    <n v="2.3077000000000001"/>
  </r>
  <r>
    <n v="4410"/>
    <s v="US-2011-154879"/>
    <x v="2"/>
    <x v="457"/>
    <d v="2011-05-11T00:00:00"/>
    <x v="1"/>
    <s v="SN-20710"/>
    <x v="17"/>
    <x v="2"/>
    <s v="United States"/>
    <s v="Los Angeles"/>
    <x v="1"/>
    <n v="90004"/>
    <x v="1"/>
    <s v="OFF-LA-10004425"/>
    <x v="1"/>
    <x v="2"/>
    <x v="33"/>
    <x v="399"/>
    <n v="2"/>
    <n v="0"/>
    <n v="2.7166000000000001"/>
  </r>
  <r>
    <n v="4411"/>
    <s v="US-2011-154879"/>
    <x v="2"/>
    <x v="457"/>
    <d v="2011-05-11T00:00:00"/>
    <x v="1"/>
    <s v="SN-20710"/>
    <x v="17"/>
    <x v="2"/>
    <s v="United States"/>
    <s v="Los Angeles"/>
    <x v="1"/>
    <n v="90004"/>
    <x v="1"/>
    <s v="OFF-AR-10001897"/>
    <x v="1"/>
    <x v="6"/>
    <x v="640"/>
    <x v="1557"/>
    <n v="6"/>
    <n v="0"/>
    <n v="30.223200000000002"/>
  </r>
  <r>
    <n v="4412"/>
    <s v="CA-2011-130624"/>
    <x v="2"/>
    <x v="261"/>
    <d v="2011-06-24T00:00:00"/>
    <x v="2"/>
    <s v="TB-21280"/>
    <x v="509"/>
    <x v="0"/>
    <s v="United States"/>
    <s v="New York City"/>
    <x v="15"/>
    <n v="10024"/>
    <x v="3"/>
    <s v="OFF-PA-10003883"/>
    <x v="1"/>
    <x v="10"/>
    <x v="1229"/>
    <x v="1812"/>
    <n v="3"/>
    <n v="0"/>
    <n v="9.0389999999999997"/>
  </r>
  <r>
    <n v="4413"/>
    <s v="CA-2011-130624"/>
    <x v="2"/>
    <x v="261"/>
    <d v="2011-06-24T00:00:00"/>
    <x v="2"/>
    <s v="TB-21280"/>
    <x v="509"/>
    <x v="0"/>
    <s v="United States"/>
    <s v="New York City"/>
    <x v="15"/>
    <n v="10024"/>
    <x v="3"/>
    <s v="TEC-PH-10003963"/>
    <x v="2"/>
    <x v="7"/>
    <x v="512"/>
    <x v="903"/>
    <n v="3"/>
    <n v="0"/>
    <n v="160.6722"/>
  </r>
  <r>
    <n v="4414"/>
    <s v="CA-2011-130624"/>
    <x v="2"/>
    <x v="261"/>
    <d v="2011-06-24T00:00:00"/>
    <x v="2"/>
    <s v="TB-21280"/>
    <x v="509"/>
    <x v="0"/>
    <s v="United States"/>
    <s v="New York City"/>
    <x v="15"/>
    <n v="10024"/>
    <x v="3"/>
    <s v="OFF-AP-10001303"/>
    <x v="1"/>
    <x v="9"/>
    <x v="925"/>
    <x v="3359"/>
    <n v="3"/>
    <n v="0"/>
    <n v="26.864999999999995"/>
  </r>
  <r>
    <n v="4415"/>
    <s v="CA-2014-132339"/>
    <x v="3"/>
    <x v="971"/>
    <d v="2014-08-24T00:00:00"/>
    <x v="1"/>
    <s v="JB-15400"/>
    <x v="80"/>
    <x v="1"/>
    <s v="United States"/>
    <s v="Lawrence"/>
    <x v="31"/>
    <n v="1841"/>
    <x v="3"/>
    <s v="OFF-BI-10003925"/>
    <x v="1"/>
    <x v="8"/>
    <x v="751"/>
    <x v="3360"/>
    <n v="1"/>
    <n v="0"/>
    <n v="182.3553"/>
  </r>
  <r>
    <n v="4416"/>
    <s v="CA-2011-153983"/>
    <x v="2"/>
    <x v="503"/>
    <d v="2011-12-06T00:00:00"/>
    <x v="1"/>
    <s v="AH-10210"/>
    <x v="117"/>
    <x v="0"/>
    <s v="United States"/>
    <s v="San Francisco"/>
    <x v="1"/>
    <n v="94122"/>
    <x v="1"/>
    <s v="TEC-PH-10004586"/>
    <x v="2"/>
    <x v="7"/>
    <x v="890"/>
    <x v="1181"/>
    <n v="2"/>
    <n v="0.2"/>
    <n v="71.989999999999981"/>
  </r>
  <r>
    <n v="4417"/>
    <s v="CA-2011-153983"/>
    <x v="2"/>
    <x v="503"/>
    <d v="2011-12-06T00:00:00"/>
    <x v="1"/>
    <s v="AH-10210"/>
    <x v="117"/>
    <x v="0"/>
    <s v="United States"/>
    <s v="San Francisco"/>
    <x v="1"/>
    <n v="94122"/>
    <x v="1"/>
    <s v="OFF-FA-10003495"/>
    <x v="1"/>
    <x v="13"/>
    <x v="33"/>
    <x v="3361"/>
    <n v="5"/>
    <n v="0"/>
    <n v="15.2"/>
  </r>
  <r>
    <n v="4418"/>
    <s v="CA-2014-112900"/>
    <x v="3"/>
    <x v="359"/>
    <d v="2014-04-13T00:00:00"/>
    <x v="0"/>
    <s v="KL-16645"/>
    <x v="107"/>
    <x v="0"/>
    <s v="United States"/>
    <s v="Detroit"/>
    <x v="12"/>
    <n v="48205"/>
    <x v="2"/>
    <s v="OFF-BI-10002867"/>
    <x v="1"/>
    <x v="8"/>
    <x v="963"/>
    <x v="3362"/>
    <n v="8"/>
    <n v="0"/>
    <n v="219.99039999999997"/>
  </r>
  <r>
    <n v="4419"/>
    <s v="CA-2011-160157"/>
    <x v="2"/>
    <x v="414"/>
    <d v="2011-12-27T00:00:00"/>
    <x v="1"/>
    <s v="MH-17455"/>
    <x v="708"/>
    <x v="0"/>
    <s v="United States"/>
    <s v="Hamilton"/>
    <x v="24"/>
    <n v="45011"/>
    <x v="3"/>
    <s v="FUR-FU-10003773"/>
    <x v="0"/>
    <x v="5"/>
    <x v="125"/>
    <x v="3363"/>
    <n v="3"/>
    <n v="0.2"/>
    <n v="-21.470400000000026"/>
  </r>
  <r>
    <n v="4420"/>
    <s v="CA-2011-139633"/>
    <x v="2"/>
    <x v="506"/>
    <d v="2011-12-24T00:00:00"/>
    <x v="1"/>
    <s v="EC-14050"/>
    <x v="685"/>
    <x v="0"/>
    <s v="United States"/>
    <s v="Columbus"/>
    <x v="24"/>
    <n v="43229"/>
    <x v="3"/>
    <s v="OFF-BI-10002954"/>
    <x v="1"/>
    <x v="8"/>
    <x v="1179"/>
    <x v="3364"/>
    <n v="4"/>
    <n v="0.7"/>
    <n v="-4.0215999999999994"/>
  </r>
  <r>
    <n v="4421"/>
    <s v="CA-2012-163090"/>
    <x v="1"/>
    <x v="972"/>
    <d v="2012-11-21T00:00:00"/>
    <x v="0"/>
    <s v="GH-14665"/>
    <x v="348"/>
    <x v="0"/>
    <s v="United States"/>
    <s v="Chicago"/>
    <x v="10"/>
    <n v="60610"/>
    <x v="2"/>
    <s v="OFF-SU-10002537"/>
    <x v="1"/>
    <x v="14"/>
    <x v="676"/>
    <x v="3365"/>
    <n v="5"/>
    <n v="0.2"/>
    <n v="3.0690000000000026"/>
  </r>
  <r>
    <n v="4422"/>
    <s v="CA-2011-117016"/>
    <x v="2"/>
    <x v="530"/>
    <d v="2011-03-09T00:00:00"/>
    <x v="1"/>
    <s v="SC-20095"/>
    <x v="183"/>
    <x v="0"/>
    <s v="United States"/>
    <s v="Margate"/>
    <x v="2"/>
    <n v="33063"/>
    <x v="0"/>
    <s v="OFF-AR-10001374"/>
    <x v="1"/>
    <x v="6"/>
    <x v="310"/>
    <x v="12"/>
    <n v="3"/>
    <n v="0.2"/>
    <n v="2.3327999999999989"/>
  </r>
  <r>
    <n v="4423"/>
    <s v="CA-2014-159464"/>
    <x v="3"/>
    <x v="796"/>
    <d v="2014-05-20T00:00:00"/>
    <x v="2"/>
    <s v="TB-21355"/>
    <x v="422"/>
    <x v="1"/>
    <s v="United States"/>
    <s v="Sandy Springs"/>
    <x v="32"/>
    <n v="30328"/>
    <x v="0"/>
    <s v="OFF-AP-10001492"/>
    <x v="1"/>
    <x v="9"/>
    <x v="22"/>
    <x v="3366"/>
    <n v="2"/>
    <n v="0"/>
    <n v="4.4824000000000002"/>
  </r>
  <r>
    <n v="4424"/>
    <s v="CA-2014-159464"/>
    <x v="3"/>
    <x v="796"/>
    <d v="2014-05-20T00:00:00"/>
    <x v="2"/>
    <s v="TB-21355"/>
    <x v="422"/>
    <x v="1"/>
    <s v="United States"/>
    <s v="Sandy Springs"/>
    <x v="32"/>
    <n v="30328"/>
    <x v="0"/>
    <s v="FUR-BO-10003546"/>
    <x v="0"/>
    <x v="0"/>
    <x v="1638"/>
    <x v="3367"/>
    <n v="3"/>
    <n v="0"/>
    <n v="75.735000000000014"/>
  </r>
  <r>
    <n v="4425"/>
    <s v="CA-2014-159464"/>
    <x v="3"/>
    <x v="796"/>
    <d v="2014-05-20T00:00:00"/>
    <x v="2"/>
    <s v="TB-21355"/>
    <x v="422"/>
    <x v="1"/>
    <s v="United States"/>
    <s v="Sandy Springs"/>
    <x v="32"/>
    <n v="30328"/>
    <x v="0"/>
    <s v="TEC-PH-10002185"/>
    <x v="2"/>
    <x v="7"/>
    <x v="1072"/>
    <x v="3368"/>
    <n v="5"/>
    <n v="0"/>
    <n v="15.637499999999999"/>
  </r>
  <r>
    <n v="4426"/>
    <s v="CA-2014-159464"/>
    <x v="3"/>
    <x v="796"/>
    <d v="2014-05-20T00:00:00"/>
    <x v="2"/>
    <s v="TB-21355"/>
    <x v="422"/>
    <x v="1"/>
    <s v="United States"/>
    <s v="Sandy Springs"/>
    <x v="32"/>
    <n v="30328"/>
    <x v="0"/>
    <s v="OFF-BI-10000315"/>
    <x v="1"/>
    <x v="8"/>
    <x v="407"/>
    <x v="3369"/>
    <n v="6"/>
    <n v="0"/>
    <n v="54.691199999999995"/>
  </r>
  <r>
    <n v="4427"/>
    <s v="CA-2014-159464"/>
    <x v="3"/>
    <x v="796"/>
    <d v="2014-05-20T00:00:00"/>
    <x v="2"/>
    <s v="TB-21355"/>
    <x v="422"/>
    <x v="1"/>
    <s v="United States"/>
    <s v="Sandy Springs"/>
    <x v="32"/>
    <n v="30328"/>
    <x v="0"/>
    <s v="TEC-PH-10002350"/>
    <x v="2"/>
    <x v="7"/>
    <x v="1458"/>
    <x v="392"/>
    <n v="2"/>
    <n v="0"/>
    <n v="15.674399999999999"/>
  </r>
  <r>
    <n v="4428"/>
    <s v="US-2014-103226"/>
    <x v="3"/>
    <x v="585"/>
    <d v="2014-09-29T00:00:00"/>
    <x v="1"/>
    <s v="DW-13195"/>
    <x v="694"/>
    <x v="1"/>
    <s v="United States"/>
    <s v="Albuquerque"/>
    <x v="27"/>
    <n v="87105"/>
    <x v="1"/>
    <s v="OFF-PA-10002666"/>
    <x v="1"/>
    <x v="10"/>
    <x v="186"/>
    <x v="3370"/>
    <n v="3"/>
    <n v="0"/>
    <n v="12.231"/>
  </r>
  <r>
    <n v="4429"/>
    <s v="CA-2014-119452"/>
    <x v="3"/>
    <x v="708"/>
    <d v="2014-03-28T00:00:00"/>
    <x v="1"/>
    <s v="CL-12565"/>
    <x v="52"/>
    <x v="0"/>
    <s v="United States"/>
    <s v="Tulsa"/>
    <x v="26"/>
    <n v="74133"/>
    <x v="2"/>
    <s v="FUR-CH-10004495"/>
    <x v="0"/>
    <x v="1"/>
    <x v="1475"/>
    <x v="3371"/>
    <n v="6"/>
    <n v="0"/>
    <n v="523.70519999999988"/>
  </r>
  <r>
    <n v="4430"/>
    <s v="CA-2014-147725"/>
    <x v="3"/>
    <x v="32"/>
    <d v="2014-09-15T00:00:00"/>
    <x v="3"/>
    <s v="LT-17110"/>
    <x v="299"/>
    <x v="0"/>
    <s v="United States"/>
    <s v="Orange"/>
    <x v="30"/>
    <n v="7050"/>
    <x v="3"/>
    <s v="OFF-AR-10001725"/>
    <x v="1"/>
    <x v="6"/>
    <x v="1540"/>
    <x v="421"/>
    <n v="3"/>
    <n v="0"/>
    <n v="18.447000000000003"/>
  </r>
  <r>
    <n v="4431"/>
    <s v="CA-2013-168893"/>
    <x v="0"/>
    <x v="54"/>
    <d v="2013-11-09T00:00:00"/>
    <x v="0"/>
    <s v="AP-10915"/>
    <x v="275"/>
    <x v="0"/>
    <s v="United States"/>
    <s v="Henderson"/>
    <x v="0"/>
    <n v="42420"/>
    <x v="0"/>
    <s v="OFF-FA-10002280"/>
    <x v="1"/>
    <x v="13"/>
    <x v="653"/>
    <x v="3372"/>
    <n v="4"/>
    <n v="0"/>
    <n v="9.6"/>
  </r>
  <r>
    <n v="4432"/>
    <s v="CA-2013-168893"/>
    <x v="0"/>
    <x v="54"/>
    <d v="2013-11-09T00:00:00"/>
    <x v="0"/>
    <s v="AP-10915"/>
    <x v="275"/>
    <x v="0"/>
    <s v="United States"/>
    <s v="Henderson"/>
    <x v="0"/>
    <n v="42420"/>
    <x v="0"/>
    <s v="OFF-AR-10001770"/>
    <x v="1"/>
    <x v="6"/>
    <x v="1579"/>
    <x v="3373"/>
    <n v="3"/>
    <n v="0"/>
    <n v="2.0747999999999998"/>
  </r>
  <r>
    <n v="4433"/>
    <s v="CA-2013-168893"/>
    <x v="0"/>
    <x v="54"/>
    <d v="2013-11-09T00:00:00"/>
    <x v="0"/>
    <s v="AP-10915"/>
    <x v="275"/>
    <x v="0"/>
    <s v="United States"/>
    <s v="Henderson"/>
    <x v="0"/>
    <n v="42420"/>
    <x v="0"/>
    <s v="FUR-FU-10002885"/>
    <x v="0"/>
    <x v="5"/>
    <x v="755"/>
    <x v="906"/>
    <n v="5"/>
    <n v="0"/>
    <n v="9.1580000000000013"/>
  </r>
  <r>
    <n v="4434"/>
    <s v="CA-2013-168893"/>
    <x v="0"/>
    <x v="54"/>
    <d v="2013-11-09T00:00:00"/>
    <x v="0"/>
    <s v="AP-10915"/>
    <x v="275"/>
    <x v="0"/>
    <s v="United States"/>
    <s v="Henderson"/>
    <x v="0"/>
    <n v="42420"/>
    <x v="0"/>
    <s v="OFF-AR-10003772"/>
    <x v="1"/>
    <x v="6"/>
    <x v="1429"/>
    <x v="3374"/>
    <n v="1"/>
    <n v="0"/>
    <n v="2.6249999999999991"/>
  </r>
  <r>
    <n v="4435"/>
    <s v="CA-2013-168893"/>
    <x v="0"/>
    <x v="54"/>
    <d v="2013-11-09T00:00:00"/>
    <x v="0"/>
    <s v="AP-10915"/>
    <x v="275"/>
    <x v="0"/>
    <s v="United States"/>
    <s v="Henderson"/>
    <x v="0"/>
    <n v="42420"/>
    <x v="0"/>
    <s v="FUR-TA-10003392"/>
    <x v="0"/>
    <x v="3"/>
    <x v="1639"/>
    <x v="3375"/>
    <n v="3"/>
    <n v="0"/>
    <n v="160.15860000000001"/>
  </r>
  <r>
    <n v="4436"/>
    <s v="CA-2013-163398"/>
    <x v="0"/>
    <x v="973"/>
    <d v="2013-05-09T00:00:00"/>
    <x v="1"/>
    <s v="CB-12415"/>
    <x v="558"/>
    <x v="0"/>
    <s v="United States"/>
    <s v="Chicago"/>
    <x v="10"/>
    <n v="60653"/>
    <x v="2"/>
    <s v="OFF-BI-10000014"/>
    <x v="1"/>
    <x v="8"/>
    <x v="628"/>
    <x v="3376"/>
    <n v="1"/>
    <n v="0.8"/>
    <n v="-3.6002999999999998"/>
  </r>
  <r>
    <n v="4437"/>
    <s v="CA-2013-163398"/>
    <x v="0"/>
    <x v="973"/>
    <d v="2013-05-09T00:00:00"/>
    <x v="1"/>
    <s v="CB-12415"/>
    <x v="558"/>
    <x v="0"/>
    <s v="United States"/>
    <s v="Chicago"/>
    <x v="10"/>
    <n v="60653"/>
    <x v="2"/>
    <s v="OFF-AR-10003217"/>
    <x v="1"/>
    <x v="6"/>
    <x v="1640"/>
    <x v="3377"/>
    <n v="7"/>
    <n v="0.2"/>
    <n v="2.7384000000000022"/>
  </r>
  <r>
    <n v="4438"/>
    <s v="CA-2013-163398"/>
    <x v="0"/>
    <x v="973"/>
    <d v="2013-05-09T00:00:00"/>
    <x v="1"/>
    <s v="CB-12415"/>
    <x v="558"/>
    <x v="0"/>
    <s v="United States"/>
    <s v="Chicago"/>
    <x v="10"/>
    <n v="60653"/>
    <x v="2"/>
    <s v="OFF-AP-10002403"/>
    <x v="1"/>
    <x v="9"/>
    <x v="1302"/>
    <x v="3378"/>
    <n v="3"/>
    <n v="0.8"/>
    <n v="-71.296199999999999"/>
  </r>
  <r>
    <n v="4439"/>
    <s v="CA-2013-162726"/>
    <x v="0"/>
    <x v="797"/>
    <d v="2014-01-03T00:00:00"/>
    <x v="1"/>
    <s v="MT-17815"/>
    <x v="363"/>
    <x v="0"/>
    <s v="United States"/>
    <s v="Port Arthur"/>
    <x v="5"/>
    <n v="77642"/>
    <x v="2"/>
    <s v="OFF-PA-10001972"/>
    <x v="1"/>
    <x v="10"/>
    <x v="1169"/>
    <x v="563"/>
    <n v="2"/>
    <n v="0.2"/>
    <n v="3.6288"/>
  </r>
  <r>
    <n v="4440"/>
    <s v="CA-2013-162726"/>
    <x v="0"/>
    <x v="797"/>
    <d v="2014-01-03T00:00:00"/>
    <x v="1"/>
    <s v="MT-17815"/>
    <x v="363"/>
    <x v="0"/>
    <s v="United States"/>
    <s v="Port Arthur"/>
    <x v="5"/>
    <n v="77642"/>
    <x v="2"/>
    <s v="OFF-PA-10004041"/>
    <x v="1"/>
    <x v="10"/>
    <x v="940"/>
    <x v="208"/>
    <n v="4"/>
    <n v="0.2"/>
    <n v="7.3999999999999995"/>
  </r>
  <r>
    <n v="4441"/>
    <s v="US-2013-111290"/>
    <x v="0"/>
    <x v="405"/>
    <d v="2013-07-27T00:00:00"/>
    <x v="1"/>
    <s v="DK-13375"/>
    <x v="589"/>
    <x v="0"/>
    <s v="United States"/>
    <s v="Westland"/>
    <x v="12"/>
    <n v="48185"/>
    <x v="2"/>
    <s v="TEC-AC-10004975"/>
    <x v="2"/>
    <x v="11"/>
    <x v="973"/>
    <x v="3379"/>
    <n v="1"/>
    <n v="0"/>
    <n v="36.283500000000004"/>
  </r>
  <r>
    <n v="4442"/>
    <s v="US-2013-111290"/>
    <x v="0"/>
    <x v="405"/>
    <d v="2013-07-27T00:00:00"/>
    <x v="1"/>
    <s v="DK-13375"/>
    <x v="589"/>
    <x v="0"/>
    <s v="United States"/>
    <s v="Westland"/>
    <x v="12"/>
    <n v="48185"/>
    <x v="2"/>
    <s v="OFF-ST-10001932"/>
    <x v="1"/>
    <x v="4"/>
    <x v="1641"/>
    <x v="3380"/>
    <n v="5"/>
    <n v="0"/>
    <n v="135.21900000000002"/>
  </r>
  <r>
    <n v="4443"/>
    <s v="US-2013-111290"/>
    <x v="0"/>
    <x v="405"/>
    <d v="2013-07-27T00:00:00"/>
    <x v="1"/>
    <s v="DK-13375"/>
    <x v="589"/>
    <x v="0"/>
    <s v="United States"/>
    <s v="Westland"/>
    <x v="12"/>
    <n v="48185"/>
    <x v="2"/>
    <s v="OFF-AR-10001761"/>
    <x v="1"/>
    <x v="6"/>
    <x v="1642"/>
    <x v="2640"/>
    <n v="5"/>
    <n v="0"/>
    <n v="10.511999999999999"/>
  </r>
  <r>
    <n v="4444"/>
    <s v="US-2013-111290"/>
    <x v="0"/>
    <x v="405"/>
    <d v="2013-07-27T00:00:00"/>
    <x v="1"/>
    <s v="DK-13375"/>
    <x v="589"/>
    <x v="0"/>
    <s v="United States"/>
    <s v="Westland"/>
    <x v="12"/>
    <n v="48185"/>
    <x v="2"/>
    <s v="OFF-PA-10002262"/>
    <x v="1"/>
    <x v="10"/>
    <x v="992"/>
    <x v="56"/>
    <n v="5"/>
    <n v="0"/>
    <n v="15.552000000000001"/>
  </r>
  <r>
    <n v="4445"/>
    <s v="US-2011-147704"/>
    <x v="2"/>
    <x v="912"/>
    <d v="2011-11-21T00:00:00"/>
    <x v="1"/>
    <s v="SR-20740"/>
    <x v="256"/>
    <x v="2"/>
    <s v="United States"/>
    <s v="Bloomington"/>
    <x v="14"/>
    <n v="47401"/>
    <x v="2"/>
    <s v="OFF-EN-10004483"/>
    <x v="1"/>
    <x v="12"/>
    <x v="1335"/>
    <x v="2561"/>
    <n v="5"/>
    <n v="0"/>
    <n v="36.824499999999993"/>
  </r>
  <r>
    <n v="4446"/>
    <s v="US-2011-147704"/>
    <x v="2"/>
    <x v="912"/>
    <d v="2011-11-21T00:00:00"/>
    <x v="1"/>
    <s v="SR-20740"/>
    <x v="256"/>
    <x v="2"/>
    <s v="United States"/>
    <s v="Bloomington"/>
    <x v="14"/>
    <n v="47401"/>
    <x v="2"/>
    <s v="OFF-PA-10003270"/>
    <x v="1"/>
    <x v="10"/>
    <x v="1415"/>
    <x v="3381"/>
    <n v="6"/>
    <n v="0"/>
    <n v="14.256"/>
  </r>
  <r>
    <n v="4447"/>
    <s v="US-2011-147704"/>
    <x v="2"/>
    <x v="912"/>
    <d v="2011-11-21T00:00:00"/>
    <x v="1"/>
    <s v="SR-20740"/>
    <x v="256"/>
    <x v="2"/>
    <s v="United States"/>
    <s v="Bloomington"/>
    <x v="14"/>
    <n v="47401"/>
    <x v="2"/>
    <s v="OFF-BI-10001634"/>
    <x v="1"/>
    <x v="8"/>
    <x v="24"/>
    <x v="2769"/>
    <n v="4"/>
    <n v="0"/>
    <n v="14.268800000000001"/>
  </r>
  <r>
    <n v="4448"/>
    <s v="US-2011-147704"/>
    <x v="2"/>
    <x v="912"/>
    <d v="2011-11-21T00:00:00"/>
    <x v="1"/>
    <s v="SR-20740"/>
    <x v="256"/>
    <x v="2"/>
    <s v="United States"/>
    <s v="Bloomington"/>
    <x v="14"/>
    <n v="47401"/>
    <x v="2"/>
    <s v="OFF-ST-10000675"/>
    <x v="1"/>
    <x v="4"/>
    <x v="295"/>
    <x v="3382"/>
    <n v="5"/>
    <n v="0"/>
    <n v="42.362499999999997"/>
  </r>
  <r>
    <n v="4449"/>
    <s v="CA-2012-121965"/>
    <x v="1"/>
    <x v="974"/>
    <d v="2012-06-23T00:00:00"/>
    <x v="1"/>
    <s v="LH-17155"/>
    <x v="109"/>
    <x v="0"/>
    <s v="United States"/>
    <s v="Los Angeles"/>
    <x v="1"/>
    <n v="90032"/>
    <x v="1"/>
    <s v="FUR-FU-10000732"/>
    <x v="0"/>
    <x v="5"/>
    <x v="540"/>
    <x v="2391"/>
    <n v="2"/>
    <n v="0"/>
    <n v="4.0191999999999997"/>
  </r>
  <r>
    <n v="4450"/>
    <s v="CA-2012-121965"/>
    <x v="1"/>
    <x v="974"/>
    <d v="2012-06-23T00:00:00"/>
    <x v="1"/>
    <s v="LH-17155"/>
    <x v="109"/>
    <x v="0"/>
    <s v="United States"/>
    <s v="Los Angeles"/>
    <x v="1"/>
    <n v="90032"/>
    <x v="1"/>
    <s v="OFF-PA-10004355"/>
    <x v="1"/>
    <x v="10"/>
    <x v="1094"/>
    <x v="90"/>
    <n v="1"/>
    <n v="0"/>
    <n v="3.1104000000000003"/>
  </r>
  <r>
    <n v="4451"/>
    <s v="CA-2012-121965"/>
    <x v="1"/>
    <x v="974"/>
    <d v="2012-06-23T00:00:00"/>
    <x v="1"/>
    <s v="LH-17155"/>
    <x v="109"/>
    <x v="0"/>
    <s v="United States"/>
    <s v="Los Angeles"/>
    <x v="1"/>
    <n v="90032"/>
    <x v="1"/>
    <s v="OFF-EN-10000056"/>
    <x v="1"/>
    <x v="12"/>
    <x v="627"/>
    <x v="737"/>
    <n v="3"/>
    <n v="0"/>
    <n v="87.744299999999981"/>
  </r>
  <r>
    <n v="4452"/>
    <s v="CA-2013-147137"/>
    <x v="0"/>
    <x v="975"/>
    <d v="2013-07-07T00:00:00"/>
    <x v="2"/>
    <s v="AA-10645"/>
    <x v="731"/>
    <x v="0"/>
    <s v="United States"/>
    <s v="San Francisco"/>
    <x v="1"/>
    <n v="94109"/>
    <x v="1"/>
    <s v="FUR-FU-10000221"/>
    <x v="0"/>
    <x v="5"/>
    <x v="529"/>
    <x v="3383"/>
    <n v="5"/>
    <n v="0"/>
    <n v="8.6359999999999992"/>
  </r>
  <r>
    <n v="4453"/>
    <s v="CA-2013-147137"/>
    <x v="0"/>
    <x v="975"/>
    <d v="2013-07-07T00:00:00"/>
    <x v="2"/>
    <s v="AA-10645"/>
    <x v="731"/>
    <x v="0"/>
    <s v="United States"/>
    <s v="San Francisco"/>
    <x v="1"/>
    <n v="94109"/>
    <x v="1"/>
    <s v="OFF-EN-10003567"/>
    <x v="1"/>
    <x v="12"/>
    <x v="1643"/>
    <x v="3384"/>
    <n v="2"/>
    <n v="0"/>
    <n v="20.661200000000001"/>
  </r>
  <r>
    <n v="4454"/>
    <s v="CA-2013-147137"/>
    <x v="0"/>
    <x v="975"/>
    <d v="2013-07-07T00:00:00"/>
    <x v="2"/>
    <s v="AA-10645"/>
    <x v="731"/>
    <x v="0"/>
    <s v="United States"/>
    <s v="San Francisco"/>
    <x v="1"/>
    <n v="94109"/>
    <x v="1"/>
    <s v="FUR-BO-10001811"/>
    <x v="0"/>
    <x v="0"/>
    <x v="779"/>
    <x v="3385"/>
    <n v="5"/>
    <n v="0.15"/>
    <n v="225.73499999999993"/>
  </r>
  <r>
    <n v="4455"/>
    <s v="CA-2013-147137"/>
    <x v="0"/>
    <x v="975"/>
    <d v="2013-07-07T00:00:00"/>
    <x v="2"/>
    <s v="AA-10645"/>
    <x v="731"/>
    <x v="0"/>
    <s v="United States"/>
    <s v="San Francisco"/>
    <x v="1"/>
    <n v="94109"/>
    <x v="1"/>
    <s v="OFF-ST-10002486"/>
    <x v="1"/>
    <x v="4"/>
    <x v="693"/>
    <x v="3386"/>
    <n v="4"/>
    <n v="0"/>
    <n v="0.5583999999999989"/>
  </r>
  <r>
    <n v="4456"/>
    <s v="US-2012-146745"/>
    <x v="1"/>
    <x v="37"/>
    <d v="2012-09-08T00:00:00"/>
    <x v="1"/>
    <s v="AS-10630"/>
    <x v="357"/>
    <x v="2"/>
    <s v="United States"/>
    <s v="San Francisco"/>
    <x v="1"/>
    <n v="94110"/>
    <x v="1"/>
    <s v="FUR-CH-10002372"/>
    <x v="0"/>
    <x v="1"/>
    <x v="390"/>
    <x v="434"/>
    <n v="2"/>
    <n v="0.2"/>
    <n v="-12.956799999999994"/>
  </r>
  <r>
    <n v="4457"/>
    <s v="US-2012-146745"/>
    <x v="1"/>
    <x v="37"/>
    <d v="2012-09-08T00:00:00"/>
    <x v="1"/>
    <s v="AS-10630"/>
    <x v="357"/>
    <x v="2"/>
    <s v="United States"/>
    <s v="San Francisco"/>
    <x v="1"/>
    <n v="94110"/>
    <x v="1"/>
    <s v="OFF-BI-10003274"/>
    <x v="1"/>
    <x v="8"/>
    <x v="122"/>
    <x v="2925"/>
    <n v="2"/>
    <n v="0.2"/>
    <n v="2.1492"/>
  </r>
  <r>
    <n v="4458"/>
    <s v="CA-2014-115175"/>
    <x v="3"/>
    <x v="783"/>
    <d v="2014-08-13T00:00:00"/>
    <x v="1"/>
    <s v="MC-17575"/>
    <x v="430"/>
    <x v="0"/>
    <s v="United States"/>
    <s v="San Jose"/>
    <x v="1"/>
    <n v="95123"/>
    <x v="1"/>
    <s v="OFF-PA-10001878"/>
    <x v="1"/>
    <x v="10"/>
    <x v="1161"/>
    <x v="1672"/>
    <n v="5"/>
    <n v="0"/>
    <n v="114.93849999999998"/>
  </r>
  <r>
    <n v="4459"/>
    <s v="CA-2014-105851"/>
    <x v="3"/>
    <x v="677"/>
    <d v="2014-03-21T00:00:00"/>
    <x v="1"/>
    <s v="SE-20110"/>
    <x v="339"/>
    <x v="0"/>
    <s v="United States"/>
    <s v="Denver"/>
    <x v="22"/>
    <n v="80219"/>
    <x v="1"/>
    <s v="OFF-SU-10002881"/>
    <x v="1"/>
    <x v="14"/>
    <x v="461"/>
    <x v="3387"/>
    <n v="2"/>
    <n v="0.2"/>
    <n v="-299.8116"/>
  </r>
  <r>
    <n v="4460"/>
    <s v="US-2014-125717"/>
    <x v="3"/>
    <x v="394"/>
    <d v="2014-10-02T00:00:00"/>
    <x v="2"/>
    <s v="DS-13030"/>
    <x v="284"/>
    <x v="2"/>
    <s v="United States"/>
    <s v="Aurora"/>
    <x v="22"/>
    <n v="80013"/>
    <x v="1"/>
    <s v="FUR-FU-10001979"/>
    <x v="0"/>
    <x v="5"/>
    <x v="509"/>
    <x v="3388"/>
    <n v="1"/>
    <n v="0.2"/>
    <n v="3.2776000000000014"/>
  </r>
  <r>
    <n v="4461"/>
    <s v="US-2014-125717"/>
    <x v="3"/>
    <x v="394"/>
    <d v="2014-10-02T00:00:00"/>
    <x v="2"/>
    <s v="DS-13030"/>
    <x v="284"/>
    <x v="2"/>
    <s v="United States"/>
    <s v="Aurora"/>
    <x v="22"/>
    <n v="80013"/>
    <x v="1"/>
    <s v="OFF-ST-10001522"/>
    <x v="1"/>
    <x v="4"/>
    <x v="195"/>
    <x v="2772"/>
    <n v="2"/>
    <n v="0.2"/>
    <n v="-29.436800000000012"/>
  </r>
  <r>
    <n v="4462"/>
    <s v="US-2014-125717"/>
    <x v="3"/>
    <x v="394"/>
    <d v="2014-10-02T00:00:00"/>
    <x v="2"/>
    <s v="DS-13030"/>
    <x v="284"/>
    <x v="2"/>
    <s v="United States"/>
    <s v="Aurora"/>
    <x v="22"/>
    <n v="80013"/>
    <x v="1"/>
    <s v="TEC-AC-10003657"/>
    <x v="2"/>
    <x v="11"/>
    <x v="151"/>
    <x v="157"/>
    <n v="2"/>
    <n v="0.2"/>
    <n v="1.359599999999995"/>
  </r>
  <r>
    <n v="4463"/>
    <s v="US-2014-125717"/>
    <x v="3"/>
    <x v="394"/>
    <d v="2014-10-02T00:00:00"/>
    <x v="2"/>
    <s v="DS-13030"/>
    <x v="284"/>
    <x v="2"/>
    <s v="United States"/>
    <s v="Aurora"/>
    <x v="22"/>
    <n v="80013"/>
    <x v="1"/>
    <s v="OFF-BI-10001718"/>
    <x v="1"/>
    <x v="8"/>
    <x v="1216"/>
    <x v="1996"/>
    <n v="4"/>
    <n v="0.7"/>
    <n v="-58.861599999999981"/>
  </r>
  <r>
    <n v="4464"/>
    <s v="US-2014-125717"/>
    <x v="3"/>
    <x v="394"/>
    <d v="2014-10-02T00:00:00"/>
    <x v="2"/>
    <s v="DS-13030"/>
    <x v="284"/>
    <x v="2"/>
    <s v="United States"/>
    <s v="Aurora"/>
    <x v="22"/>
    <n v="80013"/>
    <x v="1"/>
    <s v="OFF-PA-10003022"/>
    <x v="1"/>
    <x v="10"/>
    <x v="1644"/>
    <x v="646"/>
    <n v="3"/>
    <n v="0.2"/>
    <n v="5.2026000000000003"/>
  </r>
  <r>
    <n v="4465"/>
    <s v="US-2014-125717"/>
    <x v="3"/>
    <x v="394"/>
    <d v="2014-10-02T00:00:00"/>
    <x v="2"/>
    <s v="DS-13030"/>
    <x v="284"/>
    <x v="2"/>
    <s v="United States"/>
    <s v="Aurora"/>
    <x v="22"/>
    <n v="80013"/>
    <x v="1"/>
    <s v="OFF-AP-10000891"/>
    <x v="1"/>
    <x v="9"/>
    <x v="163"/>
    <x v="3389"/>
    <n v="2"/>
    <n v="0.2"/>
    <n v="26.22399999999999"/>
  </r>
  <r>
    <n v="4466"/>
    <s v="CA-2012-163895"/>
    <x v="1"/>
    <x v="976"/>
    <d v="2012-08-11T00:00:00"/>
    <x v="1"/>
    <s v="NS-18640"/>
    <x v="374"/>
    <x v="1"/>
    <s v="United States"/>
    <s v="Boise"/>
    <x v="45"/>
    <n v="83704"/>
    <x v="1"/>
    <s v="OFF-BI-10004970"/>
    <x v="1"/>
    <x v="8"/>
    <x v="908"/>
    <x v="106"/>
    <n v="1"/>
    <n v="0.2"/>
    <n v="1.1151"/>
  </r>
  <r>
    <n v="4467"/>
    <s v="CA-2014-168641"/>
    <x v="3"/>
    <x v="221"/>
    <d v="2014-12-02T00:00:00"/>
    <x v="1"/>
    <s v="KA-16525"/>
    <x v="567"/>
    <x v="0"/>
    <s v="United States"/>
    <s v="New York City"/>
    <x v="15"/>
    <n v="10035"/>
    <x v="3"/>
    <s v="OFF-AR-10003759"/>
    <x v="1"/>
    <x v="6"/>
    <x v="838"/>
    <x v="3390"/>
    <n v="9"/>
    <n v="0"/>
    <n v="7.3709999999999996"/>
  </r>
  <r>
    <n v="4468"/>
    <s v="CA-2014-168641"/>
    <x v="3"/>
    <x v="221"/>
    <d v="2014-12-02T00:00:00"/>
    <x v="1"/>
    <s v="KA-16525"/>
    <x v="567"/>
    <x v="0"/>
    <s v="United States"/>
    <s v="New York City"/>
    <x v="15"/>
    <n v="10035"/>
    <x v="3"/>
    <s v="OFF-EN-10003001"/>
    <x v="1"/>
    <x v="12"/>
    <x v="955"/>
    <x v="1244"/>
    <n v="2"/>
    <n v="0"/>
    <n v="78.941199999999995"/>
  </r>
  <r>
    <n v="4469"/>
    <s v="CA-2014-168641"/>
    <x v="3"/>
    <x v="221"/>
    <d v="2014-12-02T00:00:00"/>
    <x v="1"/>
    <s v="KA-16525"/>
    <x v="567"/>
    <x v="0"/>
    <s v="United States"/>
    <s v="New York City"/>
    <x v="15"/>
    <n v="10035"/>
    <x v="3"/>
    <s v="FUR-BO-10000780"/>
    <x v="0"/>
    <x v="0"/>
    <x v="1309"/>
    <x v="244"/>
    <n v="2"/>
    <n v="0.2"/>
    <n v="-16.078399999999988"/>
  </r>
  <r>
    <n v="4470"/>
    <s v="CA-2014-168641"/>
    <x v="3"/>
    <x v="221"/>
    <d v="2014-12-02T00:00:00"/>
    <x v="1"/>
    <s v="KA-16525"/>
    <x v="567"/>
    <x v="0"/>
    <s v="United States"/>
    <s v="New York City"/>
    <x v="15"/>
    <n v="10035"/>
    <x v="3"/>
    <s v="OFF-PA-10001972"/>
    <x v="1"/>
    <x v="10"/>
    <x v="1169"/>
    <x v="91"/>
    <n v="2"/>
    <n v="0"/>
    <n v="6.2208000000000006"/>
  </r>
  <r>
    <n v="4471"/>
    <s v="CA-2014-156895"/>
    <x v="3"/>
    <x v="540"/>
    <d v="2014-05-13T00:00:00"/>
    <x v="1"/>
    <s v="DJ-13510"/>
    <x v="137"/>
    <x v="1"/>
    <s v="United States"/>
    <s v="Philadelphia"/>
    <x v="9"/>
    <n v="19140"/>
    <x v="3"/>
    <s v="FUR-CH-10003535"/>
    <x v="0"/>
    <x v="1"/>
    <x v="1513"/>
    <x v="3391"/>
    <n v="3"/>
    <n v="0.3"/>
    <n v="-23.782199999999996"/>
  </r>
  <r>
    <n v="4472"/>
    <s v="CA-2014-121300"/>
    <x v="3"/>
    <x v="365"/>
    <d v="2014-09-30T00:00:00"/>
    <x v="3"/>
    <s v="MG-17680"/>
    <x v="67"/>
    <x v="2"/>
    <s v="United States"/>
    <s v="Mentor"/>
    <x v="24"/>
    <n v="44060"/>
    <x v="3"/>
    <s v="FUR-CH-10003774"/>
    <x v="0"/>
    <x v="1"/>
    <x v="1185"/>
    <x v="1346"/>
    <n v="1"/>
    <n v="0.3"/>
    <n v="-15.466600000000003"/>
  </r>
  <r>
    <n v="4473"/>
    <s v="CA-2014-121300"/>
    <x v="3"/>
    <x v="365"/>
    <d v="2014-09-30T00:00:00"/>
    <x v="3"/>
    <s v="MG-17680"/>
    <x v="67"/>
    <x v="2"/>
    <s v="United States"/>
    <s v="Mentor"/>
    <x v="24"/>
    <n v="44060"/>
    <x v="3"/>
    <s v="TEC-AC-10004571"/>
    <x v="2"/>
    <x v="11"/>
    <x v="404"/>
    <x v="1977"/>
    <n v="3"/>
    <n v="0.2"/>
    <n v="65.993400000000008"/>
  </r>
  <r>
    <n v="4474"/>
    <s v="CA-2014-121300"/>
    <x v="3"/>
    <x v="365"/>
    <d v="2014-09-30T00:00:00"/>
    <x v="3"/>
    <s v="MG-17680"/>
    <x v="67"/>
    <x v="2"/>
    <s v="United States"/>
    <s v="Mentor"/>
    <x v="24"/>
    <n v="44060"/>
    <x v="3"/>
    <s v="FUR-TA-10004442"/>
    <x v="0"/>
    <x v="3"/>
    <x v="1645"/>
    <x v="2458"/>
    <n v="2"/>
    <n v="0.4"/>
    <n v="-189.32100000000003"/>
  </r>
  <r>
    <n v="4475"/>
    <s v="CA-2014-121300"/>
    <x v="3"/>
    <x v="365"/>
    <d v="2014-09-30T00:00:00"/>
    <x v="3"/>
    <s v="MG-17680"/>
    <x v="67"/>
    <x v="2"/>
    <s v="United States"/>
    <s v="Mentor"/>
    <x v="24"/>
    <n v="44060"/>
    <x v="3"/>
    <s v="OFF-PA-10002787"/>
    <x v="1"/>
    <x v="10"/>
    <x v="1267"/>
    <x v="12"/>
    <n v="3"/>
    <n v="0.2"/>
    <n v="5.4432"/>
  </r>
  <r>
    <n v="4476"/>
    <s v="CA-2014-121300"/>
    <x v="3"/>
    <x v="365"/>
    <d v="2014-09-30T00:00:00"/>
    <x v="3"/>
    <s v="MG-17680"/>
    <x v="67"/>
    <x v="2"/>
    <s v="United States"/>
    <s v="Mentor"/>
    <x v="24"/>
    <n v="44060"/>
    <x v="3"/>
    <s v="FUR-FU-10004586"/>
    <x v="0"/>
    <x v="5"/>
    <x v="1473"/>
    <x v="3392"/>
    <n v="4"/>
    <n v="0.2"/>
    <n v="7.436799999999999"/>
  </r>
  <r>
    <n v="4477"/>
    <s v="CA-2014-121300"/>
    <x v="3"/>
    <x v="365"/>
    <d v="2014-09-30T00:00:00"/>
    <x v="3"/>
    <s v="MG-17680"/>
    <x v="67"/>
    <x v="2"/>
    <s v="United States"/>
    <s v="Mentor"/>
    <x v="24"/>
    <n v="44060"/>
    <x v="3"/>
    <s v="OFF-PA-10002606"/>
    <x v="1"/>
    <x v="10"/>
    <x v="1592"/>
    <x v="582"/>
    <n v="2"/>
    <n v="0.2"/>
    <n v="2.6399999999999997"/>
  </r>
  <r>
    <n v="4478"/>
    <s v="CA-2014-130211"/>
    <x v="3"/>
    <x v="760"/>
    <d v="2014-10-23T00:00:00"/>
    <x v="3"/>
    <s v="BD-11620"/>
    <x v="379"/>
    <x v="0"/>
    <s v="United States"/>
    <s v="Lawton"/>
    <x v="26"/>
    <n v="73505"/>
    <x v="2"/>
    <s v="OFF-ST-10000129"/>
    <x v="1"/>
    <x v="4"/>
    <x v="1646"/>
    <x v="3393"/>
    <n v="3"/>
    <n v="0"/>
    <n v="23.316299999999984"/>
  </r>
  <r>
    <n v="4479"/>
    <s v="CA-2014-130211"/>
    <x v="3"/>
    <x v="760"/>
    <d v="2014-10-23T00:00:00"/>
    <x v="3"/>
    <s v="BD-11620"/>
    <x v="379"/>
    <x v="0"/>
    <s v="United States"/>
    <s v="Lawton"/>
    <x v="26"/>
    <n v="73505"/>
    <x v="2"/>
    <s v="FUR-TA-10003748"/>
    <x v="0"/>
    <x v="3"/>
    <x v="208"/>
    <x v="3394"/>
    <n v="2"/>
    <n v="0"/>
    <n v="54.775599999999997"/>
  </r>
  <r>
    <n v="4480"/>
    <s v="CA-2011-147235"/>
    <x v="2"/>
    <x v="977"/>
    <d v="2011-03-28T00:00:00"/>
    <x v="1"/>
    <s v="CD-11920"/>
    <x v="303"/>
    <x v="0"/>
    <s v="United States"/>
    <s v="New York City"/>
    <x v="15"/>
    <n v="10024"/>
    <x v="3"/>
    <s v="OFF-PA-10004948"/>
    <x v="1"/>
    <x v="10"/>
    <x v="1647"/>
    <x v="1691"/>
    <n v="5"/>
    <n v="0"/>
    <n v="11.703000000000001"/>
  </r>
  <r>
    <n v="4481"/>
    <s v="CA-2013-109365"/>
    <x v="0"/>
    <x v="54"/>
    <d v="2013-11-09T00:00:00"/>
    <x v="1"/>
    <s v="XP-21865"/>
    <x v="190"/>
    <x v="0"/>
    <s v="United States"/>
    <s v="Los Angeles"/>
    <x v="1"/>
    <n v="90049"/>
    <x v="1"/>
    <s v="OFF-FA-10001561"/>
    <x v="1"/>
    <x v="13"/>
    <x v="831"/>
    <x v="53"/>
    <n v="7"/>
    <n v="0"/>
    <n v="5.0358000000000001"/>
  </r>
  <r>
    <n v="4482"/>
    <s v="CA-2013-109365"/>
    <x v="0"/>
    <x v="54"/>
    <d v="2013-11-09T00:00:00"/>
    <x v="1"/>
    <s v="XP-21865"/>
    <x v="190"/>
    <x v="0"/>
    <s v="United States"/>
    <s v="Los Angeles"/>
    <x v="1"/>
    <n v="90049"/>
    <x v="1"/>
    <s v="OFF-AP-10002998"/>
    <x v="1"/>
    <x v="9"/>
    <x v="1635"/>
    <x v="3395"/>
    <n v="2"/>
    <n v="0"/>
    <n v="14.295599999999997"/>
  </r>
  <r>
    <n v="4483"/>
    <s v="CA-2013-109365"/>
    <x v="0"/>
    <x v="54"/>
    <d v="2013-11-09T00:00:00"/>
    <x v="1"/>
    <s v="XP-21865"/>
    <x v="190"/>
    <x v="0"/>
    <s v="United States"/>
    <s v="Los Angeles"/>
    <x v="1"/>
    <n v="90049"/>
    <x v="1"/>
    <s v="OFF-BI-10003981"/>
    <x v="1"/>
    <x v="8"/>
    <x v="109"/>
    <x v="2226"/>
    <n v="12"/>
    <n v="0.2"/>
    <n v="15.799199999999999"/>
  </r>
  <r>
    <n v="4484"/>
    <s v="CA-2013-109365"/>
    <x v="0"/>
    <x v="54"/>
    <d v="2013-11-09T00:00:00"/>
    <x v="1"/>
    <s v="XP-21865"/>
    <x v="190"/>
    <x v="0"/>
    <s v="United States"/>
    <s v="Los Angeles"/>
    <x v="1"/>
    <n v="90049"/>
    <x v="1"/>
    <s v="OFF-PA-10001725"/>
    <x v="1"/>
    <x v="10"/>
    <x v="1648"/>
    <x v="2248"/>
    <n v="3"/>
    <n v="0"/>
    <n v="56.977199999999996"/>
  </r>
  <r>
    <n v="4485"/>
    <s v="CA-2013-109365"/>
    <x v="0"/>
    <x v="54"/>
    <d v="2013-11-09T00:00:00"/>
    <x v="1"/>
    <s v="XP-21865"/>
    <x v="190"/>
    <x v="0"/>
    <s v="United States"/>
    <s v="Los Angeles"/>
    <x v="1"/>
    <n v="90049"/>
    <x v="1"/>
    <s v="OFF-BI-10002071"/>
    <x v="1"/>
    <x v="8"/>
    <x v="692"/>
    <x v="3396"/>
    <n v="2"/>
    <n v="0.2"/>
    <n v="3.0211999999999994"/>
  </r>
  <r>
    <n v="4486"/>
    <s v="CA-2013-109365"/>
    <x v="0"/>
    <x v="54"/>
    <d v="2013-11-09T00:00:00"/>
    <x v="1"/>
    <s v="XP-21865"/>
    <x v="190"/>
    <x v="0"/>
    <s v="United States"/>
    <s v="Los Angeles"/>
    <x v="1"/>
    <n v="90049"/>
    <x v="1"/>
    <s v="OFF-PA-10000477"/>
    <x v="1"/>
    <x v="10"/>
    <x v="1261"/>
    <x v="541"/>
    <n v="3"/>
    <n v="0"/>
    <n v="9.3312000000000008"/>
  </r>
  <r>
    <n v="4487"/>
    <s v="CA-2013-109365"/>
    <x v="0"/>
    <x v="54"/>
    <d v="2013-11-09T00:00:00"/>
    <x v="1"/>
    <s v="XP-21865"/>
    <x v="190"/>
    <x v="0"/>
    <s v="United States"/>
    <s v="Los Angeles"/>
    <x v="1"/>
    <n v="90049"/>
    <x v="1"/>
    <s v="OFF-PA-10004359"/>
    <x v="1"/>
    <x v="10"/>
    <x v="1059"/>
    <x v="1836"/>
    <n v="3"/>
    <n v="0"/>
    <n v="150.98399999999998"/>
  </r>
  <r>
    <n v="4488"/>
    <s v="CA-2012-162621"/>
    <x v="1"/>
    <x v="577"/>
    <d v="2012-09-11T00:00:00"/>
    <x v="1"/>
    <s v="CA-12055"/>
    <x v="402"/>
    <x v="2"/>
    <s v="United States"/>
    <s v="Houston"/>
    <x v="5"/>
    <n v="77036"/>
    <x v="2"/>
    <s v="OFF-BI-10000962"/>
    <x v="1"/>
    <x v="8"/>
    <x v="1504"/>
    <x v="3397"/>
    <n v="5"/>
    <n v="0.8"/>
    <n v="-25.218500000000006"/>
  </r>
  <r>
    <n v="4489"/>
    <s v="CA-2012-162621"/>
    <x v="1"/>
    <x v="577"/>
    <d v="2012-09-11T00:00:00"/>
    <x v="1"/>
    <s v="CA-12055"/>
    <x v="402"/>
    <x v="2"/>
    <s v="United States"/>
    <s v="Houston"/>
    <x v="5"/>
    <n v="77036"/>
    <x v="2"/>
    <s v="OFF-SU-10003567"/>
    <x v="1"/>
    <x v="14"/>
    <x v="1489"/>
    <x v="3398"/>
    <n v="9"/>
    <n v="0.2"/>
    <n v="-14.687999999999999"/>
  </r>
  <r>
    <n v="4490"/>
    <s v="CA-2012-162621"/>
    <x v="1"/>
    <x v="577"/>
    <d v="2012-09-11T00:00:00"/>
    <x v="1"/>
    <s v="CA-12055"/>
    <x v="402"/>
    <x v="2"/>
    <s v="United States"/>
    <s v="Houston"/>
    <x v="5"/>
    <n v="77036"/>
    <x v="2"/>
    <s v="OFF-BI-10003708"/>
    <x v="1"/>
    <x v="8"/>
    <x v="969"/>
    <x v="3399"/>
    <n v="3"/>
    <n v="0.8"/>
    <n v="-7.8225000000000016"/>
  </r>
  <r>
    <n v="4491"/>
    <s v="CA-2014-105921"/>
    <x v="3"/>
    <x v="718"/>
    <d v="2014-08-22T00:00:00"/>
    <x v="1"/>
    <s v="JM-15250"/>
    <x v="49"/>
    <x v="0"/>
    <s v="United States"/>
    <s v="Los Angeles"/>
    <x v="1"/>
    <n v="90032"/>
    <x v="1"/>
    <s v="FUR-TA-10001095"/>
    <x v="0"/>
    <x v="3"/>
    <x v="611"/>
    <x v="3400"/>
    <n v="3"/>
    <n v="0.2"/>
    <n v="5.2287000000000035"/>
  </r>
  <r>
    <n v="4492"/>
    <s v="CA-2011-150798"/>
    <x v="2"/>
    <x v="588"/>
    <d v="2011-12-03T00:00:00"/>
    <x v="0"/>
    <s v="JK-15730"/>
    <x v="300"/>
    <x v="0"/>
    <s v="United States"/>
    <s v="Columbus"/>
    <x v="24"/>
    <n v="43229"/>
    <x v="3"/>
    <s v="TEC-CO-10001571"/>
    <x v="2"/>
    <x v="16"/>
    <x v="1554"/>
    <x v="3401"/>
    <n v="2"/>
    <n v="0.4"/>
    <n v="109.99799999999999"/>
  </r>
  <r>
    <n v="4493"/>
    <s v="CA-2011-150798"/>
    <x v="2"/>
    <x v="588"/>
    <d v="2011-12-03T00:00:00"/>
    <x v="0"/>
    <s v="JK-15730"/>
    <x v="300"/>
    <x v="0"/>
    <s v="United States"/>
    <s v="Columbus"/>
    <x v="24"/>
    <n v="43229"/>
    <x v="3"/>
    <s v="FUR-FU-10000221"/>
    <x v="0"/>
    <x v="5"/>
    <x v="529"/>
    <x v="3402"/>
    <n v="2"/>
    <n v="0.2"/>
    <n v="1.4223999999999997"/>
  </r>
  <r>
    <n v="4494"/>
    <s v="CA-2011-150798"/>
    <x v="2"/>
    <x v="588"/>
    <d v="2011-12-03T00:00:00"/>
    <x v="0"/>
    <s v="JK-15730"/>
    <x v="300"/>
    <x v="0"/>
    <s v="United States"/>
    <s v="Columbus"/>
    <x v="24"/>
    <n v="43229"/>
    <x v="3"/>
    <s v="OFF-PA-10001972"/>
    <x v="1"/>
    <x v="10"/>
    <x v="1169"/>
    <x v="1590"/>
    <n v="7"/>
    <n v="0.2"/>
    <n v="12.700800000000001"/>
  </r>
  <r>
    <n v="4495"/>
    <s v="CA-2011-150798"/>
    <x v="2"/>
    <x v="588"/>
    <d v="2011-12-03T00:00:00"/>
    <x v="0"/>
    <s v="JK-15730"/>
    <x v="300"/>
    <x v="0"/>
    <s v="United States"/>
    <s v="Columbus"/>
    <x v="24"/>
    <n v="43229"/>
    <x v="3"/>
    <s v="FUR-CH-10000015"/>
    <x v="0"/>
    <x v="1"/>
    <x v="373"/>
    <x v="3403"/>
    <n v="6"/>
    <n v="0.3"/>
    <n v="-51.983999999999924"/>
  </r>
  <r>
    <n v="4496"/>
    <s v="CA-2014-112753"/>
    <x v="3"/>
    <x v="978"/>
    <d v="2014-06-24T00:00:00"/>
    <x v="1"/>
    <s v="CC-12670"/>
    <x v="113"/>
    <x v="0"/>
    <s v="United States"/>
    <s v="Los Angeles"/>
    <x v="1"/>
    <n v="90032"/>
    <x v="1"/>
    <s v="FUR-BO-10004015"/>
    <x v="0"/>
    <x v="0"/>
    <x v="569"/>
    <x v="3404"/>
    <n v="9"/>
    <n v="0.15"/>
    <n v="75.593699999999899"/>
  </r>
  <r>
    <n v="4497"/>
    <s v="CA-2014-112753"/>
    <x v="3"/>
    <x v="978"/>
    <d v="2014-06-24T00:00:00"/>
    <x v="1"/>
    <s v="CC-12670"/>
    <x v="113"/>
    <x v="0"/>
    <s v="United States"/>
    <s v="Los Angeles"/>
    <x v="1"/>
    <n v="90032"/>
    <x v="1"/>
    <s v="OFF-PA-10002036"/>
    <x v="1"/>
    <x v="10"/>
    <x v="325"/>
    <x v="789"/>
    <n v="6"/>
    <n v="0"/>
    <n v="19.051200000000001"/>
  </r>
  <r>
    <n v="4498"/>
    <s v="CA-2014-155075"/>
    <x v="3"/>
    <x v="574"/>
    <d v="2014-12-10T00:00:00"/>
    <x v="1"/>
    <s v="GW-14605"/>
    <x v="543"/>
    <x v="0"/>
    <s v="United States"/>
    <s v="Philadelphia"/>
    <x v="9"/>
    <n v="19140"/>
    <x v="3"/>
    <s v="OFF-BI-10003650"/>
    <x v="1"/>
    <x v="8"/>
    <x v="115"/>
    <x v="3405"/>
    <n v="4"/>
    <n v="0.7"/>
    <n v="-462.86239999999998"/>
  </r>
  <r>
    <n v="4499"/>
    <s v="CA-2011-103401"/>
    <x v="2"/>
    <x v="871"/>
    <d v="2011-11-26T00:00:00"/>
    <x v="1"/>
    <s v="GR-14560"/>
    <x v="744"/>
    <x v="1"/>
    <s v="United States"/>
    <s v="San Francisco"/>
    <x v="1"/>
    <n v="94110"/>
    <x v="1"/>
    <s v="OFF-PA-10003309"/>
    <x v="1"/>
    <x v="10"/>
    <x v="1143"/>
    <x v="91"/>
    <n v="2"/>
    <n v="0"/>
    <n v="6.2208000000000006"/>
  </r>
  <r>
    <n v="4500"/>
    <s v="CA-2013-124814"/>
    <x v="0"/>
    <x v="342"/>
    <d v="2013-04-17T00:00:00"/>
    <x v="1"/>
    <s v="FM-14215"/>
    <x v="524"/>
    <x v="1"/>
    <s v="United States"/>
    <s v="Bakersfield"/>
    <x v="1"/>
    <n v="93309"/>
    <x v="1"/>
    <s v="OFF-PA-10002787"/>
    <x v="1"/>
    <x v="10"/>
    <x v="1267"/>
    <x v="91"/>
    <n v="2"/>
    <n v="0"/>
    <n v="6.2208000000000006"/>
  </r>
  <r>
    <n v="4501"/>
    <s v="CA-2013-124814"/>
    <x v="0"/>
    <x v="342"/>
    <d v="2013-04-17T00:00:00"/>
    <x v="1"/>
    <s v="FM-14215"/>
    <x v="524"/>
    <x v="1"/>
    <s v="United States"/>
    <s v="Bakersfield"/>
    <x v="1"/>
    <n v="93309"/>
    <x v="1"/>
    <s v="OFF-BI-10000174"/>
    <x v="1"/>
    <x v="8"/>
    <x v="1435"/>
    <x v="350"/>
    <n v="5"/>
    <n v="0.2"/>
    <n v="8.1199999999999974"/>
  </r>
  <r>
    <n v="4502"/>
    <s v="CA-2011-116757"/>
    <x v="2"/>
    <x v="479"/>
    <d v="2011-07-04T00:00:00"/>
    <x v="1"/>
    <s v="MS-17980"/>
    <x v="99"/>
    <x v="1"/>
    <s v="United States"/>
    <s v="Houston"/>
    <x v="5"/>
    <n v="77095"/>
    <x v="2"/>
    <s v="OFF-PA-10002005"/>
    <x v="1"/>
    <x v="10"/>
    <x v="505"/>
    <x v="233"/>
    <n v="5"/>
    <n v="0.2"/>
    <n v="9.0719999999999992"/>
  </r>
  <r>
    <n v="4503"/>
    <s v="CA-2011-116757"/>
    <x v="2"/>
    <x v="479"/>
    <d v="2011-07-04T00:00:00"/>
    <x v="1"/>
    <s v="MS-17980"/>
    <x v="99"/>
    <x v="1"/>
    <s v="United States"/>
    <s v="Houston"/>
    <x v="5"/>
    <n v="77095"/>
    <x v="2"/>
    <s v="OFF-FA-10002815"/>
    <x v="1"/>
    <x v="13"/>
    <x v="33"/>
    <x v="3406"/>
    <n v="6"/>
    <n v="0.2"/>
    <n v="7.1928000000000001"/>
  </r>
  <r>
    <n v="4504"/>
    <s v="US-2011-138247"/>
    <x v="2"/>
    <x v="163"/>
    <d v="2011-12-29T00:00:00"/>
    <x v="1"/>
    <s v="BF-11170"/>
    <x v="408"/>
    <x v="2"/>
    <s v="United States"/>
    <s v="Los Angeles"/>
    <x v="1"/>
    <n v="90045"/>
    <x v="1"/>
    <s v="TEC-PH-10000213"/>
    <x v="2"/>
    <x v="7"/>
    <x v="1649"/>
    <x v="3407"/>
    <n v="7"/>
    <n v="0.2"/>
    <n v="17.365599999999993"/>
  </r>
  <r>
    <n v="4505"/>
    <s v="US-2011-138247"/>
    <x v="2"/>
    <x v="163"/>
    <d v="2011-12-29T00:00:00"/>
    <x v="1"/>
    <s v="BF-11170"/>
    <x v="408"/>
    <x v="2"/>
    <s v="United States"/>
    <s v="Los Angeles"/>
    <x v="1"/>
    <n v="90045"/>
    <x v="1"/>
    <s v="OFF-AP-10000828"/>
    <x v="1"/>
    <x v="9"/>
    <x v="1087"/>
    <x v="2759"/>
    <n v="2"/>
    <n v="0"/>
    <n v="101.34879999999998"/>
  </r>
  <r>
    <n v="4506"/>
    <s v="US-2011-138247"/>
    <x v="2"/>
    <x v="163"/>
    <d v="2011-12-29T00:00:00"/>
    <x v="1"/>
    <s v="BF-11170"/>
    <x v="408"/>
    <x v="2"/>
    <s v="United States"/>
    <s v="Los Angeles"/>
    <x v="1"/>
    <n v="90045"/>
    <x v="1"/>
    <s v="TEC-AC-10004708"/>
    <x v="2"/>
    <x v="11"/>
    <x v="337"/>
    <x v="3408"/>
    <n v="3"/>
    <n v="0"/>
    <n v="13.198499999999999"/>
  </r>
  <r>
    <n v="4507"/>
    <s v="US-2011-138247"/>
    <x v="2"/>
    <x v="163"/>
    <d v="2011-12-29T00:00:00"/>
    <x v="1"/>
    <s v="BF-11170"/>
    <x v="408"/>
    <x v="2"/>
    <s v="United States"/>
    <s v="Los Angeles"/>
    <x v="1"/>
    <n v="90045"/>
    <x v="1"/>
    <s v="TEC-PH-10001530"/>
    <x v="2"/>
    <x v="7"/>
    <x v="632"/>
    <x v="3409"/>
    <n v="3"/>
    <n v="0.2"/>
    <n v="51.148499999999984"/>
  </r>
  <r>
    <n v="4508"/>
    <s v="US-2011-138247"/>
    <x v="2"/>
    <x v="163"/>
    <d v="2011-12-29T00:00:00"/>
    <x v="1"/>
    <s v="BF-11170"/>
    <x v="408"/>
    <x v="2"/>
    <s v="United States"/>
    <s v="Los Angeles"/>
    <x v="1"/>
    <n v="90045"/>
    <x v="1"/>
    <s v="OFF-ST-10002301"/>
    <x v="1"/>
    <x v="4"/>
    <x v="1490"/>
    <x v="2422"/>
    <n v="1"/>
    <n v="0"/>
    <n v="0.20339999999999847"/>
  </r>
  <r>
    <n v="4509"/>
    <s v="US-2011-138247"/>
    <x v="2"/>
    <x v="163"/>
    <d v="2011-12-29T00:00:00"/>
    <x v="1"/>
    <s v="BF-11170"/>
    <x v="408"/>
    <x v="2"/>
    <s v="United States"/>
    <s v="Los Angeles"/>
    <x v="1"/>
    <n v="90045"/>
    <x v="1"/>
    <s v="FUR-FU-10002554"/>
    <x v="0"/>
    <x v="5"/>
    <x v="912"/>
    <x v="1169"/>
    <n v="1"/>
    <n v="0"/>
    <n v="5.5176999999999978"/>
  </r>
  <r>
    <n v="4510"/>
    <s v="CA-2014-167003"/>
    <x v="3"/>
    <x v="979"/>
    <d v="2014-05-30T00:00:00"/>
    <x v="1"/>
    <s v="VS-21820"/>
    <x v="745"/>
    <x v="0"/>
    <s v="United States"/>
    <s v="Los Angeles"/>
    <x v="1"/>
    <n v="90036"/>
    <x v="1"/>
    <s v="FUR-TA-10001520"/>
    <x v="0"/>
    <x v="3"/>
    <x v="711"/>
    <x v="2473"/>
    <n v="3"/>
    <n v="0.2"/>
    <n v="-6.423300000000026"/>
  </r>
  <r>
    <n v="4511"/>
    <s v="CA-2013-119935"/>
    <x v="0"/>
    <x v="338"/>
    <d v="2013-11-15T00:00:00"/>
    <x v="1"/>
    <s v="KM-16225"/>
    <x v="366"/>
    <x v="1"/>
    <s v="United States"/>
    <s v="Springfield"/>
    <x v="25"/>
    <n v="65807"/>
    <x v="2"/>
    <s v="FUR-FU-10001085"/>
    <x v="0"/>
    <x v="5"/>
    <x v="1590"/>
    <x v="3410"/>
    <n v="2"/>
    <n v="0"/>
    <n v="17.157999999999998"/>
  </r>
  <r>
    <n v="4512"/>
    <s v="CA-2013-119935"/>
    <x v="0"/>
    <x v="338"/>
    <d v="2013-11-15T00:00:00"/>
    <x v="1"/>
    <s v="KM-16225"/>
    <x v="366"/>
    <x v="1"/>
    <s v="United States"/>
    <s v="Springfield"/>
    <x v="25"/>
    <n v="65807"/>
    <x v="2"/>
    <s v="OFF-BI-10001597"/>
    <x v="1"/>
    <x v="8"/>
    <x v="790"/>
    <x v="3411"/>
    <n v="2"/>
    <n v="0"/>
    <n v="39.340799999999994"/>
  </r>
  <r>
    <n v="4513"/>
    <s v="CA-2013-118969"/>
    <x v="0"/>
    <x v="824"/>
    <d v="2013-10-04T00:00:00"/>
    <x v="2"/>
    <s v="LP-17095"/>
    <x v="431"/>
    <x v="0"/>
    <s v="United States"/>
    <s v="Phoenix"/>
    <x v="16"/>
    <n v="85023"/>
    <x v="1"/>
    <s v="OFF-BI-10002429"/>
    <x v="1"/>
    <x v="8"/>
    <x v="467"/>
    <x v="3412"/>
    <n v="6"/>
    <n v="0.7"/>
    <n v="-40.180799999999991"/>
  </r>
  <r>
    <n v="4514"/>
    <s v="CA-2013-145240"/>
    <x v="0"/>
    <x v="47"/>
    <d v="2013-09-09T00:00:00"/>
    <x v="2"/>
    <s v="BG-11740"/>
    <x v="696"/>
    <x v="0"/>
    <s v="United States"/>
    <s v="Houston"/>
    <x v="5"/>
    <n v="77070"/>
    <x v="2"/>
    <s v="OFF-ST-10001590"/>
    <x v="1"/>
    <x v="4"/>
    <x v="146"/>
    <x v="3413"/>
    <n v="1"/>
    <n v="0.2"/>
    <n v="0.8087999999999993"/>
  </r>
  <r>
    <n v="4515"/>
    <s v="CA-2013-120873"/>
    <x v="0"/>
    <x v="189"/>
    <d v="2013-11-02T00:00:00"/>
    <x v="0"/>
    <s v="BW-11200"/>
    <x v="572"/>
    <x v="0"/>
    <s v="United States"/>
    <s v="Hampton"/>
    <x v="17"/>
    <n v="23666"/>
    <x v="0"/>
    <s v="FUR-CH-10000847"/>
    <x v="0"/>
    <x v="1"/>
    <x v="986"/>
    <x v="3414"/>
    <n v="1"/>
    <n v="0"/>
    <n v="75.654799999999994"/>
  </r>
  <r>
    <n v="4516"/>
    <s v="US-2014-111920"/>
    <x v="3"/>
    <x v="760"/>
    <d v="2014-10-27T00:00:00"/>
    <x v="1"/>
    <s v="PS-18970"/>
    <x v="28"/>
    <x v="2"/>
    <s v="United States"/>
    <s v="Tulsa"/>
    <x v="26"/>
    <n v="74133"/>
    <x v="2"/>
    <s v="OFF-AR-10003179"/>
    <x v="1"/>
    <x v="6"/>
    <x v="1565"/>
    <x v="2978"/>
    <n v="4"/>
    <n v="0"/>
    <n v="12.025199999999998"/>
  </r>
  <r>
    <n v="4517"/>
    <s v="US-2013-128678"/>
    <x v="0"/>
    <x v="306"/>
    <d v="2013-09-21T00:00:00"/>
    <x v="1"/>
    <s v="RB-19570"/>
    <x v="262"/>
    <x v="0"/>
    <s v="United States"/>
    <s v="Seattle"/>
    <x v="4"/>
    <n v="98105"/>
    <x v="1"/>
    <s v="OFF-PA-10000807"/>
    <x v="1"/>
    <x v="10"/>
    <x v="1650"/>
    <x v="1591"/>
    <n v="5"/>
    <n v="0"/>
    <n v="10.058"/>
  </r>
  <r>
    <n v="4518"/>
    <s v="US-2013-128678"/>
    <x v="0"/>
    <x v="306"/>
    <d v="2013-09-21T00:00:00"/>
    <x v="1"/>
    <s v="RB-19570"/>
    <x v="262"/>
    <x v="0"/>
    <s v="United States"/>
    <s v="Seattle"/>
    <x v="4"/>
    <n v="98105"/>
    <x v="1"/>
    <s v="OFF-BI-10002103"/>
    <x v="1"/>
    <x v="8"/>
    <x v="525"/>
    <x v="3415"/>
    <n v="7"/>
    <n v="0.2"/>
    <n v="15.815799999999999"/>
  </r>
  <r>
    <n v="4519"/>
    <s v="CA-2013-101385"/>
    <x v="0"/>
    <x v="477"/>
    <d v="2013-10-02T00:00:00"/>
    <x v="1"/>
    <s v="JW-16075"/>
    <x v="493"/>
    <x v="0"/>
    <s v="United States"/>
    <s v="San Francisco"/>
    <x v="1"/>
    <n v="94109"/>
    <x v="1"/>
    <s v="OFF-AR-10004441"/>
    <x v="1"/>
    <x v="6"/>
    <x v="153"/>
    <x v="3416"/>
    <n v="4"/>
    <n v="0"/>
    <n v="6.9551999999999996"/>
  </r>
  <r>
    <n v="4520"/>
    <s v="CA-2014-107167"/>
    <x v="3"/>
    <x v="193"/>
    <d v="2014-06-15T00:00:00"/>
    <x v="1"/>
    <s v="ND-18460"/>
    <x v="540"/>
    <x v="1"/>
    <s v="United States"/>
    <s v="Jacksonville"/>
    <x v="2"/>
    <n v="32216"/>
    <x v="0"/>
    <s v="OFF-ST-10003805"/>
    <x v="1"/>
    <x v="4"/>
    <x v="1651"/>
    <x v="3417"/>
    <n v="8"/>
    <n v="0.2"/>
    <n v="84.219999999999857"/>
  </r>
  <r>
    <n v="4521"/>
    <s v="CA-2011-109491"/>
    <x v="2"/>
    <x v="980"/>
    <d v="2011-02-27T00:00:00"/>
    <x v="1"/>
    <s v="LC-16930"/>
    <x v="18"/>
    <x v="1"/>
    <s v="United States"/>
    <s v="Richmond"/>
    <x v="14"/>
    <n v="47374"/>
    <x v="2"/>
    <s v="TEC-AC-10001284"/>
    <x v="2"/>
    <x v="11"/>
    <x v="1172"/>
    <x v="1038"/>
    <n v="3"/>
    <n v="0"/>
    <n v="22.4316"/>
  </r>
  <r>
    <n v="4522"/>
    <s v="CA-2011-109491"/>
    <x v="2"/>
    <x v="980"/>
    <d v="2011-02-27T00:00:00"/>
    <x v="1"/>
    <s v="LC-16930"/>
    <x v="18"/>
    <x v="1"/>
    <s v="United States"/>
    <s v="Richmond"/>
    <x v="14"/>
    <n v="47374"/>
    <x v="2"/>
    <s v="FUR-FU-10000221"/>
    <x v="0"/>
    <x v="5"/>
    <x v="529"/>
    <x v="2352"/>
    <n v="4"/>
    <n v="0"/>
    <n v="6.9087999999999994"/>
  </r>
  <r>
    <n v="4523"/>
    <s v="CA-2014-105445"/>
    <x v="3"/>
    <x v="297"/>
    <d v="2014-02-26T00:00:00"/>
    <x v="0"/>
    <s v="BP-11095"/>
    <x v="162"/>
    <x v="1"/>
    <s v="United States"/>
    <s v="Louisville"/>
    <x v="22"/>
    <n v="80027"/>
    <x v="1"/>
    <s v="OFF-FA-10001229"/>
    <x v="1"/>
    <x v="13"/>
    <x v="33"/>
    <x v="3418"/>
    <n v="3"/>
    <n v="0.2"/>
    <n v="3.065399999999999"/>
  </r>
  <r>
    <n v="4524"/>
    <s v="CA-2011-107454"/>
    <x v="2"/>
    <x v="981"/>
    <d v="2011-11-06T00:00:00"/>
    <x v="1"/>
    <s v="RD-19720"/>
    <x v="742"/>
    <x v="0"/>
    <s v="United States"/>
    <s v="New York City"/>
    <x v="15"/>
    <n v="10024"/>
    <x v="3"/>
    <s v="OFF-LA-10001569"/>
    <x v="1"/>
    <x v="2"/>
    <x v="633"/>
    <x v="1981"/>
    <n v="7"/>
    <n v="0"/>
    <n v="16.035599999999999"/>
  </r>
  <r>
    <n v="4525"/>
    <s v="CA-2011-107454"/>
    <x v="2"/>
    <x v="981"/>
    <d v="2011-11-06T00:00:00"/>
    <x v="1"/>
    <s v="RD-19720"/>
    <x v="742"/>
    <x v="0"/>
    <s v="United States"/>
    <s v="New York City"/>
    <x v="15"/>
    <n v="10024"/>
    <x v="3"/>
    <s v="FUR-FU-10004018"/>
    <x v="0"/>
    <x v="5"/>
    <x v="927"/>
    <x v="3419"/>
    <n v="6"/>
    <n v="0"/>
    <n v="24.121800000000004"/>
  </r>
  <r>
    <n v="4526"/>
    <s v="US-2014-105046"/>
    <x v="3"/>
    <x v="729"/>
    <d v="2014-07-24T00:00:00"/>
    <x v="1"/>
    <s v="BE-11335"/>
    <x v="336"/>
    <x v="2"/>
    <s v="United States"/>
    <s v="Rome"/>
    <x v="15"/>
    <n v="13440"/>
    <x v="3"/>
    <s v="TEC-PH-10004536"/>
    <x v="2"/>
    <x v="7"/>
    <x v="149"/>
    <x v="3420"/>
    <n v="2"/>
    <n v="0"/>
    <n v="67.495000000000005"/>
  </r>
  <r>
    <n v="4527"/>
    <s v="US-2014-105046"/>
    <x v="3"/>
    <x v="729"/>
    <d v="2014-07-24T00:00:00"/>
    <x v="1"/>
    <s v="BE-11335"/>
    <x v="336"/>
    <x v="2"/>
    <s v="United States"/>
    <s v="Rome"/>
    <x v="15"/>
    <n v="13440"/>
    <x v="3"/>
    <s v="OFF-PA-10004353"/>
    <x v="1"/>
    <x v="10"/>
    <x v="1652"/>
    <x v="3421"/>
    <n v="5"/>
    <n v="0"/>
    <n v="47.952000000000005"/>
  </r>
  <r>
    <n v="4528"/>
    <s v="US-2014-105046"/>
    <x v="3"/>
    <x v="729"/>
    <d v="2014-07-24T00:00:00"/>
    <x v="1"/>
    <s v="BE-11335"/>
    <x v="336"/>
    <x v="2"/>
    <s v="United States"/>
    <s v="Rome"/>
    <x v="15"/>
    <n v="13440"/>
    <x v="3"/>
    <s v="FUR-FU-10004848"/>
    <x v="0"/>
    <x v="5"/>
    <x v="1301"/>
    <x v="3422"/>
    <n v="4"/>
    <n v="0"/>
    <n v="14.459599999999998"/>
  </r>
  <r>
    <n v="4529"/>
    <s v="CA-2014-152856"/>
    <x v="3"/>
    <x v="565"/>
    <d v="2014-09-11T00:00:00"/>
    <x v="0"/>
    <s v="RS-19765"/>
    <x v="276"/>
    <x v="1"/>
    <s v="United States"/>
    <s v="Marion"/>
    <x v="24"/>
    <n v="43302"/>
    <x v="3"/>
    <s v="TEC-AC-10004864"/>
    <x v="2"/>
    <x v="11"/>
    <x v="1289"/>
    <x v="3423"/>
    <n v="4"/>
    <n v="0.2"/>
    <n v="33.589200000000005"/>
  </r>
  <r>
    <n v="4530"/>
    <s v="CA-2013-134691"/>
    <x v="0"/>
    <x v="696"/>
    <d v="2013-11-19T00:00:00"/>
    <x v="1"/>
    <s v="KC-16540"/>
    <x v="110"/>
    <x v="0"/>
    <s v="United States"/>
    <s v="Houston"/>
    <x v="5"/>
    <n v="77041"/>
    <x v="2"/>
    <s v="OFF-BI-10002393"/>
    <x v="1"/>
    <x v="8"/>
    <x v="1188"/>
    <x v="3424"/>
    <n v="2"/>
    <n v="0.8"/>
    <n v="-3.9032000000000009"/>
  </r>
  <r>
    <n v="4531"/>
    <s v="CA-2013-118759"/>
    <x v="0"/>
    <x v="696"/>
    <d v="2013-11-18T00:00:00"/>
    <x v="2"/>
    <s v="MB-17305"/>
    <x v="93"/>
    <x v="0"/>
    <s v="United States"/>
    <s v="New York City"/>
    <x v="15"/>
    <n v="10009"/>
    <x v="3"/>
    <s v="FUR-CH-10002335"/>
    <x v="0"/>
    <x v="1"/>
    <x v="623"/>
    <x v="1262"/>
    <n v="2"/>
    <n v="0.1"/>
    <n v="72.534400000000005"/>
  </r>
  <r>
    <n v="4532"/>
    <s v="CA-2013-118759"/>
    <x v="0"/>
    <x v="696"/>
    <d v="2013-11-18T00:00:00"/>
    <x v="2"/>
    <s v="MB-17305"/>
    <x v="93"/>
    <x v="0"/>
    <s v="United States"/>
    <s v="New York City"/>
    <x v="15"/>
    <n v="10009"/>
    <x v="3"/>
    <s v="OFF-ST-10001590"/>
    <x v="1"/>
    <x v="4"/>
    <x v="146"/>
    <x v="3425"/>
    <n v="3"/>
    <n v="0"/>
    <n v="10.514399999999998"/>
  </r>
  <r>
    <n v="4533"/>
    <s v="CA-2011-140403"/>
    <x v="2"/>
    <x v="982"/>
    <d v="2011-10-10T00:00:00"/>
    <x v="3"/>
    <s v="TN-21040"/>
    <x v="184"/>
    <x v="2"/>
    <s v="United States"/>
    <s v="Manteca"/>
    <x v="1"/>
    <n v="95336"/>
    <x v="1"/>
    <s v="FUR-CH-10002774"/>
    <x v="0"/>
    <x v="1"/>
    <x v="23"/>
    <x v="1919"/>
    <n v="3"/>
    <n v="0.2"/>
    <n v="13.764599999999994"/>
  </r>
  <r>
    <n v="4534"/>
    <s v="CA-2011-140403"/>
    <x v="2"/>
    <x v="982"/>
    <d v="2011-10-10T00:00:00"/>
    <x v="3"/>
    <s v="TN-21040"/>
    <x v="184"/>
    <x v="2"/>
    <s v="United States"/>
    <s v="Manteca"/>
    <x v="1"/>
    <n v="95336"/>
    <x v="1"/>
    <s v="OFF-EN-10001219"/>
    <x v="1"/>
    <x v="12"/>
    <x v="583"/>
    <x v="770"/>
    <n v="2"/>
    <n v="0"/>
    <n v="7.4871999999999996"/>
  </r>
  <r>
    <n v="4535"/>
    <s v="CA-2012-163104"/>
    <x v="1"/>
    <x v="531"/>
    <d v="2012-03-26T00:00:00"/>
    <x v="1"/>
    <s v="MC-18130"/>
    <x v="305"/>
    <x v="1"/>
    <s v="United States"/>
    <s v="Los Angeles"/>
    <x v="1"/>
    <n v="90004"/>
    <x v="1"/>
    <s v="OFF-PA-10001947"/>
    <x v="1"/>
    <x v="10"/>
    <x v="354"/>
    <x v="493"/>
    <n v="2"/>
    <n v="0"/>
    <n v="5.8604000000000003"/>
  </r>
  <r>
    <n v="4536"/>
    <s v="CA-2014-138464"/>
    <x v="3"/>
    <x v="141"/>
    <d v="2014-07-13T00:00:00"/>
    <x v="1"/>
    <s v="VF-21715"/>
    <x v="665"/>
    <x v="2"/>
    <s v="United States"/>
    <s v="Seattle"/>
    <x v="4"/>
    <n v="98115"/>
    <x v="1"/>
    <s v="FUR-FU-10003142"/>
    <x v="0"/>
    <x v="5"/>
    <x v="1201"/>
    <x v="3426"/>
    <n v="3"/>
    <n v="0"/>
    <n v="4.9103999999999992"/>
  </r>
  <r>
    <n v="4537"/>
    <s v="CA-2014-138464"/>
    <x v="3"/>
    <x v="141"/>
    <d v="2014-07-13T00:00:00"/>
    <x v="1"/>
    <s v="VF-21715"/>
    <x v="665"/>
    <x v="2"/>
    <s v="United States"/>
    <s v="Seattle"/>
    <x v="4"/>
    <n v="98115"/>
    <x v="1"/>
    <s v="OFF-BI-10001543"/>
    <x v="1"/>
    <x v="8"/>
    <x v="375"/>
    <x v="1808"/>
    <n v="3"/>
    <n v="0.2"/>
    <n v="30.231600000000007"/>
  </r>
  <r>
    <n v="4538"/>
    <s v="CA-2014-138464"/>
    <x v="3"/>
    <x v="141"/>
    <d v="2014-07-13T00:00:00"/>
    <x v="1"/>
    <s v="VF-21715"/>
    <x v="665"/>
    <x v="2"/>
    <s v="United States"/>
    <s v="Seattle"/>
    <x v="4"/>
    <n v="98115"/>
    <x v="1"/>
    <s v="OFF-AR-10003560"/>
    <x v="1"/>
    <x v="6"/>
    <x v="482"/>
    <x v="2614"/>
    <n v="3"/>
    <n v="0"/>
    <n v="6.2015999999999991"/>
  </r>
  <r>
    <n v="4539"/>
    <s v="CA-2014-138464"/>
    <x v="3"/>
    <x v="141"/>
    <d v="2014-07-13T00:00:00"/>
    <x v="1"/>
    <s v="VF-21715"/>
    <x v="665"/>
    <x v="2"/>
    <s v="United States"/>
    <s v="Seattle"/>
    <x v="4"/>
    <n v="98115"/>
    <x v="1"/>
    <s v="OFF-AR-10004757"/>
    <x v="1"/>
    <x v="6"/>
    <x v="342"/>
    <x v="2805"/>
    <n v="4"/>
    <n v="0"/>
    <n v="4.3295999999999992"/>
  </r>
  <r>
    <n v="4540"/>
    <s v="CA-2012-104129"/>
    <x v="1"/>
    <x v="914"/>
    <d v="2012-03-02T00:00:00"/>
    <x v="1"/>
    <s v="ES-14080"/>
    <x v="20"/>
    <x v="1"/>
    <s v="United States"/>
    <s v="Providence"/>
    <x v="34"/>
    <n v="2908"/>
    <x v="3"/>
    <s v="TEC-PH-10003800"/>
    <x v="2"/>
    <x v="7"/>
    <x v="504"/>
    <x v="2815"/>
    <n v="2"/>
    <n v="0"/>
    <n v="1.0597999999999956"/>
  </r>
  <r>
    <n v="4541"/>
    <s v="CA-2012-104129"/>
    <x v="1"/>
    <x v="914"/>
    <d v="2012-03-02T00:00:00"/>
    <x v="1"/>
    <s v="ES-14080"/>
    <x v="20"/>
    <x v="1"/>
    <s v="United States"/>
    <s v="Providence"/>
    <x v="34"/>
    <n v="2908"/>
    <x v="3"/>
    <s v="FUR-TA-10004152"/>
    <x v="0"/>
    <x v="3"/>
    <x v="1507"/>
    <x v="3427"/>
    <n v="7"/>
    <n v="0.3"/>
    <n v="-28.22399999999999"/>
  </r>
  <r>
    <n v="4542"/>
    <s v="US-2014-132206"/>
    <x v="3"/>
    <x v="114"/>
    <d v="2014-06-22T00:00:00"/>
    <x v="1"/>
    <s v="MK-17905"/>
    <x v="149"/>
    <x v="1"/>
    <s v="United States"/>
    <s v="Chicago"/>
    <x v="10"/>
    <n v="60653"/>
    <x v="2"/>
    <s v="OFF-BI-10000756"/>
    <x v="1"/>
    <x v="8"/>
    <x v="15"/>
    <x v="3428"/>
    <n v="7"/>
    <n v="0.8"/>
    <n v="-8.9040000000000035"/>
  </r>
  <r>
    <n v="4543"/>
    <s v="CA-2014-113474"/>
    <x v="3"/>
    <x v="983"/>
    <d v="2014-04-01T00:00:00"/>
    <x v="2"/>
    <s v="TM-21490"/>
    <x v="746"/>
    <x v="0"/>
    <s v="United States"/>
    <s v="Oklahoma City"/>
    <x v="26"/>
    <n v="73120"/>
    <x v="2"/>
    <s v="OFF-EN-10004206"/>
    <x v="1"/>
    <x v="12"/>
    <x v="1653"/>
    <x v="3429"/>
    <n v="2"/>
    <n v="0"/>
    <n v="149.8956"/>
  </r>
  <r>
    <n v="4544"/>
    <s v="CA-2012-126557"/>
    <x v="1"/>
    <x v="984"/>
    <d v="2012-07-17T00:00:00"/>
    <x v="0"/>
    <s v="RL-19615"/>
    <x v="210"/>
    <x v="0"/>
    <s v="United States"/>
    <s v="Chicago"/>
    <x v="10"/>
    <n v="60610"/>
    <x v="2"/>
    <s v="FUR-CH-10004477"/>
    <x v="0"/>
    <x v="1"/>
    <x v="211"/>
    <x v="3430"/>
    <n v="9"/>
    <n v="0.3"/>
    <n v="-5.4801000000000215"/>
  </r>
  <r>
    <n v="4545"/>
    <s v="CA-2012-126557"/>
    <x v="1"/>
    <x v="984"/>
    <d v="2012-07-17T00:00:00"/>
    <x v="0"/>
    <s v="RL-19615"/>
    <x v="210"/>
    <x v="0"/>
    <s v="United States"/>
    <s v="Chicago"/>
    <x v="10"/>
    <n v="60610"/>
    <x v="2"/>
    <s v="TEC-PH-10003505"/>
    <x v="2"/>
    <x v="7"/>
    <x v="901"/>
    <x v="1490"/>
    <n v="2"/>
    <n v="0.2"/>
    <n v="16.703999999999986"/>
  </r>
  <r>
    <n v="4546"/>
    <s v="CA-2012-126557"/>
    <x v="1"/>
    <x v="984"/>
    <d v="2012-07-17T00:00:00"/>
    <x v="0"/>
    <s v="RL-19615"/>
    <x v="210"/>
    <x v="0"/>
    <s v="United States"/>
    <s v="Chicago"/>
    <x v="10"/>
    <n v="60610"/>
    <x v="2"/>
    <s v="TEC-PH-10000526"/>
    <x v="2"/>
    <x v="7"/>
    <x v="1463"/>
    <x v="3431"/>
    <n v="7"/>
    <n v="0.2"/>
    <n v="53.754400000000004"/>
  </r>
  <r>
    <n v="4547"/>
    <s v="CA-2012-126557"/>
    <x v="1"/>
    <x v="984"/>
    <d v="2012-07-17T00:00:00"/>
    <x v="0"/>
    <s v="RL-19615"/>
    <x v="210"/>
    <x v="0"/>
    <s v="United States"/>
    <s v="Chicago"/>
    <x v="10"/>
    <n v="60610"/>
    <x v="2"/>
    <s v="OFF-BI-10003314"/>
    <x v="1"/>
    <x v="8"/>
    <x v="305"/>
    <x v="3432"/>
    <n v="2"/>
    <n v="0.8"/>
    <n v="-2.9884000000000004"/>
  </r>
  <r>
    <n v="4548"/>
    <s v="CA-2012-126557"/>
    <x v="1"/>
    <x v="984"/>
    <d v="2012-07-17T00:00:00"/>
    <x v="0"/>
    <s v="RL-19615"/>
    <x v="210"/>
    <x v="0"/>
    <s v="United States"/>
    <s v="Chicago"/>
    <x v="10"/>
    <n v="60610"/>
    <x v="2"/>
    <s v="OFF-AR-10003190"/>
    <x v="1"/>
    <x v="6"/>
    <x v="643"/>
    <x v="2789"/>
    <n v="3"/>
    <n v="0.2"/>
    <n v="0.69120000000000026"/>
  </r>
  <r>
    <n v="4549"/>
    <s v="CA-2012-126557"/>
    <x v="1"/>
    <x v="984"/>
    <d v="2012-07-17T00:00:00"/>
    <x v="0"/>
    <s v="RL-19615"/>
    <x v="210"/>
    <x v="0"/>
    <s v="United States"/>
    <s v="Chicago"/>
    <x v="10"/>
    <n v="60610"/>
    <x v="2"/>
    <s v="FUR-FU-10001861"/>
    <x v="0"/>
    <x v="5"/>
    <x v="272"/>
    <x v="3433"/>
    <n v="1"/>
    <n v="0.6"/>
    <n v="-2.1340000000000003"/>
  </r>
  <r>
    <n v="4550"/>
    <s v="CA-2012-126557"/>
    <x v="1"/>
    <x v="984"/>
    <d v="2012-07-17T00:00:00"/>
    <x v="0"/>
    <s v="RL-19615"/>
    <x v="210"/>
    <x v="0"/>
    <s v="United States"/>
    <s v="Chicago"/>
    <x v="10"/>
    <n v="60610"/>
    <x v="2"/>
    <s v="TEC-PH-10003963"/>
    <x v="2"/>
    <x v="7"/>
    <x v="512"/>
    <x v="3434"/>
    <n v="4"/>
    <n v="0.2"/>
    <n v="49.437599999999975"/>
  </r>
  <r>
    <n v="4551"/>
    <s v="US-2014-107636"/>
    <x v="3"/>
    <x v="504"/>
    <d v="2014-05-03T00:00:00"/>
    <x v="2"/>
    <s v="NM-18520"/>
    <x v="392"/>
    <x v="0"/>
    <s v="United States"/>
    <s v="Manchester"/>
    <x v="29"/>
    <n v="6040"/>
    <x v="3"/>
    <s v="OFF-LA-10003388"/>
    <x v="1"/>
    <x v="2"/>
    <x v="1654"/>
    <x v="1784"/>
    <n v="2"/>
    <n v="0"/>
    <n v="2.8224"/>
  </r>
  <r>
    <n v="4552"/>
    <s v="US-2011-165862"/>
    <x v="2"/>
    <x v="985"/>
    <d v="2011-07-17T00:00:00"/>
    <x v="1"/>
    <s v="GK-14620"/>
    <x v="136"/>
    <x v="1"/>
    <s v="United States"/>
    <s v="Los Angeles"/>
    <x v="1"/>
    <n v="90049"/>
    <x v="1"/>
    <s v="FUR-TA-10002855"/>
    <x v="0"/>
    <x v="3"/>
    <x v="1189"/>
    <x v="3435"/>
    <n v="3"/>
    <n v="0.2"/>
    <n v="4.3901999999999788"/>
  </r>
  <r>
    <n v="4553"/>
    <s v="US-2011-106334"/>
    <x v="2"/>
    <x v="422"/>
    <d v="2012-01-02T00:00:00"/>
    <x v="1"/>
    <s v="JF-15490"/>
    <x v="223"/>
    <x v="0"/>
    <s v="United States"/>
    <s v="San Francisco"/>
    <x v="1"/>
    <n v="94122"/>
    <x v="1"/>
    <s v="FUR-CH-10004886"/>
    <x v="0"/>
    <x v="1"/>
    <x v="366"/>
    <x v="2186"/>
    <n v="3"/>
    <n v="0.2"/>
    <n v="23.027999999999992"/>
  </r>
  <r>
    <n v="4554"/>
    <s v="US-2011-106334"/>
    <x v="2"/>
    <x v="422"/>
    <d v="2012-01-02T00:00:00"/>
    <x v="1"/>
    <s v="JF-15490"/>
    <x v="223"/>
    <x v="0"/>
    <s v="United States"/>
    <s v="San Francisco"/>
    <x v="1"/>
    <n v="94122"/>
    <x v="1"/>
    <s v="OFF-PA-10003657"/>
    <x v="1"/>
    <x v="10"/>
    <x v="624"/>
    <x v="1387"/>
    <n v="3"/>
    <n v="0"/>
    <n v="5.7779999999999987"/>
  </r>
  <r>
    <n v="4555"/>
    <s v="CA-2013-101448"/>
    <x v="0"/>
    <x v="535"/>
    <d v="2013-03-02T00:00:00"/>
    <x v="0"/>
    <s v="EB-13930"/>
    <x v="518"/>
    <x v="0"/>
    <s v="United States"/>
    <s v="La Crosse"/>
    <x v="6"/>
    <n v="54601"/>
    <x v="2"/>
    <s v="OFF-BI-10004738"/>
    <x v="1"/>
    <x v="8"/>
    <x v="92"/>
    <x v="3436"/>
    <n v="3"/>
    <n v="0"/>
    <n v="28.410000000000004"/>
  </r>
  <r>
    <n v="4556"/>
    <s v="CA-2012-130218"/>
    <x v="1"/>
    <x v="391"/>
    <d v="2012-03-26T00:00:00"/>
    <x v="2"/>
    <s v="SG-20470"/>
    <x v="495"/>
    <x v="0"/>
    <s v="United States"/>
    <s v="Florence"/>
    <x v="20"/>
    <n v="29501"/>
    <x v="0"/>
    <s v="OFF-FA-10003112"/>
    <x v="1"/>
    <x v="13"/>
    <x v="33"/>
    <x v="1629"/>
    <n v="4"/>
    <n v="0"/>
    <n v="14.201999999999998"/>
  </r>
  <r>
    <n v="4557"/>
    <s v="CA-2012-130218"/>
    <x v="1"/>
    <x v="391"/>
    <d v="2012-03-26T00:00:00"/>
    <x v="2"/>
    <s v="SG-20470"/>
    <x v="495"/>
    <x v="0"/>
    <s v="United States"/>
    <s v="Florence"/>
    <x v="20"/>
    <n v="29501"/>
    <x v="0"/>
    <s v="OFF-ST-10002486"/>
    <x v="1"/>
    <x v="4"/>
    <x v="693"/>
    <x v="3386"/>
    <n v="4"/>
    <n v="0"/>
    <n v="0.5583999999999989"/>
  </r>
  <r>
    <n v="4558"/>
    <s v="US-2014-117331"/>
    <x v="3"/>
    <x v="208"/>
    <d v="2014-10-29T00:00:00"/>
    <x v="1"/>
    <s v="ND-18370"/>
    <x v="444"/>
    <x v="0"/>
    <s v="United States"/>
    <s v="Glendale"/>
    <x v="16"/>
    <n v="85301"/>
    <x v="1"/>
    <s v="OFF-BI-10003984"/>
    <x v="1"/>
    <x v="8"/>
    <x v="690"/>
    <x v="3437"/>
    <n v="1"/>
    <n v="0.7"/>
    <n v="-6.5618999999999996"/>
  </r>
  <r>
    <n v="4559"/>
    <s v="CA-2011-127383"/>
    <x v="2"/>
    <x v="520"/>
    <d v="2012-01-05T00:00:00"/>
    <x v="1"/>
    <s v="CM-11815"/>
    <x v="698"/>
    <x v="1"/>
    <s v="United States"/>
    <s v="El Paso"/>
    <x v="5"/>
    <n v="79907"/>
    <x v="2"/>
    <s v="OFF-EN-10004773"/>
    <x v="1"/>
    <x v="12"/>
    <x v="33"/>
    <x v="2000"/>
    <n v="2"/>
    <n v="0.2"/>
    <n v="17.968399999999995"/>
  </r>
  <r>
    <n v="4560"/>
    <s v="CA-2011-110219"/>
    <x v="2"/>
    <x v="952"/>
    <d v="2011-05-08T00:00:00"/>
    <x v="2"/>
    <s v="EB-13870"/>
    <x v="12"/>
    <x v="0"/>
    <s v="United States"/>
    <s v="San Antonio"/>
    <x v="5"/>
    <n v="78207"/>
    <x v="2"/>
    <s v="FUR-CH-10001146"/>
    <x v="0"/>
    <x v="1"/>
    <x v="64"/>
    <x v="3438"/>
    <n v="3"/>
    <n v="0.3"/>
    <n v="-9.1335000000000122"/>
  </r>
  <r>
    <n v="4561"/>
    <s v="CA-2012-118871"/>
    <x v="1"/>
    <x v="784"/>
    <d v="2012-12-09T00:00:00"/>
    <x v="0"/>
    <s v="HM-14860"/>
    <x v="447"/>
    <x v="1"/>
    <s v="United States"/>
    <s v="Los Angeles"/>
    <x v="1"/>
    <n v="90049"/>
    <x v="1"/>
    <s v="OFF-EN-10003296"/>
    <x v="1"/>
    <x v="12"/>
    <x v="229"/>
    <x v="3439"/>
    <n v="3"/>
    <n v="0"/>
    <n v="122.148"/>
  </r>
  <r>
    <n v="4562"/>
    <s v="CA-2012-118871"/>
    <x v="1"/>
    <x v="784"/>
    <d v="2012-12-09T00:00:00"/>
    <x v="0"/>
    <s v="HM-14860"/>
    <x v="447"/>
    <x v="1"/>
    <s v="United States"/>
    <s v="Los Angeles"/>
    <x v="1"/>
    <n v="90049"/>
    <x v="1"/>
    <s v="TEC-PH-10000193"/>
    <x v="2"/>
    <x v="7"/>
    <x v="1655"/>
    <x v="3440"/>
    <n v="3"/>
    <n v="0.2"/>
    <n v="8.2763999999999953"/>
  </r>
  <r>
    <n v="4563"/>
    <s v="CA-2012-118871"/>
    <x v="1"/>
    <x v="784"/>
    <d v="2012-12-09T00:00:00"/>
    <x v="0"/>
    <s v="HM-14860"/>
    <x v="447"/>
    <x v="1"/>
    <s v="United States"/>
    <s v="Los Angeles"/>
    <x v="1"/>
    <n v="90049"/>
    <x v="1"/>
    <s v="FUR-FU-10002111"/>
    <x v="0"/>
    <x v="5"/>
    <x v="1656"/>
    <x v="3441"/>
    <n v="5"/>
    <n v="0"/>
    <n v="13.832000000000001"/>
  </r>
  <r>
    <n v="4564"/>
    <s v="CA-2014-129490"/>
    <x v="3"/>
    <x v="986"/>
    <d v="2014-10-01T00:00:00"/>
    <x v="1"/>
    <s v="SJ-20125"/>
    <x v="319"/>
    <x v="2"/>
    <s v="United States"/>
    <s v="Miramar"/>
    <x v="2"/>
    <n v="33023"/>
    <x v="0"/>
    <s v="FUR-CH-10003298"/>
    <x v="0"/>
    <x v="1"/>
    <x v="1567"/>
    <x v="3442"/>
    <n v="4"/>
    <n v="0.2"/>
    <n v="-57.631200000000035"/>
  </r>
  <r>
    <n v="4565"/>
    <s v="CA-2011-101175"/>
    <x v="2"/>
    <x v="337"/>
    <d v="2011-12-14T00:00:00"/>
    <x v="1"/>
    <s v="DM-12955"/>
    <x v="678"/>
    <x v="1"/>
    <s v="United States"/>
    <s v="Mesa"/>
    <x v="16"/>
    <n v="85204"/>
    <x v="1"/>
    <s v="OFF-ST-10004950"/>
    <x v="1"/>
    <x v="4"/>
    <x v="1000"/>
    <x v="997"/>
    <n v="6"/>
    <n v="0.2"/>
    <n v="-1.2588000000000008"/>
  </r>
  <r>
    <n v="4566"/>
    <s v="US-2014-149510"/>
    <x v="3"/>
    <x v="734"/>
    <d v="2014-12-11T00:00:00"/>
    <x v="1"/>
    <s v="MC-17575"/>
    <x v="430"/>
    <x v="0"/>
    <s v="United States"/>
    <s v="Fayetteville"/>
    <x v="3"/>
    <n v="28314"/>
    <x v="0"/>
    <s v="OFF-AP-10002350"/>
    <x v="1"/>
    <x v="9"/>
    <x v="545"/>
    <x v="962"/>
    <n v="3"/>
    <n v="0.2"/>
    <n v="4.5215999999999994"/>
  </r>
  <r>
    <n v="4567"/>
    <s v="US-2014-149510"/>
    <x v="3"/>
    <x v="734"/>
    <d v="2014-12-11T00:00:00"/>
    <x v="1"/>
    <s v="MC-17575"/>
    <x v="430"/>
    <x v="0"/>
    <s v="United States"/>
    <s v="Fayetteville"/>
    <x v="3"/>
    <n v="28314"/>
    <x v="0"/>
    <s v="OFF-BI-10004233"/>
    <x v="1"/>
    <x v="8"/>
    <x v="1377"/>
    <x v="3443"/>
    <n v="6"/>
    <n v="0.7"/>
    <n v="-21.1068"/>
  </r>
  <r>
    <n v="4568"/>
    <s v="US-2014-149510"/>
    <x v="3"/>
    <x v="734"/>
    <d v="2014-12-11T00:00:00"/>
    <x v="1"/>
    <s v="MC-17575"/>
    <x v="430"/>
    <x v="0"/>
    <s v="United States"/>
    <s v="Fayetteville"/>
    <x v="3"/>
    <n v="28314"/>
    <x v="0"/>
    <s v="OFF-PA-10001892"/>
    <x v="1"/>
    <x v="10"/>
    <x v="815"/>
    <x v="671"/>
    <n v="4"/>
    <n v="0.2"/>
    <n v="8.8623999999999992"/>
  </r>
  <r>
    <n v="4569"/>
    <s v="CA-2012-111990"/>
    <x v="1"/>
    <x v="627"/>
    <d v="2012-11-13T00:00:00"/>
    <x v="1"/>
    <s v="DB-13660"/>
    <x v="551"/>
    <x v="0"/>
    <s v="United States"/>
    <s v="Houston"/>
    <x v="5"/>
    <n v="77095"/>
    <x v="2"/>
    <s v="OFF-BI-10003291"/>
    <x v="1"/>
    <x v="8"/>
    <x v="44"/>
    <x v="3444"/>
    <n v="6"/>
    <n v="0.8"/>
    <n v="-17.285400000000006"/>
  </r>
  <r>
    <n v="4570"/>
    <s v="CA-2011-169460"/>
    <x v="2"/>
    <x v="987"/>
    <d v="2011-04-21T00:00:00"/>
    <x v="0"/>
    <s v="NF-18595"/>
    <x v="376"/>
    <x v="2"/>
    <s v="United States"/>
    <s v="San Jose"/>
    <x v="1"/>
    <n v="95123"/>
    <x v="1"/>
    <s v="FUR-FU-10004017"/>
    <x v="0"/>
    <x v="5"/>
    <x v="1570"/>
    <x v="3001"/>
    <n v="3"/>
    <n v="0"/>
    <n v="26.648999999999997"/>
  </r>
  <r>
    <n v="4571"/>
    <s v="US-2012-152128"/>
    <x v="1"/>
    <x v="442"/>
    <d v="2012-05-27T00:00:00"/>
    <x v="0"/>
    <s v="NM-18445"/>
    <x v="134"/>
    <x v="2"/>
    <s v="United States"/>
    <s v="Wichita"/>
    <x v="41"/>
    <n v="67212"/>
    <x v="2"/>
    <s v="OFF-AR-10002445"/>
    <x v="1"/>
    <x v="6"/>
    <x v="1637"/>
    <x v="3355"/>
    <n v="3"/>
    <n v="0"/>
    <n v="8.071200000000001"/>
  </r>
  <r>
    <n v="4572"/>
    <s v="US-2012-152128"/>
    <x v="1"/>
    <x v="442"/>
    <d v="2012-05-27T00:00:00"/>
    <x v="0"/>
    <s v="NM-18445"/>
    <x v="134"/>
    <x v="2"/>
    <s v="United States"/>
    <s v="Wichita"/>
    <x v="41"/>
    <n v="67212"/>
    <x v="2"/>
    <s v="OFF-BI-10001718"/>
    <x v="1"/>
    <x v="8"/>
    <x v="1216"/>
    <x v="3445"/>
    <n v="2"/>
    <n v="0"/>
    <n v="60.141199999999998"/>
  </r>
  <r>
    <n v="4573"/>
    <s v="CA-2014-126662"/>
    <x v="3"/>
    <x v="729"/>
    <d v="2014-07-22T00:00:00"/>
    <x v="1"/>
    <s v="AB-10255"/>
    <x v="437"/>
    <x v="2"/>
    <s v="United States"/>
    <s v="Los Angeles"/>
    <x v="1"/>
    <n v="90036"/>
    <x v="1"/>
    <s v="TEC-CO-10004202"/>
    <x v="2"/>
    <x v="16"/>
    <x v="836"/>
    <x v="2006"/>
    <n v="2"/>
    <n v="0.2"/>
    <n v="89.996999999999986"/>
  </r>
  <r>
    <n v="4574"/>
    <s v="CA-2013-139395"/>
    <x v="0"/>
    <x v="939"/>
    <d v="2013-12-19T00:00:00"/>
    <x v="1"/>
    <s v="MG-17650"/>
    <x v="377"/>
    <x v="2"/>
    <s v="United States"/>
    <s v="Jackson"/>
    <x v="12"/>
    <n v="49201"/>
    <x v="2"/>
    <s v="TEC-PH-10002103"/>
    <x v="2"/>
    <x v="7"/>
    <x v="534"/>
    <x v="2854"/>
    <n v="7"/>
    <n v="0"/>
    <n v="184.22039999999998"/>
  </r>
  <r>
    <n v="4575"/>
    <s v="CA-2013-139395"/>
    <x v="0"/>
    <x v="939"/>
    <d v="2013-12-19T00:00:00"/>
    <x v="1"/>
    <s v="MG-17650"/>
    <x v="377"/>
    <x v="2"/>
    <s v="United States"/>
    <s v="Jackson"/>
    <x v="12"/>
    <n v="49201"/>
    <x v="2"/>
    <s v="FUR-FU-10003724"/>
    <x v="0"/>
    <x v="5"/>
    <x v="887"/>
    <x v="3446"/>
    <n v="4"/>
    <n v="0"/>
    <n v="8.7047999999999988"/>
  </r>
  <r>
    <n v="4576"/>
    <s v="CA-2013-139395"/>
    <x v="0"/>
    <x v="939"/>
    <d v="2013-12-19T00:00:00"/>
    <x v="1"/>
    <s v="MG-17650"/>
    <x v="377"/>
    <x v="2"/>
    <s v="United States"/>
    <s v="Jackson"/>
    <x v="12"/>
    <n v="49201"/>
    <x v="2"/>
    <s v="OFF-AR-10003732"/>
    <x v="1"/>
    <x v="6"/>
    <x v="321"/>
    <x v="2255"/>
    <n v="5"/>
    <n v="0"/>
    <n v="3.6139999999999994"/>
  </r>
  <r>
    <n v="4577"/>
    <s v="CA-2013-139395"/>
    <x v="0"/>
    <x v="939"/>
    <d v="2013-12-19T00:00:00"/>
    <x v="1"/>
    <s v="MG-17650"/>
    <x v="377"/>
    <x v="2"/>
    <s v="United States"/>
    <s v="Jackson"/>
    <x v="12"/>
    <n v="49201"/>
    <x v="2"/>
    <s v="OFF-ST-10000885"/>
    <x v="1"/>
    <x v="4"/>
    <x v="1657"/>
    <x v="3447"/>
    <n v="2"/>
    <n v="0"/>
    <n v="6.7149999999999999"/>
  </r>
  <r>
    <n v="4578"/>
    <s v="US-2011-121734"/>
    <x v="2"/>
    <x v="909"/>
    <d v="2011-04-16T00:00:00"/>
    <x v="1"/>
    <s v="SE-20110"/>
    <x v="339"/>
    <x v="0"/>
    <s v="United States"/>
    <s v="Lewiston"/>
    <x v="45"/>
    <n v="83501"/>
    <x v="1"/>
    <s v="OFF-BI-10004817"/>
    <x v="1"/>
    <x v="8"/>
    <x v="1199"/>
    <x v="2094"/>
    <n v="1"/>
    <n v="0.2"/>
    <n v="3.3543999999999996"/>
  </r>
  <r>
    <n v="4579"/>
    <s v="CA-2012-110947"/>
    <x v="1"/>
    <x v="988"/>
    <d v="2012-06-15T00:00:00"/>
    <x v="1"/>
    <s v="AG-10765"/>
    <x v="326"/>
    <x v="2"/>
    <s v="United States"/>
    <s v="Hampton"/>
    <x v="17"/>
    <n v="23666"/>
    <x v="0"/>
    <s v="OFF-BI-10001670"/>
    <x v="1"/>
    <x v="8"/>
    <x v="438"/>
    <x v="3448"/>
    <n v="3"/>
    <n v="0"/>
    <n v="56.550000000000004"/>
  </r>
  <r>
    <n v="4580"/>
    <s v="US-2011-150126"/>
    <x v="2"/>
    <x v="923"/>
    <d v="2011-08-02T00:00:00"/>
    <x v="1"/>
    <s v="AS-10045"/>
    <x v="442"/>
    <x v="1"/>
    <s v="United States"/>
    <s v="New York City"/>
    <x v="15"/>
    <n v="10035"/>
    <x v="3"/>
    <s v="OFF-PA-10002709"/>
    <x v="1"/>
    <x v="10"/>
    <x v="1658"/>
    <x v="3449"/>
    <n v="11"/>
    <n v="0"/>
    <n v="32.232199999999999"/>
  </r>
  <r>
    <n v="4581"/>
    <s v="CA-2012-164427"/>
    <x v="1"/>
    <x v="374"/>
    <d v="2012-08-06T00:00:00"/>
    <x v="1"/>
    <s v="AR-10405"/>
    <x v="153"/>
    <x v="1"/>
    <s v="United States"/>
    <s v="Hattiesburg"/>
    <x v="35"/>
    <n v="39401"/>
    <x v="0"/>
    <s v="TEC-AC-10004469"/>
    <x v="2"/>
    <x v="11"/>
    <x v="238"/>
    <x v="3450"/>
    <n v="6"/>
    <n v="0"/>
    <n v="105.46800000000002"/>
  </r>
  <r>
    <n v="4582"/>
    <s v="CA-2013-120250"/>
    <x v="0"/>
    <x v="251"/>
    <d v="2013-09-23T00:00:00"/>
    <x v="2"/>
    <s v="AP-10720"/>
    <x v="399"/>
    <x v="2"/>
    <s v="United States"/>
    <s v="Philadelphia"/>
    <x v="9"/>
    <n v="19140"/>
    <x v="3"/>
    <s v="FUR-FU-10003424"/>
    <x v="0"/>
    <x v="5"/>
    <x v="1659"/>
    <x v="3451"/>
    <n v="3"/>
    <n v="0.2"/>
    <n v="3.8447999999999967"/>
  </r>
  <r>
    <n v="4583"/>
    <s v="CA-2013-121993"/>
    <x v="0"/>
    <x v="224"/>
    <d v="2013-06-13T00:00:00"/>
    <x v="2"/>
    <s v="JB-16000"/>
    <x v="677"/>
    <x v="0"/>
    <s v="United States"/>
    <s v="Philadelphia"/>
    <x v="9"/>
    <n v="19140"/>
    <x v="3"/>
    <s v="OFF-LA-10003720"/>
    <x v="1"/>
    <x v="2"/>
    <x v="1627"/>
    <x v="3452"/>
    <n v="8"/>
    <n v="0.2"/>
    <n v="7.9703999999999997"/>
  </r>
  <r>
    <n v="4584"/>
    <s v="US-2013-100405"/>
    <x v="0"/>
    <x v="370"/>
    <d v="2013-08-29T00:00:00"/>
    <x v="0"/>
    <s v="TS-21430"/>
    <x v="747"/>
    <x v="1"/>
    <s v="United States"/>
    <s v="Los Angeles"/>
    <x v="1"/>
    <n v="90045"/>
    <x v="1"/>
    <s v="OFF-AR-10000390"/>
    <x v="1"/>
    <x v="6"/>
    <x v="105"/>
    <x v="341"/>
    <n v="2"/>
    <n v="0"/>
    <n v="3.7995999999999999"/>
  </r>
  <r>
    <n v="4585"/>
    <s v="US-2014-163790"/>
    <x v="3"/>
    <x v="808"/>
    <d v="2014-11-05T00:00:00"/>
    <x v="0"/>
    <s v="NL-18310"/>
    <x v="644"/>
    <x v="2"/>
    <s v="United States"/>
    <s v="Danville"/>
    <x v="1"/>
    <n v="94526"/>
    <x v="1"/>
    <s v="OFF-EN-10001335"/>
    <x v="1"/>
    <x v="12"/>
    <x v="462"/>
    <x v="3453"/>
    <n v="7"/>
    <n v="0"/>
    <n v="38.29"/>
  </r>
  <r>
    <n v="4586"/>
    <s v="US-2014-163790"/>
    <x v="3"/>
    <x v="808"/>
    <d v="2014-11-05T00:00:00"/>
    <x v="0"/>
    <s v="NL-18310"/>
    <x v="644"/>
    <x v="2"/>
    <s v="United States"/>
    <s v="Danville"/>
    <x v="1"/>
    <n v="94526"/>
    <x v="1"/>
    <s v="OFF-AR-10003469"/>
    <x v="1"/>
    <x v="6"/>
    <x v="1249"/>
    <x v="3454"/>
    <n v="5"/>
    <n v="0"/>
    <n v="4.2240000000000002"/>
  </r>
  <r>
    <n v="4587"/>
    <s v="US-2014-163790"/>
    <x v="3"/>
    <x v="808"/>
    <d v="2014-11-05T00:00:00"/>
    <x v="0"/>
    <s v="NL-18310"/>
    <x v="644"/>
    <x v="2"/>
    <s v="United States"/>
    <s v="Danville"/>
    <x v="1"/>
    <n v="94526"/>
    <x v="1"/>
    <s v="OFF-BI-10003718"/>
    <x v="1"/>
    <x v="8"/>
    <x v="1660"/>
    <x v="3455"/>
    <n v="6"/>
    <n v="0.2"/>
    <n v="206.62319999999997"/>
  </r>
  <r>
    <n v="4588"/>
    <s v="US-2014-163790"/>
    <x v="3"/>
    <x v="808"/>
    <d v="2014-11-05T00:00:00"/>
    <x v="0"/>
    <s v="NL-18310"/>
    <x v="644"/>
    <x v="2"/>
    <s v="United States"/>
    <s v="Danville"/>
    <x v="1"/>
    <n v="94526"/>
    <x v="1"/>
    <s v="OFF-FA-10004838"/>
    <x v="1"/>
    <x v="13"/>
    <x v="792"/>
    <x v="2271"/>
    <n v="3"/>
    <n v="0"/>
    <n v="0.16740000000000022"/>
  </r>
  <r>
    <n v="4589"/>
    <s v="US-2014-163790"/>
    <x v="3"/>
    <x v="808"/>
    <d v="2014-11-05T00:00:00"/>
    <x v="0"/>
    <s v="NL-18310"/>
    <x v="644"/>
    <x v="2"/>
    <s v="United States"/>
    <s v="Danville"/>
    <x v="1"/>
    <n v="94526"/>
    <x v="1"/>
    <s v="FUR-FU-10002508"/>
    <x v="0"/>
    <x v="5"/>
    <x v="1661"/>
    <x v="3456"/>
    <n v="3"/>
    <n v="0"/>
    <n v="10.508400000000002"/>
  </r>
  <r>
    <n v="4590"/>
    <s v="US-2014-163790"/>
    <x v="3"/>
    <x v="808"/>
    <d v="2014-11-05T00:00:00"/>
    <x v="0"/>
    <s v="NL-18310"/>
    <x v="644"/>
    <x v="2"/>
    <s v="United States"/>
    <s v="Danville"/>
    <x v="1"/>
    <n v="94526"/>
    <x v="1"/>
    <s v="OFF-ST-10001511"/>
    <x v="1"/>
    <x v="4"/>
    <x v="551"/>
    <x v="3457"/>
    <n v="7"/>
    <n v="0"/>
    <n v="22.627499999999962"/>
  </r>
  <r>
    <n v="4591"/>
    <s v="CA-2013-129868"/>
    <x v="0"/>
    <x v="482"/>
    <d v="2014-01-01T00:00:00"/>
    <x v="1"/>
    <s v="MC-18130"/>
    <x v="305"/>
    <x v="1"/>
    <s v="United States"/>
    <s v="Los Angeles"/>
    <x v="1"/>
    <n v="90004"/>
    <x v="1"/>
    <s v="OFF-SU-10000952"/>
    <x v="1"/>
    <x v="14"/>
    <x v="1256"/>
    <x v="2788"/>
    <n v="2"/>
    <n v="0"/>
    <n v="4.9728000000000012"/>
  </r>
  <r>
    <n v="4592"/>
    <s v="CA-2013-129868"/>
    <x v="0"/>
    <x v="482"/>
    <d v="2014-01-01T00:00:00"/>
    <x v="1"/>
    <s v="MC-18130"/>
    <x v="305"/>
    <x v="1"/>
    <s v="United States"/>
    <s v="Los Angeles"/>
    <x v="1"/>
    <n v="90004"/>
    <x v="1"/>
    <s v="TEC-PH-10002275"/>
    <x v="2"/>
    <x v="7"/>
    <x v="7"/>
    <x v="3164"/>
    <n v="2"/>
    <n v="0.2"/>
    <n v="30.238400000000013"/>
  </r>
  <r>
    <n v="4593"/>
    <s v="CA-2013-129868"/>
    <x v="0"/>
    <x v="482"/>
    <d v="2014-01-01T00:00:00"/>
    <x v="1"/>
    <s v="MC-18130"/>
    <x v="305"/>
    <x v="1"/>
    <s v="United States"/>
    <s v="Los Angeles"/>
    <x v="1"/>
    <n v="90004"/>
    <x v="1"/>
    <s v="FUR-CH-10003535"/>
    <x v="0"/>
    <x v="1"/>
    <x v="1513"/>
    <x v="1770"/>
    <n v="3"/>
    <n v="0.2"/>
    <n v="-5.4882000000000062"/>
  </r>
  <r>
    <n v="4594"/>
    <s v="CA-2013-129868"/>
    <x v="0"/>
    <x v="482"/>
    <d v="2014-01-01T00:00:00"/>
    <x v="1"/>
    <s v="MC-18130"/>
    <x v="305"/>
    <x v="1"/>
    <s v="United States"/>
    <s v="Los Angeles"/>
    <x v="1"/>
    <n v="90004"/>
    <x v="1"/>
    <s v="OFF-AP-10004052"/>
    <x v="1"/>
    <x v="9"/>
    <x v="1662"/>
    <x v="2307"/>
    <n v="2"/>
    <n v="0"/>
    <n v="2.0540000000000003"/>
  </r>
  <r>
    <n v="4595"/>
    <s v="CA-2013-129868"/>
    <x v="0"/>
    <x v="482"/>
    <d v="2014-01-01T00:00:00"/>
    <x v="1"/>
    <s v="MC-18130"/>
    <x v="305"/>
    <x v="1"/>
    <s v="United States"/>
    <s v="Los Angeles"/>
    <x v="1"/>
    <n v="90004"/>
    <x v="1"/>
    <s v="FUR-TA-10003473"/>
    <x v="0"/>
    <x v="3"/>
    <x v="214"/>
    <x v="3458"/>
    <n v="3"/>
    <n v="0.2"/>
    <n v="33.851700000000051"/>
  </r>
  <r>
    <n v="4596"/>
    <s v="CA-2013-129868"/>
    <x v="0"/>
    <x v="482"/>
    <d v="2014-01-01T00:00:00"/>
    <x v="1"/>
    <s v="MC-18130"/>
    <x v="305"/>
    <x v="1"/>
    <s v="United States"/>
    <s v="Los Angeles"/>
    <x v="1"/>
    <n v="90004"/>
    <x v="1"/>
    <s v="OFF-AR-10001897"/>
    <x v="1"/>
    <x v="6"/>
    <x v="640"/>
    <x v="3459"/>
    <n v="3"/>
    <n v="0"/>
    <n v="15.111600000000001"/>
  </r>
  <r>
    <n v="4597"/>
    <s v="CA-2013-140564"/>
    <x v="0"/>
    <x v="5"/>
    <d v="2013-12-11T00:00:00"/>
    <x v="0"/>
    <s v="TC-21475"/>
    <x v="679"/>
    <x v="2"/>
    <s v="United States"/>
    <s v="Washington"/>
    <x v="40"/>
    <n v="20016"/>
    <x v="3"/>
    <s v="OFF-AR-10000034"/>
    <x v="1"/>
    <x v="6"/>
    <x v="744"/>
    <x v="3460"/>
    <n v="8"/>
    <n v="0"/>
    <n v="13.2288"/>
  </r>
  <r>
    <n v="4598"/>
    <s v="US-2014-169502"/>
    <x v="3"/>
    <x v="735"/>
    <d v="2014-09-02T00:00:00"/>
    <x v="1"/>
    <s v="MG-17650"/>
    <x v="377"/>
    <x v="2"/>
    <s v="United States"/>
    <s v="Milwaukee"/>
    <x v="6"/>
    <n v="53209"/>
    <x v="2"/>
    <s v="OFF-SU-10004115"/>
    <x v="1"/>
    <x v="14"/>
    <x v="510"/>
    <x v="3461"/>
    <n v="3"/>
    <n v="0"/>
    <n v="5.8887000000000009"/>
  </r>
  <r>
    <n v="4599"/>
    <s v="US-2014-169502"/>
    <x v="3"/>
    <x v="735"/>
    <d v="2014-09-02T00:00:00"/>
    <x v="1"/>
    <s v="MG-17650"/>
    <x v="377"/>
    <x v="2"/>
    <s v="United States"/>
    <s v="Milwaukee"/>
    <x v="6"/>
    <n v="53209"/>
    <x v="2"/>
    <s v="OFF-AP-10001947"/>
    <x v="1"/>
    <x v="9"/>
    <x v="1528"/>
    <x v="3462"/>
    <n v="5"/>
    <n v="0"/>
    <n v="26.563999999999997"/>
  </r>
  <r>
    <n v="4600"/>
    <s v="CA-2012-146948"/>
    <x v="1"/>
    <x v="747"/>
    <d v="2012-07-20T00:00:00"/>
    <x v="1"/>
    <s v="MG-17890"/>
    <x v="450"/>
    <x v="2"/>
    <s v="United States"/>
    <s v="Baltimore"/>
    <x v="39"/>
    <n v="21215"/>
    <x v="3"/>
    <s v="FUR-CH-10004853"/>
    <x v="0"/>
    <x v="1"/>
    <x v="526"/>
    <x v="3463"/>
    <n v="1"/>
    <n v="0"/>
    <n v="43.784199999999984"/>
  </r>
  <r>
    <n v="4601"/>
    <s v="CA-2012-146948"/>
    <x v="1"/>
    <x v="747"/>
    <d v="2012-07-20T00:00:00"/>
    <x v="1"/>
    <s v="MG-17890"/>
    <x v="450"/>
    <x v="2"/>
    <s v="United States"/>
    <s v="Baltimore"/>
    <x v="39"/>
    <n v="21215"/>
    <x v="3"/>
    <s v="OFF-EN-10000483"/>
    <x v="1"/>
    <x v="12"/>
    <x v="369"/>
    <x v="3464"/>
    <n v="9"/>
    <n v="0"/>
    <n v="63.134999999999991"/>
  </r>
  <r>
    <n v="4602"/>
    <s v="CA-2012-146948"/>
    <x v="1"/>
    <x v="747"/>
    <d v="2012-07-20T00:00:00"/>
    <x v="1"/>
    <s v="MG-17890"/>
    <x v="450"/>
    <x v="2"/>
    <s v="United States"/>
    <s v="Baltimore"/>
    <x v="39"/>
    <n v="21215"/>
    <x v="3"/>
    <s v="OFF-FA-10001332"/>
    <x v="1"/>
    <x v="13"/>
    <x v="1561"/>
    <x v="132"/>
    <n v="4"/>
    <n v="0"/>
    <n v="5.4143999999999997"/>
  </r>
  <r>
    <n v="4603"/>
    <s v="US-2012-113327"/>
    <x v="1"/>
    <x v="989"/>
    <d v="2012-05-29T00:00:00"/>
    <x v="0"/>
    <s v="BF-11170"/>
    <x v="408"/>
    <x v="2"/>
    <s v="United States"/>
    <s v="Jacksonville"/>
    <x v="3"/>
    <n v="28540"/>
    <x v="0"/>
    <s v="OFF-PA-10003790"/>
    <x v="1"/>
    <x v="10"/>
    <x v="1250"/>
    <x v="3465"/>
    <n v="1"/>
    <n v="0.2"/>
    <n v="5.9383999999999988"/>
  </r>
  <r>
    <n v="4604"/>
    <s v="US-2012-113327"/>
    <x v="1"/>
    <x v="989"/>
    <d v="2012-05-29T00:00:00"/>
    <x v="0"/>
    <s v="BF-11170"/>
    <x v="408"/>
    <x v="2"/>
    <s v="United States"/>
    <s v="Jacksonville"/>
    <x v="3"/>
    <n v="28540"/>
    <x v="0"/>
    <s v="OFF-PA-10003134"/>
    <x v="1"/>
    <x v="10"/>
    <x v="1663"/>
    <x v="3466"/>
    <n v="4"/>
    <n v="0.2"/>
    <n v="53.804799999999986"/>
  </r>
  <r>
    <n v="4605"/>
    <s v="US-2012-113327"/>
    <x v="1"/>
    <x v="989"/>
    <d v="2012-05-29T00:00:00"/>
    <x v="0"/>
    <s v="BF-11170"/>
    <x v="408"/>
    <x v="2"/>
    <s v="United States"/>
    <s v="Jacksonville"/>
    <x v="3"/>
    <n v="28540"/>
    <x v="0"/>
    <s v="OFF-EN-10004459"/>
    <x v="1"/>
    <x v="12"/>
    <x v="655"/>
    <x v="2096"/>
    <n v="2"/>
    <n v="0.2"/>
    <n v="4.4311999999999996"/>
  </r>
  <r>
    <n v="4606"/>
    <s v="US-2012-113327"/>
    <x v="1"/>
    <x v="989"/>
    <d v="2012-05-29T00:00:00"/>
    <x v="0"/>
    <s v="BF-11170"/>
    <x v="408"/>
    <x v="2"/>
    <s v="United States"/>
    <s v="Jacksonville"/>
    <x v="3"/>
    <n v="28540"/>
    <x v="0"/>
    <s v="TEC-AC-10003628"/>
    <x v="2"/>
    <x v="11"/>
    <x v="244"/>
    <x v="3467"/>
    <n v="7"/>
    <n v="0.2"/>
    <n v="50.383200000000016"/>
  </r>
  <r>
    <n v="4607"/>
    <s v="CA-2012-135020"/>
    <x v="1"/>
    <x v="71"/>
    <d v="2012-06-02T00:00:00"/>
    <x v="1"/>
    <s v="MS-17770"/>
    <x v="474"/>
    <x v="0"/>
    <s v="United States"/>
    <s v="Rochester"/>
    <x v="15"/>
    <n v="14609"/>
    <x v="3"/>
    <s v="TEC-PH-10004093"/>
    <x v="2"/>
    <x v="7"/>
    <x v="40"/>
    <x v="3468"/>
    <n v="1"/>
    <n v="0"/>
    <n v="13.3371"/>
  </r>
  <r>
    <n v="4608"/>
    <s v="CA-2012-135020"/>
    <x v="1"/>
    <x v="71"/>
    <d v="2012-06-02T00:00:00"/>
    <x v="1"/>
    <s v="MS-17770"/>
    <x v="474"/>
    <x v="0"/>
    <s v="United States"/>
    <s v="Rochester"/>
    <x v="15"/>
    <n v="14609"/>
    <x v="3"/>
    <s v="OFF-ST-10001490"/>
    <x v="1"/>
    <x v="4"/>
    <x v="513"/>
    <x v="3469"/>
    <n v="3"/>
    <n v="0"/>
    <n v="160.62299999999993"/>
  </r>
  <r>
    <n v="4609"/>
    <s v="CA-2012-135020"/>
    <x v="1"/>
    <x v="71"/>
    <d v="2012-06-02T00:00:00"/>
    <x v="1"/>
    <s v="MS-17770"/>
    <x v="474"/>
    <x v="0"/>
    <s v="United States"/>
    <s v="Rochester"/>
    <x v="15"/>
    <n v="14609"/>
    <x v="3"/>
    <s v="OFF-BI-10000605"/>
    <x v="1"/>
    <x v="8"/>
    <x v="531"/>
    <x v="861"/>
    <n v="2"/>
    <n v="0.2"/>
    <n v="2.0573999999999995"/>
  </r>
  <r>
    <n v="4610"/>
    <s v="CA-2012-135020"/>
    <x v="1"/>
    <x v="71"/>
    <d v="2012-06-02T00:00:00"/>
    <x v="1"/>
    <s v="MS-17770"/>
    <x v="474"/>
    <x v="0"/>
    <s v="United States"/>
    <s v="Rochester"/>
    <x v="15"/>
    <n v="14609"/>
    <x v="3"/>
    <s v="OFF-PA-10004255"/>
    <x v="1"/>
    <x v="10"/>
    <x v="1306"/>
    <x v="1568"/>
    <n v="7"/>
    <n v="0"/>
    <n v="21.772800000000004"/>
  </r>
  <r>
    <n v="4611"/>
    <s v="US-2014-141852"/>
    <x v="3"/>
    <x v="45"/>
    <d v="2014-11-15T00:00:00"/>
    <x v="1"/>
    <s v="JE-15745"/>
    <x v="32"/>
    <x v="0"/>
    <s v="United States"/>
    <s v="Oceanside"/>
    <x v="1"/>
    <n v="92054"/>
    <x v="1"/>
    <s v="FUR-FU-10000023"/>
    <x v="0"/>
    <x v="5"/>
    <x v="322"/>
    <x v="349"/>
    <n v="8"/>
    <n v="0"/>
    <n v="20.732800000000001"/>
  </r>
  <r>
    <n v="4612"/>
    <s v="CA-2013-109407"/>
    <x v="0"/>
    <x v="990"/>
    <d v="2013-01-26T00:00:00"/>
    <x v="0"/>
    <s v="HG-14965"/>
    <x v="428"/>
    <x v="1"/>
    <s v="United States"/>
    <s v="Gulfport"/>
    <x v="35"/>
    <n v="39503"/>
    <x v="0"/>
    <s v="OFF-BI-10000285"/>
    <x v="1"/>
    <x v="8"/>
    <x v="456"/>
    <x v="3470"/>
    <n v="4"/>
    <n v="0"/>
    <n v="15.68"/>
  </r>
  <r>
    <n v="4613"/>
    <s v="US-2014-165953"/>
    <x v="3"/>
    <x v="413"/>
    <d v="2014-01-07T00:00:00"/>
    <x v="1"/>
    <s v="EP-13915"/>
    <x v="212"/>
    <x v="0"/>
    <s v="United States"/>
    <s v="Jacksonville"/>
    <x v="2"/>
    <n v="32216"/>
    <x v="0"/>
    <s v="OFF-AR-10000588"/>
    <x v="1"/>
    <x v="6"/>
    <x v="393"/>
    <x v="1662"/>
    <n v="3"/>
    <n v="0.2"/>
    <n v="3.571200000000001"/>
  </r>
  <r>
    <n v="4614"/>
    <s v="US-2014-165953"/>
    <x v="3"/>
    <x v="413"/>
    <d v="2014-01-07T00:00:00"/>
    <x v="1"/>
    <s v="EP-13915"/>
    <x v="212"/>
    <x v="0"/>
    <s v="United States"/>
    <s v="Jacksonville"/>
    <x v="2"/>
    <n v="32216"/>
    <x v="0"/>
    <s v="OFF-PA-10002250"/>
    <x v="1"/>
    <x v="10"/>
    <x v="699"/>
    <x v="3471"/>
    <n v="5"/>
    <n v="0.2"/>
    <n v="8.218"/>
  </r>
  <r>
    <n v="4615"/>
    <s v="CA-2013-144540"/>
    <x v="0"/>
    <x v="64"/>
    <d v="2013-09-11T00:00:00"/>
    <x v="1"/>
    <s v="GH-14410"/>
    <x v="689"/>
    <x v="2"/>
    <s v="United States"/>
    <s v="Houston"/>
    <x v="5"/>
    <n v="77070"/>
    <x v="2"/>
    <s v="OFF-AP-10002457"/>
    <x v="1"/>
    <x v="9"/>
    <x v="544"/>
    <x v="3472"/>
    <n v="3"/>
    <n v="0.8"/>
    <n v="-166.39350000000002"/>
  </r>
  <r>
    <n v="4616"/>
    <s v="CA-2013-144540"/>
    <x v="0"/>
    <x v="64"/>
    <d v="2013-09-11T00:00:00"/>
    <x v="1"/>
    <s v="GH-14410"/>
    <x v="689"/>
    <x v="2"/>
    <s v="United States"/>
    <s v="Houston"/>
    <x v="5"/>
    <n v="77070"/>
    <x v="2"/>
    <s v="OFF-FA-10002763"/>
    <x v="1"/>
    <x v="13"/>
    <x v="1411"/>
    <x v="2696"/>
    <n v="9"/>
    <n v="0.2"/>
    <n v="4.2659999999999973"/>
  </r>
  <r>
    <n v="4617"/>
    <s v="CA-2012-159863"/>
    <x v="1"/>
    <x v="406"/>
    <d v="2012-09-07T00:00:00"/>
    <x v="0"/>
    <s v="DS-13180"/>
    <x v="103"/>
    <x v="1"/>
    <s v="United States"/>
    <s v="Houston"/>
    <x v="5"/>
    <n v="77095"/>
    <x v="2"/>
    <s v="TEC-AC-10000109"/>
    <x v="2"/>
    <x v="11"/>
    <x v="200"/>
    <x v="3473"/>
    <n v="3"/>
    <n v="0.2"/>
    <n v="6.7188000000000088"/>
  </r>
  <r>
    <n v="4618"/>
    <s v="CA-2012-117800"/>
    <x v="1"/>
    <x v="481"/>
    <d v="2012-09-26T00:00:00"/>
    <x v="1"/>
    <s v="TH-21550"/>
    <x v="274"/>
    <x v="2"/>
    <s v="United States"/>
    <s v="Everett"/>
    <x v="31"/>
    <n v="2149"/>
    <x v="3"/>
    <s v="TEC-PH-10002415"/>
    <x v="2"/>
    <x v="7"/>
    <x v="1517"/>
    <x v="3474"/>
    <n v="2"/>
    <n v="0"/>
    <n v="147.47500000000002"/>
  </r>
  <r>
    <n v="4619"/>
    <s v="CA-2012-117800"/>
    <x v="1"/>
    <x v="481"/>
    <d v="2012-09-26T00:00:00"/>
    <x v="1"/>
    <s v="TH-21550"/>
    <x v="274"/>
    <x v="2"/>
    <s v="United States"/>
    <s v="Everett"/>
    <x v="31"/>
    <n v="2149"/>
    <x v="3"/>
    <s v="FUR-CH-10000785"/>
    <x v="0"/>
    <x v="1"/>
    <x v="320"/>
    <x v="3116"/>
    <n v="3"/>
    <n v="0"/>
    <n v="141.1644"/>
  </r>
  <r>
    <n v="4620"/>
    <s v="CA-2014-145219"/>
    <x v="3"/>
    <x v="165"/>
    <d v="2014-12-26T00:00:00"/>
    <x v="2"/>
    <s v="RM-19675"/>
    <x v="84"/>
    <x v="2"/>
    <s v="United States"/>
    <s v="Los Angeles"/>
    <x v="1"/>
    <n v="90049"/>
    <x v="1"/>
    <s v="TEC-CO-10001449"/>
    <x v="2"/>
    <x v="16"/>
    <x v="303"/>
    <x v="3475"/>
    <n v="6"/>
    <n v="0.2"/>
    <n v="1007.9831999999999"/>
  </r>
  <r>
    <n v="4621"/>
    <s v="CA-2014-145219"/>
    <x v="3"/>
    <x v="165"/>
    <d v="2014-12-26T00:00:00"/>
    <x v="2"/>
    <s v="RM-19675"/>
    <x v="84"/>
    <x v="2"/>
    <s v="United States"/>
    <s v="Los Angeles"/>
    <x v="1"/>
    <n v="90049"/>
    <x v="1"/>
    <s v="OFF-BI-10001670"/>
    <x v="1"/>
    <x v="8"/>
    <x v="438"/>
    <x v="3476"/>
    <n v="3"/>
    <n v="0.2"/>
    <n v="33.93"/>
  </r>
  <r>
    <n v="4622"/>
    <s v="CA-2012-161214"/>
    <x v="1"/>
    <x v="348"/>
    <d v="2012-10-08T00:00:00"/>
    <x v="0"/>
    <s v="SF-20965"/>
    <x v="245"/>
    <x v="1"/>
    <s v="United States"/>
    <s v="Wilmington"/>
    <x v="13"/>
    <n v="19805"/>
    <x v="3"/>
    <s v="OFF-ST-10001328"/>
    <x v="1"/>
    <x v="4"/>
    <x v="176"/>
    <x v="3477"/>
    <n v="5"/>
    <n v="0"/>
    <n v="21.714000000000002"/>
  </r>
  <r>
    <n v="4623"/>
    <s v="CA-2014-147228"/>
    <x v="3"/>
    <x v="428"/>
    <d v="2014-09-15T00:00:00"/>
    <x v="1"/>
    <s v="SO-20335"/>
    <x v="2"/>
    <x v="0"/>
    <s v="United States"/>
    <s v="Columbia"/>
    <x v="18"/>
    <n v="38401"/>
    <x v="0"/>
    <s v="OFF-SU-10001225"/>
    <x v="1"/>
    <x v="14"/>
    <x v="33"/>
    <x v="3478"/>
    <n v="3"/>
    <n v="0.2"/>
    <n v="-1.9872000000000005"/>
  </r>
  <r>
    <n v="4624"/>
    <s v="CA-2014-147228"/>
    <x v="3"/>
    <x v="428"/>
    <d v="2014-09-15T00:00:00"/>
    <x v="1"/>
    <s v="SO-20335"/>
    <x v="2"/>
    <x v="0"/>
    <s v="United States"/>
    <s v="Columbia"/>
    <x v="18"/>
    <n v="38401"/>
    <x v="0"/>
    <s v="OFF-PA-10000357"/>
    <x v="1"/>
    <x v="10"/>
    <x v="1219"/>
    <x v="3479"/>
    <n v="4"/>
    <n v="0.2"/>
    <n v="62.137599999999992"/>
  </r>
  <r>
    <n v="4625"/>
    <s v="CA-2014-147228"/>
    <x v="3"/>
    <x v="428"/>
    <d v="2014-09-15T00:00:00"/>
    <x v="1"/>
    <s v="SO-20335"/>
    <x v="2"/>
    <x v="0"/>
    <s v="United States"/>
    <s v="Columbia"/>
    <x v="18"/>
    <n v="38401"/>
    <x v="0"/>
    <s v="OFF-ST-10000046"/>
    <x v="1"/>
    <x v="4"/>
    <x v="757"/>
    <x v="3480"/>
    <n v="2"/>
    <n v="0.2"/>
    <n v="-3.2309999999999945"/>
  </r>
  <r>
    <n v="4626"/>
    <s v="CA-2014-147228"/>
    <x v="3"/>
    <x v="428"/>
    <d v="2014-09-15T00:00:00"/>
    <x v="1"/>
    <s v="SO-20335"/>
    <x v="2"/>
    <x v="0"/>
    <s v="United States"/>
    <s v="Columbia"/>
    <x v="18"/>
    <n v="38401"/>
    <x v="0"/>
    <s v="FUR-FU-10000023"/>
    <x v="0"/>
    <x v="5"/>
    <x v="322"/>
    <x v="3481"/>
    <n v="3"/>
    <n v="0.2"/>
    <n v="4.240800000000001"/>
  </r>
  <r>
    <n v="4627"/>
    <s v="CA-2013-101336"/>
    <x v="0"/>
    <x v="373"/>
    <d v="2013-11-19T00:00:00"/>
    <x v="1"/>
    <s v="CK-12760"/>
    <x v="316"/>
    <x v="1"/>
    <s v="United States"/>
    <s v="New York City"/>
    <x v="15"/>
    <n v="10011"/>
    <x v="3"/>
    <s v="OFF-ST-10003455"/>
    <x v="1"/>
    <x v="4"/>
    <x v="169"/>
    <x v="3477"/>
    <n v="5"/>
    <n v="0"/>
    <n v="20.163000000000004"/>
  </r>
  <r>
    <n v="4628"/>
    <s v="CA-2013-101336"/>
    <x v="0"/>
    <x v="373"/>
    <d v="2013-11-19T00:00:00"/>
    <x v="1"/>
    <s v="CK-12760"/>
    <x v="316"/>
    <x v="1"/>
    <s v="United States"/>
    <s v="New York City"/>
    <x v="15"/>
    <n v="10011"/>
    <x v="3"/>
    <s v="OFF-ST-10000876"/>
    <x v="1"/>
    <x v="4"/>
    <x v="251"/>
    <x v="3482"/>
    <n v="2"/>
    <n v="0"/>
    <n v="6.9664000000000001"/>
  </r>
  <r>
    <n v="4629"/>
    <s v="CA-2013-101336"/>
    <x v="0"/>
    <x v="373"/>
    <d v="2013-11-19T00:00:00"/>
    <x v="1"/>
    <s v="CK-12760"/>
    <x v="316"/>
    <x v="1"/>
    <s v="United States"/>
    <s v="New York City"/>
    <x v="15"/>
    <n v="10011"/>
    <x v="3"/>
    <s v="OFF-AR-10003582"/>
    <x v="1"/>
    <x v="6"/>
    <x v="1451"/>
    <x v="3483"/>
    <n v="5"/>
    <n v="0"/>
    <n v="39.410000000000011"/>
  </r>
  <r>
    <n v="4630"/>
    <s v="CA-2013-101336"/>
    <x v="0"/>
    <x v="373"/>
    <d v="2013-11-19T00:00:00"/>
    <x v="1"/>
    <s v="CK-12760"/>
    <x v="316"/>
    <x v="1"/>
    <s v="United States"/>
    <s v="New York City"/>
    <x v="15"/>
    <n v="10011"/>
    <x v="3"/>
    <s v="OFF-ST-10004258"/>
    <x v="1"/>
    <x v="4"/>
    <x v="754"/>
    <x v="905"/>
    <n v="3"/>
    <n v="0"/>
    <n v="9.8901000000000039"/>
  </r>
  <r>
    <n v="4631"/>
    <s v="US-2012-126235"/>
    <x v="1"/>
    <x v="52"/>
    <d v="2012-10-15T00:00:00"/>
    <x v="3"/>
    <s v="GA-14725"/>
    <x v="315"/>
    <x v="0"/>
    <s v="United States"/>
    <s v="Mount Pleasant"/>
    <x v="12"/>
    <n v="48858"/>
    <x v="2"/>
    <s v="FUR-FU-10000719"/>
    <x v="0"/>
    <x v="5"/>
    <x v="1664"/>
    <x v="1819"/>
    <n v="2"/>
    <n v="0"/>
    <n v="6.1704000000000008"/>
  </r>
  <r>
    <n v="4632"/>
    <s v="CA-2014-168396"/>
    <x v="3"/>
    <x v="646"/>
    <d v="2014-08-09T00:00:00"/>
    <x v="0"/>
    <s v="BD-11725"/>
    <x v="232"/>
    <x v="0"/>
    <s v="United States"/>
    <s v="San Francisco"/>
    <x v="1"/>
    <n v="94122"/>
    <x v="1"/>
    <s v="OFF-LA-10001297"/>
    <x v="1"/>
    <x v="2"/>
    <x v="483"/>
    <x v="2678"/>
    <n v="5"/>
    <n v="0"/>
    <n v="24.84"/>
  </r>
  <r>
    <n v="4633"/>
    <s v="CA-2014-168396"/>
    <x v="3"/>
    <x v="646"/>
    <d v="2014-08-09T00:00:00"/>
    <x v="0"/>
    <s v="BD-11725"/>
    <x v="232"/>
    <x v="0"/>
    <s v="United States"/>
    <s v="San Francisco"/>
    <x v="1"/>
    <n v="94122"/>
    <x v="1"/>
    <s v="FUR-FU-10000723"/>
    <x v="0"/>
    <x v="5"/>
    <x v="475"/>
    <x v="3484"/>
    <n v="3"/>
    <n v="0"/>
    <n v="11.156400000000005"/>
  </r>
  <r>
    <n v="4634"/>
    <s v="CA-2012-130456"/>
    <x v="1"/>
    <x v="291"/>
    <d v="2012-08-26T00:00:00"/>
    <x v="1"/>
    <s v="DS-13180"/>
    <x v="103"/>
    <x v="1"/>
    <s v="United States"/>
    <s v="San Francisco"/>
    <x v="1"/>
    <n v="94122"/>
    <x v="1"/>
    <s v="FUR-BO-10003893"/>
    <x v="0"/>
    <x v="0"/>
    <x v="1665"/>
    <x v="3485"/>
    <n v="6"/>
    <n v="0.15"/>
    <n v="34.493999999999971"/>
  </r>
  <r>
    <n v="4635"/>
    <s v="CA-2012-130456"/>
    <x v="1"/>
    <x v="291"/>
    <d v="2012-08-26T00:00:00"/>
    <x v="1"/>
    <s v="DS-13180"/>
    <x v="103"/>
    <x v="1"/>
    <s v="United States"/>
    <s v="San Francisco"/>
    <x v="1"/>
    <n v="94122"/>
    <x v="1"/>
    <s v="OFF-ST-10000736"/>
    <x v="1"/>
    <x v="4"/>
    <x v="455"/>
    <x v="1240"/>
    <n v="1"/>
    <n v="0"/>
    <n v="3.2391999999999967"/>
  </r>
  <r>
    <n v="4636"/>
    <s v="CA-2014-116288"/>
    <x v="3"/>
    <x v="846"/>
    <d v="2014-03-18T00:00:00"/>
    <x v="1"/>
    <s v="BS-11380"/>
    <x v="510"/>
    <x v="1"/>
    <s v="United States"/>
    <s v="San Francisco"/>
    <x v="1"/>
    <n v="94122"/>
    <x v="1"/>
    <s v="OFF-ST-10000736"/>
    <x v="1"/>
    <x v="4"/>
    <x v="455"/>
    <x v="423"/>
    <n v="3"/>
    <n v="0"/>
    <n v="9.7175999999999902"/>
  </r>
  <r>
    <n v="4637"/>
    <s v="CA-2014-168228"/>
    <x v="3"/>
    <x v="842"/>
    <d v="2014-04-30T00:00:00"/>
    <x v="2"/>
    <s v="AP-10915"/>
    <x v="275"/>
    <x v="0"/>
    <s v="United States"/>
    <s v="Los Angeles"/>
    <x v="1"/>
    <n v="90045"/>
    <x v="1"/>
    <s v="OFF-AR-10003373"/>
    <x v="1"/>
    <x v="6"/>
    <x v="287"/>
    <x v="1862"/>
    <n v="4"/>
    <n v="0"/>
    <n v="33.458399999999997"/>
  </r>
  <r>
    <n v="4638"/>
    <s v="CA-2014-168228"/>
    <x v="3"/>
    <x v="842"/>
    <d v="2014-04-30T00:00:00"/>
    <x v="2"/>
    <s v="AP-10915"/>
    <x v="275"/>
    <x v="0"/>
    <s v="United States"/>
    <s v="Los Angeles"/>
    <x v="1"/>
    <n v="90045"/>
    <x v="1"/>
    <s v="OFF-AR-10000390"/>
    <x v="1"/>
    <x v="6"/>
    <x v="105"/>
    <x v="714"/>
    <n v="3"/>
    <n v="0"/>
    <n v="5.6993999999999998"/>
  </r>
  <r>
    <n v="4639"/>
    <s v="CA-2014-168228"/>
    <x v="3"/>
    <x v="842"/>
    <d v="2014-04-30T00:00:00"/>
    <x v="2"/>
    <s v="AP-10915"/>
    <x v="275"/>
    <x v="0"/>
    <s v="United States"/>
    <s v="Los Angeles"/>
    <x v="1"/>
    <n v="90045"/>
    <x v="1"/>
    <s v="OFF-AR-10001725"/>
    <x v="1"/>
    <x v="6"/>
    <x v="1540"/>
    <x v="2885"/>
    <n v="2"/>
    <n v="0"/>
    <n v="12.298000000000002"/>
  </r>
  <r>
    <n v="4640"/>
    <s v="CA-2013-102162"/>
    <x v="0"/>
    <x v="108"/>
    <d v="2013-09-17T00:00:00"/>
    <x v="1"/>
    <s v="JF-15565"/>
    <x v="535"/>
    <x v="0"/>
    <s v="United States"/>
    <s v="Newport News"/>
    <x v="17"/>
    <n v="23602"/>
    <x v="0"/>
    <s v="TEC-CO-10001943"/>
    <x v="2"/>
    <x v="16"/>
    <x v="1666"/>
    <x v="3486"/>
    <n v="8"/>
    <n v="0"/>
    <n v="751.9624"/>
  </r>
  <r>
    <n v="4641"/>
    <s v="CA-2013-102162"/>
    <x v="0"/>
    <x v="108"/>
    <d v="2013-09-17T00:00:00"/>
    <x v="1"/>
    <s v="JF-15565"/>
    <x v="535"/>
    <x v="0"/>
    <s v="United States"/>
    <s v="Newport News"/>
    <x v="17"/>
    <n v="23602"/>
    <x v="0"/>
    <s v="OFF-EN-10002312"/>
    <x v="1"/>
    <x v="12"/>
    <x v="1453"/>
    <x v="3487"/>
    <n v="1"/>
    <n v="0"/>
    <n v="5.4340999999999999"/>
  </r>
  <r>
    <n v="4642"/>
    <s v="CA-2014-130141"/>
    <x v="3"/>
    <x v="760"/>
    <d v="2014-10-25T00:00:00"/>
    <x v="0"/>
    <s v="HA-14905"/>
    <x v="456"/>
    <x v="0"/>
    <s v="United States"/>
    <s v="Fort Collins"/>
    <x v="22"/>
    <n v="80525"/>
    <x v="1"/>
    <s v="OFF-BI-10000831"/>
    <x v="1"/>
    <x v="8"/>
    <x v="441"/>
    <x v="3488"/>
    <n v="4"/>
    <n v="0.7"/>
    <n v="-2.5343999999999998"/>
  </r>
  <r>
    <n v="4643"/>
    <s v="CA-2014-130141"/>
    <x v="3"/>
    <x v="760"/>
    <d v="2014-10-25T00:00:00"/>
    <x v="0"/>
    <s v="HA-14905"/>
    <x v="456"/>
    <x v="0"/>
    <s v="United States"/>
    <s v="Fort Collins"/>
    <x v="22"/>
    <n v="80525"/>
    <x v="1"/>
    <s v="FUR-CH-10000749"/>
    <x v="0"/>
    <x v="1"/>
    <x v="1667"/>
    <x v="1087"/>
    <n v="4"/>
    <n v="0.2"/>
    <n v="-28.95679999999993"/>
  </r>
  <r>
    <n v="4644"/>
    <s v="CA-2012-147501"/>
    <x v="1"/>
    <x v="991"/>
    <d v="2012-08-06T00:00:00"/>
    <x v="1"/>
    <s v="Co-12640"/>
    <x v="476"/>
    <x v="0"/>
    <s v="United States"/>
    <s v="Seattle"/>
    <x v="4"/>
    <n v="98105"/>
    <x v="1"/>
    <s v="OFF-BI-10002003"/>
    <x v="1"/>
    <x v="8"/>
    <x v="1384"/>
    <x v="2925"/>
    <n v="2"/>
    <n v="0.2"/>
    <n v="2.1492"/>
  </r>
  <r>
    <n v="4645"/>
    <s v="CA-2012-147501"/>
    <x v="1"/>
    <x v="991"/>
    <d v="2012-08-06T00:00:00"/>
    <x v="1"/>
    <s v="Co-12640"/>
    <x v="476"/>
    <x v="0"/>
    <s v="United States"/>
    <s v="Seattle"/>
    <x v="4"/>
    <n v="98105"/>
    <x v="1"/>
    <s v="TEC-MA-10001972"/>
    <x v="2"/>
    <x v="15"/>
    <x v="1469"/>
    <x v="2729"/>
    <n v="2"/>
    <n v="0.2"/>
    <n v="41.880000000000024"/>
  </r>
  <r>
    <n v="4646"/>
    <s v="CA-2013-143910"/>
    <x v="0"/>
    <x v="399"/>
    <d v="2013-08-17T00:00:00"/>
    <x v="1"/>
    <s v="BC-11125"/>
    <x v="604"/>
    <x v="2"/>
    <s v="United States"/>
    <s v="New York City"/>
    <x v="15"/>
    <n v="10011"/>
    <x v="3"/>
    <s v="FUR-CH-10000225"/>
    <x v="0"/>
    <x v="1"/>
    <x v="401"/>
    <x v="3489"/>
    <n v="2"/>
    <n v="0.1"/>
    <n v="-8.0980000000000167"/>
  </r>
  <r>
    <n v="4647"/>
    <s v="CA-2011-146885"/>
    <x v="2"/>
    <x v="992"/>
    <d v="2011-06-05T00:00:00"/>
    <x v="1"/>
    <s v="EB-13840"/>
    <x v="225"/>
    <x v="1"/>
    <s v="United States"/>
    <s v="Richmond"/>
    <x v="17"/>
    <n v="23223"/>
    <x v="0"/>
    <s v="OFF-PA-10001622"/>
    <x v="1"/>
    <x v="10"/>
    <x v="695"/>
    <x v="3490"/>
    <n v="3"/>
    <n v="0"/>
    <n v="6.1289999999999996"/>
  </r>
  <r>
    <n v="4648"/>
    <s v="CA-2013-139556"/>
    <x v="0"/>
    <x v="993"/>
    <d v="2013-05-02T00:00:00"/>
    <x v="1"/>
    <s v="DB-13360"/>
    <x v="748"/>
    <x v="2"/>
    <s v="United States"/>
    <s v="New York City"/>
    <x v="15"/>
    <n v="10009"/>
    <x v="3"/>
    <s v="FUR-CH-10004983"/>
    <x v="0"/>
    <x v="1"/>
    <x v="1560"/>
    <x v="3491"/>
    <n v="3"/>
    <n v="0.1"/>
    <n v="62.782199999999975"/>
  </r>
  <r>
    <n v="4649"/>
    <s v="CA-2014-129357"/>
    <x v="3"/>
    <x v="304"/>
    <d v="2014-05-20T00:00:00"/>
    <x v="1"/>
    <s v="KB-16585"/>
    <x v="10"/>
    <x v="1"/>
    <s v="United States"/>
    <s v="Seattle"/>
    <x v="4"/>
    <n v="98103"/>
    <x v="1"/>
    <s v="OFF-PA-10003228"/>
    <x v="1"/>
    <x v="10"/>
    <x v="1668"/>
    <x v="3492"/>
    <n v="9"/>
    <n v="0"/>
    <n v="206.88929999999996"/>
  </r>
  <r>
    <n v="4650"/>
    <s v="CA-2014-129357"/>
    <x v="3"/>
    <x v="304"/>
    <d v="2014-05-20T00:00:00"/>
    <x v="1"/>
    <s v="KB-16585"/>
    <x v="10"/>
    <x v="1"/>
    <s v="United States"/>
    <s v="Seattle"/>
    <x v="4"/>
    <n v="98103"/>
    <x v="1"/>
    <s v="OFF-SU-10004498"/>
    <x v="1"/>
    <x v="14"/>
    <x v="500"/>
    <x v="3493"/>
    <n v="5"/>
    <n v="0"/>
    <n v="1.9320000000000004"/>
  </r>
  <r>
    <n v="4651"/>
    <s v="CA-2014-150987"/>
    <x v="3"/>
    <x v="798"/>
    <d v="2014-04-13T00:00:00"/>
    <x v="1"/>
    <s v="AH-10120"/>
    <x v="571"/>
    <x v="2"/>
    <s v="United States"/>
    <s v="San Francisco"/>
    <x v="1"/>
    <n v="94110"/>
    <x v="1"/>
    <s v="OFF-PA-10001878"/>
    <x v="1"/>
    <x v="10"/>
    <x v="1161"/>
    <x v="1672"/>
    <n v="5"/>
    <n v="0"/>
    <n v="114.93849999999998"/>
  </r>
  <r>
    <n v="4652"/>
    <s v="CA-2014-150987"/>
    <x v="3"/>
    <x v="798"/>
    <d v="2014-04-13T00:00:00"/>
    <x v="1"/>
    <s v="AH-10120"/>
    <x v="571"/>
    <x v="2"/>
    <s v="United States"/>
    <s v="San Francisco"/>
    <x v="1"/>
    <n v="94110"/>
    <x v="1"/>
    <s v="OFF-PA-10002923"/>
    <x v="1"/>
    <x v="10"/>
    <x v="1417"/>
    <x v="3494"/>
    <n v="4"/>
    <n v="0"/>
    <n v="97.88"/>
  </r>
  <r>
    <n v="4653"/>
    <s v="CA-2014-132647"/>
    <x v="3"/>
    <x v="922"/>
    <d v="2014-02-24T00:00:00"/>
    <x v="1"/>
    <s v="GH-14410"/>
    <x v="689"/>
    <x v="2"/>
    <s v="United States"/>
    <s v="Perth Amboy"/>
    <x v="30"/>
    <n v="8861"/>
    <x v="3"/>
    <s v="OFF-PA-10001838"/>
    <x v="1"/>
    <x v="10"/>
    <x v="999"/>
    <x v="2722"/>
    <n v="2"/>
    <n v="0"/>
    <n v="5.7623999999999995"/>
  </r>
  <r>
    <n v="4654"/>
    <s v="CA-2014-132647"/>
    <x v="3"/>
    <x v="922"/>
    <d v="2014-02-24T00:00:00"/>
    <x v="1"/>
    <s v="GH-14410"/>
    <x v="689"/>
    <x v="2"/>
    <s v="United States"/>
    <s v="Perth Amboy"/>
    <x v="30"/>
    <n v="8861"/>
    <x v="3"/>
    <s v="OFF-ST-10003123"/>
    <x v="1"/>
    <x v="4"/>
    <x v="1268"/>
    <x v="3495"/>
    <n v="5"/>
    <n v="0"/>
    <n v="39.947999999999993"/>
  </r>
  <r>
    <n v="4655"/>
    <s v="CA-2014-159107"/>
    <x v="3"/>
    <x v="92"/>
    <d v="2014-06-27T00:00:00"/>
    <x v="0"/>
    <s v="KT-16480"/>
    <x v="409"/>
    <x v="0"/>
    <s v="United States"/>
    <s v="San Francisco"/>
    <x v="1"/>
    <n v="94110"/>
    <x v="1"/>
    <s v="OFF-FA-10001332"/>
    <x v="1"/>
    <x v="13"/>
    <x v="1561"/>
    <x v="709"/>
    <n v="1"/>
    <n v="0"/>
    <n v="1.3535999999999999"/>
  </r>
  <r>
    <n v="4656"/>
    <s v="CA-2011-160738"/>
    <x v="2"/>
    <x v="952"/>
    <d v="2011-05-10T00:00:00"/>
    <x v="1"/>
    <s v="KH-16330"/>
    <x v="542"/>
    <x v="1"/>
    <s v="United States"/>
    <s v="Freeport"/>
    <x v="10"/>
    <n v="61032"/>
    <x v="2"/>
    <s v="OFF-ST-10003442"/>
    <x v="1"/>
    <x v="4"/>
    <x v="86"/>
    <x v="3496"/>
    <n v="2"/>
    <n v="0.2"/>
    <n v="3.9591999999999992"/>
  </r>
  <r>
    <n v="4657"/>
    <s v="CA-2012-112130"/>
    <x v="1"/>
    <x v="910"/>
    <d v="2012-05-07T00:00:00"/>
    <x v="1"/>
    <s v="SV-20785"/>
    <x v="647"/>
    <x v="0"/>
    <s v="United States"/>
    <s v="Philadelphia"/>
    <x v="9"/>
    <n v="19140"/>
    <x v="3"/>
    <s v="OFF-AR-10001468"/>
    <x v="1"/>
    <x v="6"/>
    <x v="718"/>
    <x v="3497"/>
    <n v="2"/>
    <n v="0.2"/>
    <n v="14.227200000000003"/>
  </r>
  <r>
    <n v="4658"/>
    <s v="CA-2012-112130"/>
    <x v="1"/>
    <x v="910"/>
    <d v="2012-05-07T00:00:00"/>
    <x v="1"/>
    <s v="SV-20785"/>
    <x v="647"/>
    <x v="0"/>
    <s v="United States"/>
    <s v="Philadelphia"/>
    <x v="9"/>
    <n v="19140"/>
    <x v="3"/>
    <s v="OFF-AP-10003266"/>
    <x v="1"/>
    <x v="9"/>
    <x v="661"/>
    <x v="775"/>
    <n v="2"/>
    <n v="0.2"/>
    <n v="6.5164"/>
  </r>
  <r>
    <n v="4659"/>
    <s v="CA-2012-112130"/>
    <x v="1"/>
    <x v="910"/>
    <d v="2012-05-07T00:00:00"/>
    <x v="1"/>
    <s v="SV-20785"/>
    <x v="647"/>
    <x v="0"/>
    <s v="United States"/>
    <s v="Philadelphia"/>
    <x v="9"/>
    <n v="19140"/>
    <x v="3"/>
    <s v="OFF-PA-10002230"/>
    <x v="1"/>
    <x v="10"/>
    <x v="384"/>
    <x v="892"/>
    <n v="2"/>
    <n v="0.2"/>
    <n v="2.8884000000000007"/>
  </r>
  <r>
    <n v="4660"/>
    <s v="CA-2012-112130"/>
    <x v="1"/>
    <x v="910"/>
    <d v="2012-05-07T00:00:00"/>
    <x v="1"/>
    <s v="SV-20785"/>
    <x v="647"/>
    <x v="0"/>
    <s v="United States"/>
    <s v="Philadelphia"/>
    <x v="9"/>
    <n v="19140"/>
    <x v="3"/>
    <s v="OFF-AP-10003622"/>
    <x v="1"/>
    <x v="9"/>
    <x v="188"/>
    <x v="3498"/>
    <n v="7"/>
    <n v="0.2"/>
    <n v="2.0474999999999994"/>
  </r>
  <r>
    <n v="4661"/>
    <s v="CA-2012-112130"/>
    <x v="1"/>
    <x v="910"/>
    <d v="2012-05-07T00:00:00"/>
    <x v="1"/>
    <s v="SV-20785"/>
    <x v="647"/>
    <x v="0"/>
    <s v="United States"/>
    <s v="Philadelphia"/>
    <x v="9"/>
    <n v="19140"/>
    <x v="3"/>
    <s v="TEC-AC-10001542"/>
    <x v="2"/>
    <x v="11"/>
    <x v="1669"/>
    <x v="289"/>
    <n v="3"/>
    <n v="0.2"/>
    <n v="-0.3444000000000047"/>
  </r>
  <r>
    <n v="4662"/>
    <s v="CA-2012-112130"/>
    <x v="1"/>
    <x v="910"/>
    <d v="2012-05-07T00:00:00"/>
    <x v="1"/>
    <s v="SV-20785"/>
    <x v="647"/>
    <x v="0"/>
    <s v="United States"/>
    <s v="Philadelphia"/>
    <x v="9"/>
    <n v="19140"/>
    <x v="3"/>
    <s v="FUR-CH-10002965"/>
    <x v="0"/>
    <x v="1"/>
    <x v="226"/>
    <x v="2818"/>
    <n v="6"/>
    <n v="0.3"/>
    <n v="-36.176400000000001"/>
  </r>
  <r>
    <n v="4663"/>
    <s v="CA-2012-112130"/>
    <x v="1"/>
    <x v="910"/>
    <d v="2012-05-07T00:00:00"/>
    <x v="1"/>
    <s v="SV-20785"/>
    <x v="647"/>
    <x v="0"/>
    <s v="United States"/>
    <s v="Philadelphia"/>
    <x v="9"/>
    <n v="19140"/>
    <x v="3"/>
    <s v="OFF-ST-10000563"/>
    <x v="1"/>
    <x v="4"/>
    <x v="894"/>
    <x v="3499"/>
    <n v="3"/>
    <n v="0.2"/>
    <n v="-9.5940000000000012"/>
  </r>
  <r>
    <n v="4664"/>
    <s v="CA-2013-111409"/>
    <x v="0"/>
    <x v="31"/>
    <d v="2013-09-23T00:00:00"/>
    <x v="1"/>
    <s v="PO-18850"/>
    <x v="138"/>
    <x v="0"/>
    <s v="United States"/>
    <s v="Jacksonville"/>
    <x v="2"/>
    <n v="32216"/>
    <x v="0"/>
    <s v="OFF-LA-10002787"/>
    <x v="1"/>
    <x v="2"/>
    <x v="542"/>
    <x v="3500"/>
    <n v="1"/>
    <n v="0.2"/>
    <n v="1.0499999999999998"/>
  </r>
  <r>
    <n v="4665"/>
    <s v="CA-2013-116232"/>
    <x v="0"/>
    <x v="897"/>
    <d v="2013-09-27T00:00:00"/>
    <x v="1"/>
    <s v="AC-10450"/>
    <x v="549"/>
    <x v="0"/>
    <s v="United States"/>
    <s v="Pembroke Pines"/>
    <x v="2"/>
    <n v="33024"/>
    <x v="0"/>
    <s v="OFF-BI-10004022"/>
    <x v="1"/>
    <x v="8"/>
    <x v="748"/>
    <x v="3501"/>
    <n v="9"/>
    <n v="0.7"/>
    <n v="-6.0047999999999977"/>
  </r>
  <r>
    <n v="4666"/>
    <s v="CA-2013-116232"/>
    <x v="0"/>
    <x v="897"/>
    <d v="2013-09-27T00:00:00"/>
    <x v="1"/>
    <s v="AC-10450"/>
    <x v="549"/>
    <x v="0"/>
    <s v="United States"/>
    <s v="Pembroke Pines"/>
    <x v="2"/>
    <n v="33024"/>
    <x v="0"/>
    <s v="OFF-LA-10001158"/>
    <x v="1"/>
    <x v="2"/>
    <x v="319"/>
    <x v="3416"/>
    <n v="2"/>
    <n v="0.2"/>
    <n v="5.7960000000000003"/>
  </r>
  <r>
    <n v="4667"/>
    <s v="CA-2013-116547"/>
    <x v="0"/>
    <x v="994"/>
    <d v="2013-01-17T00:00:00"/>
    <x v="1"/>
    <s v="KB-16585"/>
    <x v="10"/>
    <x v="1"/>
    <s v="United States"/>
    <s v="Seattle"/>
    <x v="4"/>
    <n v="98115"/>
    <x v="1"/>
    <s v="FUR-FU-10000076"/>
    <x v="0"/>
    <x v="5"/>
    <x v="875"/>
    <x v="710"/>
    <n v="4"/>
    <n v="0"/>
    <n v="34.365600000000008"/>
  </r>
  <r>
    <n v="4668"/>
    <s v="CA-2013-116547"/>
    <x v="0"/>
    <x v="994"/>
    <d v="2013-01-17T00:00:00"/>
    <x v="1"/>
    <s v="KB-16585"/>
    <x v="10"/>
    <x v="1"/>
    <s v="United States"/>
    <s v="Seattle"/>
    <x v="4"/>
    <n v="98115"/>
    <x v="1"/>
    <s v="TEC-AC-10002335"/>
    <x v="2"/>
    <x v="11"/>
    <x v="339"/>
    <x v="3502"/>
    <n v="2"/>
    <n v="0"/>
    <n v="13.296199999999999"/>
  </r>
  <r>
    <n v="4669"/>
    <s v="US-2014-133200"/>
    <x v="3"/>
    <x v="636"/>
    <d v="2014-05-12T00:00:00"/>
    <x v="1"/>
    <s v="DB-13555"/>
    <x v="587"/>
    <x v="1"/>
    <s v="United States"/>
    <s v="Fort Worth"/>
    <x v="5"/>
    <n v="76106"/>
    <x v="2"/>
    <s v="OFF-BI-10002827"/>
    <x v="1"/>
    <x v="8"/>
    <x v="549"/>
    <x v="3503"/>
    <n v="10"/>
    <n v="0.8"/>
    <n v="-18.802"/>
  </r>
  <r>
    <n v="4670"/>
    <s v="US-2014-133200"/>
    <x v="3"/>
    <x v="636"/>
    <d v="2014-05-12T00:00:00"/>
    <x v="1"/>
    <s v="DB-13555"/>
    <x v="587"/>
    <x v="1"/>
    <s v="United States"/>
    <s v="Fort Worth"/>
    <x v="5"/>
    <n v="76106"/>
    <x v="2"/>
    <s v="FUR-BO-10001601"/>
    <x v="0"/>
    <x v="0"/>
    <x v="414"/>
    <x v="3504"/>
    <n v="7"/>
    <n v="0.32"/>
    <n v="-119.19180000000006"/>
  </r>
  <r>
    <n v="4671"/>
    <s v="US-2014-133200"/>
    <x v="3"/>
    <x v="636"/>
    <d v="2014-05-12T00:00:00"/>
    <x v="1"/>
    <s v="DB-13555"/>
    <x v="587"/>
    <x v="1"/>
    <s v="United States"/>
    <s v="Fort Worth"/>
    <x v="5"/>
    <n v="76106"/>
    <x v="2"/>
    <s v="OFF-ST-10001932"/>
    <x v="1"/>
    <x v="4"/>
    <x v="1641"/>
    <x v="3505"/>
    <n v="5"/>
    <n v="0.2"/>
    <n v="-57.950999999999993"/>
  </r>
  <r>
    <n v="4672"/>
    <s v="CA-2013-133550"/>
    <x v="0"/>
    <x v="995"/>
    <d v="2013-08-07T00:00:00"/>
    <x v="1"/>
    <s v="KL-16645"/>
    <x v="107"/>
    <x v="0"/>
    <s v="United States"/>
    <s v="Detroit"/>
    <x v="12"/>
    <n v="48205"/>
    <x v="2"/>
    <s v="OFF-AP-10001005"/>
    <x v="1"/>
    <x v="9"/>
    <x v="1131"/>
    <x v="3506"/>
    <n v="4"/>
    <n v="0.1"/>
    <n v="72.357999999999976"/>
  </r>
  <r>
    <n v="4673"/>
    <s v="CA-2013-133550"/>
    <x v="0"/>
    <x v="995"/>
    <d v="2013-08-07T00:00:00"/>
    <x v="1"/>
    <s v="KL-16645"/>
    <x v="107"/>
    <x v="0"/>
    <s v="United States"/>
    <s v="Detroit"/>
    <x v="12"/>
    <n v="48205"/>
    <x v="2"/>
    <s v="TEC-PH-10004042"/>
    <x v="2"/>
    <x v="7"/>
    <x v="553"/>
    <x v="3507"/>
    <n v="4"/>
    <n v="0"/>
    <n v="165.34960000000001"/>
  </r>
  <r>
    <n v="4674"/>
    <s v="CA-2013-133550"/>
    <x v="0"/>
    <x v="995"/>
    <d v="2013-08-07T00:00:00"/>
    <x v="1"/>
    <s v="KL-16645"/>
    <x v="107"/>
    <x v="0"/>
    <s v="United States"/>
    <s v="Detroit"/>
    <x v="12"/>
    <n v="48205"/>
    <x v="2"/>
    <s v="TEC-PH-10001079"/>
    <x v="2"/>
    <x v="7"/>
    <x v="1246"/>
    <x v="3508"/>
    <n v="1"/>
    <n v="0"/>
    <n v="33.3172"/>
  </r>
  <r>
    <n v="4675"/>
    <s v="CA-2013-133550"/>
    <x v="0"/>
    <x v="995"/>
    <d v="2013-08-07T00:00:00"/>
    <x v="1"/>
    <s v="KL-16645"/>
    <x v="107"/>
    <x v="0"/>
    <s v="United States"/>
    <s v="Detroit"/>
    <x v="12"/>
    <n v="48205"/>
    <x v="2"/>
    <s v="FUR-FU-10002918"/>
    <x v="0"/>
    <x v="5"/>
    <x v="266"/>
    <x v="1050"/>
    <n v="3"/>
    <n v="0"/>
    <n v="30.023400000000009"/>
  </r>
  <r>
    <n v="4676"/>
    <s v="CA-2014-139416"/>
    <x v="3"/>
    <x v="996"/>
    <d v="2014-03-30T00:00:00"/>
    <x v="0"/>
    <s v="AG-10270"/>
    <x v="8"/>
    <x v="0"/>
    <s v="United States"/>
    <s v="Philadelphia"/>
    <x v="9"/>
    <n v="19120"/>
    <x v="3"/>
    <s v="FUR-FU-10003832"/>
    <x v="0"/>
    <x v="5"/>
    <x v="1420"/>
    <x v="1660"/>
    <n v="2"/>
    <n v="0.2"/>
    <n v="1.5007999999999999"/>
  </r>
  <r>
    <n v="4677"/>
    <s v="CA-2011-114510"/>
    <x v="2"/>
    <x v="619"/>
    <d v="2011-03-19T00:00:00"/>
    <x v="1"/>
    <s v="JF-15295"/>
    <x v="639"/>
    <x v="0"/>
    <s v="United States"/>
    <s v="Logan"/>
    <x v="7"/>
    <n v="84321"/>
    <x v="1"/>
    <s v="OFF-BI-10001617"/>
    <x v="1"/>
    <x v="8"/>
    <x v="1315"/>
    <x v="3509"/>
    <n v="4"/>
    <n v="0.2"/>
    <n v="11.167199999999999"/>
  </r>
  <r>
    <n v="4678"/>
    <s v="CA-2011-114510"/>
    <x v="2"/>
    <x v="619"/>
    <d v="2011-03-19T00:00:00"/>
    <x v="1"/>
    <s v="JF-15295"/>
    <x v="639"/>
    <x v="0"/>
    <s v="United States"/>
    <s v="Logan"/>
    <x v="7"/>
    <n v="84321"/>
    <x v="1"/>
    <s v="OFF-ST-10000736"/>
    <x v="1"/>
    <x v="4"/>
    <x v="455"/>
    <x v="1240"/>
    <n v="1"/>
    <n v="0"/>
    <n v="3.2391999999999967"/>
  </r>
  <r>
    <n v="4679"/>
    <s v="CA-2011-114510"/>
    <x v="2"/>
    <x v="619"/>
    <d v="2011-03-19T00:00:00"/>
    <x v="1"/>
    <s v="JF-15295"/>
    <x v="639"/>
    <x v="0"/>
    <s v="United States"/>
    <s v="Logan"/>
    <x v="7"/>
    <n v="84321"/>
    <x v="1"/>
    <s v="TEC-AC-10004877"/>
    <x v="2"/>
    <x v="11"/>
    <x v="1670"/>
    <x v="137"/>
    <n v="12"/>
    <n v="0"/>
    <n v="6.6239999999999952"/>
  </r>
  <r>
    <n v="4680"/>
    <s v="CA-2011-114510"/>
    <x v="2"/>
    <x v="619"/>
    <d v="2011-03-19T00:00:00"/>
    <x v="1"/>
    <s v="JF-15295"/>
    <x v="639"/>
    <x v="0"/>
    <s v="United States"/>
    <s v="Logan"/>
    <x v="7"/>
    <n v="84321"/>
    <x v="1"/>
    <s v="OFF-ST-10003221"/>
    <x v="1"/>
    <x v="4"/>
    <x v="33"/>
    <x v="794"/>
    <n v="2"/>
    <n v="0"/>
    <n v="5.7672000000000008"/>
  </r>
  <r>
    <n v="4681"/>
    <s v="CA-2011-114510"/>
    <x v="2"/>
    <x v="619"/>
    <d v="2011-03-19T00:00:00"/>
    <x v="1"/>
    <s v="JF-15295"/>
    <x v="639"/>
    <x v="0"/>
    <s v="United States"/>
    <s v="Logan"/>
    <x v="7"/>
    <n v="84321"/>
    <x v="1"/>
    <s v="OFF-BI-10003007"/>
    <x v="1"/>
    <x v="8"/>
    <x v="1542"/>
    <x v="3510"/>
    <n v="2"/>
    <n v="0.2"/>
    <n v="20.165599999999998"/>
  </r>
  <r>
    <n v="4682"/>
    <s v="CA-2013-169215"/>
    <x v="0"/>
    <x v="216"/>
    <d v="2013-07-19T00:00:00"/>
    <x v="0"/>
    <s v="RE-19450"/>
    <x v="681"/>
    <x v="0"/>
    <s v="United States"/>
    <s v="Auburn"/>
    <x v="15"/>
    <n v="13021"/>
    <x v="3"/>
    <s v="OFF-FA-10000936"/>
    <x v="1"/>
    <x v="13"/>
    <x v="1298"/>
    <x v="3511"/>
    <n v="9"/>
    <n v="0"/>
    <n v="13.324499999999999"/>
  </r>
  <r>
    <n v="4683"/>
    <s v="CA-2013-127698"/>
    <x v="0"/>
    <x v="49"/>
    <d v="2013-12-02T00:00:00"/>
    <x v="3"/>
    <s v="MV-18190"/>
    <x v="160"/>
    <x v="0"/>
    <s v="United States"/>
    <s v="Raleigh"/>
    <x v="3"/>
    <n v="27604"/>
    <x v="0"/>
    <s v="TEC-PH-10003811"/>
    <x v="2"/>
    <x v="7"/>
    <x v="1187"/>
    <x v="3512"/>
    <n v="9"/>
    <n v="0.2"/>
    <n v="86.392799999999994"/>
  </r>
  <r>
    <n v="4684"/>
    <s v="CA-2013-159912"/>
    <x v="0"/>
    <x v="48"/>
    <d v="2013-09-04T00:00:00"/>
    <x v="1"/>
    <s v="GB-14530"/>
    <x v="334"/>
    <x v="1"/>
    <s v="United States"/>
    <s v="Philadelphia"/>
    <x v="9"/>
    <n v="19120"/>
    <x v="3"/>
    <s v="FUR-TA-10004152"/>
    <x v="0"/>
    <x v="3"/>
    <x v="1507"/>
    <x v="3513"/>
    <n v="4"/>
    <n v="0.4"/>
    <n v="-56.448000000000008"/>
  </r>
  <r>
    <n v="4685"/>
    <s v="CA-2013-159912"/>
    <x v="0"/>
    <x v="48"/>
    <d v="2013-09-04T00:00:00"/>
    <x v="1"/>
    <s v="GB-14530"/>
    <x v="334"/>
    <x v="1"/>
    <s v="United States"/>
    <s v="Philadelphia"/>
    <x v="9"/>
    <n v="19120"/>
    <x v="3"/>
    <s v="FUR-BO-10002853"/>
    <x v="0"/>
    <x v="0"/>
    <x v="1613"/>
    <x v="3514"/>
    <n v="4"/>
    <n v="0.5"/>
    <n v="-81.94"/>
  </r>
  <r>
    <n v="4686"/>
    <s v="CA-2013-159912"/>
    <x v="0"/>
    <x v="48"/>
    <d v="2013-09-04T00:00:00"/>
    <x v="1"/>
    <s v="GB-14530"/>
    <x v="334"/>
    <x v="1"/>
    <s v="United States"/>
    <s v="Philadelphia"/>
    <x v="9"/>
    <n v="19120"/>
    <x v="3"/>
    <s v="OFF-BI-10002071"/>
    <x v="1"/>
    <x v="8"/>
    <x v="692"/>
    <x v="3515"/>
    <n v="2"/>
    <n v="0.7"/>
    <n v="-2.7887999999999993"/>
  </r>
  <r>
    <n v="4687"/>
    <s v="CA-2013-159912"/>
    <x v="0"/>
    <x v="48"/>
    <d v="2013-09-04T00:00:00"/>
    <x v="1"/>
    <s v="GB-14530"/>
    <x v="334"/>
    <x v="1"/>
    <s v="United States"/>
    <s v="Philadelphia"/>
    <x v="9"/>
    <n v="19120"/>
    <x v="3"/>
    <s v="OFF-FA-10000053"/>
    <x v="1"/>
    <x v="13"/>
    <x v="953"/>
    <x v="1814"/>
    <n v="7"/>
    <n v="0.2"/>
    <n v="-2.3813999999999993"/>
  </r>
  <r>
    <n v="4688"/>
    <s v="CA-2013-101987"/>
    <x v="0"/>
    <x v="890"/>
    <d v="2013-07-01T00:00:00"/>
    <x v="1"/>
    <s v="HL-15040"/>
    <x v="332"/>
    <x v="0"/>
    <s v="United States"/>
    <s v="Richmond"/>
    <x v="14"/>
    <n v="47374"/>
    <x v="2"/>
    <s v="TEC-PH-10001305"/>
    <x v="2"/>
    <x v="7"/>
    <x v="1671"/>
    <x v="3516"/>
    <n v="9"/>
    <n v="0"/>
    <n v="123.45480000000005"/>
  </r>
  <r>
    <n v="4689"/>
    <s v="US-2014-154851"/>
    <x v="3"/>
    <x v="983"/>
    <d v="2014-04-04T00:00:00"/>
    <x v="1"/>
    <s v="BP-11155"/>
    <x v="669"/>
    <x v="0"/>
    <s v="United States"/>
    <s v="Lancaster"/>
    <x v="9"/>
    <n v="17602"/>
    <x v="3"/>
    <s v="OFF-BI-10001525"/>
    <x v="1"/>
    <x v="8"/>
    <x v="31"/>
    <x v="3517"/>
    <n v="5"/>
    <n v="0.7"/>
    <n v="-4.7625000000000011"/>
  </r>
  <r>
    <n v="4690"/>
    <s v="CA-2011-138681"/>
    <x v="2"/>
    <x v="414"/>
    <d v="2011-12-22T00:00:00"/>
    <x v="2"/>
    <s v="CT-11995"/>
    <x v="564"/>
    <x v="0"/>
    <s v="United States"/>
    <s v="Tucson"/>
    <x v="16"/>
    <n v="85705"/>
    <x v="1"/>
    <s v="FUR-FU-10001876"/>
    <x v="0"/>
    <x v="5"/>
    <x v="1394"/>
    <x v="3518"/>
    <n v="2"/>
    <n v="0.2"/>
    <n v="10.393599999999998"/>
  </r>
  <r>
    <n v="4691"/>
    <s v="CA-2011-138681"/>
    <x v="2"/>
    <x v="414"/>
    <d v="2011-12-22T00:00:00"/>
    <x v="2"/>
    <s v="CT-11995"/>
    <x v="564"/>
    <x v="0"/>
    <s v="United States"/>
    <s v="Tucson"/>
    <x v="16"/>
    <n v="85705"/>
    <x v="1"/>
    <s v="TEC-AC-10003628"/>
    <x v="2"/>
    <x v="11"/>
    <x v="244"/>
    <x v="981"/>
    <n v="3"/>
    <n v="0.2"/>
    <n v="21.592800000000011"/>
  </r>
  <r>
    <n v="4692"/>
    <s v="CA-2011-138681"/>
    <x v="2"/>
    <x v="414"/>
    <d v="2011-12-22T00:00:00"/>
    <x v="2"/>
    <s v="CT-11995"/>
    <x v="564"/>
    <x v="0"/>
    <s v="United States"/>
    <s v="Tucson"/>
    <x v="16"/>
    <n v="85705"/>
    <x v="1"/>
    <s v="FUR-CH-10004860"/>
    <x v="0"/>
    <x v="1"/>
    <x v="210"/>
    <x v="2516"/>
    <n v="3"/>
    <n v="0.2"/>
    <n v="-42.411600000000035"/>
  </r>
  <r>
    <n v="4693"/>
    <s v="CA-2011-138681"/>
    <x v="2"/>
    <x v="414"/>
    <d v="2011-12-22T00:00:00"/>
    <x v="2"/>
    <s v="CT-11995"/>
    <x v="564"/>
    <x v="0"/>
    <s v="United States"/>
    <s v="Tucson"/>
    <x v="16"/>
    <n v="85705"/>
    <x v="1"/>
    <s v="OFF-PA-10000357"/>
    <x v="1"/>
    <x v="10"/>
    <x v="1219"/>
    <x v="3519"/>
    <n v="5"/>
    <n v="0.2"/>
    <n v="77.671999999999983"/>
  </r>
  <r>
    <n v="4694"/>
    <s v="CA-2011-138681"/>
    <x v="2"/>
    <x v="414"/>
    <d v="2011-12-22T00:00:00"/>
    <x v="2"/>
    <s v="CT-11995"/>
    <x v="564"/>
    <x v="0"/>
    <s v="United States"/>
    <s v="Tucson"/>
    <x v="16"/>
    <n v="85705"/>
    <x v="1"/>
    <s v="OFF-PA-10003270"/>
    <x v="1"/>
    <x v="10"/>
    <x v="1415"/>
    <x v="582"/>
    <n v="2"/>
    <n v="0.2"/>
    <n v="2.6399999999999997"/>
  </r>
  <r>
    <n v="4695"/>
    <s v="US-2012-138121"/>
    <x v="1"/>
    <x v="997"/>
    <d v="2012-12-17T00:00:00"/>
    <x v="3"/>
    <s v="JL-15835"/>
    <x v="252"/>
    <x v="0"/>
    <s v="United States"/>
    <s v="Detroit"/>
    <x v="12"/>
    <n v="48205"/>
    <x v="2"/>
    <s v="OFF-BI-10000320"/>
    <x v="1"/>
    <x v="8"/>
    <x v="768"/>
    <x v="3520"/>
    <n v="4"/>
    <n v="0"/>
    <n v="14.4648"/>
  </r>
  <r>
    <n v="4696"/>
    <s v="US-2012-138121"/>
    <x v="1"/>
    <x v="997"/>
    <d v="2012-12-17T00:00:00"/>
    <x v="3"/>
    <s v="JL-15835"/>
    <x v="252"/>
    <x v="0"/>
    <s v="United States"/>
    <s v="Detroit"/>
    <x v="12"/>
    <n v="48205"/>
    <x v="2"/>
    <s v="FUR-CH-10003846"/>
    <x v="0"/>
    <x v="1"/>
    <x v="915"/>
    <x v="3367"/>
    <n v="3"/>
    <n v="0"/>
    <n v="48.470400000000012"/>
  </r>
  <r>
    <n v="4697"/>
    <s v="US-2012-138121"/>
    <x v="1"/>
    <x v="997"/>
    <d v="2012-12-17T00:00:00"/>
    <x v="3"/>
    <s v="JL-15835"/>
    <x v="252"/>
    <x v="0"/>
    <s v="United States"/>
    <s v="Detroit"/>
    <x v="12"/>
    <n v="48205"/>
    <x v="2"/>
    <s v="FUR-CH-10004875"/>
    <x v="0"/>
    <x v="1"/>
    <x v="1436"/>
    <x v="3521"/>
    <n v="2"/>
    <n v="0"/>
    <n v="38.437200000000004"/>
  </r>
  <r>
    <n v="4698"/>
    <s v="US-2012-138121"/>
    <x v="1"/>
    <x v="997"/>
    <d v="2012-12-17T00:00:00"/>
    <x v="3"/>
    <s v="JL-15835"/>
    <x v="252"/>
    <x v="0"/>
    <s v="United States"/>
    <s v="Detroit"/>
    <x v="12"/>
    <n v="48205"/>
    <x v="2"/>
    <s v="FUR-CH-10003817"/>
    <x v="0"/>
    <x v="1"/>
    <x v="162"/>
    <x v="3522"/>
    <n v="9"/>
    <n v="0"/>
    <n v="136.66500000000002"/>
  </r>
  <r>
    <n v="4699"/>
    <s v="US-2012-138121"/>
    <x v="1"/>
    <x v="997"/>
    <d v="2012-12-17T00:00:00"/>
    <x v="3"/>
    <s v="JL-15835"/>
    <x v="252"/>
    <x v="0"/>
    <s v="United States"/>
    <s v="Detroit"/>
    <x v="12"/>
    <n v="48205"/>
    <x v="2"/>
    <s v="FUR-FU-10002116"/>
    <x v="0"/>
    <x v="5"/>
    <x v="1431"/>
    <x v="3523"/>
    <n v="3"/>
    <n v="0"/>
    <n v="14.849099999999979"/>
  </r>
  <r>
    <n v="4700"/>
    <s v="CA-2014-140298"/>
    <x v="3"/>
    <x v="943"/>
    <d v="2014-05-18T00:00:00"/>
    <x v="1"/>
    <s v="JK-16120"/>
    <x v="451"/>
    <x v="2"/>
    <s v="United States"/>
    <s v="Austin"/>
    <x v="5"/>
    <n v="78745"/>
    <x v="2"/>
    <s v="OFF-AR-10003481"/>
    <x v="1"/>
    <x v="6"/>
    <x v="1591"/>
    <x v="797"/>
    <n v="2"/>
    <n v="0.2"/>
    <n v="0.59039999999999915"/>
  </r>
  <r>
    <n v="4701"/>
    <s v="CA-2014-140298"/>
    <x v="3"/>
    <x v="943"/>
    <d v="2014-05-18T00:00:00"/>
    <x v="1"/>
    <s v="JK-16120"/>
    <x v="451"/>
    <x v="2"/>
    <s v="United States"/>
    <s v="Austin"/>
    <x v="5"/>
    <n v="78745"/>
    <x v="2"/>
    <s v="OFF-ST-10004180"/>
    <x v="1"/>
    <x v="4"/>
    <x v="241"/>
    <x v="3524"/>
    <n v="2"/>
    <n v="0.2"/>
    <n v="-14.883200000000002"/>
  </r>
  <r>
    <n v="4702"/>
    <s v="CA-2014-140298"/>
    <x v="3"/>
    <x v="943"/>
    <d v="2014-05-18T00:00:00"/>
    <x v="1"/>
    <s v="JK-16120"/>
    <x v="451"/>
    <x v="2"/>
    <s v="United States"/>
    <s v="Austin"/>
    <x v="5"/>
    <n v="78745"/>
    <x v="2"/>
    <s v="OFF-PA-10003657"/>
    <x v="1"/>
    <x v="10"/>
    <x v="624"/>
    <x v="1312"/>
    <n v="2"/>
    <n v="0.2"/>
    <n v="2.1399999999999992"/>
  </r>
  <r>
    <n v="4703"/>
    <s v="CA-2014-140298"/>
    <x v="3"/>
    <x v="943"/>
    <d v="2014-05-18T00:00:00"/>
    <x v="1"/>
    <s v="JK-16120"/>
    <x v="451"/>
    <x v="2"/>
    <s v="United States"/>
    <s v="Austin"/>
    <x v="5"/>
    <n v="78745"/>
    <x v="2"/>
    <s v="FUR-FU-10001967"/>
    <x v="0"/>
    <x v="5"/>
    <x v="293"/>
    <x v="3525"/>
    <n v="1"/>
    <n v="0.6"/>
    <n v="-6.9964999999999993"/>
  </r>
  <r>
    <n v="4704"/>
    <s v="CA-2013-166240"/>
    <x v="0"/>
    <x v="890"/>
    <d v="2013-06-29T00:00:00"/>
    <x v="1"/>
    <s v="DH-13075"/>
    <x v="704"/>
    <x v="1"/>
    <s v="United States"/>
    <s v="Houston"/>
    <x v="5"/>
    <n v="77095"/>
    <x v="2"/>
    <s v="OFF-AP-10002082"/>
    <x v="1"/>
    <x v="9"/>
    <x v="1092"/>
    <x v="3526"/>
    <n v="2"/>
    <n v="0.8"/>
    <n v="-19.602000000000007"/>
  </r>
  <r>
    <n v="4705"/>
    <s v="CA-2013-158435"/>
    <x v="0"/>
    <x v="624"/>
    <d v="2013-05-19T00:00:00"/>
    <x v="2"/>
    <s v="AG-10900"/>
    <x v="151"/>
    <x v="0"/>
    <s v="United States"/>
    <s v="Waterbury"/>
    <x v="29"/>
    <n v="6708"/>
    <x v="3"/>
    <s v="OFF-SU-10000381"/>
    <x v="1"/>
    <x v="14"/>
    <x v="654"/>
    <x v="3527"/>
    <n v="7"/>
    <n v="0"/>
    <n v="18.899299999999997"/>
  </r>
  <r>
    <n v="4706"/>
    <s v="CA-2013-158435"/>
    <x v="0"/>
    <x v="624"/>
    <d v="2013-05-19T00:00:00"/>
    <x v="2"/>
    <s v="AG-10900"/>
    <x v="151"/>
    <x v="0"/>
    <s v="United States"/>
    <s v="Waterbury"/>
    <x v="29"/>
    <n v="6708"/>
    <x v="3"/>
    <s v="OFF-LA-10002475"/>
    <x v="1"/>
    <x v="2"/>
    <x v="148"/>
    <x v="2"/>
    <n v="2"/>
    <n v="0"/>
    <n v="6.8713999999999995"/>
  </r>
  <r>
    <n v="4707"/>
    <s v="CA-2013-158435"/>
    <x v="0"/>
    <x v="624"/>
    <d v="2013-05-19T00:00:00"/>
    <x v="2"/>
    <s v="AG-10900"/>
    <x v="151"/>
    <x v="0"/>
    <s v="United States"/>
    <s v="Waterbury"/>
    <x v="29"/>
    <n v="6708"/>
    <x v="3"/>
    <s v="FUR-FU-10003975"/>
    <x v="0"/>
    <x v="5"/>
    <x v="775"/>
    <x v="3528"/>
    <n v="4"/>
    <n v="0"/>
    <n v="17.323999999999984"/>
  </r>
  <r>
    <n v="4708"/>
    <s v="CA-2014-138149"/>
    <x v="3"/>
    <x v="222"/>
    <d v="2014-07-01T00:00:00"/>
    <x v="2"/>
    <s v="WB-21850"/>
    <x v="576"/>
    <x v="0"/>
    <s v="United States"/>
    <s v="Los Angeles"/>
    <x v="1"/>
    <n v="90049"/>
    <x v="1"/>
    <s v="OFF-BI-10003091"/>
    <x v="1"/>
    <x v="8"/>
    <x v="1165"/>
    <x v="1658"/>
    <n v="5"/>
    <n v="0.2"/>
    <n v="302.37299999999993"/>
  </r>
  <r>
    <n v="4709"/>
    <s v="CA-2014-138149"/>
    <x v="3"/>
    <x v="222"/>
    <d v="2014-07-01T00:00:00"/>
    <x v="2"/>
    <s v="WB-21850"/>
    <x v="576"/>
    <x v="0"/>
    <s v="United States"/>
    <s v="Los Angeles"/>
    <x v="1"/>
    <n v="90049"/>
    <x v="1"/>
    <s v="OFF-ST-10002974"/>
    <x v="1"/>
    <x v="4"/>
    <x v="123"/>
    <x v="3529"/>
    <n v="3"/>
    <n v="0"/>
    <n v="39.212999999999994"/>
  </r>
  <r>
    <n v="4710"/>
    <s v="CA-2014-138149"/>
    <x v="3"/>
    <x v="222"/>
    <d v="2014-07-01T00:00:00"/>
    <x v="2"/>
    <s v="WB-21850"/>
    <x v="576"/>
    <x v="0"/>
    <s v="United States"/>
    <s v="Los Angeles"/>
    <x v="1"/>
    <n v="90049"/>
    <x v="1"/>
    <s v="OFF-AR-10000255"/>
    <x v="1"/>
    <x v="6"/>
    <x v="799"/>
    <x v="2643"/>
    <n v="2"/>
    <n v="0"/>
    <n v="3.0367999999999995"/>
  </r>
  <r>
    <n v="4711"/>
    <s v="CA-2014-138149"/>
    <x v="3"/>
    <x v="222"/>
    <d v="2014-07-01T00:00:00"/>
    <x v="2"/>
    <s v="WB-21850"/>
    <x v="576"/>
    <x v="0"/>
    <s v="United States"/>
    <s v="Los Angeles"/>
    <x v="1"/>
    <n v="90049"/>
    <x v="1"/>
    <s v="TEC-AC-10001284"/>
    <x v="2"/>
    <x v="11"/>
    <x v="1172"/>
    <x v="1038"/>
    <n v="3"/>
    <n v="0"/>
    <n v="22.4316"/>
  </r>
  <r>
    <n v="4712"/>
    <s v="CA-2011-112403"/>
    <x v="2"/>
    <x v="691"/>
    <d v="2011-03-31T00:00:00"/>
    <x v="3"/>
    <s v="JO-15280"/>
    <x v="123"/>
    <x v="0"/>
    <s v="United States"/>
    <s v="Philadelphia"/>
    <x v="9"/>
    <n v="19120"/>
    <x v="3"/>
    <s v="OFF-BI-10003529"/>
    <x v="1"/>
    <x v="8"/>
    <x v="788"/>
    <x v="3530"/>
    <n v="1"/>
    <n v="0.7"/>
    <n v="-0.59639999999999982"/>
  </r>
  <r>
    <n v="4713"/>
    <s v="CA-2011-108273"/>
    <x v="2"/>
    <x v="757"/>
    <d v="2011-12-21T00:00:00"/>
    <x v="1"/>
    <s v="EJ-13720"/>
    <x v="719"/>
    <x v="0"/>
    <s v="United States"/>
    <s v="Huntsville"/>
    <x v="5"/>
    <n v="77340"/>
    <x v="2"/>
    <s v="OFF-PA-10000029"/>
    <x v="1"/>
    <x v="10"/>
    <x v="803"/>
    <x v="1590"/>
    <n v="7"/>
    <n v="0.2"/>
    <n v="12.700800000000001"/>
  </r>
  <r>
    <n v="4714"/>
    <s v="CA-2011-108273"/>
    <x v="2"/>
    <x v="757"/>
    <d v="2011-12-21T00:00:00"/>
    <x v="1"/>
    <s v="EJ-13720"/>
    <x v="719"/>
    <x v="0"/>
    <s v="United States"/>
    <s v="Huntsville"/>
    <x v="5"/>
    <n v="77340"/>
    <x v="2"/>
    <s v="FUR-FU-10002116"/>
    <x v="0"/>
    <x v="5"/>
    <x v="1431"/>
    <x v="3531"/>
    <n v="2"/>
    <n v="0.6"/>
    <n v="-74.952600000000004"/>
  </r>
  <r>
    <n v="4715"/>
    <s v="CA-2014-121643"/>
    <x v="3"/>
    <x v="796"/>
    <d v="2014-05-21T00:00:00"/>
    <x v="2"/>
    <s v="AB-10105"/>
    <x v="455"/>
    <x v="0"/>
    <s v="United States"/>
    <s v="Portland"/>
    <x v="21"/>
    <n v="97206"/>
    <x v="1"/>
    <s v="TEC-PH-10002200"/>
    <x v="2"/>
    <x v="7"/>
    <x v="1471"/>
    <x v="3532"/>
    <n v="2"/>
    <n v="0.2"/>
    <n v="38.779199999999989"/>
  </r>
  <r>
    <n v="4716"/>
    <s v="US-2012-122910"/>
    <x v="1"/>
    <x v="793"/>
    <d v="2012-05-16T00:00:00"/>
    <x v="1"/>
    <s v="LT-16765"/>
    <x v="398"/>
    <x v="0"/>
    <s v="United States"/>
    <s v="Louisville"/>
    <x v="22"/>
    <n v="80027"/>
    <x v="1"/>
    <s v="TEC-PH-10000441"/>
    <x v="2"/>
    <x v="7"/>
    <x v="1046"/>
    <x v="1227"/>
    <n v="2"/>
    <n v="0.2"/>
    <n v="20.158400000000015"/>
  </r>
  <r>
    <n v="4717"/>
    <s v="CA-2014-143126"/>
    <x v="3"/>
    <x v="734"/>
    <d v="2014-12-08T00:00:00"/>
    <x v="0"/>
    <s v="CM-12655"/>
    <x v="475"/>
    <x v="2"/>
    <s v="United States"/>
    <s v="Seattle"/>
    <x v="4"/>
    <n v="98115"/>
    <x v="1"/>
    <s v="FUR-TA-10002958"/>
    <x v="0"/>
    <x v="3"/>
    <x v="956"/>
    <x v="3533"/>
    <n v="2"/>
    <n v="0"/>
    <n v="88.733199999999954"/>
  </r>
  <r>
    <n v="4718"/>
    <s v="CA-2012-129042"/>
    <x v="1"/>
    <x v="295"/>
    <d v="2012-12-17T00:00:00"/>
    <x v="1"/>
    <s v="EM-13960"/>
    <x v="75"/>
    <x v="0"/>
    <s v="United States"/>
    <s v="Baltimore"/>
    <x v="39"/>
    <n v="21215"/>
    <x v="3"/>
    <s v="OFF-AR-10001662"/>
    <x v="1"/>
    <x v="6"/>
    <x v="443"/>
    <x v="3534"/>
    <n v="3"/>
    <n v="0"/>
    <n v="2.2194000000000007"/>
  </r>
  <r>
    <n v="4719"/>
    <s v="CA-2012-109736"/>
    <x v="1"/>
    <x v="998"/>
    <d v="2012-10-11T00:00:00"/>
    <x v="2"/>
    <s v="DJ-13420"/>
    <x v="249"/>
    <x v="1"/>
    <s v="United States"/>
    <s v="San Francisco"/>
    <x v="1"/>
    <n v="94109"/>
    <x v="1"/>
    <s v="OFF-PA-10004101"/>
    <x v="1"/>
    <x v="10"/>
    <x v="506"/>
    <x v="1568"/>
    <n v="7"/>
    <n v="0"/>
    <n v="21.772800000000004"/>
  </r>
  <r>
    <n v="4720"/>
    <s v="CA-2012-142601"/>
    <x v="1"/>
    <x v="24"/>
    <d v="2012-04-20T00:00:00"/>
    <x v="0"/>
    <s v="DE-13255"/>
    <x v="368"/>
    <x v="2"/>
    <s v="United States"/>
    <s v="Los Angeles"/>
    <x v="1"/>
    <n v="90004"/>
    <x v="1"/>
    <s v="OFF-ST-10002756"/>
    <x v="1"/>
    <x v="4"/>
    <x v="270"/>
    <x v="3535"/>
    <n v="7"/>
    <n v="0"/>
    <n v="9.4717000000000837"/>
  </r>
  <r>
    <n v="4721"/>
    <s v="CA-2012-142601"/>
    <x v="1"/>
    <x v="24"/>
    <d v="2012-04-20T00:00:00"/>
    <x v="0"/>
    <s v="DE-13255"/>
    <x v="368"/>
    <x v="2"/>
    <s v="United States"/>
    <s v="Los Angeles"/>
    <x v="1"/>
    <n v="90004"/>
    <x v="1"/>
    <s v="OFF-PA-10000483"/>
    <x v="1"/>
    <x v="10"/>
    <x v="1672"/>
    <x v="1168"/>
    <n v="2"/>
    <n v="0"/>
    <n v="27.881999999999998"/>
  </r>
  <r>
    <n v="4722"/>
    <s v="CA-2011-106229"/>
    <x v="2"/>
    <x v="159"/>
    <d v="2011-06-11T00:00:00"/>
    <x v="0"/>
    <s v="NR-18550"/>
    <x v="749"/>
    <x v="0"/>
    <s v="United States"/>
    <s v="Aurora"/>
    <x v="10"/>
    <n v="60505"/>
    <x v="2"/>
    <s v="FUR-TA-10002041"/>
    <x v="0"/>
    <x v="3"/>
    <x v="358"/>
    <x v="3536"/>
    <n v="3"/>
    <n v="0.5"/>
    <n v="-209.76929999999999"/>
  </r>
  <r>
    <n v="4723"/>
    <s v="US-2014-135230"/>
    <x v="3"/>
    <x v="853"/>
    <d v="2014-09-08T00:00:00"/>
    <x v="1"/>
    <s v="CK-12325"/>
    <x v="278"/>
    <x v="2"/>
    <s v="United States"/>
    <s v="Seattle"/>
    <x v="4"/>
    <n v="98103"/>
    <x v="1"/>
    <s v="OFF-AR-10001166"/>
    <x v="1"/>
    <x v="6"/>
    <x v="33"/>
    <x v="3537"/>
    <n v="1"/>
    <n v="0"/>
    <n v="2.9561999999999999"/>
  </r>
  <r>
    <n v="4724"/>
    <s v="CA-2013-159653"/>
    <x v="0"/>
    <x v="730"/>
    <d v="2013-05-23T00:00:00"/>
    <x v="3"/>
    <s v="JF-15490"/>
    <x v="223"/>
    <x v="0"/>
    <s v="United States"/>
    <s v="Athens"/>
    <x v="32"/>
    <n v="30605"/>
    <x v="0"/>
    <s v="OFF-LA-10004345"/>
    <x v="1"/>
    <x v="2"/>
    <x v="517"/>
    <x v="1674"/>
    <n v="3"/>
    <n v="0"/>
    <n v="7.2176999999999998"/>
  </r>
  <r>
    <n v="4725"/>
    <s v="CA-2013-131968"/>
    <x v="0"/>
    <x v="583"/>
    <d v="2013-11-16T00:00:00"/>
    <x v="1"/>
    <s v="LB-16795"/>
    <x v="697"/>
    <x v="2"/>
    <s v="United States"/>
    <s v="Apopka"/>
    <x v="2"/>
    <n v="32712"/>
    <x v="0"/>
    <s v="OFF-BI-10002852"/>
    <x v="1"/>
    <x v="8"/>
    <x v="91"/>
    <x v="3538"/>
    <n v="2"/>
    <n v="0.7"/>
    <n v="-6.921599999999998"/>
  </r>
  <r>
    <n v="4726"/>
    <s v="CA-2013-131968"/>
    <x v="0"/>
    <x v="583"/>
    <d v="2013-11-16T00:00:00"/>
    <x v="1"/>
    <s v="LB-16795"/>
    <x v="697"/>
    <x v="2"/>
    <s v="United States"/>
    <s v="Apopka"/>
    <x v="2"/>
    <n v="32712"/>
    <x v="0"/>
    <s v="OFF-AP-10001058"/>
    <x v="1"/>
    <x v="9"/>
    <x v="137"/>
    <x v="3539"/>
    <n v="3"/>
    <n v="0.2"/>
    <n v="50.36579999999995"/>
  </r>
  <r>
    <n v="4727"/>
    <s v="CA-2011-119151"/>
    <x v="2"/>
    <x v="641"/>
    <d v="2011-11-29T00:00:00"/>
    <x v="0"/>
    <s v="MP-18175"/>
    <x v="486"/>
    <x v="2"/>
    <s v="United States"/>
    <s v="New York City"/>
    <x v="15"/>
    <n v="10009"/>
    <x v="3"/>
    <s v="OFF-ST-10003470"/>
    <x v="1"/>
    <x v="4"/>
    <x v="1339"/>
    <x v="2105"/>
    <n v="4"/>
    <n v="0"/>
    <n v="55.895999999999958"/>
  </r>
  <r>
    <n v="4728"/>
    <s v="CA-2011-119151"/>
    <x v="2"/>
    <x v="641"/>
    <d v="2011-11-29T00:00:00"/>
    <x v="0"/>
    <s v="MP-18175"/>
    <x v="486"/>
    <x v="2"/>
    <s v="United States"/>
    <s v="New York City"/>
    <x v="15"/>
    <n v="10009"/>
    <x v="3"/>
    <s v="FUR-BO-10003159"/>
    <x v="0"/>
    <x v="0"/>
    <x v="1100"/>
    <x v="3540"/>
    <n v="3"/>
    <n v="0.2"/>
    <n v="-37.943400000000025"/>
  </r>
  <r>
    <n v="4729"/>
    <s v="CA-2011-123323"/>
    <x v="2"/>
    <x v="845"/>
    <d v="2011-11-12T00:00:00"/>
    <x v="1"/>
    <s v="LH-16900"/>
    <x v="23"/>
    <x v="0"/>
    <s v="United States"/>
    <s v="San Francisco"/>
    <x v="1"/>
    <n v="94110"/>
    <x v="1"/>
    <s v="OFF-BI-10003684"/>
    <x v="1"/>
    <x v="8"/>
    <x v="707"/>
    <x v="3541"/>
    <n v="7"/>
    <n v="0.2"/>
    <n v="46.178999999999988"/>
  </r>
  <r>
    <n v="4730"/>
    <s v="CA-2013-124681"/>
    <x v="0"/>
    <x v="427"/>
    <d v="2013-07-24T00:00:00"/>
    <x v="0"/>
    <s v="SV-20935"/>
    <x v="603"/>
    <x v="0"/>
    <s v="United States"/>
    <s v="Dallas"/>
    <x v="5"/>
    <n v="75217"/>
    <x v="2"/>
    <s v="TEC-AC-10000487"/>
    <x v="2"/>
    <x v="11"/>
    <x v="1673"/>
    <x v="3542"/>
    <n v="3"/>
    <n v="0.2"/>
    <n v="3.3098999999999998"/>
  </r>
  <r>
    <n v="4731"/>
    <s v="US-2012-103996"/>
    <x v="1"/>
    <x v="368"/>
    <d v="2012-03-31T00:00:00"/>
    <x v="0"/>
    <s v="RB-19435"/>
    <x v="579"/>
    <x v="0"/>
    <s v="United States"/>
    <s v="San Diego"/>
    <x v="1"/>
    <n v="92105"/>
    <x v="1"/>
    <s v="OFF-PA-10001736"/>
    <x v="1"/>
    <x v="10"/>
    <x v="129"/>
    <x v="3543"/>
    <n v="6"/>
    <n v="0"/>
    <n v="99.940799999999982"/>
  </r>
  <r>
    <n v="4732"/>
    <s v="US-2012-103996"/>
    <x v="1"/>
    <x v="368"/>
    <d v="2012-03-31T00:00:00"/>
    <x v="0"/>
    <s v="RB-19435"/>
    <x v="579"/>
    <x v="0"/>
    <s v="United States"/>
    <s v="San Diego"/>
    <x v="1"/>
    <n v="92105"/>
    <x v="1"/>
    <s v="OFF-PA-10001609"/>
    <x v="1"/>
    <x v="10"/>
    <x v="1107"/>
    <x v="3544"/>
    <n v="3"/>
    <n v="0"/>
    <n v="4.5401999999999996"/>
  </r>
  <r>
    <n v="4733"/>
    <s v="US-2012-103996"/>
    <x v="1"/>
    <x v="368"/>
    <d v="2012-03-31T00:00:00"/>
    <x v="0"/>
    <s v="RB-19435"/>
    <x v="579"/>
    <x v="0"/>
    <s v="United States"/>
    <s v="San Diego"/>
    <x v="1"/>
    <n v="92105"/>
    <x v="1"/>
    <s v="TEC-AC-10003116"/>
    <x v="2"/>
    <x v="11"/>
    <x v="920"/>
    <x v="3545"/>
    <n v="3"/>
    <n v="0"/>
    <n v="20.767499999999998"/>
  </r>
  <r>
    <n v="4734"/>
    <s v="US-2012-103996"/>
    <x v="1"/>
    <x v="368"/>
    <d v="2012-03-31T00:00:00"/>
    <x v="0"/>
    <s v="RB-19435"/>
    <x v="579"/>
    <x v="0"/>
    <s v="United States"/>
    <s v="San Diego"/>
    <x v="1"/>
    <n v="92105"/>
    <x v="1"/>
    <s v="FUR-FU-10004586"/>
    <x v="0"/>
    <x v="5"/>
    <x v="1473"/>
    <x v="3546"/>
    <n v="3"/>
    <n v="0"/>
    <n v="9.5615999999999985"/>
  </r>
  <r>
    <n v="4735"/>
    <s v="CA-2013-120530"/>
    <x v="0"/>
    <x v="281"/>
    <d v="2013-04-13T00:00:00"/>
    <x v="1"/>
    <s v="Dl-13600"/>
    <x v="114"/>
    <x v="1"/>
    <s v="United States"/>
    <s v="New York City"/>
    <x v="15"/>
    <n v="10035"/>
    <x v="3"/>
    <s v="FUR-CH-10000454"/>
    <x v="0"/>
    <x v="1"/>
    <x v="1"/>
    <x v="3547"/>
    <n v="3"/>
    <n v="0.1"/>
    <n v="146.38799999999998"/>
  </r>
  <r>
    <n v="4736"/>
    <s v="CA-2012-155054"/>
    <x v="1"/>
    <x v="385"/>
    <d v="2012-06-19T00:00:00"/>
    <x v="1"/>
    <s v="PS-19045"/>
    <x v="390"/>
    <x v="2"/>
    <s v="United States"/>
    <s v="Lewiston"/>
    <x v="43"/>
    <n v="4240"/>
    <x v="3"/>
    <s v="OFF-BI-10004970"/>
    <x v="1"/>
    <x v="8"/>
    <x v="908"/>
    <x v="341"/>
    <n v="2"/>
    <n v="0"/>
    <n v="3.8822000000000001"/>
  </r>
  <r>
    <n v="4737"/>
    <s v="CA-2012-155054"/>
    <x v="1"/>
    <x v="385"/>
    <d v="2012-06-19T00:00:00"/>
    <x v="1"/>
    <s v="PS-19045"/>
    <x v="390"/>
    <x v="2"/>
    <s v="United States"/>
    <s v="Lewiston"/>
    <x v="43"/>
    <n v="4240"/>
    <x v="3"/>
    <s v="OFF-BI-10002824"/>
    <x v="1"/>
    <x v="8"/>
    <x v="523"/>
    <x v="3548"/>
    <n v="2"/>
    <n v="0"/>
    <n v="13.427999999999997"/>
  </r>
  <r>
    <n v="4738"/>
    <s v="CA-2012-155054"/>
    <x v="1"/>
    <x v="385"/>
    <d v="2012-06-19T00:00:00"/>
    <x v="1"/>
    <s v="PS-19045"/>
    <x v="390"/>
    <x v="2"/>
    <s v="United States"/>
    <s v="Lewiston"/>
    <x v="43"/>
    <n v="4240"/>
    <x v="3"/>
    <s v="TEC-AC-10003657"/>
    <x v="2"/>
    <x v="11"/>
    <x v="151"/>
    <x v="3549"/>
    <n v="2"/>
    <n v="0"/>
    <n v="14.955599999999997"/>
  </r>
  <r>
    <n v="4739"/>
    <s v="CA-2012-105725"/>
    <x v="1"/>
    <x v="954"/>
    <d v="2012-02-24T00:00:00"/>
    <x v="1"/>
    <s v="GT-14755"/>
    <x v="150"/>
    <x v="0"/>
    <s v="United States"/>
    <s v="Long Beach"/>
    <x v="1"/>
    <n v="90805"/>
    <x v="1"/>
    <s v="OFF-LA-10003510"/>
    <x v="1"/>
    <x v="2"/>
    <x v="575"/>
    <x v="3550"/>
    <n v="2"/>
    <n v="0"/>
    <n v="28.087600000000002"/>
  </r>
  <r>
    <n v="4740"/>
    <s v="CA-2012-105725"/>
    <x v="1"/>
    <x v="954"/>
    <d v="2012-02-24T00:00:00"/>
    <x v="1"/>
    <s v="GT-14755"/>
    <x v="150"/>
    <x v="0"/>
    <s v="United States"/>
    <s v="Long Beach"/>
    <x v="1"/>
    <n v="90805"/>
    <x v="1"/>
    <s v="FUR-TA-10001676"/>
    <x v="0"/>
    <x v="3"/>
    <x v="957"/>
    <x v="3551"/>
    <n v="1"/>
    <n v="0.2"/>
    <n v="-0.88860000000000205"/>
  </r>
  <r>
    <n v="4741"/>
    <s v="CA-2014-164364"/>
    <x v="3"/>
    <x v="105"/>
    <d v="2014-11-17T00:00:00"/>
    <x v="1"/>
    <s v="CS-12355"/>
    <x v="394"/>
    <x v="0"/>
    <s v="United States"/>
    <s v="Seattle"/>
    <x v="4"/>
    <n v="98115"/>
    <x v="1"/>
    <s v="OFF-LA-10004853"/>
    <x v="1"/>
    <x v="2"/>
    <x v="683"/>
    <x v="745"/>
    <n v="2"/>
    <n v="0"/>
    <n v="4.5815999999999999"/>
  </r>
  <r>
    <n v="4742"/>
    <s v="CA-2014-164364"/>
    <x v="3"/>
    <x v="105"/>
    <d v="2014-11-17T00:00:00"/>
    <x v="1"/>
    <s v="CS-12355"/>
    <x v="394"/>
    <x v="0"/>
    <s v="United States"/>
    <s v="Seattle"/>
    <x v="4"/>
    <n v="98115"/>
    <x v="1"/>
    <s v="OFF-AR-10000315"/>
    <x v="1"/>
    <x v="6"/>
    <x v="1297"/>
    <x v="3307"/>
    <n v="3"/>
    <n v="0"/>
    <n v="2.3025000000000002"/>
  </r>
  <r>
    <n v="4743"/>
    <s v="CA-2014-164364"/>
    <x v="3"/>
    <x v="105"/>
    <d v="2014-11-17T00:00:00"/>
    <x v="1"/>
    <s v="CS-12355"/>
    <x v="394"/>
    <x v="0"/>
    <s v="United States"/>
    <s v="Seattle"/>
    <x v="4"/>
    <n v="98115"/>
    <x v="1"/>
    <s v="OFF-SU-10000381"/>
    <x v="1"/>
    <x v="14"/>
    <x v="654"/>
    <x v="1056"/>
    <n v="3"/>
    <n v="0"/>
    <n v="8.0996999999999986"/>
  </r>
  <r>
    <n v="4744"/>
    <s v="CA-2014-168123"/>
    <x v="3"/>
    <x v="916"/>
    <d v="2014-03-06T00:00:00"/>
    <x v="3"/>
    <s v="JD-16060"/>
    <x v="148"/>
    <x v="0"/>
    <s v="United States"/>
    <s v="Rochester"/>
    <x v="11"/>
    <n v="55901"/>
    <x v="2"/>
    <s v="OFF-FA-10002763"/>
    <x v="1"/>
    <x v="13"/>
    <x v="1411"/>
    <x v="2307"/>
    <n v="2"/>
    <n v="0"/>
    <n v="2.5279999999999996"/>
  </r>
  <r>
    <n v="4745"/>
    <s v="CA-2014-168123"/>
    <x v="3"/>
    <x v="916"/>
    <d v="2014-03-06T00:00:00"/>
    <x v="3"/>
    <s v="JD-16060"/>
    <x v="148"/>
    <x v="0"/>
    <s v="United States"/>
    <s v="Rochester"/>
    <x v="11"/>
    <n v="55901"/>
    <x v="2"/>
    <s v="OFF-ST-10000877"/>
    <x v="1"/>
    <x v="4"/>
    <x v="1104"/>
    <x v="3552"/>
    <n v="4"/>
    <n v="0"/>
    <n v="57.501599999999996"/>
  </r>
  <r>
    <n v="4746"/>
    <s v="CA-2014-168123"/>
    <x v="3"/>
    <x v="916"/>
    <d v="2014-03-06T00:00:00"/>
    <x v="3"/>
    <s v="JD-16060"/>
    <x v="148"/>
    <x v="0"/>
    <s v="United States"/>
    <s v="Rochester"/>
    <x v="11"/>
    <n v="55901"/>
    <x v="2"/>
    <s v="OFF-BI-10001071"/>
    <x v="1"/>
    <x v="8"/>
    <x v="663"/>
    <x v="3445"/>
    <n v="2"/>
    <n v="0"/>
    <n v="62.700400000000002"/>
  </r>
  <r>
    <n v="4747"/>
    <s v="CA-2014-168123"/>
    <x v="3"/>
    <x v="916"/>
    <d v="2014-03-06T00:00:00"/>
    <x v="3"/>
    <s v="JD-16060"/>
    <x v="148"/>
    <x v="0"/>
    <s v="United States"/>
    <s v="Rochester"/>
    <x v="11"/>
    <n v="55901"/>
    <x v="2"/>
    <s v="OFF-BI-10001097"/>
    <x v="1"/>
    <x v="8"/>
    <x v="789"/>
    <x v="3553"/>
    <n v="3"/>
    <n v="0"/>
    <n v="9.158100000000001"/>
  </r>
  <r>
    <n v="4748"/>
    <s v="CA-2013-120005"/>
    <x v="0"/>
    <x v="840"/>
    <d v="2013-03-04T00:00:00"/>
    <x v="3"/>
    <s v="TS-21160"/>
    <x v="378"/>
    <x v="1"/>
    <s v="United States"/>
    <s v="San Francisco"/>
    <x v="1"/>
    <n v="94110"/>
    <x v="1"/>
    <s v="OFF-SU-10004782"/>
    <x v="1"/>
    <x v="14"/>
    <x v="1548"/>
    <x v="3554"/>
    <n v="3"/>
    <n v="0"/>
    <n v="7.6049999999999978"/>
  </r>
  <r>
    <n v="4749"/>
    <s v="CA-2013-120005"/>
    <x v="0"/>
    <x v="840"/>
    <d v="2013-03-04T00:00:00"/>
    <x v="3"/>
    <s v="TS-21160"/>
    <x v="378"/>
    <x v="1"/>
    <s v="United States"/>
    <s v="San Francisco"/>
    <x v="1"/>
    <n v="94110"/>
    <x v="1"/>
    <s v="FUR-FU-10000672"/>
    <x v="0"/>
    <x v="5"/>
    <x v="1508"/>
    <x v="2691"/>
    <n v="3"/>
    <n v="0"/>
    <n v="11.995199999999997"/>
  </r>
  <r>
    <n v="4750"/>
    <s v="CA-2013-123526"/>
    <x v="0"/>
    <x v="435"/>
    <d v="2013-12-26T00:00:00"/>
    <x v="2"/>
    <s v="BV-11245"/>
    <x v="296"/>
    <x v="1"/>
    <s v="United States"/>
    <s v="Seattle"/>
    <x v="4"/>
    <n v="98103"/>
    <x v="1"/>
    <s v="OFF-PA-10002986"/>
    <x v="1"/>
    <x v="10"/>
    <x v="477"/>
    <x v="657"/>
    <n v="5"/>
    <n v="0"/>
    <n v="16.032"/>
  </r>
  <r>
    <n v="4751"/>
    <s v="CA-2013-127649"/>
    <x v="0"/>
    <x v="877"/>
    <d v="2013-10-10T00:00:00"/>
    <x v="2"/>
    <s v="DL-13495"/>
    <x v="393"/>
    <x v="1"/>
    <s v="United States"/>
    <s v="Spokane"/>
    <x v="4"/>
    <n v="99207"/>
    <x v="1"/>
    <s v="TEC-MA-10001972"/>
    <x v="2"/>
    <x v="15"/>
    <x v="1469"/>
    <x v="2524"/>
    <n v="3"/>
    <n v="0.2"/>
    <n v="62.82000000000005"/>
  </r>
  <r>
    <n v="4752"/>
    <s v="CA-2013-159989"/>
    <x v="0"/>
    <x v="10"/>
    <d v="2013-12-14T00:00:00"/>
    <x v="1"/>
    <s v="EB-13870"/>
    <x v="12"/>
    <x v="0"/>
    <s v="United States"/>
    <s v="Franklin"/>
    <x v="18"/>
    <n v="37064"/>
    <x v="0"/>
    <s v="TEC-PH-10000169"/>
    <x v="2"/>
    <x v="7"/>
    <x v="1029"/>
    <x v="1390"/>
    <n v="3"/>
    <n v="0.2"/>
    <n v="-9.153000000000004"/>
  </r>
  <r>
    <n v="4753"/>
    <s v="CA-2014-103499"/>
    <x v="3"/>
    <x v="225"/>
    <d v="2014-11-25T00:00:00"/>
    <x v="1"/>
    <s v="ES-14020"/>
    <x v="301"/>
    <x v="0"/>
    <s v="United States"/>
    <s v="Jackson"/>
    <x v="18"/>
    <n v="38301"/>
    <x v="0"/>
    <s v="FUR-CH-10001482"/>
    <x v="0"/>
    <x v="1"/>
    <x v="536"/>
    <x v="3555"/>
    <n v="2"/>
    <n v="0.2"/>
    <n v="-23.576400000000007"/>
  </r>
  <r>
    <n v="4754"/>
    <s v="US-2012-167220"/>
    <x v="1"/>
    <x v="295"/>
    <d v="2012-12-16T00:00:00"/>
    <x v="1"/>
    <s v="JB-15925"/>
    <x v="102"/>
    <x v="0"/>
    <s v="United States"/>
    <s v="Austin"/>
    <x v="5"/>
    <n v="78745"/>
    <x v="2"/>
    <s v="TEC-AC-10002018"/>
    <x v="2"/>
    <x v="11"/>
    <x v="1674"/>
    <x v="4"/>
    <n v="4"/>
    <n v="0.2"/>
    <n v="6.4308000000000014"/>
  </r>
  <r>
    <n v="4755"/>
    <s v="CA-2014-126354"/>
    <x v="3"/>
    <x v="447"/>
    <d v="2014-02-09T00:00:00"/>
    <x v="1"/>
    <s v="SC-20380"/>
    <x v="618"/>
    <x v="0"/>
    <s v="United States"/>
    <s v="Pembroke Pines"/>
    <x v="2"/>
    <n v="33024"/>
    <x v="0"/>
    <s v="OFF-BI-10000301"/>
    <x v="1"/>
    <x v="8"/>
    <x v="619"/>
    <x v="3556"/>
    <n v="2"/>
    <n v="0.7"/>
    <n v="-2.5880000000000001"/>
  </r>
  <r>
    <n v="4756"/>
    <s v="CA-2014-126354"/>
    <x v="3"/>
    <x v="447"/>
    <d v="2014-02-09T00:00:00"/>
    <x v="1"/>
    <s v="SC-20380"/>
    <x v="618"/>
    <x v="0"/>
    <s v="United States"/>
    <s v="Pembroke Pines"/>
    <x v="2"/>
    <n v="33024"/>
    <x v="0"/>
    <s v="OFF-PA-10004381"/>
    <x v="1"/>
    <x v="10"/>
    <x v="1675"/>
    <x v="912"/>
    <n v="3"/>
    <n v="0.2"/>
    <n v="40.353599999999986"/>
  </r>
  <r>
    <n v="4757"/>
    <s v="CA-2014-169817"/>
    <x v="3"/>
    <x v="296"/>
    <d v="2014-09-26T00:00:00"/>
    <x v="1"/>
    <s v="EB-13870"/>
    <x v="12"/>
    <x v="0"/>
    <s v="United States"/>
    <s v="Philadelphia"/>
    <x v="9"/>
    <n v="19143"/>
    <x v="3"/>
    <s v="OFF-BI-10004141"/>
    <x v="1"/>
    <x v="8"/>
    <x v="1287"/>
    <x v="3557"/>
    <n v="2"/>
    <n v="0.7"/>
    <n v="-1.5264000000000002"/>
  </r>
  <r>
    <n v="4758"/>
    <s v="US-2014-144582"/>
    <x v="3"/>
    <x v="504"/>
    <d v="2014-05-06T00:00:00"/>
    <x v="1"/>
    <s v="TC-21475"/>
    <x v="679"/>
    <x v="2"/>
    <s v="United States"/>
    <s v="Danville"/>
    <x v="10"/>
    <n v="61832"/>
    <x v="2"/>
    <s v="OFF-BI-10001575"/>
    <x v="1"/>
    <x v="8"/>
    <x v="577"/>
    <x v="3558"/>
    <n v="7"/>
    <n v="0.8"/>
    <n v="-69.395200000000031"/>
  </r>
  <r>
    <n v="4759"/>
    <s v="CA-2011-121573"/>
    <x v="2"/>
    <x v="935"/>
    <d v="2011-11-07T00:00:00"/>
    <x v="1"/>
    <s v="SG-20605"/>
    <x v="611"/>
    <x v="0"/>
    <s v="United States"/>
    <s v="New York City"/>
    <x v="15"/>
    <n v="10009"/>
    <x v="3"/>
    <s v="TEC-PH-10000984"/>
    <x v="2"/>
    <x v="7"/>
    <x v="465"/>
    <x v="3559"/>
    <n v="4"/>
    <n v="0"/>
    <n v="219.50880000000006"/>
  </r>
  <r>
    <n v="4760"/>
    <s v="CA-2011-121573"/>
    <x v="2"/>
    <x v="935"/>
    <d v="2011-11-07T00:00:00"/>
    <x v="1"/>
    <s v="SG-20605"/>
    <x v="611"/>
    <x v="0"/>
    <s v="United States"/>
    <s v="New York City"/>
    <x v="15"/>
    <n v="10009"/>
    <x v="3"/>
    <s v="OFF-BI-10000666"/>
    <x v="1"/>
    <x v="8"/>
    <x v="980"/>
    <x v="786"/>
    <n v="2"/>
    <n v="0.2"/>
    <n v="18.335999999999999"/>
  </r>
  <r>
    <n v="4761"/>
    <s v="CA-2011-121573"/>
    <x v="2"/>
    <x v="935"/>
    <d v="2011-11-07T00:00:00"/>
    <x v="1"/>
    <s v="SG-20605"/>
    <x v="611"/>
    <x v="0"/>
    <s v="United States"/>
    <s v="New York City"/>
    <x v="15"/>
    <n v="10009"/>
    <x v="3"/>
    <s v="OFF-BI-10003712"/>
    <x v="1"/>
    <x v="8"/>
    <x v="689"/>
    <x v="3560"/>
    <n v="2"/>
    <n v="0.2"/>
    <n v="2.8477999999999994"/>
  </r>
  <r>
    <n v="4762"/>
    <s v="CA-2013-117660"/>
    <x v="0"/>
    <x v="945"/>
    <d v="2014-01-05T00:00:00"/>
    <x v="1"/>
    <s v="BM-11785"/>
    <x v="298"/>
    <x v="0"/>
    <s v="United States"/>
    <s v="Columbus"/>
    <x v="24"/>
    <n v="43229"/>
    <x v="3"/>
    <s v="OFF-LA-10003720"/>
    <x v="1"/>
    <x v="2"/>
    <x v="1627"/>
    <x v="2184"/>
    <n v="2"/>
    <n v="0.2"/>
    <n v="1.9925999999999999"/>
  </r>
  <r>
    <n v="4763"/>
    <s v="CA-2013-117660"/>
    <x v="0"/>
    <x v="945"/>
    <d v="2014-01-05T00:00:00"/>
    <x v="1"/>
    <s v="BM-11785"/>
    <x v="298"/>
    <x v="0"/>
    <s v="United States"/>
    <s v="Columbus"/>
    <x v="24"/>
    <n v="43229"/>
    <x v="3"/>
    <s v="OFF-SU-10001664"/>
    <x v="1"/>
    <x v="14"/>
    <x v="1232"/>
    <x v="3561"/>
    <n v="2"/>
    <n v="0.2"/>
    <n v="1.0284"/>
  </r>
  <r>
    <n v="4764"/>
    <s v="CA-2011-112851"/>
    <x v="2"/>
    <x v="328"/>
    <d v="2011-09-21T00:00:00"/>
    <x v="1"/>
    <s v="NR-18550"/>
    <x v="749"/>
    <x v="0"/>
    <s v="United States"/>
    <s v="Chula Vista"/>
    <x v="1"/>
    <n v="91911"/>
    <x v="1"/>
    <s v="OFF-EN-10001453"/>
    <x v="1"/>
    <x v="12"/>
    <x v="1676"/>
    <x v="1101"/>
    <n v="3"/>
    <n v="0"/>
    <n v="85.981799999999993"/>
  </r>
  <r>
    <n v="4765"/>
    <s v="CA-2014-123701"/>
    <x v="3"/>
    <x v="221"/>
    <d v="2014-11-28T00:00:00"/>
    <x v="2"/>
    <s v="PG-18820"/>
    <x v="310"/>
    <x v="0"/>
    <s v="United States"/>
    <s v="San Francisco"/>
    <x v="1"/>
    <n v="94110"/>
    <x v="1"/>
    <s v="OFF-AR-10001860"/>
    <x v="1"/>
    <x v="6"/>
    <x v="907"/>
    <x v="3562"/>
    <n v="4"/>
    <n v="0"/>
    <n v="9.9936000000000007"/>
  </r>
  <r>
    <n v="4766"/>
    <s v="CA-2012-118227"/>
    <x v="1"/>
    <x v="999"/>
    <d v="2012-04-28T00:00:00"/>
    <x v="1"/>
    <s v="DB-13270"/>
    <x v="489"/>
    <x v="2"/>
    <s v="United States"/>
    <s v="New York City"/>
    <x v="15"/>
    <n v="10009"/>
    <x v="3"/>
    <s v="OFF-AR-10001044"/>
    <x v="1"/>
    <x v="6"/>
    <x v="1042"/>
    <x v="2467"/>
    <n v="1"/>
    <n v="0"/>
    <n v="7.5370999999999988"/>
  </r>
  <r>
    <n v="4767"/>
    <s v="CA-2012-123155"/>
    <x v="1"/>
    <x v="1000"/>
    <d v="2012-03-12T00:00:00"/>
    <x v="2"/>
    <s v="NS-18640"/>
    <x v="374"/>
    <x v="1"/>
    <s v="United States"/>
    <s v="San Antonio"/>
    <x v="5"/>
    <n v="78207"/>
    <x v="2"/>
    <s v="TEC-AC-10002473"/>
    <x v="2"/>
    <x v="11"/>
    <x v="713"/>
    <x v="3563"/>
    <n v="5"/>
    <n v="0.2"/>
    <n v="29.798999999999999"/>
  </r>
  <r>
    <n v="4768"/>
    <s v="CA-2012-123155"/>
    <x v="1"/>
    <x v="1000"/>
    <d v="2012-03-12T00:00:00"/>
    <x v="2"/>
    <s v="NS-18640"/>
    <x v="374"/>
    <x v="1"/>
    <s v="United States"/>
    <s v="San Antonio"/>
    <x v="5"/>
    <n v="78207"/>
    <x v="2"/>
    <s v="TEC-PH-10001809"/>
    <x v="2"/>
    <x v="7"/>
    <x v="1164"/>
    <x v="3564"/>
    <n v="3"/>
    <n v="0.2"/>
    <n v="22.492499999999993"/>
  </r>
  <r>
    <n v="4769"/>
    <s v="CA-2014-158883"/>
    <x v="3"/>
    <x v="455"/>
    <d v="2014-06-04T00:00:00"/>
    <x v="3"/>
    <s v="CS-11860"/>
    <x v="750"/>
    <x v="0"/>
    <s v="United States"/>
    <s v="Jacksonville"/>
    <x v="3"/>
    <n v="28540"/>
    <x v="0"/>
    <s v="OFF-PA-10004733"/>
    <x v="1"/>
    <x v="10"/>
    <x v="1571"/>
    <x v="869"/>
    <n v="4"/>
    <n v="0.2"/>
    <n v="9.1871999999999989"/>
  </r>
  <r>
    <n v="4770"/>
    <s v="US-2013-114888"/>
    <x v="0"/>
    <x v="251"/>
    <d v="2013-09-25T00:00:00"/>
    <x v="0"/>
    <s v="CC-12430"/>
    <x v="254"/>
    <x v="2"/>
    <s v="United States"/>
    <s v="San Francisco"/>
    <x v="1"/>
    <n v="94109"/>
    <x v="1"/>
    <s v="OFF-BI-10003355"/>
    <x v="1"/>
    <x v="8"/>
    <x v="586"/>
    <x v="1655"/>
    <n v="3"/>
    <n v="0.2"/>
    <n v="4.1832000000000003"/>
  </r>
  <r>
    <n v="4771"/>
    <s v="US-2013-114888"/>
    <x v="0"/>
    <x v="251"/>
    <d v="2013-09-25T00:00:00"/>
    <x v="0"/>
    <s v="CC-12430"/>
    <x v="254"/>
    <x v="2"/>
    <s v="United States"/>
    <s v="San Francisco"/>
    <x v="1"/>
    <n v="94109"/>
    <x v="1"/>
    <s v="OFF-SU-10001212"/>
    <x v="1"/>
    <x v="14"/>
    <x v="1677"/>
    <x v="875"/>
    <n v="3"/>
    <n v="0"/>
    <n v="1.8719999999999997"/>
  </r>
  <r>
    <n v="4772"/>
    <s v="US-2011-167262"/>
    <x v="2"/>
    <x v="656"/>
    <d v="2011-11-03T00:00:00"/>
    <x v="0"/>
    <s v="AC-10450"/>
    <x v="549"/>
    <x v="0"/>
    <s v="United States"/>
    <s v="Avondale"/>
    <x v="16"/>
    <n v="85323"/>
    <x v="1"/>
    <s v="TEC-PH-10000486"/>
    <x v="2"/>
    <x v="7"/>
    <x v="39"/>
    <x v="3565"/>
    <n v="8"/>
    <n v="0.2"/>
    <n v="83.512799999999913"/>
  </r>
  <r>
    <n v="4773"/>
    <s v="CA-2014-119746"/>
    <x v="3"/>
    <x v="51"/>
    <d v="2014-11-28T00:00:00"/>
    <x v="1"/>
    <s v="CM-12385"/>
    <x v="200"/>
    <x v="0"/>
    <s v="United States"/>
    <s v="Chicago"/>
    <x v="10"/>
    <n v="60610"/>
    <x v="2"/>
    <s v="FUR-FU-10004909"/>
    <x v="0"/>
    <x v="5"/>
    <x v="1348"/>
    <x v="3566"/>
    <n v="1"/>
    <n v="0.6"/>
    <n v="-4.0400000000000009"/>
  </r>
  <r>
    <n v="4774"/>
    <s v="CA-2014-119746"/>
    <x v="3"/>
    <x v="51"/>
    <d v="2014-11-28T00:00:00"/>
    <x v="1"/>
    <s v="CM-12385"/>
    <x v="200"/>
    <x v="0"/>
    <s v="United States"/>
    <s v="Chicago"/>
    <x v="10"/>
    <n v="60610"/>
    <x v="2"/>
    <s v="OFF-LA-10001613"/>
    <x v="1"/>
    <x v="2"/>
    <x v="736"/>
    <x v="132"/>
    <n v="5"/>
    <n v="0.2"/>
    <n v="4.1760000000000002"/>
  </r>
  <r>
    <n v="4775"/>
    <s v="CA-2014-119746"/>
    <x v="3"/>
    <x v="51"/>
    <d v="2014-11-28T00:00:00"/>
    <x v="1"/>
    <s v="CM-12385"/>
    <x v="200"/>
    <x v="0"/>
    <s v="United States"/>
    <s v="Chicago"/>
    <x v="10"/>
    <n v="60610"/>
    <x v="2"/>
    <s v="TEC-PH-10004447"/>
    <x v="2"/>
    <x v="7"/>
    <x v="857"/>
    <x v="2705"/>
    <n v="2"/>
    <n v="0.2"/>
    <n v="16.678799999999995"/>
  </r>
  <r>
    <n v="4776"/>
    <s v="CA-2014-108091"/>
    <x v="3"/>
    <x v="673"/>
    <d v="2014-11-22T00:00:00"/>
    <x v="1"/>
    <s v="EK-13795"/>
    <x v="735"/>
    <x v="2"/>
    <s v="United States"/>
    <s v="Escondido"/>
    <x v="1"/>
    <n v="92025"/>
    <x v="1"/>
    <s v="OFF-AR-10000255"/>
    <x v="1"/>
    <x v="6"/>
    <x v="799"/>
    <x v="371"/>
    <n v="4"/>
    <n v="0"/>
    <n v="6.073599999999999"/>
  </r>
  <r>
    <n v="4777"/>
    <s v="CA-2013-101630"/>
    <x v="0"/>
    <x v="317"/>
    <d v="2013-02-23T00:00:00"/>
    <x v="0"/>
    <s v="CK-12760"/>
    <x v="316"/>
    <x v="1"/>
    <s v="United States"/>
    <s v="Long Beach"/>
    <x v="15"/>
    <n v="11561"/>
    <x v="3"/>
    <s v="OFF-LA-10004425"/>
    <x v="1"/>
    <x v="2"/>
    <x v="33"/>
    <x v="1313"/>
    <n v="3"/>
    <n v="0"/>
    <n v="4.0749000000000004"/>
  </r>
  <r>
    <n v="4778"/>
    <s v="CA-2013-101630"/>
    <x v="0"/>
    <x v="317"/>
    <d v="2013-02-23T00:00:00"/>
    <x v="0"/>
    <s v="CK-12760"/>
    <x v="316"/>
    <x v="1"/>
    <s v="United States"/>
    <s v="Long Beach"/>
    <x v="15"/>
    <n v="11561"/>
    <x v="3"/>
    <s v="OFF-SU-10001664"/>
    <x v="1"/>
    <x v="14"/>
    <x v="1232"/>
    <x v="3567"/>
    <n v="3"/>
    <n v="0"/>
    <n v="6.6846000000000005"/>
  </r>
  <r>
    <n v="4779"/>
    <s v="CA-2014-132346"/>
    <x v="3"/>
    <x v="659"/>
    <d v="2014-11-12T00:00:00"/>
    <x v="1"/>
    <s v="PK-19075"/>
    <x v="7"/>
    <x v="0"/>
    <s v="United States"/>
    <s v="Newark"/>
    <x v="13"/>
    <n v="19711"/>
    <x v="3"/>
    <s v="OFF-AP-10000696"/>
    <x v="1"/>
    <x v="9"/>
    <x v="332"/>
    <x v="3568"/>
    <n v="7"/>
    <n v="0"/>
    <n v="33.310199999999995"/>
  </r>
  <r>
    <n v="4780"/>
    <s v="CA-2011-150301"/>
    <x v="2"/>
    <x v="1001"/>
    <d v="2011-07-10T00:00:00"/>
    <x v="2"/>
    <s v="MH-18025"/>
    <x v="659"/>
    <x v="0"/>
    <s v="United States"/>
    <s v="Buffalo"/>
    <x v="15"/>
    <n v="14215"/>
    <x v="3"/>
    <s v="FUR-CH-10002647"/>
    <x v="0"/>
    <x v="1"/>
    <x v="470"/>
    <x v="3569"/>
    <n v="1"/>
    <n v="0.1"/>
    <n v="10.647000000000004"/>
  </r>
  <r>
    <n v="4781"/>
    <s v="CA-2011-159310"/>
    <x v="2"/>
    <x v="845"/>
    <d v="2011-11-12T00:00:00"/>
    <x v="1"/>
    <s v="SC-20725"/>
    <x v="56"/>
    <x v="0"/>
    <s v="United States"/>
    <s v="Houston"/>
    <x v="5"/>
    <n v="77070"/>
    <x v="2"/>
    <s v="FUR-CH-10002758"/>
    <x v="0"/>
    <x v="1"/>
    <x v="1402"/>
    <x v="3570"/>
    <n v="4"/>
    <n v="0.3"/>
    <n v="0"/>
  </r>
  <r>
    <n v="4782"/>
    <s v="CA-2011-159310"/>
    <x v="2"/>
    <x v="845"/>
    <d v="2011-11-12T00:00:00"/>
    <x v="1"/>
    <s v="SC-20725"/>
    <x v="56"/>
    <x v="0"/>
    <s v="United States"/>
    <s v="Houston"/>
    <x v="5"/>
    <n v="77070"/>
    <x v="2"/>
    <s v="OFF-BI-10000201"/>
    <x v="1"/>
    <x v="8"/>
    <x v="1678"/>
    <x v="3571"/>
    <n v="3"/>
    <n v="0.8"/>
    <n v="-2.214"/>
  </r>
  <r>
    <n v="4783"/>
    <s v="CA-2011-159310"/>
    <x v="2"/>
    <x v="845"/>
    <d v="2011-11-12T00:00:00"/>
    <x v="1"/>
    <s v="SC-20725"/>
    <x v="56"/>
    <x v="0"/>
    <s v="United States"/>
    <s v="Houston"/>
    <x v="5"/>
    <n v="77070"/>
    <x v="2"/>
    <s v="OFF-SU-10004115"/>
    <x v="1"/>
    <x v="14"/>
    <x v="510"/>
    <x v="3572"/>
    <n v="7"/>
    <n v="0.2"/>
    <n v="3.5623000000000022"/>
  </r>
  <r>
    <n v="4784"/>
    <s v="US-2014-147984"/>
    <x v="3"/>
    <x v="480"/>
    <d v="2014-02-02T00:00:00"/>
    <x v="1"/>
    <s v="GB-14575"/>
    <x v="673"/>
    <x v="0"/>
    <s v="United States"/>
    <s v="Wichita"/>
    <x v="41"/>
    <n v="67212"/>
    <x v="2"/>
    <s v="OFF-PA-10000806"/>
    <x v="1"/>
    <x v="10"/>
    <x v="948"/>
    <x v="1007"/>
    <n v="5"/>
    <n v="0"/>
    <n v="137.15100000000001"/>
  </r>
  <r>
    <n v="4785"/>
    <s v="CA-2012-104346"/>
    <x v="1"/>
    <x v="555"/>
    <d v="2012-12-16T00:00:00"/>
    <x v="1"/>
    <s v="IM-15070"/>
    <x v="5"/>
    <x v="0"/>
    <s v="United States"/>
    <s v="Colorado Springs"/>
    <x v="22"/>
    <n v="80906"/>
    <x v="1"/>
    <s v="OFF-AR-10001473"/>
    <x v="1"/>
    <x v="6"/>
    <x v="1332"/>
    <x v="1332"/>
    <n v="5"/>
    <n v="0.2"/>
    <n v="1.1480000000000006"/>
  </r>
  <r>
    <n v="4786"/>
    <s v="CA-2012-104346"/>
    <x v="1"/>
    <x v="555"/>
    <d v="2012-12-16T00:00:00"/>
    <x v="1"/>
    <s v="IM-15070"/>
    <x v="5"/>
    <x v="0"/>
    <s v="United States"/>
    <s v="Colorado Springs"/>
    <x v="22"/>
    <n v="80906"/>
    <x v="1"/>
    <s v="FUR-BO-10003450"/>
    <x v="0"/>
    <x v="0"/>
    <x v="1344"/>
    <x v="3573"/>
    <n v="4"/>
    <n v="0.7"/>
    <n v="-143.79040000000001"/>
  </r>
  <r>
    <n v="4787"/>
    <s v="CA-2012-104346"/>
    <x v="1"/>
    <x v="555"/>
    <d v="2012-12-16T00:00:00"/>
    <x v="1"/>
    <s v="IM-15070"/>
    <x v="5"/>
    <x v="0"/>
    <s v="United States"/>
    <s v="Colorado Springs"/>
    <x v="22"/>
    <n v="80906"/>
    <x v="1"/>
    <s v="OFF-AR-10001545"/>
    <x v="1"/>
    <x v="6"/>
    <x v="812"/>
    <x v="1728"/>
    <n v="3"/>
    <n v="0.2"/>
    <n v="0.47519999999999984"/>
  </r>
  <r>
    <n v="4788"/>
    <s v="CA-2012-104346"/>
    <x v="1"/>
    <x v="555"/>
    <d v="2012-12-16T00:00:00"/>
    <x v="1"/>
    <s v="IM-15070"/>
    <x v="5"/>
    <x v="0"/>
    <s v="United States"/>
    <s v="Colorado Springs"/>
    <x v="22"/>
    <n v="80906"/>
    <x v="1"/>
    <s v="TEC-AC-10004396"/>
    <x v="2"/>
    <x v="11"/>
    <x v="1679"/>
    <x v="3574"/>
    <n v="4"/>
    <n v="0.2"/>
    <n v="-6.5339999999999954"/>
  </r>
  <r>
    <n v="4789"/>
    <s v="CA-2012-104346"/>
    <x v="1"/>
    <x v="555"/>
    <d v="2012-12-16T00:00:00"/>
    <x v="1"/>
    <s v="IM-15070"/>
    <x v="5"/>
    <x v="0"/>
    <s v="United States"/>
    <s v="Colorado Springs"/>
    <x v="22"/>
    <n v="80906"/>
    <x v="1"/>
    <s v="FUR-FU-10002456"/>
    <x v="0"/>
    <x v="5"/>
    <x v="1009"/>
    <x v="3575"/>
    <n v="9"/>
    <n v="0.2"/>
    <n v="15.069600000000007"/>
  </r>
  <r>
    <n v="4790"/>
    <s v="CA-2012-104346"/>
    <x v="1"/>
    <x v="555"/>
    <d v="2012-12-16T00:00:00"/>
    <x v="1"/>
    <s v="IM-15070"/>
    <x v="5"/>
    <x v="0"/>
    <s v="United States"/>
    <s v="Colorado Springs"/>
    <x v="22"/>
    <n v="80906"/>
    <x v="1"/>
    <s v="FUR-FU-10001473"/>
    <x v="0"/>
    <x v="5"/>
    <x v="984"/>
    <x v="3576"/>
    <n v="5"/>
    <n v="0.2"/>
    <n v="10.983999999999996"/>
  </r>
  <r>
    <n v="4791"/>
    <s v="CA-2012-104346"/>
    <x v="1"/>
    <x v="555"/>
    <d v="2012-12-16T00:00:00"/>
    <x v="1"/>
    <s v="IM-15070"/>
    <x v="5"/>
    <x v="0"/>
    <s v="United States"/>
    <s v="Colorado Springs"/>
    <x v="22"/>
    <n v="80906"/>
    <x v="1"/>
    <s v="FUR-TA-10000849"/>
    <x v="0"/>
    <x v="3"/>
    <x v="1318"/>
    <x v="3577"/>
    <n v="5"/>
    <n v="0.5"/>
    <n v="-248.16599999999994"/>
  </r>
  <r>
    <n v="4792"/>
    <s v="CA-2012-104346"/>
    <x v="1"/>
    <x v="555"/>
    <d v="2012-12-16T00:00:00"/>
    <x v="1"/>
    <s v="IM-15070"/>
    <x v="5"/>
    <x v="0"/>
    <s v="United States"/>
    <s v="Colorado Springs"/>
    <x v="22"/>
    <n v="80906"/>
    <x v="1"/>
    <s v="OFF-PA-10001166"/>
    <x v="1"/>
    <x v="10"/>
    <x v="1680"/>
    <x v="633"/>
    <n v="3"/>
    <n v="0.2"/>
    <n v="28.706399999999991"/>
  </r>
  <r>
    <n v="4793"/>
    <s v="CA-2012-104346"/>
    <x v="1"/>
    <x v="555"/>
    <d v="2012-12-16T00:00:00"/>
    <x v="1"/>
    <s v="IM-15070"/>
    <x v="5"/>
    <x v="0"/>
    <s v="United States"/>
    <s v="Colorado Springs"/>
    <x v="22"/>
    <n v="80906"/>
    <x v="1"/>
    <s v="OFF-PA-10003256"/>
    <x v="1"/>
    <x v="10"/>
    <x v="96"/>
    <x v="3578"/>
    <n v="3"/>
    <n v="0.2"/>
    <n v="9.6935999999999964"/>
  </r>
  <r>
    <n v="4794"/>
    <s v="US-2012-141684"/>
    <x v="1"/>
    <x v="685"/>
    <d v="2012-07-04T00:00:00"/>
    <x v="1"/>
    <s v="MM-18055"/>
    <x v="514"/>
    <x v="0"/>
    <s v="United States"/>
    <s v="New York City"/>
    <x v="15"/>
    <n v="10011"/>
    <x v="3"/>
    <s v="OFF-PA-10002870"/>
    <x v="1"/>
    <x v="10"/>
    <x v="893"/>
    <x v="1614"/>
    <n v="4"/>
    <n v="0"/>
    <n v="11.231999999999999"/>
  </r>
  <r>
    <n v="4795"/>
    <s v="CA-2012-144722"/>
    <x v="1"/>
    <x v="199"/>
    <d v="2012-03-23T00:00:00"/>
    <x v="1"/>
    <s v="MF-18250"/>
    <x v="751"/>
    <x v="1"/>
    <s v="United States"/>
    <s v="Los Angeles"/>
    <x v="1"/>
    <n v="90036"/>
    <x v="1"/>
    <s v="FUR-FU-10001215"/>
    <x v="0"/>
    <x v="5"/>
    <x v="1600"/>
    <x v="3579"/>
    <n v="1"/>
    <n v="0"/>
    <n v="18.114600000000003"/>
  </r>
  <r>
    <n v="4796"/>
    <s v="CA-2012-120516"/>
    <x v="1"/>
    <x v="863"/>
    <d v="2012-08-17T00:00:00"/>
    <x v="1"/>
    <s v="CK-12595"/>
    <x v="242"/>
    <x v="0"/>
    <s v="United States"/>
    <s v="Marietta"/>
    <x v="32"/>
    <n v="30062"/>
    <x v="0"/>
    <s v="OFF-BI-10004187"/>
    <x v="1"/>
    <x v="8"/>
    <x v="33"/>
    <x v="719"/>
    <n v="3"/>
    <n v="0"/>
    <n v="2.7071999999999994"/>
  </r>
  <r>
    <n v="4797"/>
    <s v="US-2013-148901"/>
    <x v="0"/>
    <x v="675"/>
    <d v="2013-05-20T00:00:00"/>
    <x v="1"/>
    <s v="MK-17905"/>
    <x v="149"/>
    <x v="1"/>
    <s v="United States"/>
    <s v="Jacksonville"/>
    <x v="2"/>
    <n v="32216"/>
    <x v="0"/>
    <s v="OFF-BI-10001718"/>
    <x v="1"/>
    <x v="8"/>
    <x v="1216"/>
    <x v="3580"/>
    <n v="3"/>
    <n v="0.7"/>
    <n v="-44.146199999999979"/>
  </r>
  <r>
    <n v="4798"/>
    <s v="US-2013-148901"/>
    <x v="0"/>
    <x v="675"/>
    <d v="2013-05-20T00:00:00"/>
    <x v="1"/>
    <s v="MK-17905"/>
    <x v="149"/>
    <x v="1"/>
    <s v="United States"/>
    <s v="Jacksonville"/>
    <x v="2"/>
    <n v="32216"/>
    <x v="0"/>
    <s v="OFF-PA-10004983"/>
    <x v="1"/>
    <x v="10"/>
    <x v="1323"/>
    <x v="277"/>
    <n v="6"/>
    <n v="0.2"/>
    <n v="10.8864"/>
  </r>
  <r>
    <n v="4799"/>
    <s v="US-2013-148901"/>
    <x v="0"/>
    <x v="675"/>
    <d v="2013-05-20T00:00:00"/>
    <x v="1"/>
    <s v="MK-17905"/>
    <x v="149"/>
    <x v="1"/>
    <s v="United States"/>
    <s v="Jacksonville"/>
    <x v="2"/>
    <n v="32216"/>
    <x v="0"/>
    <s v="FUR-FU-10002396"/>
    <x v="0"/>
    <x v="5"/>
    <x v="1581"/>
    <x v="3581"/>
    <n v="3"/>
    <n v="0.2"/>
    <n v="8.3028000000000031"/>
  </r>
  <r>
    <n v="4800"/>
    <s v="US-2013-148901"/>
    <x v="0"/>
    <x v="675"/>
    <d v="2013-05-20T00:00:00"/>
    <x v="1"/>
    <s v="MK-17905"/>
    <x v="149"/>
    <x v="1"/>
    <s v="United States"/>
    <s v="Jacksonville"/>
    <x v="2"/>
    <n v="32216"/>
    <x v="0"/>
    <s v="TEC-PH-10003988"/>
    <x v="2"/>
    <x v="7"/>
    <x v="47"/>
    <x v="3582"/>
    <n v="5"/>
    <n v="0.2"/>
    <n v="4.3600000000000012"/>
  </r>
  <r>
    <n v="4801"/>
    <s v="US-2013-148901"/>
    <x v="0"/>
    <x v="675"/>
    <d v="2013-05-20T00:00:00"/>
    <x v="1"/>
    <s v="MK-17905"/>
    <x v="149"/>
    <x v="1"/>
    <s v="United States"/>
    <s v="Jacksonville"/>
    <x v="2"/>
    <n v="32216"/>
    <x v="0"/>
    <s v="OFF-AR-10002467"/>
    <x v="1"/>
    <x v="6"/>
    <x v="1681"/>
    <x v="411"/>
    <n v="2"/>
    <n v="0.2"/>
    <n v="0.41720000000000046"/>
  </r>
  <r>
    <n v="4802"/>
    <s v="US-2013-148901"/>
    <x v="0"/>
    <x v="675"/>
    <d v="2013-05-20T00:00:00"/>
    <x v="1"/>
    <s v="MK-17905"/>
    <x v="149"/>
    <x v="1"/>
    <s v="United States"/>
    <s v="Jacksonville"/>
    <x v="2"/>
    <n v="32216"/>
    <x v="0"/>
    <s v="OFF-BI-10004002"/>
    <x v="1"/>
    <x v="8"/>
    <x v="152"/>
    <x v="3583"/>
    <n v="2"/>
    <n v="0.7"/>
    <n v="-7.6119999999999983"/>
  </r>
  <r>
    <n v="4803"/>
    <s v="US-2013-148901"/>
    <x v="0"/>
    <x v="675"/>
    <d v="2013-05-20T00:00:00"/>
    <x v="1"/>
    <s v="MK-17905"/>
    <x v="149"/>
    <x v="1"/>
    <s v="United States"/>
    <s v="Jacksonville"/>
    <x v="2"/>
    <n v="32216"/>
    <x v="0"/>
    <s v="OFF-BI-10002309"/>
    <x v="1"/>
    <x v="8"/>
    <x v="78"/>
    <x v="3584"/>
    <n v="8"/>
    <n v="0.7"/>
    <n v="-9.8207999999999984"/>
  </r>
  <r>
    <n v="4804"/>
    <s v="CA-2014-136364"/>
    <x v="3"/>
    <x v="1002"/>
    <d v="2014-07-18T00:00:00"/>
    <x v="0"/>
    <s v="MH-17455"/>
    <x v="708"/>
    <x v="0"/>
    <s v="United States"/>
    <s v="Philadelphia"/>
    <x v="9"/>
    <n v="19140"/>
    <x v="3"/>
    <s v="TEC-PH-10003885"/>
    <x v="2"/>
    <x v="7"/>
    <x v="772"/>
    <x v="3585"/>
    <n v="1"/>
    <n v="0.4"/>
    <n v="-7.2589000000000041"/>
  </r>
  <r>
    <n v="4805"/>
    <s v="CA-2014-136364"/>
    <x v="3"/>
    <x v="1002"/>
    <d v="2014-07-18T00:00:00"/>
    <x v="0"/>
    <s v="MH-17455"/>
    <x v="708"/>
    <x v="0"/>
    <s v="United States"/>
    <s v="Philadelphia"/>
    <x v="9"/>
    <n v="19140"/>
    <x v="3"/>
    <s v="FUR-FU-10002501"/>
    <x v="0"/>
    <x v="5"/>
    <x v="1284"/>
    <x v="3586"/>
    <n v="9"/>
    <n v="0.2"/>
    <n v="19.339199999999998"/>
  </r>
  <r>
    <n v="4806"/>
    <s v="CA-2012-137708"/>
    <x v="1"/>
    <x v="6"/>
    <d v="2012-11-25T00:00:00"/>
    <x v="0"/>
    <s v="NG-18430"/>
    <x v="159"/>
    <x v="0"/>
    <s v="United States"/>
    <s v="Los Angeles"/>
    <x v="1"/>
    <n v="90008"/>
    <x v="1"/>
    <s v="OFF-PA-10000176"/>
    <x v="1"/>
    <x v="10"/>
    <x v="634"/>
    <x v="2479"/>
    <n v="2"/>
    <n v="0"/>
    <n v="18.211199999999998"/>
  </r>
  <r>
    <n v="4807"/>
    <s v="CA-2012-137708"/>
    <x v="1"/>
    <x v="6"/>
    <d v="2012-11-25T00:00:00"/>
    <x v="0"/>
    <s v="NG-18430"/>
    <x v="159"/>
    <x v="0"/>
    <s v="United States"/>
    <s v="Los Angeles"/>
    <x v="1"/>
    <n v="90008"/>
    <x v="1"/>
    <s v="OFF-PA-10000327"/>
    <x v="1"/>
    <x v="10"/>
    <x v="1428"/>
    <x v="3587"/>
    <n v="10"/>
    <n v="0"/>
    <n v="19.259999999999998"/>
  </r>
  <r>
    <n v="4808"/>
    <s v="CA-2012-137708"/>
    <x v="1"/>
    <x v="6"/>
    <d v="2012-11-25T00:00:00"/>
    <x v="0"/>
    <s v="NG-18430"/>
    <x v="159"/>
    <x v="0"/>
    <s v="United States"/>
    <s v="Los Angeles"/>
    <x v="1"/>
    <n v="90008"/>
    <x v="1"/>
    <s v="OFF-ST-10004634"/>
    <x v="1"/>
    <x v="4"/>
    <x v="597"/>
    <x v="687"/>
    <n v="3"/>
    <n v="0"/>
    <n v="10.088999999999999"/>
  </r>
  <r>
    <n v="4809"/>
    <s v="CA-2011-149055"/>
    <x v="2"/>
    <x v="533"/>
    <d v="2011-11-28T00:00:00"/>
    <x v="1"/>
    <s v="PB-19210"/>
    <x v="536"/>
    <x v="1"/>
    <s v="United States"/>
    <s v="Philadelphia"/>
    <x v="9"/>
    <n v="19134"/>
    <x v="3"/>
    <s v="OFF-EN-10003040"/>
    <x v="1"/>
    <x v="12"/>
    <x v="1224"/>
    <x v="3588"/>
    <n v="3"/>
    <n v="0.2"/>
    <n v="21.197700000000001"/>
  </r>
  <r>
    <n v="4810"/>
    <s v="CA-2012-151589"/>
    <x v="1"/>
    <x v="17"/>
    <d v="2012-12-30T00:00:00"/>
    <x v="2"/>
    <s v="RE-19450"/>
    <x v="681"/>
    <x v="0"/>
    <s v="United States"/>
    <s v="Eau Claire"/>
    <x v="6"/>
    <n v="54703"/>
    <x v="2"/>
    <s v="OFF-PA-10003228"/>
    <x v="1"/>
    <x v="10"/>
    <x v="1668"/>
    <x v="3589"/>
    <n v="4"/>
    <n v="0"/>
    <n v="91.950799999999987"/>
  </r>
  <r>
    <n v="4811"/>
    <s v="CA-2012-151589"/>
    <x v="1"/>
    <x v="17"/>
    <d v="2012-12-30T00:00:00"/>
    <x v="2"/>
    <s v="RE-19450"/>
    <x v="681"/>
    <x v="0"/>
    <s v="United States"/>
    <s v="Eau Claire"/>
    <x v="6"/>
    <n v="54703"/>
    <x v="2"/>
    <s v="TEC-PH-10004345"/>
    <x v="2"/>
    <x v="7"/>
    <x v="1167"/>
    <x v="3590"/>
    <n v="2"/>
    <n v="0"/>
    <n v="71.97"/>
  </r>
  <r>
    <n v="4812"/>
    <s v="CA-2013-121370"/>
    <x v="0"/>
    <x v="696"/>
    <d v="2013-11-20T00:00:00"/>
    <x v="0"/>
    <s v="EB-14110"/>
    <x v="686"/>
    <x v="0"/>
    <s v="United States"/>
    <s v="Philadelphia"/>
    <x v="9"/>
    <n v="19134"/>
    <x v="3"/>
    <s v="FUR-CH-10000785"/>
    <x v="0"/>
    <x v="1"/>
    <x v="320"/>
    <x v="3591"/>
    <n v="3"/>
    <n v="0.3"/>
    <n v="-21.717600000000004"/>
  </r>
  <r>
    <n v="4813"/>
    <s v="CA-2013-121370"/>
    <x v="0"/>
    <x v="696"/>
    <d v="2013-11-20T00:00:00"/>
    <x v="0"/>
    <s v="EB-14110"/>
    <x v="686"/>
    <x v="0"/>
    <s v="United States"/>
    <s v="Philadelphia"/>
    <x v="9"/>
    <n v="19134"/>
    <x v="3"/>
    <s v="TEC-CO-10004115"/>
    <x v="2"/>
    <x v="16"/>
    <x v="356"/>
    <x v="3592"/>
    <n v="4"/>
    <n v="0.4"/>
    <n v="179.99639999999999"/>
  </r>
  <r>
    <n v="4814"/>
    <s v="CA-2013-121370"/>
    <x v="0"/>
    <x v="696"/>
    <d v="2013-11-20T00:00:00"/>
    <x v="0"/>
    <s v="EB-14110"/>
    <x v="686"/>
    <x v="0"/>
    <s v="United States"/>
    <s v="Philadelphia"/>
    <x v="9"/>
    <n v="19134"/>
    <x v="3"/>
    <s v="FUR-FU-10002813"/>
    <x v="0"/>
    <x v="5"/>
    <x v="1682"/>
    <x v="3593"/>
    <n v="3"/>
    <n v="0.2"/>
    <n v="9.7151999999999941"/>
  </r>
  <r>
    <n v="4815"/>
    <s v="CA-2013-111696"/>
    <x v="0"/>
    <x v="541"/>
    <d v="2013-05-11T00:00:00"/>
    <x v="2"/>
    <s v="TB-21625"/>
    <x v="577"/>
    <x v="0"/>
    <s v="United States"/>
    <s v="Los Angeles"/>
    <x v="1"/>
    <n v="90004"/>
    <x v="1"/>
    <s v="OFF-PA-10002751"/>
    <x v="1"/>
    <x v="10"/>
    <x v="150"/>
    <x v="1465"/>
    <n v="3"/>
    <n v="0"/>
    <n v="8.0730000000000004"/>
  </r>
  <r>
    <n v="4816"/>
    <s v="CA-2011-139598"/>
    <x v="2"/>
    <x v="58"/>
    <d v="2011-12-31T00:00:00"/>
    <x v="1"/>
    <s v="MG-17695"/>
    <x v="726"/>
    <x v="0"/>
    <s v="United States"/>
    <s v="Philadelphia"/>
    <x v="9"/>
    <n v="19134"/>
    <x v="3"/>
    <s v="OFF-PA-10004569"/>
    <x v="1"/>
    <x v="10"/>
    <x v="227"/>
    <x v="3594"/>
    <n v="3"/>
    <n v="0.2"/>
    <n v="6.1640999999999995"/>
  </r>
  <r>
    <n v="4817"/>
    <s v="CA-2011-139598"/>
    <x v="2"/>
    <x v="58"/>
    <d v="2011-12-31T00:00:00"/>
    <x v="1"/>
    <s v="MG-17695"/>
    <x v="726"/>
    <x v="0"/>
    <s v="United States"/>
    <s v="Philadelphia"/>
    <x v="9"/>
    <n v="19134"/>
    <x v="3"/>
    <s v="OFF-AP-10002998"/>
    <x v="1"/>
    <x v="9"/>
    <x v="1635"/>
    <x v="3595"/>
    <n v="2"/>
    <n v="0.2"/>
    <n v="5.6315999999999971"/>
  </r>
  <r>
    <n v="4818"/>
    <s v="CA-2011-139598"/>
    <x v="2"/>
    <x v="58"/>
    <d v="2011-12-31T00:00:00"/>
    <x v="1"/>
    <s v="MG-17695"/>
    <x v="726"/>
    <x v="0"/>
    <s v="United States"/>
    <s v="Philadelphia"/>
    <x v="9"/>
    <n v="19134"/>
    <x v="3"/>
    <s v="OFF-AP-10003287"/>
    <x v="1"/>
    <x v="9"/>
    <x v="538"/>
    <x v="3596"/>
    <n v="2"/>
    <n v="0.2"/>
    <n v="8.1551999999999971"/>
  </r>
  <r>
    <n v="4819"/>
    <s v="CA-2011-139598"/>
    <x v="2"/>
    <x v="58"/>
    <d v="2011-12-31T00:00:00"/>
    <x v="1"/>
    <s v="MG-17695"/>
    <x v="726"/>
    <x v="0"/>
    <s v="United States"/>
    <s v="Philadelphia"/>
    <x v="9"/>
    <n v="19134"/>
    <x v="3"/>
    <s v="OFF-ST-10001370"/>
    <x v="1"/>
    <x v="4"/>
    <x v="1023"/>
    <x v="3597"/>
    <n v="4"/>
    <n v="0.2"/>
    <n v="-42.588000000000036"/>
  </r>
  <r>
    <n v="4820"/>
    <s v="CA-2014-117436"/>
    <x v="3"/>
    <x v="110"/>
    <d v="2014-06-15T00:00:00"/>
    <x v="1"/>
    <s v="LW-17125"/>
    <x v="752"/>
    <x v="0"/>
    <s v="United States"/>
    <s v="Norwich"/>
    <x v="29"/>
    <n v="6360"/>
    <x v="3"/>
    <s v="OFF-BI-10004040"/>
    <x v="1"/>
    <x v="8"/>
    <x v="1478"/>
    <x v="3598"/>
    <n v="2"/>
    <n v="0"/>
    <n v="5.0763999999999996"/>
  </r>
  <r>
    <n v="4821"/>
    <s v="CA-2012-140025"/>
    <x v="1"/>
    <x v="1003"/>
    <d v="2012-04-11T00:00:00"/>
    <x v="1"/>
    <s v="PF-19120"/>
    <x v="724"/>
    <x v="0"/>
    <s v="United States"/>
    <s v="San Antonio"/>
    <x v="5"/>
    <n v="78207"/>
    <x v="2"/>
    <s v="OFF-AP-10002651"/>
    <x v="1"/>
    <x v="9"/>
    <x v="1341"/>
    <x v="3599"/>
    <n v="8"/>
    <n v="0.8"/>
    <n v="-1181.2824000000003"/>
  </r>
  <r>
    <n v="4822"/>
    <s v="CA-2012-140025"/>
    <x v="1"/>
    <x v="1003"/>
    <d v="2012-04-11T00:00:00"/>
    <x v="1"/>
    <s v="PF-19120"/>
    <x v="724"/>
    <x v="0"/>
    <s v="United States"/>
    <s v="San Antonio"/>
    <x v="5"/>
    <n v="78207"/>
    <x v="2"/>
    <s v="TEC-AC-10002402"/>
    <x v="2"/>
    <x v="11"/>
    <x v="651"/>
    <x v="3130"/>
    <n v="6"/>
    <n v="0.2"/>
    <n v="47.993999999999971"/>
  </r>
  <r>
    <n v="4823"/>
    <s v="CA-2013-134222"/>
    <x v="0"/>
    <x v="212"/>
    <d v="2013-07-12T00:00:00"/>
    <x v="3"/>
    <s v="NZ-18565"/>
    <x v="125"/>
    <x v="2"/>
    <s v="United States"/>
    <s v="Yuma"/>
    <x v="16"/>
    <n v="85364"/>
    <x v="1"/>
    <s v="OFF-BI-10001658"/>
    <x v="1"/>
    <x v="8"/>
    <x v="439"/>
    <x v="3600"/>
    <n v="6"/>
    <n v="0.7"/>
    <n v="-35.884799999999984"/>
  </r>
  <r>
    <n v="4824"/>
    <s v="CA-2013-140018"/>
    <x v="0"/>
    <x v="831"/>
    <d v="2013-11-27T00:00:00"/>
    <x v="1"/>
    <s v="CK-12205"/>
    <x v="237"/>
    <x v="0"/>
    <s v="United States"/>
    <s v="Columbus"/>
    <x v="24"/>
    <n v="43229"/>
    <x v="3"/>
    <s v="TEC-MA-10000752"/>
    <x v="2"/>
    <x v="15"/>
    <x v="1683"/>
    <x v="3601"/>
    <n v="7"/>
    <n v="0.7"/>
    <n v="-24.275999999999996"/>
  </r>
  <r>
    <n v="4825"/>
    <s v="CA-2013-140018"/>
    <x v="0"/>
    <x v="831"/>
    <d v="2013-11-27T00:00:00"/>
    <x v="1"/>
    <s v="CK-12205"/>
    <x v="237"/>
    <x v="0"/>
    <s v="United States"/>
    <s v="Columbus"/>
    <x v="24"/>
    <n v="43229"/>
    <x v="3"/>
    <s v="FUR-CH-10003817"/>
    <x v="0"/>
    <x v="1"/>
    <x v="162"/>
    <x v="3602"/>
    <n v="3"/>
    <n v="0.3"/>
    <n v="-9.1109999999999971"/>
  </r>
  <r>
    <n v="4826"/>
    <s v="CA-2013-140018"/>
    <x v="0"/>
    <x v="831"/>
    <d v="2013-11-27T00:00:00"/>
    <x v="1"/>
    <s v="CK-12205"/>
    <x v="237"/>
    <x v="0"/>
    <s v="United States"/>
    <s v="Columbus"/>
    <x v="24"/>
    <n v="43229"/>
    <x v="3"/>
    <s v="FUR-FU-10001876"/>
    <x v="0"/>
    <x v="5"/>
    <x v="1394"/>
    <x v="2540"/>
    <n v="3"/>
    <n v="0.2"/>
    <n v="15.590399999999995"/>
  </r>
  <r>
    <n v="4827"/>
    <s v="US-2014-136707"/>
    <x v="3"/>
    <x v="105"/>
    <d v="2014-11-16T00:00:00"/>
    <x v="2"/>
    <s v="JE-15610"/>
    <x v="531"/>
    <x v="1"/>
    <s v="United States"/>
    <s v="Los Angeles"/>
    <x v="1"/>
    <n v="90036"/>
    <x v="1"/>
    <s v="OFF-BI-10003460"/>
    <x v="1"/>
    <x v="8"/>
    <x v="234"/>
    <x v="3603"/>
    <n v="4"/>
    <n v="0.2"/>
    <n v="4.9055999999999997"/>
  </r>
  <r>
    <n v="4828"/>
    <s v="CA-2011-152562"/>
    <x v="2"/>
    <x v="301"/>
    <d v="2011-11-08T00:00:00"/>
    <x v="1"/>
    <s v="JO-15145"/>
    <x v="705"/>
    <x v="1"/>
    <s v="United States"/>
    <s v="Richmond"/>
    <x v="0"/>
    <n v="40475"/>
    <x v="0"/>
    <s v="OFF-ST-10000464"/>
    <x v="1"/>
    <x v="4"/>
    <x v="1135"/>
    <x v="2876"/>
    <n v="2"/>
    <n v="0"/>
    <n v="19.465600000000002"/>
  </r>
  <r>
    <n v="4829"/>
    <s v="CA-2011-152562"/>
    <x v="2"/>
    <x v="301"/>
    <d v="2011-11-08T00:00:00"/>
    <x v="1"/>
    <s v="JO-15145"/>
    <x v="705"/>
    <x v="1"/>
    <s v="United States"/>
    <s v="Richmond"/>
    <x v="0"/>
    <n v="40475"/>
    <x v="0"/>
    <s v="OFF-AR-10001919"/>
    <x v="1"/>
    <x v="6"/>
    <x v="853"/>
    <x v="719"/>
    <n v="3"/>
    <n v="0"/>
    <n v="1.6355999999999997"/>
  </r>
  <r>
    <n v="4830"/>
    <s v="CA-2013-152408"/>
    <x v="0"/>
    <x v="666"/>
    <d v="2013-05-22T00:00:00"/>
    <x v="1"/>
    <s v="TT-21220"/>
    <x v="627"/>
    <x v="0"/>
    <s v="United States"/>
    <s v="New York City"/>
    <x v="15"/>
    <n v="10035"/>
    <x v="3"/>
    <s v="OFF-BI-10002393"/>
    <x v="1"/>
    <x v="8"/>
    <x v="1188"/>
    <x v="3604"/>
    <n v="3"/>
    <n v="0.2"/>
    <n v="4.4771999999999998"/>
  </r>
  <r>
    <n v="4831"/>
    <s v="CA-2011-120278"/>
    <x v="2"/>
    <x v="845"/>
    <d v="2011-11-12T00:00:00"/>
    <x v="1"/>
    <s v="MS-17365"/>
    <x v="333"/>
    <x v="0"/>
    <s v="United States"/>
    <s v="Wausau"/>
    <x v="6"/>
    <n v="54401"/>
    <x v="2"/>
    <s v="OFF-AP-10001293"/>
    <x v="1"/>
    <x v="9"/>
    <x v="1337"/>
    <x v="3605"/>
    <n v="6"/>
    <n v="0"/>
    <n v="68.846399999999988"/>
  </r>
  <r>
    <n v="4832"/>
    <s v="CA-2011-120278"/>
    <x v="2"/>
    <x v="845"/>
    <d v="2011-11-12T00:00:00"/>
    <x v="1"/>
    <s v="MS-17365"/>
    <x v="333"/>
    <x v="0"/>
    <s v="United States"/>
    <s v="Wausau"/>
    <x v="6"/>
    <n v="54401"/>
    <x v="2"/>
    <s v="OFF-ST-10004258"/>
    <x v="1"/>
    <x v="4"/>
    <x v="754"/>
    <x v="905"/>
    <n v="3"/>
    <n v="0"/>
    <n v="9.8901000000000039"/>
  </r>
  <r>
    <n v="4833"/>
    <s v="CA-2011-120278"/>
    <x v="2"/>
    <x v="845"/>
    <d v="2011-11-12T00:00:00"/>
    <x v="1"/>
    <s v="MS-17365"/>
    <x v="333"/>
    <x v="0"/>
    <s v="United States"/>
    <s v="Wausau"/>
    <x v="6"/>
    <n v="54401"/>
    <x v="2"/>
    <s v="OFF-ST-10002214"/>
    <x v="1"/>
    <x v="4"/>
    <x v="994"/>
    <x v="2433"/>
    <n v="2"/>
    <n v="0"/>
    <n v="5.8707999999999991"/>
  </r>
  <r>
    <n v="4834"/>
    <s v="CA-2011-120278"/>
    <x v="2"/>
    <x v="845"/>
    <d v="2011-11-12T00:00:00"/>
    <x v="1"/>
    <s v="MS-17365"/>
    <x v="333"/>
    <x v="0"/>
    <s v="United States"/>
    <s v="Wausau"/>
    <x v="6"/>
    <n v="54401"/>
    <x v="2"/>
    <s v="OFF-BI-10004970"/>
    <x v="1"/>
    <x v="8"/>
    <x v="908"/>
    <x v="714"/>
    <n v="3"/>
    <n v="0"/>
    <n v="5.8232999999999997"/>
  </r>
  <r>
    <n v="4835"/>
    <s v="CA-2014-167661"/>
    <x v="3"/>
    <x v="361"/>
    <d v="2014-10-11T00:00:00"/>
    <x v="1"/>
    <s v="MP-18175"/>
    <x v="486"/>
    <x v="2"/>
    <s v="United States"/>
    <s v="San Francisco"/>
    <x v="1"/>
    <n v="94110"/>
    <x v="1"/>
    <s v="OFF-BI-10002571"/>
    <x v="1"/>
    <x v="8"/>
    <x v="1204"/>
    <x v="3089"/>
    <n v="5"/>
    <n v="0.2"/>
    <n v="13.472999999999999"/>
  </r>
  <r>
    <n v="4836"/>
    <s v="CA-2014-167661"/>
    <x v="3"/>
    <x v="361"/>
    <d v="2014-10-11T00:00:00"/>
    <x v="1"/>
    <s v="MP-18175"/>
    <x v="486"/>
    <x v="2"/>
    <s v="United States"/>
    <s v="San Francisco"/>
    <x v="1"/>
    <n v="94110"/>
    <x v="1"/>
    <s v="OFF-PA-10002581"/>
    <x v="1"/>
    <x v="10"/>
    <x v="1300"/>
    <x v="1168"/>
    <n v="2"/>
    <n v="0"/>
    <n v="27.881999999999998"/>
  </r>
  <r>
    <n v="4837"/>
    <s v="CA-2014-167661"/>
    <x v="3"/>
    <x v="361"/>
    <d v="2014-10-11T00:00:00"/>
    <x v="1"/>
    <s v="MP-18175"/>
    <x v="486"/>
    <x v="2"/>
    <s v="United States"/>
    <s v="San Francisco"/>
    <x v="1"/>
    <n v="94110"/>
    <x v="1"/>
    <s v="OFF-BI-10001097"/>
    <x v="1"/>
    <x v="8"/>
    <x v="789"/>
    <x v="958"/>
    <n v="4"/>
    <n v="0.2"/>
    <n v="7.2267999999999999"/>
  </r>
  <r>
    <n v="4838"/>
    <s v="CA-2014-106831"/>
    <x v="3"/>
    <x v="702"/>
    <d v="2014-06-04T00:00:00"/>
    <x v="2"/>
    <s v="FH-14350"/>
    <x v="651"/>
    <x v="0"/>
    <s v="United States"/>
    <s v="Dublin"/>
    <x v="24"/>
    <n v="43017"/>
    <x v="3"/>
    <s v="OFF-BI-10003429"/>
    <x v="1"/>
    <x v="8"/>
    <x v="844"/>
    <x v="3606"/>
    <n v="2"/>
    <n v="0.7"/>
    <n v="-2.6585999999999999"/>
  </r>
  <r>
    <n v="4839"/>
    <s v="CA-2014-106831"/>
    <x v="3"/>
    <x v="702"/>
    <d v="2014-06-04T00:00:00"/>
    <x v="2"/>
    <s v="FH-14350"/>
    <x v="651"/>
    <x v="0"/>
    <s v="United States"/>
    <s v="Dublin"/>
    <x v="24"/>
    <n v="43017"/>
    <x v="3"/>
    <s v="OFF-PA-10000682"/>
    <x v="1"/>
    <x v="10"/>
    <x v="859"/>
    <x v="3607"/>
    <n v="6"/>
    <n v="0.2"/>
    <n v="10.057200000000002"/>
  </r>
  <r>
    <n v="4840"/>
    <s v="CA-2014-106831"/>
    <x v="3"/>
    <x v="702"/>
    <d v="2014-06-04T00:00:00"/>
    <x v="2"/>
    <s v="FH-14350"/>
    <x v="651"/>
    <x v="0"/>
    <s v="United States"/>
    <s v="Dublin"/>
    <x v="24"/>
    <n v="43017"/>
    <x v="3"/>
    <s v="TEC-PH-10001700"/>
    <x v="2"/>
    <x v="7"/>
    <x v="193"/>
    <x v="3608"/>
    <n v="4"/>
    <n v="0.4"/>
    <n v="-34.314799999999991"/>
  </r>
  <r>
    <n v="4841"/>
    <s v="CA-2014-154123"/>
    <x v="3"/>
    <x v="225"/>
    <d v="2014-11-26T00:00:00"/>
    <x v="1"/>
    <s v="SC-20050"/>
    <x v="337"/>
    <x v="2"/>
    <s v="United States"/>
    <s v="Henderson"/>
    <x v="0"/>
    <n v="42420"/>
    <x v="0"/>
    <s v="FUR-FU-10000629"/>
    <x v="0"/>
    <x v="5"/>
    <x v="93"/>
    <x v="3609"/>
    <n v="2"/>
    <n v="0"/>
    <n v="11.583600000000001"/>
  </r>
  <r>
    <n v="4842"/>
    <s v="CA-2013-136049"/>
    <x v="0"/>
    <x v="443"/>
    <d v="2013-12-29T00:00:00"/>
    <x v="1"/>
    <s v="NM-18520"/>
    <x v="392"/>
    <x v="0"/>
    <s v="United States"/>
    <s v="Bowling Green"/>
    <x v="24"/>
    <n v="43402"/>
    <x v="3"/>
    <s v="OFF-BI-10001267"/>
    <x v="1"/>
    <x v="8"/>
    <x v="1466"/>
    <x v="3610"/>
    <n v="3"/>
    <n v="0.7"/>
    <n v="-4.0722000000000023"/>
  </r>
  <r>
    <n v="4843"/>
    <s v="CA-2014-118402"/>
    <x v="3"/>
    <x v="365"/>
    <d v="2014-10-05T00:00:00"/>
    <x v="1"/>
    <s v="JO-15280"/>
    <x v="123"/>
    <x v="0"/>
    <s v="United States"/>
    <s v="Memphis"/>
    <x v="18"/>
    <n v="38109"/>
    <x v="0"/>
    <s v="OFF-ST-10001418"/>
    <x v="1"/>
    <x v="4"/>
    <x v="870"/>
    <x v="3611"/>
    <n v="5"/>
    <n v="0.2"/>
    <n v="-54.881999999999998"/>
  </r>
  <r>
    <n v="4844"/>
    <s v="US-2013-139388"/>
    <x v="0"/>
    <x v="77"/>
    <d v="2013-11-10T00:00:00"/>
    <x v="2"/>
    <s v="CC-12475"/>
    <x v="693"/>
    <x v="0"/>
    <s v="United States"/>
    <s v="Lakewood"/>
    <x v="30"/>
    <n v="8701"/>
    <x v="3"/>
    <s v="OFF-FA-10004968"/>
    <x v="1"/>
    <x v="13"/>
    <x v="1010"/>
    <x v="3612"/>
    <n v="4"/>
    <n v="0"/>
    <n v="0.2992000000000008"/>
  </r>
  <r>
    <n v="4845"/>
    <s v="US-2011-128685"/>
    <x v="2"/>
    <x v="527"/>
    <d v="2011-04-05T00:00:00"/>
    <x v="2"/>
    <s v="MZ-17515"/>
    <x v="89"/>
    <x v="1"/>
    <s v="United States"/>
    <s v="Los Angeles"/>
    <x v="1"/>
    <n v="90008"/>
    <x v="1"/>
    <s v="OFF-BI-10004140"/>
    <x v="1"/>
    <x v="8"/>
    <x v="304"/>
    <x v="1600"/>
    <n v="2"/>
    <n v="0.2"/>
    <n v="2.2449999999999992"/>
  </r>
  <r>
    <n v="4846"/>
    <s v="CA-2012-124044"/>
    <x v="1"/>
    <x v="862"/>
    <d v="2012-07-26T00:00:00"/>
    <x v="0"/>
    <s v="MS-17830"/>
    <x v="234"/>
    <x v="0"/>
    <s v="United States"/>
    <s v="Rochester"/>
    <x v="15"/>
    <n v="14609"/>
    <x v="3"/>
    <s v="OFF-BI-10003460"/>
    <x v="1"/>
    <x v="8"/>
    <x v="234"/>
    <x v="3613"/>
    <n v="3"/>
    <n v="0.2"/>
    <n v="3.6791999999999998"/>
  </r>
  <r>
    <n v="4847"/>
    <s v="CA-2011-164469"/>
    <x v="2"/>
    <x v="402"/>
    <d v="2011-06-27T00:00:00"/>
    <x v="0"/>
    <s v="GK-14620"/>
    <x v="136"/>
    <x v="1"/>
    <s v="United States"/>
    <s v="Salem"/>
    <x v="21"/>
    <n v="97301"/>
    <x v="1"/>
    <s v="TEC-PH-10002115"/>
    <x v="2"/>
    <x v="7"/>
    <x v="793"/>
    <x v="1274"/>
    <n v="5"/>
    <n v="0.2"/>
    <n v="19.796999999999997"/>
  </r>
  <r>
    <n v="4848"/>
    <s v="CA-2011-164469"/>
    <x v="2"/>
    <x v="402"/>
    <d v="2011-06-27T00:00:00"/>
    <x v="0"/>
    <s v="GK-14620"/>
    <x v="136"/>
    <x v="1"/>
    <s v="United States"/>
    <s v="Salem"/>
    <x v="21"/>
    <n v="97301"/>
    <x v="1"/>
    <s v="OFF-AR-10003478"/>
    <x v="1"/>
    <x v="6"/>
    <x v="355"/>
    <x v="3614"/>
    <n v="11"/>
    <n v="0.2"/>
    <n v="17.908000000000001"/>
  </r>
  <r>
    <n v="4849"/>
    <s v="CA-2011-164469"/>
    <x v="2"/>
    <x v="402"/>
    <d v="2011-06-27T00:00:00"/>
    <x v="0"/>
    <s v="GK-14620"/>
    <x v="136"/>
    <x v="1"/>
    <s v="United States"/>
    <s v="Salem"/>
    <x v="21"/>
    <n v="97301"/>
    <x v="1"/>
    <s v="OFF-AR-10000475"/>
    <x v="1"/>
    <x v="6"/>
    <x v="1111"/>
    <x v="1747"/>
    <n v="1"/>
    <n v="0.2"/>
    <n v="0.8162000000000007"/>
  </r>
  <r>
    <n v="4850"/>
    <s v="CA-2011-107818"/>
    <x v="2"/>
    <x v="78"/>
    <d v="2011-09-14T00:00:00"/>
    <x v="1"/>
    <s v="MC-17275"/>
    <x v="507"/>
    <x v="0"/>
    <s v="United States"/>
    <s v="Pasco"/>
    <x v="4"/>
    <n v="99301"/>
    <x v="1"/>
    <s v="OFF-AR-10003045"/>
    <x v="1"/>
    <x v="6"/>
    <x v="420"/>
    <x v="490"/>
    <n v="2"/>
    <n v="0"/>
    <n v="2.6459999999999999"/>
  </r>
  <r>
    <n v="4851"/>
    <s v="CA-2011-107818"/>
    <x v="2"/>
    <x v="78"/>
    <d v="2011-09-14T00:00:00"/>
    <x v="1"/>
    <s v="MC-17275"/>
    <x v="507"/>
    <x v="0"/>
    <s v="United States"/>
    <s v="Pasco"/>
    <x v="4"/>
    <n v="99301"/>
    <x v="1"/>
    <s v="FUR-CH-10000454"/>
    <x v="0"/>
    <x v="1"/>
    <x v="1"/>
    <x v="3615"/>
    <n v="5"/>
    <n v="0.2"/>
    <n v="121.98999999999992"/>
  </r>
  <r>
    <n v="4852"/>
    <s v="CA-2011-107818"/>
    <x v="2"/>
    <x v="78"/>
    <d v="2011-09-14T00:00:00"/>
    <x v="1"/>
    <s v="MC-17275"/>
    <x v="507"/>
    <x v="0"/>
    <s v="United States"/>
    <s v="Pasco"/>
    <x v="4"/>
    <n v="99301"/>
    <x v="1"/>
    <s v="OFF-AR-10000380"/>
    <x v="1"/>
    <x v="6"/>
    <x v="108"/>
    <x v="3616"/>
    <n v="8"/>
    <n v="0"/>
    <n v="91.151999999999958"/>
  </r>
  <r>
    <n v="4853"/>
    <s v="CA-2011-107818"/>
    <x v="2"/>
    <x v="78"/>
    <d v="2011-09-14T00:00:00"/>
    <x v="1"/>
    <s v="MC-17275"/>
    <x v="507"/>
    <x v="0"/>
    <s v="United States"/>
    <s v="Pasco"/>
    <x v="4"/>
    <n v="99301"/>
    <x v="1"/>
    <s v="OFF-ST-10000736"/>
    <x v="1"/>
    <x v="4"/>
    <x v="455"/>
    <x v="1065"/>
    <n v="6"/>
    <n v="0"/>
    <n v="19.43519999999998"/>
  </r>
  <r>
    <n v="4854"/>
    <s v="CA-2011-113320"/>
    <x v="2"/>
    <x v="432"/>
    <d v="2011-12-15T00:00:00"/>
    <x v="0"/>
    <s v="LH-17155"/>
    <x v="109"/>
    <x v="0"/>
    <s v="United States"/>
    <s v="Oakland"/>
    <x v="1"/>
    <n v="94601"/>
    <x v="1"/>
    <s v="FUR-FU-10004270"/>
    <x v="0"/>
    <x v="5"/>
    <x v="989"/>
    <x v="3617"/>
    <n v="3"/>
    <n v="0"/>
    <n v="4.5144000000000002"/>
  </r>
  <r>
    <n v="4855"/>
    <s v="CA-2011-113320"/>
    <x v="2"/>
    <x v="432"/>
    <d v="2011-12-15T00:00:00"/>
    <x v="0"/>
    <s v="LH-17155"/>
    <x v="109"/>
    <x v="0"/>
    <s v="United States"/>
    <s v="Oakland"/>
    <x v="1"/>
    <n v="94601"/>
    <x v="1"/>
    <s v="OFF-ST-10000617"/>
    <x v="1"/>
    <x v="4"/>
    <x v="379"/>
    <x v="3090"/>
    <n v="3"/>
    <n v="0"/>
    <n v="0.62579999999999902"/>
  </r>
  <r>
    <n v="4856"/>
    <s v="CA-2011-113320"/>
    <x v="2"/>
    <x v="432"/>
    <d v="2011-12-15T00:00:00"/>
    <x v="0"/>
    <s v="LH-17155"/>
    <x v="109"/>
    <x v="0"/>
    <s v="United States"/>
    <s v="Oakland"/>
    <x v="1"/>
    <n v="94601"/>
    <x v="1"/>
    <s v="FUR-FU-10001706"/>
    <x v="0"/>
    <x v="5"/>
    <x v="50"/>
    <x v="357"/>
    <n v="3"/>
    <n v="0"/>
    <n v="4.4352"/>
  </r>
  <r>
    <n v="4857"/>
    <s v="CA-2012-137526"/>
    <x v="1"/>
    <x v="1004"/>
    <d v="2012-01-17T00:00:00"/>
    <x v="1"/>
    <s v="PB-19150"/>
    <x v="171"/>
    <x v="0"/>
    <s v="United States"/>
    <s v="Los Angeles"/>
    <x v="1"/>
    <n v="90004"/>
    <x v="1"/>
    <s v="OFF-BI-10003364"/>
    <x v="1"/>
    <x v="8"/>
    <x v="698"/>
    <x v="823"/>
    <n v="3"/>
    <n v="0.2"/>
    <n v="24.502800000000001"/>
  </r>
  <r>
    <n v="4858"/>
    <s v="CA-2012-137526"/>
    <x v="1"/>
    <x v="1004"/>
    <d v="2012-01-17T00:00:00"/>
    <x v="1"/>
    <s v="PB-19150"/>
    <x v="171"/>
    <x v="0"/>
    <s v="United States"/>
    <s v="Los Angeles"/>
    <x v="1"/>
    <n v="90004"/>
    <x v="1"/>
    <s v="FUR-FU-10001861"/>
    <x v="0"/>
    <x v="5"/>
    <x v="272"/>
    <x v="292"/>
    <n v="4"/>
    <n v="0"/>
    <n v="38.023999999999994"/>
  </r>
  <r>
    <n v="4859"/>
    <s v="CA-2012-137526"/>
    <x v="1"/>
    <x v="1004"/>
    <d v="2012-01-17T00:00:00"/>
    <x v="1"/>
    <s v="PB-19150"/>
    <x v="171"/>
    <x v="0"/>
    <s v="United States"/>
    <s v="Los Angeles"/>
    <x v="1"/>
    <n v="90004"/>
    <x v="1"/>
    <s v="FUR-FU-10004845"/>
    <x v="0"/>
    <x v="5"/>
    <x v="1684"/>
    <x v="3618"/>
    <n v="9"/>
    <n v="0"/>
    <n v="92.969999999999985"/>
  </r>
  <r>
    <n v="4860"/>
    <s v="CA-2014-136063"/>
    <x v="3"/>
    <x v="934"/>
    <d v="2014-12-20T00:00:00"/>
    <x v="1"/>
    <s v="SS-20140"/>
    <x v="164"/>
    <x v="1"/>
    <s v="United States"/>
    <s v="Oak Park"/>
    <x v="10"/>
    <n v="60302"/>
    <x v="2"/>
    <s v="OFF-AR-10000823"/>
    <x v="1"/>
    <x v="6"/>
    <x v="1043"/>
    <x v="1330"/>
    <n v="7"/>
    <n v="0.2"/>
    <n v="1.0192000000000001"/>
  </r>
  <r>
    <n v="4861"/>
    <s v="CA-2013-101546"/>
    <x v="0"/>
    <x v="122"/>
    <d v="2013-12-25T00:00:00"/>
    <x v="1"/>
    <s v="GK-14620"/>
    <x v="136"/>
    <x v="1"/>
    <s v="United States"/>
    <s v="Morristown"/>
    <x v="30"/>
    <n v="7960"/>
    <x v="3"/>
    <s v="OFF-BI-10001359"/>
    <x v="1"/>
    <x v="8"/>
    <x v="1153"/>
    <x v="1639"/>
    <n v="2"/>
    <n v="0"/>
    <n v="843.17059999999992"/>
  </r>
  <r>
    <n v="4862"/>
    <s v="CA-2011-138940"/>
    <x v="2"/>
    <x v="909"/>
    <d v="2011-04-16T00:00:00"/>
    <x v="0"/>
    <s v="GM-14455"/>
    <x v="39"/>
    <x v="2"/>
    <s v="United States"/>
    <s v="Austin"/>
    <x v="5"/>
    <n v="78745"/>
    <x v="2"/>
    <s v="TEC-PH-10001835"/>
    <x v="2"/>
    <x v="7"/>
    <x v="1333"/>
    <x v="3619"/>
    <n v="6"/>
    <n v="0.2"/>
    <n v="265.42320000000001"/>
  </r>
  <r>
    <n v="4863"/>
    <s v="CA-2013-125164"/>
    <x v="0"/>
    <x v="338"/>
    <d v="2013-11-15T00:00:00"/>
    <x v="1"/>
    <s v="SH-19975"/>
    <x v="64"/>
    <x v="1"/>
    <s v="United States"/>
    <s v="New York City"/>
    <x v="15"/>
    <n v="10011"/>
    <x v="3"/>
    <s v="OFF-BI-10001191"/>
    <x v="1"/>
    <x v="8"/>
    <x v="970"/>
    <x v="3620"/>
    <n v="1"/>
    <n v="0.2"/>
    <n v="7.3834"/>
  </r>
  <r>
    <n v="4864"/>
    <s v="CA-2013-125164"/>
    <x v="0"/>
    <x v="338"/>
    <d v="2013-11-15T00:00:00"/>
    <x v="1"/>
    <s v="SH-19975"/>
    <x v="64"/>
    <x v="1"/>
    <s v="United States"/>
    <s v="New York City"/>
    <x v="15"/>
    <n v="10011"/>
    <x v="3"/>
    <s v="OFF-BI-10003982"/>
    <x v="1"/>
    <x v="8"/>
    <x v="346"/>
    <x v="3621"/>
    <n v="3"/>
    <n v="0.2"/>
    <n v="16.823699999999999"/>
  </r>
  <r>
    <n v="4865"/>
    <s v="CA-2014-163531"/>
    <x v="3"/>
    <x v="335"/>
    <d v="2014-07-01T00:00:00"/>
    <x v="1"/>
    <s v="SC-20725"/>
    <x v="56"/>
    <x v="0"/>
    <s v="United States"/>
    <s v="New York City"/>
    <x v="15"/>
    <n v="10024"/>
    <x v="3"/>
    <s v="TEC-PH-10001425"/>
    <x v="2"/>
    <x v="7"/>
    <x v="511"/>
    <x v="764"/>
    <n v="3"/>
    <n v="0"/>
    <n v="67.191599999999994"/>
  </r>
  <r>
    <n v="4866"/>
    <s v="CA-2014-122490"/>
    <x v="3"/>
    <x v="38"/>
    <d v="2014-11-19T00:00:00"/>
    <x v="1"/>
    <s v="TT-21070"/>
    <x v="74"/>
    <x v="0"/>
    <s v="United States"/>
    <s v="Seattle"/>
    <x v="4"/>
    <n v="98103"/>
    <x v="1"/>
    <s v="FUR-CH-10001215"/>
    <x v="0"/>
    <x v="1"/>
    <x v="440"/>
    <x v="3622"/>
    <n v="6"/>
    <n v="0.2"/>
    <n v="150.29399999999998"/>
  </r>
  <r>
    <n v="4867"/>
    <s v="CA-2014-122490"/>
    <x v="3"/>
    <x v="38"/>
    <d v="2014-11-19T00:00:00"/>
    <x v="1"/>
    <s v="TT-21070"/>
    <x v="74"/>
    <x v="0"/>
    <s v="United States"/>
    <s v="Seattle"/>
    <x v="4"/>
    <n v="98103"/>
    <x v="1"/>
    <s v="OFF-BI-10001718"/>
    <x v="1"/>
    <x v="8"/>
    <x v="1216"/>
    <x v="3623"/>
    <n v="11"/>
    <n v="0.2"/>
    <n v="190.02059999999997"/>
  </r>
  <r>
    <n v="4868"/>
    <s v="CA-2014-122490"/>
    <x v="3"/>
    <x v="38"/>
    <d v="2014-11-19T00:00:00"/>
    <x v="1"/>
    <s v="TT-21070"/>
    <x v="74"/>
    <x v="0"/>
    <s v="United States"/>
    <s v="Seattle"/>
    <x v="4"/>
    <n v="98103"/>
    <x v="1"/>
    <s v="OFF-ST-10000991"/>
    <x v="1"/>
    <x v="4"/>
    <x v="155"/>
    <x v="3216"/>
    <n v="3"/>
    <n v="0"/>
    <n v="10.347300000000004"/>
  </r>
  <r>
    <n v="4869"/>
    <s v="CA-2014-122490"/>
    <x v="3"/>
    <x v="38"/>
    <d v="2014-11-19T00:00:00"/>
    <x v="1"/>
    <s v="TT-21070"/>
    <x v="74"/>
    <x v="0"/>
    <s v="United States"/>
    <s v="Seattle"/>
    <x v="4"/>
    <n v="98103"/>
    <x v="1"/>
    <s v="OFF-LA-10001613"/>
    <x v="1"/>
    <x v="2"/>
    <x v="736"/>
    <x v="880"/>
    <n v="3"/>
    <n v="0"/>
    <n v="4.2336"/>
  </r>
  <r>
    <n v="4870"/>
    <s v="CA-2014-131366"/>
    <x v="3"/>
    <x v="221"/>
    <d v="2014-11-30T00:00:00"/>
    <x v="1"/>
    <s v="SC-20440"/>
    <x v="464"/>
    <x v="1"/>
    <s v="United States"/>
    <s v="Lancaster"/>
    <x v="9"/>
    <n v="17602"/>
    <x v="3"/>
    <s v="TEC-PH-10003437"/>
    <x v="2"/>
    <x v="7"/>
    <x v="913"/>
    <x v="3624"/>
    <n v="2"/>
    <n v="0.4"/>
    <n v="-14.998000000000012"/>
  </r>
  <r>
    <n v="4871"/>
    <s v="CA-2014-131366"/>
    <x v="3"/>
    <x v="221"/>
    <d v="2014-11-30T00:00:00"/>
    <x v="1"/>
    <s v="SC-20440"/>
    <x v="464"/>
    <x v="1"/>
    <s v="United States"/>
    <s v="Lancaster"/>
    <x v="9"/>
    <n v="17602"/>
    <x v="3"/>
    <s v="OFF-PA-10000675"/>
    <x v="1"/>
    <x v="10"/>
    <x v="1106"/>
    <x v="2343"/>
    <n v="7"/>
    <n v="0.2"/>
    <n v="83.209699999999998"/>
  </r>
  <r>
    <n v="4872"/>
    <s v="CA-2014-164042"/>
    <x v="3"/>
    <x v="979"/>
    <d v="2014-05-28T00:00:00"/>
    <x v="1"/>
    <s v="KL-16645"/>
    <x v="107"/>
    <x v="0"/>
    <s v="United States"/>
    <s v="Houston"/>
    <x v="5"/>
    <n v="77095"/>
    <x v="2"/>
    <s v="OFF-FA-10000840"/>
    <x v="1"/>
    <x v="13"/>
    <x v="1685"/>
    <x v="3625"/>
    <n v="2"/>
    <n v="0.2"/>
    <n v="0.61559999999999993"/>
  </r>
  <r>
    <n v="4873"/>
    <s v="CA-2014-164042"/>
    <x v="3"/>
    <x v="979"/>
    <d v="2014-05-28T00:00:00"/>
    <x v="1"/>
    <s v="KL-16645"/>
    <x v="107"/>
    <x v="0"/>
    <s v="United States"/>
    <s v="Houston"/>
    <x v="5"/>
    <n v="77095"/>
    <x v="2"/>
    <s v="OFF-AP-10001947"/>
    <x v="1"/>
    <x v="9"/>
    <x v="1528"/>
    <x v="3626"/>
    <n v="5"/>
    <n v="0.8"/>
    <n v="-46.716000000000008"/>
  </r>
  <r>
    <n v="4874"/>
    <s v="CA-2014-164042"/>
    <x v="3"/>
    <x v="979"/>
    <d v="2014-05-28T00:00:00"/>
    <x v="1"/>
    <s v="KL-16645"/>
    <x v="107"/>
    <x v="0"/>
    <s v="United States"/>
    <s v="Houston"/>
    <x v="5"/>
    <n v="77095"/>
    <x v="2"/>
    <s v="OFF-ST-10002301"/>
    <x v="1"/>
    <x v="4"/>
    <x v="1490"/>
    <x v="3627"/>
    <n v="3"/>
    <n v="0.2"/>
    <n v="-11.593800000000005"/>
  </r>
  <r>
    <n v="4875"/>
    <s v="CA-2014-164042"/>
    <x v="3"/>
    <x v="979"/>
    <d v="2014-05-28T00:00:00"/>
    <x v="1"/>
    <s v="KL-16645"/>
    <x v="107"/>
    <x v="0"/>
    <s v="United States"/>
    <s v="Houston"/>
    <x v="5"/>
    <n v="77095"/>
    <x v="2"/>
    <s v="OFF-BI-10001922"/>
    <x v="1"/>
    <x v="8"/>
    <x v="302"/>
    <x v="3628"/>
    <n v="1"/>
    <n v="0.8"/>
    <n v="-1.9602000000000008"/>
  </r>
  <r>
    <n v="4876"/>
    <s v="CA-2011-132864"/>
    <x v="2"/>
    <x v="266"/>
    <d v="2011-12-07T00:00:00"/>
    <x v="1"/>
    <s v="KN-16390"/>
    <x v="471"/>
    <x v="1"/>
    <s v="United States"/>
    <s v="Columbus"/>
    <x v="24"/>
    <n v="43229"/>
    <x v="3"/>
    <s v="TEC-AC-10001267"/>
    <x v="2"/>
    <x v="11"/>
    <x v="533"/>
    <x v="600"/>
    <n v="5"/>
    <n v="0.2"/>
    <n v="29.950000000000003"/>
  </r>
  <r>
    <n v="4877"/>
    <s v="US-2011-155817"/>
    <x v="2"/>
    <x v="462"/>
    <d v="2011-10-09T00:00:00"/>
    <x v="1"/>
    <s v="SL-20155"/>
    <x v="359"/>
    <x v="2"/>
    <s v="United States"/>
    <s v="Durham"/>
    <x v="3"/>
    <n v="27707"/>
    <x v="0"/>
    <s v="OFF-ST-10000532"/>
    <x v="1"/>
    <x v="4"/>
    <x v="1403"/>
    <x v="3629"/>
    <n v="2"/>
    <n v="0.2"/>
    <n v="4.6175999999999995"/>
  </r>
  <r>
    <n v="4878"/>
    <s v="US-2011-155817"/>
    <x v="2"/>
    <x v="462"/>
    <d v="2011-10-09T00:00:00"/>
    <x v="1"/>
    <s v="SL-20155"/>
    <x v="359"/>
    <x v="2"/>
    <s v="United States"/>
    <s v="Durham"/>
    <x v="3"/>
    <n v="27707"/>
    <x v="0"/>
    <s v="OFF-AR-10002335"/>
    <x v="1"/>
    <x v="6"/>
    <x v="673"/>
    <x v="3630"/>
    <n v="3"/>
    <n v="0.2"/>
    <n v="0.46440000000000037"/>
  </r>
  <r>
    <n v="4879"/>
    <s v="US-2013-131891"/>
    <x v="0"/>
    <x v="875"/>
    <d v="2013-08-01T00:00:00"/>
    <x v="2"/>
    <s v="PW-19240"/>
    <x v="617"/>
    <x v="0"/>
    <s v="United States"/>
    <s v="Pensacola"/>
    <x v="2"/>
    <n v="32503"/>
    <x v="0"/>
    <s v="OFF-BI-10000201"/>
    <x v="1"/>
    <x v="8"/>
    <x v="1678"/>
    <x v="3631"/>
    <n v="3"/>
    <n v="0.7"/>
    <n v="-1.4760000000000004"/>
  </r>
  <r>
    <n v="4880"/>
    <s v="CA-2014-143567"/>
    <x v="3"/>
    <x v="808"/>
    <d v="2014-11-06T00:00:00"/>
    <x v="0"/>
    <s v="TB-21175"/>
    <x v="533"/>
    <x v="1"/>
    <s v="United States"/>
    <s v="Henderson"/>
    <x v="0"/>
    <n v="42420"/>
    <x v="0"/>
    <s v="OFF-EN-10004846"/>
    <x v="1"/>
    <x v="12"/>
    <x v="1488"/>
    <x v="3632"/>
    <n v="2"/>
    <n v="0"/>
    <n v="2.6068000000000002"/>
  </r>
  <r>
    <n v="4881"/>
    <s v="CA-2014-143567"/>
    <x v="3"/>
    <x v="808"/>
    <d v="2014-11-06T00:00:00"/>
    <x v="0"/>
    <s v="TB-21175"/>
    <x v="533"/>
    <x v="1"/>
    <s v="United States"/>
    <s v="Henderson"/>
    <x v="0"/>
    <n v="42420"/>
    <x v="0"/>
    <s v="FUR-CH-10000454"/>
    <x v="0"/>
    <x v="1"/>
    <x v="1"/>
    <x v="3615"/>
    <n v="4"/>
    <n v="0"/>
    <n v="292.77599999999995"/>
  </r>
  <r>
    <n v="4882"/>
    <s v="CA-2014-143567"/>
    <x v="3"/>
    <x v="808"/>
    <d v="2014-11-06T00:00:00"/>
    <x v="0"/>
    <s v="TB-21175"/>
    <x v="533"/>
    <x v="1"/>
    <s v="United States"/>
    <s v="Henderson"/>
    <x v="0"/>
    <n v="42420"/>
    <x v="0"/>
    <s v="TEC-AC-10004145"/>
    <x v="2"/>
    <x v="11"/>
    <x v="1264"/>
    <x v="3633"/>
    <n v="9"/>
    <n v="0"/>
    <n v="517.47930000000008"/>
  </r>
  <r>
    <n v="4883"/>
    <s v="CA-2014-143567"/>
    <x v="3"/>
    <x v="808"/>
    <d v="2014-11-06T00:00:00"/>
    <x v="0"/>
    <s v="TB-21175"/>
    <x v="533"/>
    <x v="1"/>
    <s v="United States"/>
    <s v="Henderson"/>
    <x v="0"/>
    <n v="42420"/>
    <x v="0"/>
    <s v="OFF-ST-10001580"/>
    <x v="1"/>
    <x v="4"/>
    <x v="351"/>
    <x v="3634"/>
    <n v="4"/>
    <n v="0"/>
    <n v="16.7776"/>
  </r>
  <r>
    <n v="4884"/>
    <s v="CA-2014-104080"/>
    <x v="3"/>
    <x v="144"/>
    <d v="2014-03-16T00:00:00"/>
    <x v="1"/>
    <s v="AH-10210"/>
    <x v="117"/>
    <x v="0"/>
    <s v="United States"/>
    <s v="Anaheim"/>
    <x v="1"/>
    <n v="92804"/>
    <x v="1"/>
    <s v="OFF-BI-10003876"/>
    <x v="1"/>
    <x v="8"/>
    <x v="1617"/>
    <x v="3635"/>
    <n v="5"/>
    <n v="0.2"/>
    <n v="64.199999999999989"/>
  </r>
  <r>
    <n v="4885"/>
    <s v="CA-2014-104080"/>
    <x v="3"/>
    <x v="144"/>
    <d v="2014-03-16T00:00:00"/>
    <x v="1"/>
    <s v="AH-10210"/>
    <x v="117"/>
    <x v="0"/>
    <s v="United States"/>
    <s v="Anaheim"/>
    <x v="1"/>
    <n v="92804"/>
    <x v="1"/>
    <s v="OFF-AR-10001972"/>
    <x v="1"/>
    <x v="6"/>
    <x v="1623"/>
    <x v="3636"/>
    <n v="2"/>
    <n v="0"/>
    <n v="0.87360000000000015"/>
  </r>
  <r>
    <n v="4886"/>
    <s v="CA-2011-151379"/>
    <x v="2"/>
    <x v="757"/>
    <d v="2011-12-20T00:00:00"/>
    <x v="1"/>
    <s v="SC-20695"/>
    <x v="281"/>
    <x v="1"/>
    <s v="United States"/>
    <s v="Detroit"/>
    <x v="12"/>
    <n v="48227"/>
    <x v="2"/>
    <s v="OFF-PA-10000595"/>
    <x v="1"/>
    <x v="10"/>
    <x v="1117"/>
    <x v="1159"/>
    <n v="5"/>
    <n v="0"/>
    <n v="52.531999999999996"/>
  </r>
  <r>
    <n v="4887"/>
    <s v="CA-2013-163167"/>
    <x v="0"/>
    <x v="85"/>
    <d v="2013-12-02T00:00:00"/>
    <x v="0"/>
    <s v="RF-19345"/>
    <x v="575"/>
    <x v="1"/>
    <s v="United States"/>
    <s v="Marietta"/>
    <x v="32"/>
    <n v="30062"/>
    <x v="0"/>
    <s v="FUR-CH-10004477"/>
    <x v="0"/>
    <x v="1"/>
    <x v="211"/>
    <x v="3637"/>
    <n v="3"/>
    <n v="0"/>
    <n v="52.974299999999992"/>
  </r>
  <r>
    <n v="4888"/>
    <s v="CA-2013-163167"/>
    <x v="0"/>
    <x v="85"/>
    <d v="2013-12-02T00:00:00"/>
    <x v="0"/>
    <s v="RF-19345"/>
    <x v="575"/>
    <x v="1"/>
    <s v="United States"/>
    <s v="Marietta"/>
    <x v="32"/>
    <n v="30062"/>
    <x v="0"/>
    <s v="TEC-AC-10003441"/>
    <x v="2"/>
    <x v="11"/>
    <x v="652"/>
    <x v="3638"/>
    <n v="6"/>
    <n v="0"/>
    <n v="6.1019999999999968"/>
  </r>
  <r>
    <n v="4889"/>
    <s v="CA-2013-163167"/>
    <x v="0"/>
    <x v="85"/>
    <d v="2013-12-02T00:00:00"/>
    <x v="0"/>
    <s v="RF-19345"/>
    <x v="575"/>
    <x v="1"/>
    <s v="United States"/>
    <s v="Marietta"/>
    <x v="32"/>
    <n v="30062"/>
    <x v="0"/>
    <s v="OFF-ST-10004459"/>
    <x v="1"/>
    <x v="4"/>
    <x v="454"/>
    <x v="494"/>
    <n v="3"/>
    <n v="0"/>
    <n v="56.300999999999988"/>
  </r>
  <r>
    <n v="4890"/>
    <s v="CA-2013-163167"/>
    <x v="0"/>
    <x v="85"/>
    <d v="2013-12-02T00:00:00"/>
    <x v="0"/>
    <s v="RF-19345"/>
    <x v="575"/>
    <x v="1"/>
    <s v="United States"/>
    <s v="Marietta"/>
    <x v="32"/>
    <n v="30062"/>
    <x v="0"/>
    <s v="OFF-ST-10003805"/>
    <x v="1"/>
    <x v="4"/>
    <x v="1651"/>
    <x v="3639"/>
    <n v="6"/>
    <n v="0"/>
    <n v="315.82499999999993"/>
  </r>
  <r>
    <n v="4891"/>
    <s v="CA-2013-135776"/>
    <x v="0"/>
    <x v="443"/>
    <d v="2013-12-31T00:00:00"/>
    <x v="1"/>
    <s v="EH-13765"/>
    <x v="553"/>
    <x v="1"/>
    <s v="United States"/>
    <s v="Seattle"/>
    <x v="4"/>
    <n v="98103"/>
    <x v="1"/>
    <s v="OFF-AR-10001246"/>
    <x v="1"/>
    <x v="6"/>
    <x v="450"/>
    <x v="138"/>
    <n v="3"/>
    <n v="0"/>
    <n v="2.5577999999999994"/>
  </r>
  <r>
    <n v="4892"/>
    <s v="CA-2013-135776"/>
    <x v="0"/>
    <x v="443"/>
    <d v="2013-12-31T00:00:00"/>
    <x v="1"/>
    <s v="EH-13765"/>
    <x v="553"/>
    <x v="1"/>
    <s v="United States"/>
    <s v="Seattle"/>
    <x v="4"/>
    <n v="98103"/>
    <x v="1"/>
    <s v="OFF-PA-10001295"/>
    <x v="1"/>
    <x v="10"/>
    <x v="1211"/>
    <x v="2479"/>
    <n v="2"/>
    <n v="0"/>
    <n v="18.211199999999998"/>
  </r>
  <r>
    <n v="4893"/>
    <s v="CA-2013-135776"/>
    <x v="0"/>
    <x v="443"/>
    <d v="2013-12-31T00:00:00"/>
    <x v="1"/>
    <s v="EH-13765"/>
    <x v="553"/>
    <x v="1"/>
    <s v="United States"/>
    <s v="Seattle"/>
    <x v="4"/>
    <n v="98103"/>
    <x v="1"/>
    <s v="OFF-AR-10001231"/>
    <x v="1"/>
    <x v="6"/>
    <x v="1686"/>
    <x v="3640"/>
    <n v="2"/>
    <n v="0"/>
    <n v="1.1760000000000002"/>
  </r>
  <r>
    <n v="4894"/>
    <s v="CA-2013-135776"/>
    <x v="0"/>
    <x v="443"/>
    <d v="2013-12-31T00:00:00"/>
    <x v="1"/>
    <s v="EH-13765"/>
    <x v="553"/>
    <x v="1"/>
    <s v="United States"/>
    <s v="Seattle"/>
    <x v="4"/>
    <n v="98103"/>
    <x v="1"/>
    <s v="OFF-ST-10002743"/>
    <x v="1"/>
    <x v="4"/>
    <x v="413"/>
    <x v="3641"/>
    <n v="2"/>
    <n v="0"/>
    <n v="2.2727999999999895"/>
  </r>
  <r>
    <n v="4895"/>
    <s v="CA-2013-135776"/>
    <x v="0"/>
    <x v="443"/>
    <d v="2013-12-31T00:00:00"/>
    <x v="1"/>
    <s v="EH-13765"/>
    <x v="553"/>
    <x v="1"/>
    <s v="United States"/>
    <s v="Seattle"/>
    <x v="4"/>
    <n v="98103"/>
    <x v="1"/>
    <s v="OFF-PA-10004327"/>
    <x v="1"/>
    <x v="10"/>
    <x v="136"/>
    <x v="3642"/>
    <n v="1"/>
    <n v="0"/>
    <n v="22.991999999999997"/>
  </r>
  <r>
    <n v="4896"/>
    <s v="CA-2013-135776"/>
    <x v="0"/>
    <x v="443"/>
    <d v="2013-12-31T00:00:00"/>
    <x v="1"/>
    <s v="EH-13765"/>
    <x v="553"/>
    <x v="1"/>
    <s v="United States"/>
    <s v="Seattle"/>
    <x v="4"/>
    <n v="98103"/>
    <x v="1"/>
    <s v="OFF-EN-10004773"/>
    <x v="1"/>
    <x v="12"/>
    <x v="33"/>
    <x v="1168"/>
    <n v="2"/>
    <n v="0"/>
    <n v="30.360399999999998"/>
  </r>
  <r>
    <n v="4897"/>
    <s v="CA-2013-135776"/>
    <x v="0"/>
    <x v="443"/>
    <d v="2013-12-31T00:00:00"/>
    <x v="1"/>
    <s v="EH-13765"/>
    <x v="553"/>
    <x v="1"/>
    <s v="United States"/>
    <s v="Seattle"/>
    <x v="4"/>
    <n v="98103"/>
    <x v="1"/>
    <s v="OFF-ST-10003470"/>
    <x v="1"/>
    <x v="4"/>
    <x v="1339"/>
    <x v="2105"/>
    <n v="4"/>
    <n v="0"/>
    <n v="55.895999999999958"/>
  </r>
  <r>
    <n v="4898"/>
    <s v="US-2011-122021"/>
    <x v="2"/>
    <x v="771"/>
    <d v="2011-10-17T00:00:00"/>
    <x v="2"/>
    <s v="AC-10660"/>
    <x v="663"/>
    <x v="0"/>
    <s v="United States"/>
    <s v="Parma"/>
    <x v="24"/>
    <n v="44134"/>
    <x v="3"/>
    <s v="FUR-CH-10003761"/>
    <x v="0"/>
    <x v="1"/>
    <x v="1379"/>
    <x v="1727"/>
    <n v="2"/>
    <n v="0.3"/>
    <n v="-7.8588000000000022"/>
  </r>
  <r>
    <n v="4899"/>
    <s v="US-2011-122021"/>
    <x v="2"/>
    <x v="771"/>
    <d v="2011-10-17T00:00:00"/>
    <x v="2"/>
    <s v="AC-10660"/>
    <x v="663"/>
    <x v="0"/>
    <s v="United States"/>
    <s v="Parma"/>
    <x v="24"/>
    <n v="44134"/>
    <x v="3"/>
    <s v="OFF-PA-10002230"/>
    <x v="1"/>
    <x v="10"/>
    <x v="384"/>
    <x v="892"/>
    <n v="2"/>
    <n v="0.2"/>
    <n v="2.8884000000000007"/>
  </r>
  <r>
    <n v="4900"/>
    <s v="CA-2013-130484"/>
    <x v="0"/>
    <x v="250"/>
    <d v="2013-08-28T00:00:00"/>
    <x v="1"/>
    <s v="SG-20470"/>
    <x v="495"/>
    <x v="0"/>
    <s v="United States"/>
    <s v="Gresham"/>
    <x v="21"/>
    <n v="97030"/>
    <x v="1"/>
    <s v="OFF-BI-10000088"/>
    <x v="1"/>
    <x v="8"/>
    <x v="1025"/>
    <x v="3643"/>
    <n v="8"/>
    <n v="0.7"/>
    <n v="-18.446399999999997"/>
  </r>
  <r>
    <n v="4901"/>
    <s v="CA-2014-120936"/>
    <x v="3"/>
    <x v="94"/>
    <d v="2014-12-22T00:00:00"/>
    <x v="1"/>
    <s v="CA-12310"/>
    <x v="119"/>
    <x v="1"/>
    <s v="United States"/>
    <s v="Anaheim"/>
    <x v="1"/>
    <n v="92804"/>
    <x v="1"/>
    <s v="OFF-ST-10001526"/>
    <x v="1"/>
    <x v="4"/>
    <x v="764"/>
    <x v="2289"/>
    <n v="4"/>
    <n v="0"/>
    <n v="125.14319999999998"/>
  </r>
  <r>
    <n v="4902"/>
    <s v="CA-2014-120936"/>
    <x v="3"/>
    <x v="94"/>
    <d v="2014-12-22T00:00:00"/>
    <x v="1"/>
    <s v="CA-12310"/>
    <x v="119"/>
    <x v="1"/>
    <s v="United States"/>
    <s v="Anaheim"/>
    <x v="1"/>
    <n v="92804"/>
    <x v="1"/>
    <s v="OFF-SU-10002557"/>
    <x v="1"/>
    <x v="14"/>
    <x v="1329"/>
    <x v="62"/>
    <n v="1"/>
    <n v="0"/>
    <n v="3.6348000000000003"/>
  </r>
  <r>
    <n v="4903"/>
    <s v="CA-2014-110884"/>
    <x v="3"/>
    <x v="469"/>
    <d v="2014-03-13T00:00:00"/>
    <x v="1"/>
    <s v="SH-20395"/>
    <x v="129"/>
    <x v="0"/>
    <s v="United States"/>
    <s v="New York City"/>
    <x v="15"/>
    <n v="10035"/>
    <x v="3"/>
    <s v="OFF-BI-10003669"/>
    <x v="1"/>
    <x v="8"/>
    <x v="796"/>
    <x v="243"/>
    <n v="6"/>
    <n v="0.2"/>
    <n v="9.0719999999999992"/>
  </r>
  <r>
    <n v="4904"/>
    <s v="CA-2014-110884"/>
    <x v="3"/>
    <x v="469"/>
    <d v="2014-03-13T00:00:00"/>
    <x v="1"/>
    <s v="SH-20395"/>
    <x v="129"/>
    <x v="0"/>
    <s v="United States"/>
    <s v="New York City"/>
    <x v="15"/>
    <n v="10035"/>
    <x v="3"/>
    <s v="OFF-LA-10003510"/>
    <x v="1"/>
    <x v="2"/>
    <x v="575"/>
    <x v="3644"/>
    <n v="3"/>
    <n v="0"/>
    <n v="42.131399999999999"/>
  </r>
  <r>
    <n v="4905"/>
    <s v="US-2011-161613"/>
    <x v="2"/>
    <x v="588"/>
    <d v="2011-12-03T00:00:00"/>
    <x v="0"/>
    <s v="MC-17605"/>
    <x v="204"/>
    <x v="1"/>
    <s v="United States"/>
    <s v="Houston"/>
    <x v="5"/>
    <n v="77070"/>
    <x v="2"/>
    <s v="FUR-CH-10003746"/>
    <x v="0"/>
    <x v="1"/>
    <x v="617"/>
    <x v="3645"/>
    <n v="3"/>
    <n v="0.3"/>
    <n v="-19.258800000000008"/>
  </r>
  <r>
    <n v="4906"/>
    <s v="US-2011-146353"/>
    <x v="2"/>
    <x v="1005"/>
    <d v="2011-10-16T00:00:00"/>
    <x v="0"/>
    <s v="JE-15610"/>
    <x v="531"/>
    <x v="1"/>
    <s v="United States"/>
    <s v="Concord"/>
    <x v="38"/>
    <n v="3301"/>
    <x v="3"/>
    <s v="OFF-BI-10003476"/>
    <x v="1"/>
    <x v="8"/>
    <x v="1526"/>
    <x v="3310"/>
    <n v="4"/>
    <n v="0"/>
    <n v="11.0016"/>
  </r>
  <r>
    <n v="4907"/>
    <s v="US-2011-146353"/>
    <x v="2"/>
    <x v="1005"/>
    <d v="2011-10-16T00:00:00"/>
    <x v="0"/>
    <s v="JE-15610"/>
    <x v="531"/>
    <x v="1"/>
    <s v="United States"/>
    <s v="Concord"/>
    <x v="38"/>
    <n v="3301"/>
    <x v="3"/>
    <s v="OFF-ST-10001469"/>
    <x v="1"/>
    <x v="4"/>
    <x v="394"/>
    <x v="3646"/>
    <n v="5"/>
    <n v="0"/>
    <n v="16.193999999999988"/>
  </r>
  <r>
    <n v="4908"/>
    <s v="CA-2011-133809"/>
    <x v="2"/>
    <x v="728"/>
    <d v="2011-11-23T00:00:00"/>
    <x v="0"/>
    <s v="MS-17530"/>
    <x v="652"/>
    <x v="0"/>
    <s v="United States"/>
    <s v="Fairfield"/>
    <x v="24"/>
    <n v="45014"/>
    <x v="3"/>
    <s v="OFF-BI-10001757"/>
    <x v="1"/>
    <x v="8"/>
    <x v="1158"/>
    <x v="3647"/>
    <n v="8"/>
    <n v="0.7"/>
    <n v="-8.659200000000002"/>
  </r>
  <r>
    <n v="4909"/>
    <s v="CA-2011-133809"/>
    <x v="2"/>
    <x v="728"/>
    <d v="2011-11-23T00:00:00"/>
    <x v="0"/>
    <s v="MS-17530"/>
    <x v="652"/>
    <x v="0"/>
    <s v="United States"/>
    <s v="Fairfield"/>
    <x v="24"/>
    <n v="45014"/>
    <x v="3"/>
    <s v="TEC-PH-10004875"/>
    <x v="2"/>
    <x v="7"/>
    <x v="1687"/>
    <x v="3648"/>
    <n v="2"/>
    <n v="0.4"/>
    <n v="-2.0773999999999999"/>
  </r>
  <r>
    <n v="4910"/>
    <s v="CA-2014-127306"/>
    <x v="3"/>
    <x v="424"/>
    <d v="2014-01-19T00:00:00"/>
    <x v="1"/>
    <s v="BH-11710"/>
    <x v="3"/>
    <x v="0"/>
    <s v="United States"/>
    <s v="Johnson City"/>
    <x v="18"/>
    <n v="37604"/>
    <x v="0"/>
    <s v="OFF-EN-10001219"/>
    <x v="1"/>
    <x v="12"/>
    <x v="583"/>
    <x v="829"/>
    <n v="3"/>
    <n v="0.2"/>
    <n v="6.6467999999999989"/>
  </r>
  <r>
    <n v="4911"/>
    <s v="CA-2014-127306"/>
    <x v="3"/>
    <x v="424"/>
    <d v="2014-01-19T00:00:00"/>
    <x v="1"/>
    <s v="BH-11710"/>
    <x v="3"/>
    <x v="0"/>
    <s v="United States"/>
    <s v="Johnson City"/>
    <x v="18"/>
    <n v="37604"/>
    <x v="0"/>
    <s v="OFF-PA-10000019"/>
    <x v="1"/>
    <x v="10"/>
    <x v="704"/>
    <x v="1590"/>
    <n v="7"/>
    <n v="0.2"/>
    <n v="12.700800000000001"/>
  </r>
  <r>
    <n v="4912"/>
    <s v="CA-2014-127306"/>
    <x v="3"/>
    <x v="424"/>
    <d v="2014-01-19T00:00:00"/>
    <x v="1"/>
    <s v="BH-11710"/>
    <x v="3"/>
    <x v="0"/>
    <s v="United States"/>
    <s v="Johnson City"/>
    <x v="18"/>
    <n v="37604"/>
    <x v="0"/>
    <s v="TEC-PH-10001924"/>
    <x v="2"/>
    <x v="7"/>
    <x v="426"/>
    <x v="1781"/>
    <n v="2"/>
    <n v="0.2"/>
    <n v="6.9990000000000059"/>
  </r>
  <r>
    <n v="4913"/>
    <s v="CA-2014-127306"/>
    <x v="3"/>
    <x v="424"/>
    <d v="2014-01-19T00:00:00"/>
    <x v="1"/>
    <s v="BH-11710"/>
    <x v="3"/>
    <x v="0"/>
    <s v="United States"/>
    <s v="Johnson City"/>
    <x v="18"/>
    <n v="37604"/>
    <x v="0"/>
    <s v="OFF-BI-10002003"/>
    <x v="1"/>
    <x v="8"/>
    <x v="1384"/>
    <x v="3649"/>
    <n v="5"/>
    <n v="0.7"/>
    <n v="-4.577"/>
  </r>
  <r>
    <n v="4914"/>
    <s v="CA-2014-127306"/>
    <x v="3"/>
    <x v="424"/>
    <d v="2014-01-19T00:00:00"/>
    <x v="1"/>
    <s v="BH-11710"/>
    <x v="3"/>
    <x v="0"/>
    <s v="United States"/>
    <s v="Johnson City"/>
    <x v="18"/>
    <n v="37604"/>
    <x v="0"/>
    <s v="OFF-BI-10003727"/>
    <x v="1"/>
    <x v="8"/>
    <x v="797"/>
    <x v="3650"/>
    <n v="2"/>
    <n v="0.7"/>
    <n v="-1.8391999999999999"/>
  </r>
  <r>
    <n v="4915"/>
    <s v="CA-2012-161830"/>
    <x v="1"/>
    <x v="496"/>
    <d v="2012-09-26T00:00:00"/>
    <x v="0"/>
    <s v="ME-17725"/>
    <x v="250"/>
    <x v="0"/>
    <s v="United States"/>
    <s v="Seattle"/>
    <x v="4"/>
    <n v="98105"/>
    <x v="1"/>
    <s v="OFF-AR-10004042"/>
    <x v="1"/>
    <x v="6"/>
    <x v="30"/>
    <x v="3651"/>
    <n v="2"/>
    <n v="0"/>
    <n v="10.428399999999996"/>
  </r>
  <r>
    <n v="4916"/>
    <s v="CA-2012-161830"/>
    <x v="1"/>
    <x v="496"/>
    <d v="2012-09-26T00:00:00"/>
    <x v="0"/>
    <s v="ME-17725"/>
    <x v="250"/>
    <x v="0"/>
    <s v="United States"/>
    <s v="Seattle"/>
    <x v="4"/>
    <n v="98105"/>
    <x v="1"/>
    <s v="OFF-BI-10001097"/>
    <x v="1"/>
    <x v="8"/>
    <x v="789"/>
    <x v="3652"/>
    <n v="3"/>
    <n v="0.2"/>
    <n v="5.4201000000000006"/>
  </r>
  <r>
    <n v="4917"/>
    <s v="CA-2014-163125"/>
    <x v="3"/>
    <x v="449"/>
    <d v="2014-10-12T00:00:00"/>
    <x v="0"/>
    <s v="MB-17305"/>
    <x v="93"/>
    <x v="0"/>
    <s v="United States"/>
    <s v="League City"/>
    <x v="5"/>
    <n v="77573"/>
    <x v="2"/>
    <s v="OFF-AR-10004344"/>
    <x v="1"/>
    <x v="6"/>
    <x v="365"/>
    <x v="3653"/>
    <n v="7"/>
    <n v="0.2"/>
    <n v="5.8750999999999962"/>
  </r>
  <r>
    <n v="4918"/>
    <s v="CA-2014-163125"/>
    <x v="3"/>
    <x v="449"/>
    <d v="2014-10-12T00:00:00"/>
    <x v="0"/>
    <s v="MB-17305"/>
    <x v="93"/>
    <x v="0"/>
    <s v="United States"/>
    <s v="League City"/>
    <x v="5"/>
    <n v="77573"/>
    <x v="2"/>
    <s v="FUR-CH-10001802"/>
    <x v="0"/>
    <x v="1"/>
    <x v="1688"/>
    <x v="3654"/>
    <n v="3"/>
    <n v="0.3"/>
    <n v="-32.664599999999993"/>
  </r>
  <r>
    <n v="4919"/>
    <s v="CA-2013-160304"/>
    <x v="0"/>
    <x v="1006"/>
    <d v="2013-01-07T00:00:00"/>
    <x v="1"/>
    <s v="BM-11575"/>
    <x v="606"/>
    <x v="1"/>
    <s v="United States"/>
    <s v="Gaithersburg"/>
    <x v="39"/>
    <n v="20877"/>
    <x v="3"/>
    <s v="FUR-BO-10004709"/>
    <x v="0"/>
    <x v="0"/>
    <x v="263"/>
    <x v="2131"/>
    <n v="3"/>
    <n v="0"/>
    <n v="38.266800000000003"/>
  </r>
  <r>
    <n v="4920"/>
    <s v="CA-2013-160304"/>
    <x v="0"/>
    <x v="1006"/>
    <d v="2013-01-07T00:00:00"/>
    <x v="1"/>
    <s v="BM-11575"/>
    <x v="606"/>
    <x v="1"/>
    <s v="United States"/>
    <s v="Gaithersburg"/>
    <x v="39"/>
    <n v="20877"/>
    <x v="3"/>
    <s v="TEC-PH-10000455"/>
    <x v="2"/>
    <x v="7"/>
    <x v="1112"/>
    <x v="3655"/>
    <n v="2"/>
    <n v="0"/>
    <n v="67.274199999999979"/>
  </r>
  <r>
    <n v="4921"/>
    <s v="CA-2014-101728"/>
    <x v="3"/>
    <x v="971"/>
    <d v="2014-08-24T00:00:00"/>
    <x v="1"/>
    <s v="SC-20575"/>
    <x v="623"/>
    <x v="0"/>
    <s v="United States"/>
    <s v="Chicago"/>
    <x v="10"/>
    <n v="60653"/>
    <x v="2"/>
    <s v="OFF-BI-10002393"/>
    <x v="1"/>
    <x v="8"/>
    <x v="1188"/>
    <x v="3424"/>
    <n v="2"/>
    <n v="0.8"/>
    <n v="-3.9032000000000009"/>
  </r>
  <r>
    <n v="4922"/>
    <s v="CA-2014-114055"/>
    <x v="3"/>
    <x v="53"/>
    <d v="2014-12-30T00:00:00"/>
    <x v="0"/>
    <s v="MH-18115"/>
    <x v="414"/>
    <x v="2"/>
    <s v="United States"/>
    <s v="Huntsville"/>
    <x v="19"/>
    <n v="35810"/>
    <x v="0"/>
    <s v="OFF-PA-10004381"/>
    <x v="1"/>
    <x v="10"/>
    <x v="1675"/>
    <x v="3656"/>
    <n v="2"/>
    <n v="0"/>
    <n v="46.118399999999994"/>
  </r>
  <r>
    <n v="4923"/>
    <s v="CA-2014-114055"/>
    <x v="3"/>
    <x v="53"/>
    <d v="2014-12-30T00:00:00"/>
    <x v="0"/>
    <s v="MH-18115"/>
    <x v="414"/>
    <x v="2"/>
    <s v="United States"/>
    <s v="Huntsville"/>
    <x v="19"/>
    <n v="35810"/>
    <x v="0"/>
    <s v="OFF-FA-10003059"/>
    <x v="1"/>
    <x v="13"/>
    <x v="794"/>
    <x v="3657"/>
    <n v="2"/>
    <n v="0"/>
    <n v="1.1945999999999999"/>
  </r>
  <r>
    <n v="4924"/>
    <s v="CA-2014-114055"/>
    <x v="3"/>
    <x v="53"/>
    <d v="2014-12-30T00:00:00"/>
    <x v="0"/>
    <s v="MH-18115"/>
    <x v="414"/>
    <x v="2"/>
    <s v="United States"/>
    <s v="Huntsville"/>
    <x v="19"/>
    <n v="35810"/>
    <x v="0"/>
    <s v="OFF-PA-10000994"/>
    <x v="1"/>
    <x v="10"/>
    <x v="904"/>
    <x v="2713"/>
    <n v="6"/>
    <n v="0"/>
    <n v="301.96799999999996"/>
  </r>
  <r>
    <n v="4925"/>
    <s v="CA-2014-114055"/>
    <x v="3"/>
    <x v="53"/>
    <d v="2014-12-30T00:00:00"/>
    <x v="0"/>
    <s v="MH-18115"/>
    <x v="414"/>
    <x v="2"/>
    <s v="United States"/>
    <s v="Huntsville"/>
    <x v="19"/>
    <n v="35810"/>
    <x v="0"/>
    <s v="TEC-PH-10002890"/>
    <x v="2"/>
    <x v="7"/>
    <x v="1387"/>
    <x v="3658"/>
    <n v="2"/>
    <n v="0"/>
    <n v="23.524799999999999"/>
  </r>
  <r>
    <n v="4926"/>
    <s v="CA-2014-126438"/>
    <x v="3"/>
    <x v="18"/>
    <d v="2014-09-14T00:00:00"/>
    <x v="2"/>
    <s v="AR-10345"/>
    <x v="753"/>
    <x v="1"/>
    <s v="United States"/>
    <s v="Lawrence"/>
    <x v="31"/>
    <n v="1841"/>
    <x v="3"/>
    <s v="OFF-AR-10003338"/>
    <x v="1"/>
    <x v="6"/>
    <x v="1430"/>
    <x v="3659"/>
    <n v="2"/>
    <n v="0"/>
    <n v="3.7200000000000006"/>
  </r>
  <r>
    <n v="4927"/>
    <s v="CA-2014-117653"/>
    <x v="3"/>
    <x v="15"/>
    <d v="2014-10-24T00:00:00"/>
    <x v="1"/>
    <s v="MO-17500"/>
    <x v="373"/>
    <x v="0"/>
    <s v="United States"/>
    <s v="Chicago"/>
    <x v="10"/>
    <n v="60623"/>
    <x v="2"/>
    <s v="FUR-TA-10003008"/>
    <x v="0"/>
    <x v="3"/>
    <x v="946"/>
    <x v="3660"/>
    <n v="1"/>
    <n v="0.5"/>
    <n v="-67.543499999999995"/>
  </r>
  <r>
    <n v="4928"/>
    <s v="CA-2014-143245"/>
    <x v="3"/>
    <x v="96"/>
    <d v="2014-12-07T00:00:00"/>
    <x v="1"/>
    <s v="AD-10180"/>
    <x v="57"/>
    <x v="2"/>
    <s v="United States"/>
    <s v="Fairfield"/>
    <x v="29"/>
    <n v="6824"/>
    <x v="3"/>
    <s v="OFF-PA-10001972"/>
    <x v="1"/>
    <x v="10"/>
    <x v="1169"/>
    <x v="541"/>
    <n v="3"/>
    <n v="0"/>
    <n v="9.3312000000000008"/>
  </r>
  <r>
    <n v="4929"/>
    <s v="CA-2014-143245"/>
    <x v="3"/>
    <x v="96"/>
    <d v="2014-12-07T00:00:00"/>
    <x v="1"/>
    <s v="AD-10180"/>
    <x v="57"/>
    <x v="2"/>
    <s v="United States"/>
    <s v="Fairfield"/>
    <x v="29"/>
    <n v="6824"/>
    <x v="3"/>
    <s v="FUR-CH-10000155"/>
    <x v="0"/>
    <x v="1"/>
    <x v="1157"/>
    <x v="3661"/>
    <n v="3"/>
    <n v="0"/>
    <n v="251.20200000000003"/>
  </r>
  <r>
    <n v="4930"/>
    <s v="US-2011-138828"/>
    <x v="2"/>
    <x v="814"/>
    <d v="2011-09-03T00:00:00"/>
    <x v="2"/>
    <s v="KD-16345"/>
    <x v="44"/>
    <x v="0"/>
    <s v="United States"/>
    <s v="New York City"/>
    <x v="15"/>
    <n v="10009"/>
    <x v="3"/>
    <s v="OFF-AR-10000658"/>
    <x v="1"/>
    <x v="6"/>
    <x v="328"/>
    <x v="2495"/>
    <n v="5"/>
    <n v="0"/>
    <n v="16.170000000000002"/>
  </r>
  <r>
    <n v="4931"/>
    <s v="US-2011-138828"/>
    <x v="2"/>
    <x v="814"/>
    <d v="2011-09-03T00:00:00"/>
    <x v="2"/>
    <s v="KD-16345"/>
    <x v="44"/>
    <x v="0"/>
    <s v="United States"/>
    <s v="New York City"/>
    <x v="15"/>
    <n v="10009"/>
    <x v="3"/>
    <s v="OFF-PA-10000349"/>
    <x v="1"/>
    <x v="10"/>
    <x v="33"/>
    <x v="1830"/>
    <n v="3"/>
    <n v="0"/>
    <n v="7.0218000000000007"/>
  </r>
  <r>
    <n v="4932"/>
    <s v="CA-2014-143651"/>
    <x v="3"/>
    <x v="613"/>
    <d v="2014-03-31T00:00:00"/>
    <x v="1"/>
    <s v="FM-14215"/>
    <x v="524"/>
    <x v="1"/>
    <s v="United States"/>
    <s v="Seattle"/>
    <x v="4"/>
    <n v="98103"/>
    <x v="1"/>
    <s v="OFF-AR-10001446"/>
    <x v="1"/>
    <x v="6"/>
    <x v="1152"/>
    <x v="795"/>
    <n v="2"/>
    <n v="0"/>
    <n v="6.93"/>
  </r>
  <r>
    <n v="4933"/>
    <s v="CA-2012-106978"/>
    <x v="1"/>
    <x v="694"/>
    <d v="2012-10-04T00:00:00"/>
    <x v="1"/>
    <s v="ZC-21910"/>
    <x v="233"/>
    <x v="0"/>
    <s v="United States"/>
    <s v="Aurora"/>
    <x v="22"/>
    <n v="80013"/>
    <x v="1"/>
    <s v="OFF-EN-10004483"/>
    <x v="1"/>
    <x v="12"/>
    <x v="1335"/>
    <x v="3662"/>
    <n v="1"/>
    <n v="0.2"/>
    <n v="4.2308999999999983"/>
  </r>
  <r>
    <n v="4934"/>
    <s v="CA-2012-106978"/>
    <x v="1"/>
    <x v="694"/>
    <d v="2012-10-04T00:00:00"/>
    <x v="1"/>
    <s v="ZC-21910"/>
    <x v="233"/>
    <x v="0"/>
    <s v="United States"/>
    <s v="Aurora"/>
    <x v="22"/>
    <n v="80013"/>
    <x v="1"/>
    <s v="OFF-BI-10002012"/>
    <x v="1"/>
    <x v="8"/>
    <x v="742"/>
    <x v="886"/>
    <n v="2"/>
    <n v="0.7"/>
    <n v="-0.79200000000000004"/>
  </r>
  <r>
    <n v="4935"/>
    <s v="CA-2012-106978"/>
    <x v="1"/>
    <x v="694"/>
    <d v="2012-10-04T00:00:00"/>
    <x v="1"/>
    <s v="ZC-21910"/>
    <x v="233"/>
    <x v="0"/>
    <s v="United States"/>
    <s v="Aurora"/>
    <x v="22"/>
    <n v="80013"/>
    <x v="1"/>
    <s v="OFF-FA-10003021"/>
    <x v="1"/>
    <x v="13"/>
    <x v="33"/>
    <x v="3663"/>
    <n v="3"/>
    <n v="0.2"/>
    <n v="0.84599999999999964"/>
  </r>
  <r>
    <n v="4936"/>
    <s v="CA-2012-155124"/>
    <x v="1"/>
    <x v="1007"/>
    <d v="2012-03-21T00:00:00"/>
    <x v="1"/>
    <s v="KS-16300"/>
    <x v="754"/>
    <x v="1"/>
    <s v="United States"/>
    <s v="Lehi"/>
    <x v="7"/>
    <n v="84043"/>
    <x v="1"/>
    <s v="TEC-PH-10003356"/>
    <x v="2"/>
    <x v="7"/>
    <x v="1689"/>
    <x v="3664"/>
    <n v="3"/>
    <n v="0.2"/>
    <n v="1.6776"/>
  </r>
  <r>
    <n v="4937"/>
    <s v="CA-2014-150931"/>
    <x v="3"/>
    <x v="1008"/>
    <d v="2014-01-14T00:00:00"/>
    <x v="1"/>
    <s v="DP-13390"/>
    <x v="503"/>
    <x v="2"/>
    <s v="United States"/>
    <s v="Tuscaloosa"/>
    <x v="19"/>
    <n v="35401"/>
    <x v="0"/>
    <s v="OFF-BI-10004728"/>
    <x v="1"/>
    <x v="8"/>
    <x v="539"/>
    <x v="3665"/>
    <n v="7"/>
    <n v="0"/>
    <n v="15.5204"/>
  </r>
  <r>
    <n v="4938"/>
    <s v="CA-2011-157147"/>
    <x v="2"/>
    <x v="286"/>
    <d v="2011-01-19T00:00:00"/>
    <x v="1"/>
    <s v="BD-11605"/>
    <x v="205"/>
    <x v="0"/>
    <s v="United States"/>
    <s v="San Francisco"/>
    <x v="1"/>
    <n v="94109"/>
    <x v="1"/>
    <s v="OFF-ST-10000078"/>
    <x v="1"/>
    <x v="4"/>
    <x v="1218"/>
    <x v="2225"/>
    <n v="5"/>
    <n v="0"/>
    <n v="238.65299999999991"/>
  </r>
  <r>
    <n v="4939"/>
    <s v="CA-2011-157147"/>
    <x v="2"/>
    <x v="286"/>
    <d v="2011-01-19T00:00:00"/>
    <x v="1"/>
    <s v="BD-11605"/>
    <x v="205"/>
    <x v="0"/>
    <s v="United States"/>
    <s v="San Francisco"/>
    <x v="1"/>
    <n v="94109"/>
    <x v="1"/>
    <s v="FUR-BO-10003034"/>
    <x v="0"/>
    <x v="0"/>
    <x v="1194"/>
    <x v="3666"/>
    <n v="3"/>
    <n v="0.15"/>
    <n v="3.9294000000000082"/>
  </r>
  <r>
    <n v="4940"/>
    <s v="CA-2011-157147"/>
    <x v="2"/>
    <x v="286"/>
    <d v="2011-01-19T00:00:00"/>
    <x v="1"/>
    <s v="BD-11605"/>
    <x v="205"/>
    <x v="0"/>
    <s v="United States"/>
    <s v="San Francisco"/>
    <x v="1"/>
    <n v="94109"/>
    <x v="1"/>
    <s v="OFF-AR-10003514"/>
    <x v="1"/>
    <x v="6"/>
    <x v="180"/>
    <x v="189"/>
    <n v="5"/>
    <n v="0"/>
    <n v="6.5669999999999984"/>
  </r>
  <r>
    <n v="4941"/>
    <s v="CA-2012-156482"/>
    <x v="1"/>
    <x v="525"/>
    <d v="2012-02-13T00:00:00"/>
    <x v="1"/>
    <s v="IL-15100"/>
    <x v="582"/>
    <x v="0"/>
    <s v="United States"/>
    <s v="Wilmington"/>
    <x v="13"/>
    <n v="19805"/>
    <x v="3"/>
    <s v="FUR-CH-10001708"/>
    <x v="0"/>
    <x v="1"/>
    <x v="884"/>
    <x v="3667"/>
    <n v="9"/>
    <n v="0"/>
    <n v="266.45219999999989"/>
  </r>
  <r>
    <n v="4942"/>
    <s v="CA-2012-156482"/>
    <x v="1"/>
    <x v="525"/>
    <d v="2012-02-13T00:00:00"/>
    <x v="1"/>
    <s v="IL-15100"/>
    <x v="582"/>
    <x v="0"/>
    <s v="United States"/>
    <s v="Wilmington"/>
    <x v="13"/>
    <n v="19805"/>
    <x v="3"/>
    <s v="FUR-BO-10002598"/>
    <x v="0"/>
    <x v="0"/>
    <x v="1509"/>
    <x v="514"/>
    <n v="4"/>
    <n v="0"/>
    <n v="82.336799999999982"/>
  </r>
  <r>
    <n v="4943"/>
    <s v="CA-2012-156482"/>
    <x v="1"/>
    <x v="525"/>
    <d v="2012-02-13T00:00:00"/>
    <x v="1"/>
    <s v="IL-15100"/>
    <x v="582"/>
    <x v="0"/>
    <s v="United States"/>
    <s v="Wilmington"/>
    <x v="13"/>
    <n v="19805"/>
    <x v="3"/>
    <s v="OFF-AR-10001022"/>
    <x v="1"/>
    <x v="6"/>
    <x v="872"/>
    <x v="1103"/>
    <n v="2"/>
    <n v="0"/>
    <n v="1.7607999999999997"/>
  </r>
  <r>
    <n v="4944"/>
    <s v="CA-2014-106782"/>
    <x v="3"/>
    <x v="202"/>
    <d v="2014-12-28T00:00:00"/>
    <x v="1"/>
    <s v="LP-17095"/>
    <x v="431"/>
    <x v="0"/>
    <s v="United States"/>
    <s v="Lafayette"/>
    <x v="14"/>
    <n v="47905"/>
    <x v="2"/>
    <s v="OFF-ST-10004459"/>
    <x v="1"/>
    <x v="4"/>
    <x v="454"/>
    <x v="2602"/>
    <n v="1"/>
    <n v="0"/>
    <n v="18.766999999999996"/>
  </r>
  <r>
    <n v="4945"/>
    <s v="CA-2013-151372"/>
    <x v="0"/>
    <x v="64"/>
    <d v="2013-09-07T00:00:00"/>
    <x v="2"/>
    <s v="JH-15985"/>
    <x v="98"/>
    <x v="0"/>
    <s v="United States"/>
    <s v="Redondo Beach"/>
    <x v="1"/>
    <n v="90278"/>
    <x v="1"/>
    <s v="OFF-PA-10004381"/>
    <x v="1"/>
    <x v="10"/>
    <x v="1675"/>
    <x v="3656"/>
    <n v="2"/>
    <n v="0"/>
    <n v="46.118399999999994"/>
  </r>
  <r>
    <n v="4946"/>
    <s v="CA-2013-151372"/>
    <x v="0"/>
    <x v="64"/>
    <d v="2013-09-07T00:00:00"/>
    <x v="2"/>
    <s v="JH-15985"/>
    <x v="98"/>
    <x v="0"/>
    <s v="United States"/>
    <s v="Redondo Beach"/>
    <x v="1"/>
    <n v="90278"/>
    <x v="1"/>
    <s v="OFF-BI-10000050"/>
    <x v="1"/>
    <x v="8"/>
    <x v="343"/>
    <x v="2643"/>
    <n v="2"/>
    <n v="0.2"/>
    <n v="3.9419999999999993"/>
  </r>
  <r>
    <n v="4947"/>
    <s v="CA-2013-151372"/>
    <x v="0"/>
    <x v="64"/>
    <d v="2013-09-07T00:00:00"/>
    <x v="2"/>
    <s v="JH-15985"/>
    <x v="98"/>
    <x v="0"/>
    <s v="United States"/>
    <s v="Redondo Beach"/>
    <x v="1"/>
    <n v="90278"/>
    <x v="1"/>
    <s v="OFF-FA-10000304"/>
    <x v="1"/>
    <x v="13"/>
    <x v="52"/>
    <x v="1009"/>
    <n v="2"/>
    <n v="0"/>
    <n v="1.7876000000000003"/>
  </r>
  <r>
    <n v="4948"/>
    <s v="CA-2011-102085"/>
    <x v="2"/>
    <x v="777"/>
    <d v="2011-10-09T00:00:00"/>
    <x v="1"/>
    <s v="JD-16015"/>
    <x v="557"/>
    <x v="0"/>
    <s v="United States"/>
    <s v="Seattle"/>
    <x v="4"/>
    <n v="98115"/>
    <x v="1"/>
    <s v="OFF-LA-10002475"/>
    <x v="1"/>
    <x v="2"/>
    <x v="148"/>
    <x v="3204"/>
    <n v="4"/>
    <n v="0"/>
    <n v="13.742799999999999"/>
  </r>
  <r>
    <n v="4949"/>
    <s v="CA-2014-107125"/>
    <x v="3"/>
    <x v="344"/>
    <d v="2014-12-03T00:00:00"/>
    <x v="1"/>
    <s v="BD-11320"/>
    <x v="217"/>
    <x v="0"/>
    <s v="United States"/>
    <s v="Los Angeles"/>
    <x v="1"/>
    <n v="90045"/>
    <x v="1"/>
    <s v="OFF-BI-10001989"/>
    <x v="1"/>
    <x v="8"/>
    <x v="537"/>
    <x v="3668"/>
    <n v="7"/>
    <n v="0.2"/>
    <n v="41.120799999999988"/>
  </r>
  <r>
    <n v="4950"/>
    <s v="CA-2014-107125"/>
    <x v="3"/>
    <x v="344"/>
    <d v="2014-12-03T00:00:00"/>
    <x v="1"/>
    <s v="BD-11320"/>
    <x v="217"/>
    <x v="0"/>
    <s v="United States"/>
    <s v="Los Angeles"/>
    <x v="1"/>
    <n v="90045"/>
    <x v="1"/>
    <s v="FUR-FU-10000732"/>
    <x v="0"/>
    <x v="5"/>
    <x v="540"/>
    <x v="609"/>
    <n v="3"/>
    <n v="0"/>
    <n v="6.0287999999999995"/>
  </r>
  <r>
    <n v="4951"/>
    <s v="CA-2013-125815"/>
    <x v="0"/>
    <x v="99"/>
    <d v="2013-11-02T00:00:00"/>
    <x v="0"/>
    <s v="DL-13330"/>
    <x v="658"/>
    <x v="0"/>
    <s v="United States"/>
    <s v="New York City"/>
    <x v="15"/>
    <n v="10009"/>
    <x v="3"/>
    <s v="OFF-AR-10004441"/>
    <x v="1"/>
    <x v="6"/>
    <x v="153"/>
    <x v="2162"/>
    <n v="3"/>
    <n v="0"/>
    <n v="5.2164000000000001"/>
  </r>
  <r>
    <n v="4952"/>
    <s v="CA-2012-144190"/>
    <x v="1"/>
    <x v="988"/>
    <d v="2012-06-13T00:00:00"/>
    <x v="1"/>
    <s v="NC-18415"/>
    <x v="720"/>
    <x v="0"/>
    <s v="United States"/>
    <s v="Royal Oak"/>
    <x v="12"/>
    <n v="48073"/>
    <x v="2"/>
    <s v="OFF-PA-10000304"/>
    <x v="1"/>
    <x v="10"/>
    <x v="88"/>
    <x v="91"/>
    <n v="2"/>
    <n v="0"/>
    <n v="6.2208000000000006"/>
  </r>
  <r>
    <n v="4953"/>
    <s v="CA-2014-117926"/>
    <x v="3"/>
    <x v="166"/>
    <d v="2014-12-13T00:00:00"/>
    <x v="0"/>
    <s v="AS-10225"/>
    <x v="127"/>
    <x v="1"/>
    <s v="United States"/>
    <s v="San Francisco"/>
    <x v="1"/>
    <n v="94109"/>
    <x v="1"/>
    <s v="OFF-AP-10002670"/>
    <x v="1"/>
    <x v="9"/>
    <x v="1690"/>
    <x v="3669"/>
    <n v="1"/>
    <n v="0"/>
    <n v="20.843999999999994"/>
  </r>
  <r>
    <n v="4954"/>
    <s v="CA-2012-153906"/>
    <x v="1"/>
    <x v="199"/>
    <d v="2012-03-20T00:00:00"/>
    <x v="1"/>
    <s v="MS-17980"/>
    <x v="99"/>
    <x v="1"/>
    <s v="United States"/>
    <s v="New York City"/>
    <x v="15"/>
    <n v="10009"/>
    <x v="3"/>
    <s v="TEC-PH-10001527"/>
    <x v="2"/>
    <x v="7"/>
    <x v="1276"/>
    <x v="3670"/>
    <n v="2"/>
    <n v="0"/>
    <n v="2.5769999999999982"/>
  </r>
  <r>
    <n v="4955"/>
    <s v="CA-2011-160262"/>
    <x v="2"/>
    <x v="3"/>
    <d v="2011-06-13T00:00:00"/>
    <x v="0"/>
    <s v="TS-21205"/>
    <x v="131"/>
    <x v="1"/>
    <s v="United States"/>
    <s v="North Las Vegas"/>
    <x v="33"/>
    <n v="89031"/>
    <x v="1"/>
    <s v="OFF-AR-10002335"/>
    <x v="1"/>
    <x v="6"/>
    <x v="673"/>
    <x v="3671"/>
    <n v="7"/>
    <n v="0"/>
    <n v="4.6956000000000007"/>
  </r>
  <r>
    <n v="4956"/>
    <s v="CA-2011-160262"/>
    <x v="2"/>
    <x v="3"/>
    <d v="2011-06-13T00:00:00"/>
    <x v="0"/>
    <s v="TS-21205"/>
    <x v="131"/>
    <x v="1"/>
    <s v="United States"/>
    <s v="North Las Vegas"/>
    <x v="33"/>
    <n v="89031"/>
    <x v="1"/>
    <s v="OFF-PA-10003641"/>
    <x v="1"/>
    <x v="10"/>
    <x v="938"/>
    <x v="1219"/>
    <n v="3"/>
    <n v="0"/>
    <n v="36.404399999999995"/>
  </r>
  <r>
    <n v="4957"/>
    <s v="CA-2011-160262"/>
    <x v="2"/>
    <x v="3"/>
    <d v="2011-06-13T00:00:00"/>
    <x v="0"/>
    <s v="TS-21205"/>
    <x v="131"/>
    <x v="1"/>
    <s v="United States"/>
    <s v="North Las Vegas"/>
    <x v="33"/>
    <n v="89031"/>
    <x v="1"/>
    <s v="FUR-FU-10002685"/>
    <x v="0"/>
    <x v="5"/>
    <x v="1433"/>
    <x v="3672"/>
    <n v="2"/>
    <n v="0"/>
    <n v="14.212"/>
  </r>
  <r>
    <n v="4958"/>
    <s v="CA-2012-127607"/>
    <x v="1"/>
    <x v="305"/>
    <d v="2012-03-26T00:00:00"/>
    <x v="1"/>
    <s v="JK-15730"/>
    <x v="300"/>
    <x v="0"/>
    <s v="United States"/>
    <s v="Carrollton"/>
    <x v="5"/>
    <n v="75007"/>
    <x v="2"/>
    <s v="OFF-BI-10001308"/>
    <x v="1"/>
    <x v="8"/>
    <x v="1351"/>
    <x v="3673"/>
    <n v="2"/>
    <n v="0.8"/>
    <n v="-4.3960000000000026"/>
  </r>
  <r>
    <n v="4959"/>
    <s v="CA-2012-127607"/>
    <x v="1"/>
    <x v="305"/>
    <d v="2012-03-26T00:00:00"/>
    <x v="1"/>
    <s v="JK-15730"/>
    <x v="300"/>
    <x v="0"/>
    <s v="United States"/>
    <s v="Carrollton"/>
    <x v="5"/>
    <n v="75007"/>
    <x v="2"/>
    <s v="OFF-FA-10003485"/>
    <x v="1"/>
    <x v="13"/>
    <x v="33"/>
    <x v="3674"/>
    <n v="9"/>
    <n v="0.2"/>
    <n v="6.1307999999999998"/>
  </r>
  <r>
    <n v="4960"/>
    <s v="CA-2013-166226"/>
    <x v="0"/>
    <x v="741"/>
    <d v="2013-11-23T00:00:00"/>
    <x v="1"/>
    <s v="TC-21535"/>
    <x v="426"/>
    <x v="2"/>
    <s v="United States"/>
    <s v="Los Angeles"/>
    <x v="1"/>
    <n v="90008"/>
    <x v="1"/>
    <s v="TEC-PH-10003357"/>
    <x v="2"/>
    <x v="7"/>
    <x v="1062"/>
    <x v="3675"/>
    <n v="1"/>
    <n v="0.2"/>
    <n v="6.1192000000000011"/>
  </r>
  <r>
    <n v="4961"/>
    <s v="CA-2013-166226"/>
    <x v="0"/>
    <x v="741"/>
    <d v="2013-11-23T00:00:00"/>
    <x v="1"/>
    <s v="TC-21535"/>
    <x v="426"/>
    <x v="2"/>
    <s v="United States"/>
    <s v="Los Angeles"/>
    <x v="1"/>
    <n v="90008"/>
    <x v="1"/>
    <s v="OFF-AP-10002867"/>
    <x v="1"/>
    <x v="9"/>
    <x v="1505"/>
    <x v="3676"/>
    <n v="1"/>
    <n v="0"/>
    <n v="18.316800000000001"/>
  </r>
  <r>
    <n v="4962"/>
    <s v="CA-2011-156587"/>
    <x v="2"/>
    <x v="1009"/>
    <d v="2011-03-08T00:00:00"/>
    <x v="2"/>
    <s v="AB-10015"/>
    <x v="755"/>
    <x v="0"/>
    <s v="United States"/>
    <s v="Seattle"/>
    <x v="4"/>
    <n v="98103"/>
    <x v="1"/>
    <s v="FUR-CH-10004477"/>
    <x v="0"/>
    <x v="1"/>
    <x v="211"/>
    <x v="3677"/>
    <n v="1"/>
    <n v="0.2"/>
    <n v="5.4800999999999966"/>
  </r>
  <r>
    <n v="4963"/>
    <s v="CA-2011-156587"/>
    <x v="2"/>
    <x v="1009"/>
    <d v="2011-03-08T00:00:00"/>
    <x v="2"/>
    <s v="AB-10015"/>
    <x v="755"/>
    <x v="0"/>
    <s v="United States"/>
    <s v="Seattle"/>
    <x v="4"/>
    <n v="98103"/>
    <x v="1"/>
    <s v="OFF-AR-10001427"/>
    <x v="1"/>
    <x v="6"/>
    <x v="248"/>
    <x v="1465"/>
    <n v="3"/>
    <n v="0"/>
    <n v="4.6644000000000005"/>
  </r>
  <r>
    <n v="4964"/>
    <s v="CA-2011-156587"/>
    <x v="2"/>
    <x v="1009"/>
    <d v="2011-03-08T00:00:00"/>
    <x v="2"/>
    <s v="AB-10015"/>
    <x v="755"/>
    <x v="0"/>
    <s v="United States"/>
    <s v="Seattle"/>
    <x v="4"/>
    <n v="98103"/>
    <x v="1"/>
    <s v="OFF-ST-10002344"/>
    <x v="1"/>
    <x v="4"/>
    <x v="856"/>
    <x v="423"/>
    <n v="3"/>
    <n v="0"/>
    <n v="4.8588000000000164"/>
  </r>
  <r>
    <n v="4965"/>
    <s v="CA-2013-141180"/>
    <x v="0"/>
    <x v="666"/>
    <d v="2013-05-20T00:00:00"/>
    <x v="0"/>
    <s v="DP-13000"/>
    <x v="24"/>
    <x v="0"/>
    <s v="United States"/>
    <s v="Fort Lauderdale"/>
    <x v="2"/>
    <n v="33311"/>
    <x v="0"/>
    <s v="OFF-BI-10000301"/>
    <x v="1"/>
    <x v="8"/>
    <x v="619"/>
    <x v="3678"/>
    <n v="4"/>
    <n v="0.7"/>
    <n v="-5.1760000000000002"/>
  </r>
  <r>
    <n v="4966"/>
    <s v="CA-2012-109708"/>
    <x v="1"/>
    <x v="442"/>
    <d v="2012-05-28T00:00:00"/>
    <x v="0"/>
    <s v="CY-12745"/>
    <x v="388"/>
    <x v="1"/>
    <s v="United States"/>
    <s v="Columbia"/>
    <x v="18"/>
    <n v="38401"/>
    <x v="0"/>
    <s v="TEC-PH-10001944"/>
    <x v="2"/>
    <x v="7"/>
    <x v="1262"/>
    <x v="3679"/>
    <n v="4"/>
    <n v="0.2"/>
    <n v="58.379999999999939"/>
  </r>
  <r>
    <n v="4967"/>
    <s v="CA-2012-122406"/>
    <x v="1"/>
    <x v="991"/>
    <d v="2012-08-05T00:00:00"/>
    <x v="0"/>
    <s v="BE-11455"/>
    <x v="534"/>
    <x v="2"/>
    <s v="United States"/>
    <s v="Providence"/>
    <x v="34"/>
    <n v="2908"/>
    <x v="3"/>
    <s v="TEC-PH-10001527"/>
    <x v="2"/>
    <x v="7"/>
    <x v="1276"/>
    <x v="3680"/>
    <n v="3"/>
    <n v="0"/>
    <n v="3.8654999999999973"/>
  </r>
  <r>
    <n v="4968"/>
    <s v="CA-2012-122406"/>
    <x v="1"/>
    <x v="991"/>
    <d v="2012-08-05T00:00:00"/>
    <x v="0"/>
    <s v="BE-11455"/>
    <x v="534"/>
    <x v="2"/>
    <s v="United States"/>
    <s v="Providence"/>
    <x v="34"/>
    <n v="2908"/>
    <x v="3"/>
    <s v="OFF-PA-10001307"/>
    <x v="1"/>
    <x v="10"/>
    <x v="784"/>
    <x v="3681"/>
    <n v="2"/>
    <n v="0"/>
    <n v="4.1159999999999997"/>
  </r>
  <r>
    <n v="4969"/>
    <s v="CA-2012-122406"/>
    <x v="1"/>
    <x v="991"/>
    <d v="2012-08-05T00:00:00"/>
    <x v="0"/>
    <s v="BE-11455"/>
    <x v="534"/>
    <x v="2"/>
    <s v="United States"/>
    <s v="Providence"/>
    <x v="34"/>
    <n v="2908"/>
    <x v="3"/>
    <s v="TEC-AC-10004571"/>
    <x v="2"/>
    <x v="11"/>
    <x v="404"/>
    <x v="1664"/>
    <n v="2"/>
    <n v="0"/>
    <n v="83.991600000000005"/>
  </r>
  <r>
    <n v="4970"/>
    <s v="CA-2012-122406"/>
    <x v="1"/>
    <x v="991"/>
    <d v="2012-08-05T00:00:00"/>
    <x v="0"/>
    <s v="BE-11455"/>
    <x v="534"/>
    <x v="2"/>
    <s v="United States"/>
    <s v="Providence"/>
    <x v="34"/>
    <n v="2908"/>
    <x v="3"/>
    <s v="FUR-CH-10001973"/>
    <x v="0"/>
    <x v="1"/>
    <x v="896"/>
    <x v="3682"/>
    <n v="1"/>
    <n v="0"/>
    <n v="15.537199999999999"/>
  </r>
  <r>
    <n v="4971"/>
    <s v="US-2013-153815"/>
    <x v="0"/>
    <x v="61"/>
    <d v="2013-11-10T00:00:00"/>
    <x v="2"/>
    <s v="KL-16555"/>
    <x v="126"/>
    <x v="1"/>
    <s v="United States"/>
    <s v="Jacksonville"/>
    <x v="2"/>
    <n v="32216"/>
    <x v="0"/>
    <s v="FUR-CH-10000513"/>
    <x v="0"/>
    <x v="1"/>
    <x v="70"/>
    <x v="3683"/>
    <n v="2"/>
    <n v="0.2"/>
    <n v="-28.597800000000007"/>
  </r>
  <r>
    <n v="4972"/>
    <s v="US-2013-153815"/>
    <x v="0"/>
    <x v="61"/>
    <d v="2013-11-10T00:00:00"/>
    <x v="2"/>
    <s v="KL-16555"/>
    <x v="126"/>
    <x v="1"/>
    <s v="United States"/>
    <s v="Jacksonville"/>
    <x v="2"/>
    <n v="32216"/>
    <x v="0"/>
    <s v="OFF-PA-10002421"/>
    <x v="1"/>
    <x v="10"/>
    <x v="1416"/>
    <x v="3684"/>
    <n v="2"/>
    <n v="0.2"/>
    <n v="12.639200000000001"/>
  </r>
  <r>
    <n v="4973"/>
    <s v="US-2013-153815"/>
    <x v="0"/>
    <x v="61"/>
    <d v="2013-11-10T00:00:00"/>
    <x v="2"/>
    <s v="KL-16555"/>
    <x v="126"/>
    <x v="1"/>
    <s v="United States"/>
    <s v="Jacksonville"/>
    <x v="2"/>
    <n v="32216"/>
    <x v="0"/>
    <s v="FUR-FU-10004090"/>
    <x v="0"/>
    <x v="5"/>
    <x v="636"/>
    <x v="3685"/>
    <n v="2"/>
    <n v="0.2"/>
    <n v="5.7797999999999963"/>
  </r>
  <r>
    <n v="4974"/>
    <s v="US-2013-153815"/>
    <x v="0"/>
    <x v="61"/>
    <d v="2013-11-10T00:00:00"/>
    <x v="2"/>
    <s v="KL-16555"/>
    <x v="126"/>
    <x v="1"/>
    <s v="United States"/>
    <s v="Jacksonville"/>
    <x v="2"/>
    <n v="32216"/>
    <x v="0"/>
    <s v="OFF-PA-10004071"/>
    <x v="1"/>
    <x v="10"/>
    <x v="412"/>
    <x v="1666"/>
    <n v="2"/>
    <n v="0.2"/>
    <n v="31.068799999999996"/>
  </r>
  <r>
    <n v="4975"/>
    <s v="CA-2013-164896"/>
    <x v="0"/>
    <x v="77"/>
    <d v="2013-11-13T00:00:00"/>
    <x v="1"/>
    <s v="PS-19045"/>
    <x v="390"/>
    <x v="2"/>
    <s v="United States"/>
    <s v="Oceanside"/>
    <x v="1"/>
    <n v="92054"/>
    <x v="1"/>
    <s v="OFF-PA-10002246"/>
    <x v="1"/>
    <x v="10"/>
    <x v="1386"/>
    <x v="3686"/>
    <n v="2"/>
    <n v="0"/>
    <n v="6.3209999999999997"/>
  </r>
  <r>
    <n v="4976"/>
    <s v="CA-2012-142202"/>
    <x v="1"/>
    <x v="227"/>
    <d v="2012-09-23T00:00:00"/>
    <x v="0"/>
    <s v="JR-16210"/>
    <x v="335"/>
    <x v="1"/>
    <s v="United States"/>
    <s v="Jacksonville"/>
    <x v="2"/>
    <n v="32216"/>
    <x v="0"/>
    <s v="TEC-AC-10003198"/>
    <x v="2"/>
    <x v="11"/>
    <x v="761"/>
    <x v="3687"/>
    <n v="9"/>
    <n v="0.2"/>
    <n v="152.38799999999992"/>
  </r>
  <r>
    <n v="4977"/>
    <s v="CA-2012-165050"/>
    <x v="1"/>
    <x v="214"/>
    <d v="2012-12-09T00:00:00"/>
    <x v="2"/>
    <s v="AH-10210"/>
    <x v="117"/>
    <x v="0"/>
    <s v="United States"/>
    <s v="New York City"/>
    <x v="15"/>
    <n v="10024"/>
    <x v="3"/>
    <s v="OFF-BI-10001031"/>
    <x v="1"/>
    <x v="8"/>
    <x v="865"/>
    <x v="794"/>
    <n v="5"/>
    <n v="0.2"/>
    <n v="7.2089999999999996"/>
  </r>
  <r>
    <n v="4978"/>
    <s v="CA-2012-165050"/>
    <x v="1"/>
    <x v="214"/>
    <d v="2012-12-09T00:00:00"/>
    <x v="2"/>
    <s v="AH-10210"/>
    <x v="117"/>
    <x v="0"/>
    <s v="United States"/>
    <s v="New York City"/>
    <x v="15"/>
    <n v="10024"/>
    <x v="3"/>
    <s v="OFF-BI-10003727"/>
    <x v="1"/>
    <x v="8"/>
    <x v="797"/>
    <x v="1314"/>
    <n v="2"/>
    <n v="0.2"/>
    <n v="2.3407999999999998"/>
  </r>
  <r>
    <n v="4979"/>
    <s v="CA-2012-165050"/>
    <x v="1"/>
    <x v="214"/>
    <d v="2012-12-09T00:00:00"/>
    <x v="2"/>
    <s v="AH-10210"/>
    <x v="117"/>
    <x v="0"/>
    <s v="United States"/>
    <s v="New York City"/>
    <x v="15"/>
    <n v="10024"/>
    <x v="3"/>
    <s v="TEC-PH-10001336"/>
    <x v="2"/>
    <x v="7"/>
    <x v="941"/>
    <x v="3688"/>
    <n v="6"/>
    <n v="0"/>
    <n v="224.4426"/>
  </r>
  <r>
    <n v="4980"/>
    <s v="US-2013-131114"/>
    <x v="0"/>
    <x v="10"/>
    <d v="2013-12-14T00:00:00"/>
    <x v="0"/>
    <s v="RW-19630"/>
    <x v="338"/>
    <x v="1"/>
    <s v="United States"/>
    <s v="Chicago"/>
    <x v="10"/>
    <n v="60610"/>
    <x v="2"/>
    <s v="OFF-SU-10001664"/>
    <x v="1"/>
    <x v="14"/>
    <x v="1232"/>
    <x v="3689"/>
    <n v="3"/>
    <n v="0.2"/>
    <n v="1.5426000000000002"/>
  </r>
  <r>
    <n v="4981"/>
    <s v="US-2013-131114"/>
    <x v="0"/>
    <x v="10"/>
    <d v="2013-12-14T00:00:00"/>
    <x v="0"/>
    <s v="RW-19630"/>
    <x v="338"/>
    <x v="1"/>
    <s v="United States"/>
    <s v="Chicago"/>
    <x v="10"/>
    <n v="60610"/>
    <x v="2"/>
    <s v="OFF-AP-10003971"/>
    <x v="1"/>
    <x v="9"/>
    <x v="914"/>
    <x v="3690"/>
    <n v="2"/>
    <n v="0.8"/>
    <n v="-11.761200000000002"/>
  </r>
  <r>
    <n v="4982"/>
    <s v="US-2013-131114"/>
    <x v="0"/>
    <x v="10"/>
    <d v="2013-12-14T00:00:00"/>
    <x v="0"/>
    <s v="RW-19630"/>
    <x v="338"/>
    <x v="1"/>
    <s v="United States"/>
    <s v="Chicago"/>
    <x v="10"/>
    <n v="60610"/>
    <x v="2"/>
    <s v="TEC-AC-10000199"/>
    <x v="2"/>
    <x v="11"/>
    <x v="1609"/>
    <x v="3184"/>
    <n v="4"/>
    <n v="0.2"/>
    <n v="-1.4279999999999999"/>
  </r>
  <r>
    <n v="4983"/>
    <s v="CA-2011-160066"/>
    <x v="2"/>
    <x v="912"/>
    <d v="2011-11-22T00:00:00"/>
    <x v="1"/>
    <s v="AH-10075"/>
    <x v="340"/>
    <x v="1"/>
    <s v="United States"/>
    <s v="Huntington Beach"/>
    <x v="1"/>
    <n v="92646"/>
    <x v="1"/>
    <s v="OFF-LA-10001045"/>
    <x v="1"/>
    <x v="2"/>
    <x v="701"/>
    <x v="3691"/>
    <n v="2"/>
    <n v="0"/>
    <n v="2.4011999999999998"/>
  </r>
  <r>
    <n v="4984"/>
    <s v="CA-2013-109925"/>
    <x v="0"/>
    <x v="61"/>
    <d v="2013-11-11T00:00:00"/>
    <x v="0"/>
    <s v="IM-15070"/>
    <x v="5"/>
    <x v="0"/>
    <s v="United States"/>
    <s v="San Diego"/>
    <x v="1"/>
    <n v="92105"/>
    <x v="1"/>
    <s v="OFF-ST-10003442"/>
    <x v="1"/>
    <x v="4"/>
    <x v="86"/>
    <x v="3692"/>
    <n v="3"/>
    <n v="0"/>
    <n v="22.9068"/>
  </r>
  <r>
    <n v="4985"/>
    <s v="CA-2012-160696"/>
    <x v="1"/>
    <x v="684"/>
    <d v="2012-09-10T00:00:00"/>
    <x v="1"/>
    <s v="CK-12760"/>
    <x v="316"/>
    <x v="1"/>
    <s v="United States"/>
    <s v="Nashville"/>
    <x v="18"/>
    <n v="37211"/>
    <x v="0"/>
    <s v="OFF-FA-10003059"/>
    <x v="1"/>
    <x v="13"/>
    <x v="794"/>
    <x v="3693"/>
    <n v="5"/>
    <n v="0.2"/>
    <n v="1.1764999999999992"/>
  </r>
  <r>
    <n v="4986"/>
    <s v="CA-2011-125171"/>
    <x v="2"/>
    <x v="1010"/>
    <d v="2011-09-03T00:00:00"/>
    <x v="3"/>
    <s v="AG-10390"/>
    <x v="369"/>
    <x v="0"/>
    <s v="United States"/>
    <s v="New York City"/>
    <x v="15"/>
    <n v="10009"/>
    <x v="3"/>
    <s v="OFF-LA-10001175"/>
    <x v="1"/>
    <x v="2"/>
    <x v="773"/>
    <x v="936"/>
    <n v="5"/>
    <n v="0"/>
    <n v="7.056"/>
  </r>
  <r>
    <n v="4987"/>
    <s v="CA-2013-149279"/>
    <x v="0"/>
    <x v="423"/>
    <d v="2013-04-29T00:00:00"/>
    <x v="1"/>
    <s v="CL-12700"/>
    <x v="642"/>
    <x v="2"/>
    <s v="United States"/>
    <s v="Colorado Springs"/>
    <x v="22"/>
    <n v="80906"/>
    <x v="1"/>
    <s v="OFF-PA-10003441"/>
    <x v="1"/>
    <x v="10"/>
    <x v="485"/>
    <x v="12"/>
    <n v="3"/>
    <n v="0.2"/>
    <n v="5.4432"/>
  </r>
  <r>
    <n v="4988"/>
    <s v="CA-2013-149279"/>
    <x v="0"/>
    <x v="423"/>
    <d v="2013-04-29T00:00:00"/>
    <x v="1"/>
    <s v="CL-12700"/>
    <x v="642"/>
    <x v="2"/>
    <s v="United States"/>
    <s v="Colorado Springs"/>
    <x v="22"/>
    <n v="80906"/>
    <x v="1"/>
    <s v="FUR-CH-10004287"/>
    <x v="0"/>
    <x v="1"/>
    <x v="156"/>
    <x v="3694"/>
    <n v="6"/>
    <n v="0.2"/>
    <n v="149.14799999999991"/>
  </r>
  <r>
    <n v="4989"/>
    <s v="CA-2013-149279"/>
    <x v="0"/>
    <x v="423"/>
    <d v="2013-04-29T00:00:00"/>
    <x v="1"/>
    <s v="CL-12700"/>
    <x v="642"/>
    <x v="2"/>
    <s v="United States"/>
    <s v="Colorado Springs"/>
    <x v="22"/>
    <n v="80906"/>
    <x v="1"/>
    <s v="OFF-BI-10004040"/>
    <x v="1"/>
    <x v="8"/>
    <x v="1478"/>
    <x v="3695"/>
    <n v="2"/>
    <n v="0.7"/>
    <n v="-2.1755999999999993"/>
  </r>
  <r>
    <n v="4990"/>
    <s v="CA-2014-107321"/>
    <x v="3"/>
    <x v="515"/>
    <d v="2014-09-05T00:00:00"/>
    <x v="1"/>
    <s v="AW-10930"/>
    <x v="585"/>
    <x v="2"/>
    <s v="United States"/>
    <s v="San Francisco"/>
    <x v="1"/>
    <n v="94110"/>
    <x v="1"/>
    <s v="OFF-BI-10004022"/>
    <x v="1"/>
    <x v="8"/>
    <x v="748"/>
    <x v="408"/>
    <n v="3"/>
    <n v="0.2"/>
    <n v="2.1683999999999997"/>
  </r>
  <r>
    <n v="4991"/>
    <s v="CA-2014-107321"/>
    <x v="3"/>
    <x v="515"/>
    <d v="2014-09-05T00:00:00"/>
    <x v="1"/>
    <s v="AW-10930"/>
    <x v="585"/>
    <x v="2"/>
    <s v="United States"/>
    <s v="San Francisco"/>
    <x v="1"/>
    <n v="94110"/>
    <x v="1"/>
    <s v="TEC-PH-10002200"/>
    <x v="2"/>
    <x v="7"/>
    <x v="1471"/>
    <x v="3696"/>
    <n v="4"/>
    <n v="0.2"/>
    <n v="77.558399999999978"/>
  </r>
  <r>
    <n v="4992"/>
    <s v="US-2014-122714"/>
    <x v="3"/>
    <x v="226"/>
    <d v="2014-12-14T00:00:00"/>
    <x v="1"/>
    <s v="HG-14965"/>
    <x v="428"/>
    <x v="1"/>
    <s v="United States"/>
    <s v="Chicago"/>
    <x v="10"/>
    <n v="60653"/>
    <x v="2"/>
    <s v="OFF-BI-10001120"/>
    <x v="1"/>
    <x v="8"/>
    <x v="1606"/>
    <x v="3697"/>
    <n v="5"/>
    <n v="0.8"/>
    <n v="-2929.4845000000005"/>
  </r>
  <r>
    <n v="4993"/>
    <s v="CA-2012-153038"/>
    <x v="1"/>
    <x v="217"/>
    <d v="2012-12-25T00:00:00"/>
    <x v="1"/>
    <s v="RB-19645"/>
    <x v="516"/>
    <x v="1"/>
    <s v="United States"/>
    <s v="Memphis"/>
    <x v="18"/>
    <n v="38109"/>
    <x v="0"/>
    <s v="OFF-EN-10000461"/>
    <x v="1"/>
    <x v="12"/>
    <x v="746"/>
    <x v="3698"/>
    <n v="8"/>
    <n v="0.2"/>
    <n v="18.878399999999999"/>
  </r>
  <r>
    <n v="4994"/>
    <s v="CA-2012-153038"/>
    <x v="1"/>
    <x v="217"/>
    <d v="2012-12-25T00:00:00"/>
    <x v="1"/>
    <s v="RB-19645"/>
    <x v="516"/>
    <x v="1"/>
    <s v="United States"/>
    <s v="Memphis"/>
    <x v="18"/>
    <n v="38109"/>
    <x v="0"/>
    <s v="OFF-LA-10004008"/>
    <x v="1"/>
    <x v="2"/>
    <x v="1214"/>
    <x v="3699"/>
    <n v="8"/>
    <n v="0.2"/>
    <n v="5.9903999999999984"/>
  </r>
  <r>
    <n v="4995"/>
    <s v="CA-2012-153038"/>
    <x v="1"/>
    <x v="217"/>
    <d v="2012-12-25T00:00:00"/>
    <x v="1"/>
    <s v="RB-19645"/>
    <x v="516"/>
    <x v="1"/>
    <s v="United States"/>
    <s v="Memphis"/>
    <x v="18"/>
    <n v="38109"/>
    <x v="0"/>
    <s v="FUR-FU-10000221"/>
    <x v="0"/>
    <x v="5"/>
    <x v="529"/>
    <x v="2352"/>
    <n v="5"/>
    <n v="0.2"/>
    <n v="3.5559999999999992"/>
  </r>
  <r>
    <n v="4996"/>
    <s v="CA-2011-132227"/>
    <x v="2"/>
    <x v="130"/>
    <d v="2011-11-10T00:00:00"/>
    <x v="1"/>
    <s v="SZ-20035"/>
    <x v="449"/>
    <x v="2"/>
    <s v="United States"/>
    <s v="New York City"/>
    <x v="15"/>
    <n v="10011"/>
    <x v="3"/>
    <s v="OFF-BI-10000962"/>
    <x v="1"/>
    <x v="8"/>
    <x v="1504"/>
    <x v="3700"/>
    <n v="4"/>
    <n v="0.2"/>
    <n v="18.873199999999997"/>
  </r>
  <r>
    <n v="4997"/>
    <s v="CA-2014-155824"/>
    <x v="3"/>
    <x v="434"/>
    <d v="2014-03-16T00:00:00"/>
    <x v="1"/>
    <s v="KS-16300"/>
    <x v="754"/>
    <x v="1"/>
    <s v="United States"/>
    <s v="Raleigh"/>
    <x v="3"/>
    <n v="27604"/>
    <x v="0"/>
    <s v="OFF-AP-10000390"/>
    <x v="1"/>
    <x v="9"/>
    <x v="1691"/>
    <x v="3701"/>
    <n v="1"/>
    <n v="0.2"/>
    <n v="3.6587999999999976"/>
  </r>
  <r>
    <n v="4998"/>
    <s v="CA-2014-155824"/>
    <x v="3"/>
    <x v="434"/>
    <d v="2014-03-16T00:00:00"/>
    <x v="1"/>
    <s v="KS-16300"/>
    <x v="754"/>
    <x v="1"/>
    <s v="United States"/>
    <s v="Raleigh"/>
    <x v="3"/>
    <n v="27604"/>
    <x v="0"/>
    <s v="OFF-BI-10000014"/>
    <x v="1"/>
    <x v="8"/>
    <x v="628"/>
    <x v="3702"/>
    <n v="4"/>
    <n v="0.7"/>
    <n v="-10.037199999999999"/>
  </r>
  <r>
    <n v="4999"/>
    <s v="CA-2013-129238"/>
    <x v="0"/>
    <x v="1011"/>
    <d v="2013-02-04T00:00:00"/>
    <x v="1"/>
    <s v="SC-20050"/>
    <x v="337"/>
    <x v="2"/>
    <s v="United States"/>
    <s v="Los Angeles"/>
    <x v="1"/>
    <n v="90045"/>
    <x v="1"/>
    <s v="TEC-PH-10004120"/>
    <x v="2"/>
    <x v="7"/>
    <x v="1525"/>
    <x v="3703"/>
    <n v="1"/>
    <n v="0.2"/>
    <n v="8.2194000000000003"/>
  </r>
  <r>
    <n v="5000"/>
    <s v="CA-2013-129238"/>
    <x v="0"/>
    <x v="1011"/>
    <d v="2013-02-04T00:00:00"/>
    <x v="1"/>
    <s v="SC-20050"/>
    <x v="337"/>
    <x v="2"/>
    <s v="United States"/>
    <s v="Los Angeles"/>
    <x v="1"/>
    <n v="90045"/>
    <x v="1"/>
    <s v="OFF-PA-10002764"/>
    <x v="1"/>
    <x v="10"/>
    <x v="33"/>
    <x v="3704"/>
    <n v="5"/>
    <n v="0"/>
    <n v="27.782999999999998"/>
  </r>
  <r>
    <n v="5001"/>
    <s v="CA-2014-159688"/>
    <x v="3"/>
    <x v="917"/>
    <d v="2014-05-13T00:00:00"/>
    <x v="1"/>
    <s v="AB-10060"/>
    <x v="144"/>
    <x v="2"/>
    <s v="United States"/>
    <s v="Los Angeles"/>
    <x v="1"/>
    <n v="90004"/>
    <x v="1"/>
    <s v="TEC-AC-10000736"/>
    <x v="2"/>
    <x v="11"/>
    <x v="1085"/>
    <x v="3705"/>
    <n v="1"/>
    <n v="0"/>
    <n v="28.796399999999998"/>
  </r>
  <r>
    <n v="5002"/>
    <s v="CA-2013-136126"/>
    <x v="0"/>
    <x v="1012"/>
    <d v="2013-05-25T00:00:00"/>
    <x v="3"/>
    <s v="EH-14125"/>
    <x v="258"/>
    <x v="2"/>
    <s v="United States"/>
    <s v="Newport News"/>
    <x v="17"/>
    <n v="23602"/>
    <x v="0"/>
    <s v="OFF-SU-10000898"/>
    <x v="1"/>
    <x v="14"/>
    <x v="1181"/>
    <x v="1695"/>
    <n v="5"/>
    <n v="0"/>
    <n v="20.154999999999994"/>
  </r>
  <r>
    <n v="5003"/>
    <s v="CA-2013-136126"/>
    <x v="0"/>
    <x v="1012"/>
    <d v="2013-05-25T00:00:00"/>
    <x v="3"/>
    <s v="EH-14125"/>
    <x v="258"/>
    <x v="2"/>
    <s v="United States"/>
    <s v="Newport News"/>
    <x v="17"/>
    <n v="23602"/>
    <x v="0"/>
    <s v="OFF-PA-10004327"/>
    <x v="1"/>
    <x v="10"/>
    <x v="136"/>
    <x v="879"/>
    <n v="4"/>
    <n v="0"/>
    <n v="91.967999999999989"/>
  </r>
  <r>
    <n v="5004"/>
    <s v="CA-2013-155033"/>
    <x v="0"/>
    <x v="877"/>
    <d v="2013-10-13T00:00:00"/>
    <x v="1"/>
    <s v="CC-12475"/>
    <x v="693"/>
    <x v="0"/>
    <s v="United States"/>
    <s v="Los Angeles"/>
    <x v="1"/>
    <n v="90032"/>
    <x v="1"/>
    <s v="OFF-PA-10000143"/>
    <x v="1"/>
    <x v="10"/>
    <x v="1692"/>
    <x v="232"/>
    <n v="2"/>
    <n v="0"/>
    <n v="5.0688000000000004"/>
  </r>
  <r>
    <n v="5005"/>
    <s v="CA-2011-156006"/>
    <x v="2"/>
    <x v="1013"/>
    <d v="2011-05-02T00:00:00"/>
    <x v="0"/>
    <s v="TM-21010"/>
    <x v="612"/>
    <x v="0"/>
    <s v="United States"/>
    <s v="Jackson"/>
    <x v="35"/>
    <n v="39212"/>
    <x v="0"/>
    <s v="TEC-AC-10002550"/>
    <x v="2"/>
    <x v="11"/>
    <x v="1342"/>
    <x v="3706"/>
    <n v="3"/>
    <n v="0"/>
    <n v="16.2486"/>
  </r>
  <r>
    <n v="5006"/>
    <s v="CA-2012-158659"/>
    <x v="1"/>
    <x v="113"/>
    <d v="2012-11-14T00:00:00"/>
    <x v="0"/>
    <s v="SC-20695"/>
    <x v="281"/>
    <x v="1"/>
    <s v="United States"/>
    <s v="Richmond"/>
    <x v="14"/>
    <n v="47374"/>
    <x v="2"/>
    <s v="OFF-ST-10003306"/>
    <x v="1"/>
    <x v="4"/>
    <x v="380"/>
    <x v="412"/>
    <n v="5"/>
    <n v="0"/>
    <n v="207.14699999999993"/>
  </r>
  <r>
    <n v="5007"/>
    <s v="CA-2012-169796"/>
    <x v="1"/>
    <x v="529"/>
    <d v="2012-11-14T00:00:00"/>
    <x v="1"/>
    <s v="Dp-13240"/>
    <x v="656"/>
    <x v="2"/>
    <s v="United States"/>
    <s v="New York City"/>
    <x v="15"/>
    <n v="10035"/>
    <x v="3"/>
    <s v="TEC-MA-10000045"/>
    <x v="2"/>
    <x v="15"/>
    <x v="1693"/>
    <x v="3707"/>
    <n v="2"/>
    <n v="0"/>
    <n v="1114.5119999999999"/>
  </r>
  <r>
    <n v="5008"/>
    <s v="CA-2012-169796"/>
    <x v="1"/>
    <x v="529"/>
    <d v="2012-11-14T00:00:00"/>
    <x v="1"/>
    <s v="Dp-13240"/>
    <x v="656"/>
    <x v="2"/>
    <s v="United States"/>
    <s v="New York City"/>
    <x v="15"/>
    <n v="10035"/>
    <x v="3"/>
    <s v="OFF-ST-10001505"/>
    <x v="1"/>
    <x v="4"/>
    <x v="1174"/>
    <x v="1465"/>
    <n v="3"/>
    <n v="0"/>
    <n v="3.0497999999999985"/>
  </r>
  <r>
    <n v="5009"/>
    <s v="CA-2012-102876"/>
    <x v="1"/>
    <x v="67"/>
    <d v="2012-09-14T00:00:00"/>
    <x v="1"/>
    <s v="LR-17035"/>
    <x v="756"/>
    <x v="1"/>
    <s v="United States"/>
    <s v="Philadelphia"/>
    <x v="9"/>
    <n v="19134"/>
    <x v="3"/>
    <s v="OFF-BI-10004781"/>
    <x v="1"/>
    <x v="8"/>
    <x v="132"/>
    <x v="3708"/>
    <n v="1"/>
    <n v="0.7"/>
    <n v="-6.9827999999999975"/>
  </r>
  <r>
    <n v="5010"/>
    <s v="CA-2012-102876"/>
    <x v="1"/>
    <x v="67"/>
    <d v="2012-09-14T00:00:00"/>
    <x v="1"/>
    <s v="LR-17035"/>
    <x v="756"/>
    <x v="1"/>
    <s v="United States"/>
    <s v="Philadelphia"/>
    <x v="9"/>
    <n v="19134"/>
    <x v="3"/>
    <s v="TEC-PH-10002680"/>
    <x v="2"/>
    <x v="7"/>
    <x v="415"/>
    <x v="3709"/>
    <n v="6"/>
    <n v="0.4"/>
    <n v="-131.9940000000002"/>
  </r>
  <r>
    <n v="5011"/>
    <s v="CA-2012-102876"/>
    <x v="1"/>
    <x v="67"/>
    <d v="2012-09-14T00:00:00"/>
    <x v="1"/>
    <s v="LR-17035"/>
    <x v="756"/>
    <x v="1"/>
    <s v="United States"/>
    <s v="Philadelphia"/>
    <x v="9"/>
    <n v="19134"/>
    <x v="3"/>
    <s v="OFF-BI-10000848"/>
    <x v="1"/>
    <x v="8"/>
    <x v="515"/>
    <x v="3710"/>
    <n v="3"/>
    <n v="0.7"/>
    <n v="-3.9383999999999997"/>
  </r>
  <r>
    <n v="5012"/>
    <s v="US-2014-139647"/>
    <x v="3"/>
    <x v="943"/>
    <d v="2014-05-14T00:00:00"/>
    <x v="2"/>
    <s v="TS-21370"/>
    <x v="477"/>
    <x v="1"/>
    <s v="United States"/>
    <s v="Phoenix"/>
    <x v="16"/>
    <n v="85023"/>
    <x v="1"/>
    <s v="FUR-BO-10004467"/>
    <x v="0"/>
    <x v="0"/>
    <x v="883"/>
    <x v="3711"/>
    <n v="7"/>
    <n v="0.7"/>
    <n v="-356.96429999999998"/>
  </r>
  <r>
    <n v="5013"/>
    <s v="US-2014-160465"/>
    <x v="3"/>
    <x v="246"/>
    <d v="2014-07-27T00:00:00"/>
    <x v="1"/>
    <s v="SW-20350"/>
    <x v="680"/>
    <x v="2"/>
    <s v="United States"/>
    <s v="Cleveland"/>
    <x v="24"/>
    <n v="44105"/>
    <x v="3"/>
    <s v="OFF-BI-10001670"/>
    <x v="1"/>
    <x v="8"/>
    <x v="438"/>
    <x v="3712"/>
    <n v="3"/>
    <n v="0.7"/>
    <n v="-22.619999999999997"/>
  </r>
  <r>
    <n v="5014"/>
    <s v="US-2014-160465"/>
    <x v="3"/>
    <x v="246"/>
    <d v="2014-07-27T00:00:00"/>
    <x v="1"/>
    <s v="SW-20350"/>
    <x v="680"/>
    <x v="2"/>
    <s v="United States"/>
    <s v="Cleveland"/>
    <x v="24"/>
    <n v="44105"/>
    <x v="3"/>
    <s v="OFF-ST-10000136"/>
    <x v="1"/>
    <x v="4"/>
    <x v="1694"/>
    <x v="3713"/>
    <n v="7"/>
    <n v="0.2"/>
    <n v="25.010999999999967"/>
  </r>
  <r>
    <n v="5015"/>
    <s v="US-2014-160465"/>
    <x v="3"/>
    <x v="246"/>
    <d v="2014-07-27T00:00:00"/>
    <x v="1"/>
    <s v="SW-20350"/>
    <x v="680"/>
    <x v="2"/>
    <s v="United States"/>
    <s v="Cleveland"/>
    <x v="24"/>
    <n v="44105"/>
    <x v="3"/>
    <s v="TEC-PH-10004522"/>
    <x v="2"/>
    <x v="7"/>
    <x v="1695"/>
    <x v="3714"/>
    <n v="6"/>
    <n v="0.4"/>
    <n v="-52.640999999999991"/>
  </r>
  <r>
    <n v="5016"/>
    <s v="CA-2011-153850"/>
    <x v="2"/>
    <x v="156"/>
    <d v="2011-11-29T00:00:00"/>
    <x v="1"/>
    <s v="TH-21100"/>
    <x v="513"/>
    <x v="0"/>
    <s v="United States"/>
    <s v="Toledo"/>
    <x v="24"/>
    <n v="43615"/>
    <x v="3"/>
    <s v="FUR-FU-10002960"/>
    <x v="0"/>
    <x v="5"/>
    <x v="190"/>
    <x v="200"/>
    <n v="7"/>
    <n v="0.2"/>
    <n v="9.6712000000000025"/>
  </r>
  <r>
    <n v="5017"/>
    <s v="CA-2011-153850"/>
    <x v="2"/>
    <x v="156"/>
    <d v="2011-11-29T00:00:00"/>
    <x v="1"/>
    <s v="TH-21100"/>
    <x v="513"/>
    <x v="0"/>
    <s v="United States"/>
    <s v="Toledo"/>
    <x v="24"/>
    <n v="43615"/>
    <x v="3"/>
    <s v="TEC-PH-10002584"/>
    <x v="2"/>
    <x v="7"/>
    <x v="1696"/>
    <x v="3715"/>
    <n v="4"/>
    <n v="0.4"/>
    <n v="-250.39600000000019"/>
  </r>
  <r>
    <n v="5018"/>
    <s v="CA-2011-127558"/>
    <x v="2"/>
    <x v="647"/>
    <d v="2011-11-18T00:00:00"/>
    <x v="2"/>
    <s v="SS-20410"/>
    <x v="757"/>
    <x v="0"/>
    <s v="United States"/>
    <s v="Los Angeles"/>
    <x v="1"/>
    <n v="90008"/>
    <x v="1"/>
    <s v="FUR-FU-10002505"/>
    <x v="0"/>
    <x v="5"/>
    <x v="222"/>
    <x v="3716"/>
    <n v="3"/>
    <n v="0"/>
    <n v="3.2351999999999994"/>
  </r>
  <r>
    <n v="5019"/>
    <s v="CA-2011-127558"/>
    <x v="2"/>
    <x v="647"/>
    <d v="2011-11-18T00:00:00"/>
    <x v="2"/>
    <s v="SS-20410"/>
    <x v="757"/>
    <x v="0"/>
    <s v="United States"/>
    <s v="Los Angeles"/>
    <x v="1"/>
    <n v="90008"/>
    <x v="1"/>
    <s v="TEC-AC-10003832"/>
    <x v="2"/>
    <x v="11"/>
    <x v="216"/>
    <x v="3717"/>
    <n v="3"/>
    <n v="0"/>
    <n v="146.76929999999993"/>
  </r>
  <r>
    <n v="5020"/>
    <s v="CA-2011-127558"/>
    <x v="2"/>
    <x v="647"/>
    <d v="2011-11-18T00:00:00"/>
    <x v="2"/>
    <s v="SS-20410"/>
    <x v="757"/>
    <x v="0"/>
    <s v="United States"/>
    <s v="Los Angeles"/>
    <x v="1"/>
    <n v="90008"/>
    <x v="1"/>
    <s v="OFF-SU-10002537"/>
    <x v="1"/>
    <x v="14"/>
    <x v="676"/>
    <x v="3718"/>
    <n v="2"/>
    <n v="0"/>
    <n v="5.3196000000000012"/>
  </r>
  <r>
    <n v="5021"/>
    <s v="CA-2014-136511"/>
    <x v="3"/>
    <x v="721"/>
    <d v="2014-03-26T00:00:00"/>
    <x v="0"/>
    <s v="MZ-17515"/>
    <x v="89"/>
    <x v="1"/>
    <s v="United States"/>
    <s v="New York City"/>
    <x v="15"/>
    <n v="10011"/>
    <x v="3"/>
    <s v="OFF-SU-10003505"/>
    <x v="1"/>
    <x v="14"/>
    <x v="408"/>
    <x v="3719"/>
    <n v="3"/>
    <n v="0"/>
    <n v="17.378999999999976"/>
  </r>
  <r>
    <n v="5022"/>
    <s v="CA-2013-133795"/>
    <x v="0"/>
    <x v="122"/>
    <d v="2013-12-25T00:00:00"/>
    <x v="1"/>
    <s v="JE-15475"/>
    <x v="188"/>
    <x v="0"/>
    <s v="United States"/>
    <s v="San Diego"/>
    <x v="1"/>
    <n v="92037"/>
    <x v="1"/>
    <s v="TEC-AC-10001465"/>
    <x v="2"/>
    <x v="11"/>
    <x v="473"/>
    <x v="3720"/>
    <n v="2"/>
    <n v="0"/>
    <n v="21.791999999999994"/>
  </r>
  <r>
    <n v="5023"/>
    <s v="CA-2013-133795"/>
    <x v="0"/>
    <x v="122"/>
    <d v="2013-12-25T00:00:00"/>
    <x v="1"/>
    <s v="JE-15475"/>
    <x v="188"/>
    <x v="0"/>
    <s v="United States"/>
    <s v="San Diego"/>
    <x v="1"/>
    <n v="92037"/>
    <x v="1"/>
    <s v="TEC-AC-10003832"/>
    <x v="2"/>
    <x v="11"/>
    <x v="216"/>
    <x v="3717"/>
    <n v="3"/>
    <n v="0"/>
    <n v="146.76929999999993"/>
  </r>
  <r>
    <n v="5024"/>
    <s v="CA-2013-133795"/>
    <x v="0"/>
    <x v="122"/>
    <d v="2013-12-25T00:00:00"/>
    <x v="1"/>
    <s v="JE-15475"/>
    <x v="188"/>
    <x v="0"/>
    <s v="United States"/>
    <s v="San Diego"/>
    <x v="1"/>
    <n v="92037"/>
    <x v="1"/>
    <s v="FUR-FU-10003731"/>
    <x v="0"/>
    <x v="5"/>
    <x v="1593"/>
    <x v="3089"/>
    <n v="4"/>
    <n v="0"/>
    <n v="11.177600000000002"/>
  </r>
  <r>
    <n v="5025"/>
    <s v="US-2014-130953"/>
    <x v="3"/>
    <x v="570"/>
    <d v="2014-08-04T00:00:00"/>
    <x v="1"/>
    <s v="RF-19735"/>
    <x v="288"/>
    <x v="0"/>
    <s v="United States"/>
    <s v="Oklahoma City"/>
    <x v="26"/>
    <n v="73120"/>
    <x v="2"/>
    <s v="OFF-BI-10004828"/>
    <x v="1"/>
    <x v="8"/>
    <x v="1578"/>
    <x v="3446"/>
    <n v="2"/>
    <n v="0"/>
    <n v="16.405199999999997"/>
  </r>
  <r>
    <n v="5026"/>
    <s v="US-2014-130953"/>
    <x v="3"/>
    <x v="570"/>
    <d v="2014-08-04T00:00:00"/>
    <x v="1"/>
    <s v="RF-19735"/>
    <x v="288"/>
    <x v="0"/>
    <s v="United States"/>
    <s v="Oklahoma City"/>
    <x v="26"/>
    <n v="73120"/>
    <x v="2"/>
    <s v="TEC-PH-10003012"/>
    <x v="2"/>
    <x v="7"/>
    <x v="344"/>
    <x v="3721"/>
    <n v="3"/>
    <n v="0"/>
    <n v="133.97129999999996"/>
  </r>
  <r>
    <n v="5027"/>
    <s v="US-2014-130953"/>
    <x v="3"/>
    <x v="570"/>
    <d v="2014-08-04T00:00:00"/>
    <x v="1"/>
    <s v="RF-19735"/>
    <x v="288"/>
    <x v="0"/>
    <s v="United States"/>
    <s v="Oklahoma City"/>
    <x v="26"/>
    <n v="73120"/>
    <x v="2"/>
    <s v="OFF-AP-10002311"/>
    <x v="1"/>
    <x v="9"/>
    <x v="14"/>
    <x v="1609"/>
    <n v="2"/>
    <n v="0"/>
    <n v="60.552800000000005"/>
  </r>
  <r>
    <n v="5028"/>
    <s v="US-2014-130953"/>
    <x v="3"/>
    <x v="570"/>
    <d v="2014-08-04T00:00:00"/>
    <x v="1"/>
    <s v="RF-19735"/>
    <x v="288"/>
    <x v="0"/>
    <s v="United States"/>
    <s v="Oklahoma City"/>
    <x v="26"/>
    <n v="73120"/>
    <x v="2"/>
    <s v="FUR-CH-10004626"/>
    <x v="0"/>
    <x v="1"/>
    <x v="1697"/>
    <x v="3722"/>
    <n v="3"/>
    <n v="0"/>
    <n v="72.640799999999999"/>
  </r>
  <r>
    <n v="5029"/>
    <s v="CA-2011-151792"/>
    <x v="2"/>
    <x v="814"/>
    <d v="2011-09-07T00:00:00"/>
    <x v="0"/>
    <s v="CV-12295"/>
    <x v="610"/>
    <x v="0"/>
    <s v="United States"/>
    <s v="Chicago"/>
    <x v="10"/>
    <n v="60653"/>
    <x v="2"/>
    <s v="TEC-AC-10001606"/>
    <x v="2"/>
    <x v="11"/>
    <x v="585"/>
    <x v="1977"/>
    <n v="3"/>
    <n v="0.2"/>
    <n v="53.994600000000005"/>
  </r>
  <r>
    <n v="5030"/>
    <s v="CA-2014-139304"/>
    <x v="3"/>
    <x v="926"/>
    <d v="2014-02-03T00:00:00"/>
    <x v="1"/>
    <s v="VG-21790"/>
    <x v="364"/>
    <x v="0"/>
    <s v="United States"/>
    <s v="San Francisco"/>
    <x v="1"/>
    <n v="94109"/>
    <x v="1"/>
    <s v="OFF-AR-10001216"/>
    <x v="1"/>
    <x v="6"/>
    <x v="1455"/>
    <x v="484"/>
    <n v="3"/>
    <n v="0"/>
    <n v="2.1683999999999997"/>
  </r>
  <r>
    <n v="5031"/>
    <s v="CA-2014-139304"/>
    <x v="3"/>
    <x v="926"/>
    <d v="2014-02-03T00:00:00"/>
    <x v="1"/>
    <s v="VG-21790"/>
    <x v="364"/>
    <x v="0"/>
    <s v="United States"/>
    <s v="San Francisco"/>
    <x v="1"/>
    <n v="94109"/>
    <x v="1"/>
    <s v="OFF-SU-10001664"/>
    <x v="1"/>
    <x v="14"/>
    <x v="1232"/>
    <x v="3723"/>
    <n v="1"/>
    <n v="0"/>
    <n v="2.2282000000000002"/>
  </r>
  <r>
    <n v="5032"/>
    <s v="CA-2014-139304"/>
    <x v="3"/>
    <x v="926"/>
    <d v="2014-02-03T00:00:00"/>
    <x v="1"/>
    <s v="VG-21790"/>
    <x v="364"/>
    <x v="0"/>
    <s v="United States"/>
    <s v="San Francisco"/>
    <x v="1"/>
    <n v="94109"/>
    <x v="1"/>
    <s v="OFF-BI-10002498"/>
    <x v="1"/>
    <x v="8"/>
    <x v="435"/>
    <x v="473"/>
    <n v="8"/>
    <n v="0.2"/>
    <n v="40.370399999999997"/>
  </r>
  <r>
    <n v="5033"/>
    <s v="CA-2013-155166"/>
    <x v="0"/>
    <x v="482"/>
    <d v="2014-01-03T00:00:00"/>
    <x v="1"/>
    <s v="BB-11545"/>
    <x v="179"/>
    <x v="1"/>
    <s v="United States"/>
    <s v="Vineland"/>
    <x v="30"/>
    <n v="8360"/>
    <x v="3"/>
    <s v="FUR-CH-10003968"/>
    <x v="0"/>
    <x v="1"/>
    <x v="56"/>
    <x v="3724"/>
    <n v="3"/>
    <n v="0"/>
    <n v="25.552800000000005"/>
  </r>
  <r>
    <n v="5034"/>
    <s v="CA-2013-155166"/>
    <x v="0"/>
    <x v="482"/>
    <d v="2014-01-03T00:00:00"/>
    <x v="1"/>
    <s v="BB-11545"/>
    <x v="179"/>
    <x v="1"/>
    <s v="United States"/>
    <s v="Vineland"/>
    <x v="30"/>
    <n v="8360"/>
    <x v="3"/>
    <s v="OFF-AP-10002765"/>
    <x v="1"/>
    <x v="9"/>
    <x v="1252"/>
    <x v="3725"/>
    <n v="1"/>
    <n v="0"/>
    <n v="7.4172000000000011"/>
  </r>
  <r>
    <n v="5035"/>
    <s v="CA-2012-103954"/>
    <x v="1"/>
    <x v="101"/>
    <d v="2012-08-13T00:00:00"/>
    <x v="0"/>
    <s v="HR-14770"/>
    <x v="367"/>
    <x v="2"/>
    <s v="United States"/>
    <s v="Milwaukee"/>
    <x v="6"/>
    <n v="53209"/>
    <x v="2"/>
    <s v="FUR-BO-10004690"/>
    <x v="0"/>
    <x v="0"/>
    <x v="1636"/>
    <x v="3726"/>
    <n v="5"/>
    <n v="0"/>
    <n v="48.117999999999981"/>
  </r>
  <r>
    <n v="5036"/>
    <s v="CA-2011-169803"/>
    <x v="2"/>
    <x v="322"/>
    <d v="2011-04-12T00:00:00"/>
    <x v="1"/>
    <s v="SC-20260"/>
    <x v="609"/>
    <x v="1"/>
    <s v="United States"/>
    <s v="Seattle"/>
    <x v="4"/>
    <n v="98115"/>
    <x v="1"/>
    <s v="FUR-TA-10000688"/>
    <x v="0"/>
    <x v="3"/>
    <x v="556"/>
    <x v="2327"/>
    <n v="3"/>
    <n v="0"/>
    <n v="111.10349999999994"/>
  </r>
  <r>
    <n v="5037"/>
    <s v="CA-2011-169803"/>
    <x v="2"/>
    <x v="322"/>
    <d v="2011-04-12T00:00:00"/>
    <x v="1"/>
    <s v="SC-20260"/>
    <x v="609"/>
    <x v="1"/>
    <s v="United States"/>
    <s v="Seattle"/>
    <x v="4"/>
    <n v="98115"/>
    <x v="1"/>
    <s v="TEC-AC-10003441"/>
    <x v="2"/>
    <x v="11"/>
    <x v="652"/>
    <x v="1284"/>
    <n v="2"/>
    <n v="0"/>
    <n v="2.0339999999999989"/>
  </r>
  <r>
    <n v="5038"/>
    <s v="CA-2014-141719"/>
    <x v="3"/>
    <x v="701"/>
    <d v="2014-11-22T00:00:00"/>
    <x v="0"/>
    <s v="EG-13900"/>
    <x v="283"/>
    <x v="0"/>
    <s v="United States"/>
    <s v="Naperville"/>
    <x v="10"/>
    <n v="60540"/>
    <x v="2"/>
    <s v="TEC-AC-10003610"/>
    <x v="2"/>
    <x v="11"/>
    <x v="598"/>
    <x v="3727"/>
    <n v="5"/>
    <n v="0.2"/>
    <n v="83.98599999999999"/>
  </r>
  <r>
    <n v="5039"/>
    <s v="CA-2012-136469"/>
    <x v="1"/>
    <x v="655"/>
    <d v="2012-07-12T00:00:00"/>
    <x v="2"/>
    <s v="TS-21370"/>
    <x v="477"/>
    <x v="1"/>
    <s v="United States"/>
    <s v="Wilmington"/>
    <x v="13"/>
    <n v="19805"/>
    <x v="3"/>
    <s v="FUR-TA-10001520"/>
    <x v="0"/>
    <x v="3"/>
    <x v="711"/>
    <x v="3728"/>
    <n v="4"/>
    <n v="0.3"/>
    <n v="-37.112400000000036"/>
  </r>
  <r>
    <n v="5040"/>
    <s v="CA-2012-136469"/>
    <x v="1"/>
    <x v="655"/>
    <d v="2012-07-12T00:00:00"/>
    <x v="2"/>
    <s v="TS-21370"/>
    <x v="477"/>
    <x v="1"/>
    <s v="United States"/>
    <s v="Wilmington"/>
    <x v="13"/>
    <n v="19805"/>
    <x v="3"/>
    <s v="TEC-PH-10001817"/>
    <x v="2"/>
    <x v="7"/>
    <x v="1097"/>
    <x v="3729"/>
    <n v="2"/>
    <n v="0"/>
    <n v="193.32000000000005"/>
  </r>
  <r>
    <n v="5041"/>
    <s v="CA-2012-136469"/>
    <x v="1"/>
    <x v="655"/>
    <d v="2012-07-12T00:00:00"/>
    <x v="2"/>
    <s v="TS-21370"/>
    <x v="477"/>
    <x v="1"/>
    <s v="United States"/>
    <s v="Wilmington"/>
    <x v="13"/>
    <n v="19805"/>
    <x v="3"/>
    <s v="OFF-BI-10004492"/>
    <x v="1"/>
    <x v="8"/>
    <x v="347"/>
    <x v="3730"/>
    <n v="7"/>
    <n v="0"/>
    <n v="103.89819999999997"/>
  </r>
  <r>
    <n v="5042"/>
    <s v="CA-2013-158694"/>
    <x v="0"/>
    <x v="338"/>
    <d v="2013-11-14T00:00:00"/>
    <x v="0"/>
    <s v="AI-10855"/>
    <x v="482"/>
    <x v="0"/>
    <s v="United States"/>
    <s v="Los Angeles"/>
    <x v="1"/>
    <n v="90036"/>
    <x v="1"/>
    <s v="OFF-PA-10002421"/>
    <x v="1"/>
    <x v="10"/>
    <x v="1416"/>
    <x v="3731"/>
    <n v="3"/>
    <n v="0"/>
    <n v="32.500799999999998"/>
  </r>
  <r>
    <n v="5043"/>
    <s v="CA-2013-158694"/>
    <x v="0"/>
    <x v="338"/>
    <d v="2013-11-14T00:00:00"/>
    <x v="0"/>
    <s v="AI-10855"/>
    <x v="482"/>
    <x v="0"/>
    <s v="United States"/>
    <s v="Los Angeles"/>
    <x v="1"/>
    <n v="90036"/>
    <x v="1"/>
    <s v="OFF-AP-10000055"/>
    <x v="1"/>
    <x v="9"/>
    <x v="781"/>
    <x v="681"/>
    <n v="4"/>
    <n v="0"/>
    <n v="38.975999999999985"/>
  </r>
  <r>
    <n v="5044"/>
    <s v="CA-2013-158694"/>
    <x v="0"/>
    <x v="338"/>
    <d v="2013-11-14T00:00:00"/>
    <x v="0"/>
    <s v="AI-10855"/>
    <x v="482"/>
    <x v="0"/>
    <s v="United States"/>
    <s v="Los Angeles"/>
    <x v="1"/>
    <n v="90036"/>
    <x v="1"/>
    <s v="FUR-FU-10000965"/>
    <x v="0"/>
    <x v="5"/>
    <x v="682"/>
    <x v="3732"/>
    <n v="9"/>
    <n v="0"/>
    <n v="191.65860000000001"/>
  </r>
  <r>
    <n v="5045"/>
    <s v="CA-2013-158694"/>
    <x v="0"/>
    <x v="338"/>
    <d v="2013-11-14T00:00:00"/>
    <x v="0"/>
    <s v="AI-10855"/>
    <x v="482"/>
    <x v="0"/>
    <s v="United States"/>
    <s v="Los Angeles"/>
    <x v="1"/>
    <n v="90036"/>
    <x v="1"/>
    <s v="OFF-PA-10001363"/>
    <x v="1"/>
    <x v="10"/>
    <x v="1616"/>
    <x v="3733"/>
    <n v="5"/>
    <n v="0"/>
    <n v="28.857999999999997"/>
  </r>
  <r>
    <n v="5046"/>
    <s v="CA-2013-158694"/>
    <x v="0"/>
    <x v="338"/>
    <d v="2013-11-14T00:00:00"/>
    <x v="0"/>
    <s v="AI-10855"/>
    <x v="482"/>
    <x v="0"/>
    <s v="United States"/>
    <s v="Los Angeles"/>
    <x v="1"/>
    <n v="90036"/>
    <x v="1"/>
    <s v="OFF-ST-10001496"/>
    <x v="1"/>
    <x v="4"/>
    <x v="726"/>
    <x v="3734"/>
    <n v="4"/>
    <n v="0"/>
    <n v="187.39760000000001"/>
  </r>
  <r>
    <n v="5047"/>
    <s v="CA-2013-158694"/>
    <x v="0"/>
    <x v="338"/>
    <d v="2013-11-14T00:00:00"/>
    <x v="0"/>
    <s v="AI-10855"/>
    <x v="482"/>
    <x v="0"/>
    <s v="United States"/>
    <s v="Los Angeles"/>
    <x v="1"/>
    <n v="90036"/>
    <x v="1"/>
    <s v="OFF-BI-10004656"/>
    <x v="1"/>
    <x v="8"/>
    <x v="855"/>
    <x v="1182"/>
    <n v="3"/>
    <n v="0.2"/>
    <n v="1.8143999999999996"/>
  </r>
  <r>
    <n v="5048"/>
    <s v="CA-2013-158694"/>
    <x v="0"/>
    <x v="338"/>
    <d v="2013-11-14T00:00:00"/>
    <x v="0"/>
    <s v="AI-10855"/>
    <x v="482"/>
    <x v="0"/>
    <s v="United States"/>
    <s v="Los Angeles"/>
    <x v="1"/>
    <n v="90036"/>
    <x v="1"/>
    <s v="OFF-AR-10001227"/>
    <x v="1"/>
    <x v="6"/>
    <x v="1611"/>
    <x v="456"/>
    <n v="5"/>
    <n v="0"/>
    <n v="3.9690000000000003"/>
  </r>
  <r>
    <n v="5049"/>
    <s v="US-2011-104759"/>
    <x v="2"/>
    <x v="691"/>
    <d v="2011-04-04T00:00:00"/>
    <x v="1"/>
    <s v="DD-13570"/>
    <x v="732"/>
    <x v="0"/>
    <s v="United States"/>
    <s v="Chicago"/>
    <x v="10"/>
    <n v="60610"/>
    <x v="2"/>
    <s v="OFF-BI-10002071"/>
    <x v="1"/>
    <x v="8"/>
    <x v="692"/>
    <x v="3735"/>
    <n v="7"/>
    <n v="0.8"/>
    <n v="-13.827800000000003"/>
  </r>
  <r>
    <n v="5050"/>
    <s v="US-2011-104759"/>
    <x v="2"/>
    <x v="691"/>
    <d v="2011-04-04T00:00:00"/>
    <x v="1"/>
    <s v="DD-13570"/>
    <x v="732"/>
    <x v="0"/>
    <s v="United States"/>
    <s v="Chicago"/>
    <x v="10"/>
    <n v="60610"/>
    <x v="2"/>
    <s v="TEC-AC-10004901"/>
    <x v="2"/>
    <x v="11"/>
    <x v="642"/>
    <x v="1566"/>
    <n v="2"/>
    <n v="0.2"/>
    <n v="13.997199999999999"/>
  </r>
  <r>
    <n v="5051"/>
    <s v="CA-2012-150511"/>
    <x v="1"/>
    <x v="227"/>
    <d v="2012-09-24T00:00:00"/>
    <x v="1"/>
    <s v="AB-10060"/>
    <x v="144"/>
    <x v="2"/>
    <s v="United States"/>
    <s v="Des Moines"/>
    <x v="4"/>
    <n v="98198"/>
    <x v="1"/>
    <s v="OFF-PA-10001776"/>
    <x v="1"/>
    <x v="10"/>
    <x v="1263"/>
    <x v="1909"/>
    <n v="2"/>
    <n v="0"/>
    <n v="8.7137999999999991"/>
  </r>
  <r>
    <n v="5052"/>
    <s v="CA-2012-134922"/>
    <x v="1"/>
    <x v="209"/>
    <d v="2012-11-11T00:00:00"/>
    <x v="1"/>
    <s v="KB-16240"/>
    <x v="208"/>
    <x v="1"/>
    <s v="United States"/>
    <s v="Philadelphia"/>
    <x v="9"/>
    <n v="19140"/>
    <x v="3"/>
    <s v="OFF-EN-10000483"/>
    <x v="1"/>
    <x v="12"/>
    <x v="369"/>
    <x v="3736"/>
    <n v="2"/>
    <n v="0.2"/>
    <n v="7.9299999999999971"/>
  </r>
  <r>
    <n v="5053"/>
    <s v="US-2014-120607"/>
    <x v="3"/>
    <x v="240"/>
    <d v="2014-05-20T00:00:00"/>
    <x v="3"/>
    <s v="JC-15775"/>
    <x v="547"/>
    <x v="0"/>
    <s v="United States"/>
    <s v="Atlanta"/>
    <x v="32"/>
    <n v="30318"/>
    <x v="0"/>
    <s v="OFF-PA-10003129"/>
    <x v="1"/>
    <x v="10"/>
    <x v="1137"/>
    <x v="3589"/>
    <n v="4"/>
    <n v="0"/>
    <n v="91.950799999999987"/>
  </r>
  <r>
    <n v="5054"/>
    <s v="CA-2012-141243"/>
    <x v="1"/>
    <x v="928"/>
    <d v="2012-01-08T00:00:00"/>
    <x v="0"/>
    <s v="AH-10465"/>
    <x v="733"/>
    <x v="0"/>
    <s v="United States"/>
    <s v="Dallas"/>
    <x v="5"/>
    <n v="75217"/>
    <x v="2"/>
    <s v="TEC-AC-10003198"/>
    <x v="2"/>
    <x v="11"/>
    <x v="761"/>
    <x v="3737"/>
    <n v="5"/>
    <n v="0.2"/>
    <n v="84.659999999999982"/>
  </r>
  <r>
    <n v="5055"/>
    <s v="CA-2012-141243"/>
    <x v="1"/>
    <x v="928"/>
    <d v="2012-01-08T00:00:00"/>
    <x v="0"/>
    <s v="AH-10465"/>
    <x v="733"/>
    <x v="0"/>
    <s v="United States"/>
    <s v="Dallas"/>
    <x v="5"/>
    <n v="75217"/>
    <x v="2"/>
    <s v="OFF-AR-10001246"/>
    <x v="1"/>
    <x v="6"/>
    <x v="450"/>
    <x v="2617"/>
    <n v="3"/>
    <n v="0.2"/>
    <n v="0.79379999999999962"/>
  </r>
  <r>
    <n v="5056"/>
    <s v="CA-2012-141243"/>
    <x v="1"/>
    <x v="928"/>
    <d v="2012-01-08T00:00:00"/>
    <x v="0"/>
    <s v="AH-10465"/>
    <x v="733"/>
    <x v="0"/>
    <s v="United States"/>
    <s v="Dallas"/>
    <x v="5"/>
    <n v="75217"/>
    <x v="2"/>
    <s v="FUR-BO-10003272"/>
    <x v="0"/>
    <x v="0"/>
    <x v="582"/>
    <x v="3738"/>
    <n v="9"/>
    <n v="0.32"/>
    <n v="-437.5404000000002"/>
  </r>
  <r>
    <n v="5057"/>
    <s v="CA-2012-162166"/>
    <x v="1"/>
    <x v="1014"/>
    <d v="2012-09-11T00:00:00"/>
    <x v="2"/>
    <s v="NM-18520"/>
    <x v="392"/>
    <x v="0"/>
    <s v="United States"/>
    <s v="Moreno Valley"/>
    <x v="1"/>
    <n v="92553"/>
    <x v="1"/>
    <s v="OFF-PA-10002606"/>
    <x v="1"/>
    <x v="10"/>
    <x v="1592"/>
    <x v="1603"/>
    <n v="5"/>
    <n v="0"/>
    <n v="11.879999999999999"/>
  </r>
  <r>
    <n v="5058"/>
    <s v="CA-2012-162166"/>
    <x v="1"/>
    <x v="1014"/>
    <d v="2012-09-11T00:00:00"/>
    <x v="2"/>
    <s v="NM-18520"/>
    <x v="392"/>
    <x v="0"/>
    <s v="United States"/>
    <s v="Moreno Valley"/>
    <x v="1"/>
    <n v="92553"/>
    <x v="1"/>
    <s v="OFF-ST-10002486"/>
    <x v="1"/>
    <x v="4"/>
    <x v="693"/>
    <x v="3739"/>
    <n v="6"/>
    <n v="0"/>
    <n v="0.83759999999999835"/>
  </r>
  <r>
    <n v="5059"/>
    <s v="CA-2013-120796"/>
    <x v="0"/>
    <x v="1015"/>
    <d v="2013-04-08T00:00:00"/>
    <x v="1"/>
    <s v="CS-11950"/>
    <x v="229"/>
    <x v="0"/>
    <s v="United States"/>
    <s v="Philadelphia"/>
    <x v="9"/>
    <n v="19140"/>
    <x v="3"/>
    <s v="OFF-BI-10004330"/>
    <x v="1"/>
    <x v="8"/>
    <x v="795"/>
    <x v="3740"/>
    <n v="9"/>
    <n v="0.7"/>
    <n v="-83.204999999999984"/>
  </r>
  <r>
    <n v="5060"/>
    <s v="CA-2013-109722"/>
    <x v="0"/>
    <x v="5"/>
    <d v="2013-12-08T00:00:00"/>
    <x v="0"/>
    <s v="TP-21130"/>
    <x v="236"/>
    <x v="0"/>
    <s v="United States"/>
    <s v="Georgetown"/>
    <x v="0"/>
    <n v="40324"/>
    <x v="0"/>
    <s v="TEC-PH-10000560"/>
    <x v="2"/>
    <x v="7"/>
    <x v="745"/>
    <x v="1551"/>
    <n v="2"/>
    <n v="0"/>
    <n v="195.99440000000004"/>
  </r>
  <r>
    <n v="5061"/>
    <s v="CA-2013-109722"/>
    <x v="0"/>
    <x v="5"/>
    <d v="2013-12-08T00:00:00"/>
    <x v="0"/>
    <s v="TP-21130"/>
    <x v="236"/>
    <x v="0"/>
    <s v="United States"/>
    <s v="Georgetown"/>
    <x v="0"/>
    <n v="40324"/>
    <x v="0"/>
    <s v="OFF-ST-10000060"/>
    <x v="1"/>
    <x v="4"/>
    <x v="387"/>
    <x v="3741"/>
    <n v="9"/>
    <n v="0"/>
    <n v="70.178400000000025"/>
  </r>
  <r>
    <n v="5062"/>
    <s v="CA-2012-136798"/>
    <x v="1"/>
    <x v="412"/>
    <d v="2012-05-12T00:00:00"/>
    <x v="1"/>
    <s v="DL-12925"/>
    <x v="351"/>
    <x v="0"/>
    <s v="United States"/>
    <s v="Minneapolis"/>
    <x v="11"/>
    <n v="55407"/>
    <x v="2"/>
    <s v="OFF-BI-10003684"/>
    <x v="1"/>
    <x v="8"/>
    <x v="707"/>
    <x v="3742"/>
    <n v="2"/>
    <n v="0"/>
    <n v="21.99"/>
  </r>
  <r>
    <n v="5063"/>
    <s v="CA-2012-136798"/>
    <x v="1"/>
    <x v="412"/>
    <d v="2012-05-12T00:00:00"/>
    <x v="1"/>
    <s v="DL-12925"/>
    <x v="351"/>
    <x v="0"/>
    <s v="United States"/>
    <s v="Minneapolis"/>
    <x v="11"/>
    <n v="55407"/>
    <x v="2"/>
    <s v="TEC-PH-10000441"/>
    <x v="2"/>
    <x v="7"/>
    <x v="1046"/>
    <x v="2258"/>
    <n v="3"/>
    <n v="0"/>
    <n v="105.83160000000002"/>
  </r>
  <r>
    <n v="5064"/>
    <s v="CA-2012-136798"/>
    <x v="1"/>
    <x v="412"/>
    <d v="2012-05-12T00:00:00"/>
    <x v="1"/>
    <s v="DL-12925"/>
    <x v="351"/>
    <x v="0"/>
    <s v="United States"/>
    <s v="Minneapolis"/>
    <x v="11"/>
    <n v="55407"/>
    <x v="2"/>
    <s v="FUR-FU-10000723"/>
    <x v="0"/>
    <x v="5"/>
    <x v="475"/>
    <x v="3484"/>
    <n v="3"/>
    <n v="0"/>
    <n v="11.156400000000005"/>
  </r>
  <r>
    <n v="5065"/>
    <s v="CA-2014-122196"/>
    <x v="3"/>
    <x v="585"/>
    <d v="2014-09-25T00:00:00"/>
    <x v="2"/>
    <s v="CA-12265"/>
    <x v="244"/>
    <x v="0"/>
    <s v="United States"/>
    <s v="Wilmington"/>
    <x v="13"/>
    <n v="19805"/>
    <x v="3"/>
    <s v="TEC-PH-10004977"/>
    <x v="2"/>
    <x v="7"/>
    <x v="34"/>
    <x v="3743"/>
    <n v="2"/>
    <n v="0"/>
    <n v="113.67419999999998"/>
  </r>
  <r>
    <n v="5066"/>
    <s v="CA-2014-142090"/>
    <x v="3"/>
    <x v="329"/>
    <d v="2014-12-08T00:00:00"/>
    <x v="1"/>
    <s v="SC-20380"/>
    <x v="618"/>
    <x v="0"/>
    <s v="United States"/>
    <s v="Burlington"/>
    <x v="3"/>
    <n v="27217"/>
    <x v="0"/>
    <s v="TEC-AC-10002001"/>
    <x v="2"/>
    <x v="11"/>
    <x v="262"/>
    <x v="2961"/>
    <n v="3"/>
    <n v="0.2"/>
    <n v="81.59490000000001"/>
  </r>
  <r>
    <n v="5067"/>
    <s v="CA-2014-142090"/>
    <x v="3"/>
    <x v="329"/>
    <d v="2014-12-08T00:00:00"/>
    <x v="1"/>
    <s v="SC-20380"/>
    <x v="618"/>
    <x v="0"/>
    <s v="United States"/>
    <s v="Burlington"/>
    <x v="3"/>
    <n v="27217"/>
    <x v="0"/>
    <s v="FUR-TA-10001889"/>
    <x v="0"/>
    <x v="3"/>
    <x v="406"/>
    <x v="3744"/>
    <n v="7"/>
    <n v="0.4"/>
    <n v="-653.28340000000003"/>
  </r>
  <r>
    <n v="5068"/>
    <s v="CA-2014-160934"/>
    <x v="3"/>
    <x v="787"/>
    <d v="2014-01-20T00:00:00"/>
    <x v="1"/>
    <s v="TT-21460"/>
    <x v="499"/>
    <x v="2"/>
    <s v="United States"/>
    <s v="Los Angeles"/>
    <x v="1"/>
    <n v="90008"/>
    <x v="1"/>
    <s v="OFF-AR-10003504"/>
    <x v="1"/>
    <x v="6"/>
    <x v="1026"/>
    <x v="1591"/>
    <n v="5"/>
    <n v="0"/>
    <n v="6.2059999999999977"/>
  </r>
  <r>
    <n v="5069"/>
    <s v="CA-2011-124478"/>
    <x v="2"/>
    <x v="233"/>
    <d v="2011-08-12T00:00:00"/>
    <x v="1"/>
    <s v="MA-17560"/>
    <x v="15"/>
    <x v="2"/>
    <s v="United States"/>
    <s v="Trenton"/>
    <x v="12"/>
    <n v="48183"/>
    <x v="2"/>
    <s v="TEC-CO-10001571"/>
    <x v="2"/>
    <x v="16"/>
    <x v="1554"/>
    <x v="3745"/>
    <n v="1"/>
    <n v="0"/>
    <n v="274.995"/>
  </r>
  <r>
    <n v="5070"/>
    <s v="CA-2011-124478"/>
    <x v="2"/>
    <x v="233"/>
    <d v="2011-08-12T00:00:00"/>
    <x v="1"/>
    <s v="MA-17560"/>
    <x v="15"/>
    <x v="2"/>
    <s v="United States"/>
    <s v="Trenton"/>
    <x v="12"/>
    <n v="48183"/>
    <x v="2"/>
    <s v="OFF-AP-10002495"/>
    <x v="1"/>
    <x v="9"/>
    <x v="1075"/>
    <x v="3746"/>
    <n v="3"/>
    <n v="0.1"/>
    <n v="37.229999999999983"/>
  </r>
  <r>
    <n v="5071"/>
    <s v="CA-2011-124478"/>
    <x v="2"/>
    <x v="233"/>
    <d v="2011-08-12T00:00:00"/>
    <x v="1"/>
    <s v="MA-17560"/>
    <x v="15"/>
    <x v="2"/>
    <s v="United States"/>
    <s v="Trenton"/>
    <x v="12"/>
    <n v="48183"/>
    <x v="2"/>
    <s v="OFF-EN-10002500"/>
    <x v="1"/>
    <x v="12"/>
    <x v="118"/>
    <x v="3747"/>
    <n v="3"/>
    <n v="0"/>
    <n v="17.253"/>
  </r>
  <r>
    <n v="5072"/>
    <s v="CA-2011-124478"/>
    <x v="2"/>
    <x v="233"/>
    <d v="2011-08-12T00:00:00"/>
    <x v="1"/>
    <s v="MA-17560"/>
    <x v="15"/>
    <x v="2"/>
    <s v="United States"/>
    <s v="Trenton"/>
    <x v="12"/>
    <n v="48183"/>
    <x v="2"/>
    <s v="FUR-FU-10002088"/>
    <x v="0"/>
    <x v="5"/>
    <x v="1084"/>
    <x v="3748"/>
    <n v="6"/>
    <n v="0"/>
    <n v="22.629600000000003"/>
  </r>
  <r>
    <n v="5073"/>
    <s v="CA-2011-124478"/>
    <x v="2"/>
    <x v="233"/>
    <d v="2011-08-12T00:00:00"/>
    <x v="1"/>
    <s v="MA-17560"/>
    <x v="15"/>
    <x v="2"/>
    <s v="United States"/>
    <s v="Trenton"/>
    <x v="12"/>
    <n v="48183"/>
    <x v="2"/>
    <s v="TEC-PH-10001128"/>
    <x v="2"/>
    <x v="7"/>
    <x v="1499"/>
    <x v="3749"/>
    <n v="2"/>
    <n v="0"/>
    <n v="83.994400000000013"/>
  </r>
  <r>
    <n v="5074"/>
    <s v="CA-2012-145485"/>
    <x v="1"/>
    <x v="599"/>
    <d v="2012-11-05T00:00:00"/>
    <x v="3"/>
    <s v="JM-16195"/>
    <x v="594"/>
    <x v="0"/>
    <s v="United States"/>
    <s v="San Francisco"/>
    <x v="1"/>
    <n v="94109"/>
    <x v="1"/>
    <s v="OFF-ST-10000649"/>
    <x v="1"/>
    <x v="4"/>
    <x v="937"/>
    <x v="3750"/>
    <n v="4"/>
    <n v="0"/>
    <n v="15.700000000000003"/>
  </r>
  <r>
    <n v="5075"/>
    <s v="CA-2014-151071"/>
    <x v="3"/>
    <x v="1016"/>
    <d v="2014-04-30T00:00:00"/>
    <x v="0"/>
    <s v="MB-18085"/>
    <x v="469"/>
    <x v="0"/>
    <s v="United States"/>
    <s v="Los Angeles"/>
    <x v="1"/>
    <n v="90049"/>
    <x v="1"/>
    <s v="OFF-BI-10002103"/>
    <x v="1"/>
    <x v="8"/>
    <x v="525"/>
    <x v="1162"/>
    <n v="2"/>
    <n v="0.2"/>
    <n v="4.5187999999999997"/>
  </r>
  <r>
    <n v="5076"/>
    <s v="CA-2011-134572"/>
    <x v="2"/>
    <x v="1017"/>
    <d v="2011-04-22T00:00:00"/>
    <x v="0"/>
    <s v="SV-20365"/>
    <x v="277"/>
    <x v="0"/>
    <s v="United States"/>
    <s v="Houston"/>
    <x v="5"/>
    <n v="77070"/>
    <x v="2"/>
    <s v="FUR-TA-10001705"/>
    <x v="0"/>
    <x v="3"/>
    <x v="213"/>
    <x v="3751"/>
    <n v="5"/>
    <n v="0.3"/>
    <n v="-95.670000000000044"/>
  </r>
  <r>
    <n v="5077"/>
    <s v="CA-2011-134572"/>
    <x v="2"/>
    <x v="1017"/>
    <d v="2011-04-22T00:00:00"/>
    <x v="0"/>
    <s v="SV-20365"/>
    <x v="277"/>
    <x v="0"/>
    <s v="United States"/>
    <s v="Houston"/>
    <x v="5"/>
    <n v="77070"/>
    <x v="2"/>
    <s v="OFF-ST-10004634"/>
    <x v="1"/>
    <x v="4"/>
    <x v="597"/>
    <x v="3752"/>
    <n v="5"/>
    <n v="0.2"/>
    <n v="5.6049999999999951"/>
  </r>
  <r>
    <n v="5078"/>
    <s v="CA-2011-134572"/>
    <x v="2"/>
    <x v="1017"/>
    <d v="2011-04-22T00:00:00"/>
    <x v="0"/>
    <s v="SV-20365"/>
    <x v="277"/>
    <x v="0"/>
    <s v="United States"/>
    <s v="Houston"/>
    <x v="5"/>
    <n v="77070"/>
    <x v="2"/>
    <s v="FUR-TA-10004442"/>
    <x v="0"/>
    <x v="3"/>
    <x v="1645"/>
    <x v="3753"/>
    <n v="2"/>
    <n v="0.3"/>
    <n v="-131.95100000000002"/>
  </r>
  <r>
    <n v="5079"/>
    <s v="CA-2014-143217"/>
    <x v="3"/>
    <x v="343"/>
    <d v="2014-11-18T00:00:00"/>
    <x v="1"/>
    <s v="CG-12040"/>
    <x v="344"/>
    <x v="2"/>
    <s v="United States"/>
    <s v="Milwaukee"/>
    <x v="6"/>
    <n v="53209"/>
    <x v="2"/>
    <s v="OFF-BI-10002949"/>
    <x v="1"/>
    <x v="8"/>
    <x v="520"/>
    <x v="2614"/>
    <n v="3"/>
    <n v="0"/>
    <n v="8.5727999999999991"/>
  </r>
  <r>
    <n v="5080"/>
    <s v="US-2014-133312"/>
    <x v="3"/>
    <x v="920"/>
    <d v="2014-11-30T00:00:00"/>
    <x v="1"/>
    <s v="BD-11500"/>
    <x v="214"/>
    <x v="0"/>
    <s v="United States"/>
    <s v="San Francisco"/>
    <x v="1"/>
    <n v="94122"/>
    <x v="1"/>
    <s v="FUR-BO-10002213"/>
    <x v="0"/>
    <x v="0"/>
    <x v="1325"/>
    <x v="3754"/>
    <n v="3"/>
    <n v="0.15"/>
    <n v="-29.605799999999981"/>
  </r>
  <r>
    <n v="5081"/>
    <s v="US-2014-133312"/>
    <x v="3"/>
    <x v="920"/>
    <d v="2014-11-30T00:00:00"/>
    <x v="1"/>
    <s v="BD-11500"/>
    <x v="214"/>
    <x v="0"/>
    <s v="United States"/>
    <s v="San Francisco"/>
    <x v="1"/>
    <n v="94122"/>
    <x v="1"/>
    <s v="OFF-ST-10001325"/>
    <x v="1"/>
    <x v="4"/>
    <x v="466"/>
    <x v="3755"/>
    <n v="1"/>
    <n v="0"/>
    <n v="2.8296000000000001"/>
  </r>
  <r>
    <n v="5082"/>
    <s v="US-2012-137533"/>
    <x v="1"/>
    <x v="217"/>
    <d v="2012-12-18T00:00:00"/>
    <x v="3"/>
    <s v="JK-15640"/>
    <x v="82"/>
    <x v="2"/>
    <s v="United States"/>
    <s v="Cleveland"/>
    <x v="24"/>
    <n v="44105"/>
    <x v="3"/>
    <s v="OFF-PA-10003441"/>
    <x v="1"/>
    <x v="10"/>
    <x v="485"/>
    <x v="561"/>
    <n v="4"/>
    <n v="0.2"/>
    <n v="7.2576000000000001"/>
  </r>
  <r>
    <n v="5083"/>
    <s v="CA-2013-155138"/>
    <x v="0"/>
    <x v="162"/>
    <d v="2013-09-13T00:00:00"/>
    <x v="1"/>
    <s v="JM-15580"/>
    <x v="758"/>
    <x v="0"/>
    <s v="United States"/>
    <s v="Monroe"/>
    <x v="3"/>
    <n v="28110"/>
    <x v="0"/>
    <s v="TEC-AC-10004209"/>
    <x v="2"/>
    <x v="11"/>
    <x v="899"/>
    <x v="2083"/>
    <n v="4"/>
    <n v="0.2"/>
    <n v="8.3524000000000012"/>
  </r>
  <r>
    <n v="5084"/>
    <s v="CA-2013-155138"/>
    <x v="0"/>
    <x v="162"/>
    <d v="2013-09-13T00:00:00"/>
    <x v="1"/>
    <s v="JM-15580"/>
    <x v="758"/>
    <x v="0"/>
    <s v="United States"/>
    <s v="Monroe"/>
    <x v="3"/>
    <n v="28110"/>
    <x v="0"/>
    <s v="OFF-PA-10000501"/>
    <x v="1"/>
    <x v="10"/>
    <x v="966"/>
    <x v="2851"/>
    <n v="3"/>
    <n v="0.2"/>
    <n v="23.455199999999998"/>
  </r>
  <r>
    <n v="5085"/>
    <s v="CA-2013-108350"/>
    <x v="0"/>
    <x v="112"/>
    <d v="2013-06-10T00:00:00"/>
    <x v="0"/>
    <s v="SC-20230"/>
    <x v="554"/>
    <x v="1"/>
    <s v="United States"/>
    <s v="Lowell"/>
    <x v="31"/>
    <n v="1852"/>
    <x v="3"/>
    <s v="OFF-PA-10003656"/>
    <x v="1"/>
    <x v="10"/>
    <x v="770"/>
    <x v="151"/>
    <n v="4"/>
    <n v="0"/>
    <n v="48.539199999999994"/>
  </r>
  <r>
    <n v="5086"/>
    <s v="CA-2012-144302"/>
    <x v="1"/>
    <x v="974"/>
    <d v="2012-06-23T00:00:00"/>
    <x v="1"/>
    <s v="ME-17320"/>
    <x v="467"/>
    <x v="2"/>
    <s v="United States"/>
    <s v="Dallas"/>
    <x v="5"/>
    <n v="75081"/>
    <x v="2"/>
    <s v="OFF-BI-10001107"/>
    <x v="1"/>
    <x v="8"/>
    <x v="492"/>
    <x v="3756"/>
    <n v="2"/>
    <n v="0.8"/>
    <n v="-9.5568000000000026"/>
  </r>
  <r>
    <n v="5087"/>
    <s v="CA-2012-109001"/>
    <x v="1"/>
    <x v="616"/>
    <d v="2012-03-09T00:00:00"/>
    <x v="1"/>
    <s v="KN-16390"/>
    <x v="471"/>
    <x v="1"/>
    <s v="United States"/>
    <s v="Philadelphia"/>
    <x v="9"/>
    <n v="19120"/>
    <x v="3"/>
    <s v="TEC-PH-10000562"/>
    <x v="2"/>
    <x v="7"/>
    <x v="1698"/>
    <x v="3757"/>
    <n v="7"/>
    <n v="0.4"/>
    <n v="-93.231599999999958"/>
  </r>
  <r>
    <n v="5088"/>
    <s v="CA-2012-109001"/>
    <x v="1"/>
    <x v="616"/>
    <d v="2012-03-09T00:00:00"/>
    <x v="1"/>
    <s v="KN-16390"/>
    <x v="471"/>
    <x v="1"/>
    <s v="United States"/>
    <s v="Philadelphia"/>
    <x v="9"/>
    <n v="19120"/>
    <x v="3"/>
    <s v="TEC-AC-10001101"/>
    <x v="2"/>
    <x v="11"/>
    <x v="547"/>
    <x v="3758"/>
    <n v="1"/>
    <n v="0.2"/>
    <n v="-1.2890000000000006"/>
  </r>
  <r>
    <n v="5089"/>
    <s v="CA-2012-109001"/>
    <x v="1"/>
    <x v="616"/>
    <d v="2012-03-09T00:00:00"/>
    <x v="1"/>
    <s v="KN-16390"/>
    <x v="471"/>
    <x v="1"/>
    <s v="United States"/>
    <s v="Philadelphia"/>
    <x v="9"/>
    <n v="19120"/>
    <x v="3"/>
    <s v="OFF-BI-10003529"/>
    <x v="1"/>
    <x v="8"/>
    <x v="788"/>
    <x v="3759"/>
    <n v="3"/>
    <n v="0.7"/>
    <n v="-1.7892000000000001"/>
  </r>
  <r>
    <n v="5090"/>
    <s v="CA-2014-132738"/>
    <x v="3"/>
    <x v="1018"/>
    <d v="2014-08-08T00:00:00"/>
    <x v="2"/>
    <s v="HM-14860"/>
    <x v="447"/>
    <x v="1"/>
    <s v="United States"/>
    <s v="Loveland"/>
    <x v="22"/>
    <n v="80538"/>
    <x v="1"/>
    <s v="OFF-PA-10001752"/>
    <x v="1"/>
    <x v="10"/>
    <x v="1360"/>
    <x v="892"/>
    <n v="2"/>
    <n v="0.2"/>
    <n v="2.8884000000000007"/>
  </r>
  <r>
    <n v="5091"/>
    <s v="CA-2014-132738"/>
    <x v="3"/>
    <x v="1018"/>
    <d v="2014-08-08T00:00:00"/>
    <x v="2"/>
    <s v="HM-14860"/>
    <x v="447"/>
    <x v="1"/>
    <s v="United States"/>
    <s v="Loveland"/>
    <x v="22"/>
    <n v="80538"/>
    <x v="1"/>
    <s v="OFF-EN-10001141"/>
    <x v="1"/>
    <x v="12"/>
    <x v="593"/>
    <x v="3760"/>
    <n v="1"/>
    <n v="0.2"/>
    <n v="3.1842000000000001"/>
  </r>
  <r>
    <n v="5092"/>
    <s v="CA-2014-156720"/>
    <x v="3"/>
    <x v="247"/>
    <d v="2015-01-04T00:00:00"/>
    <x v="1"/>
    <s v="JM-15580"/>
    <x v="758"/>
    <x v="0"/>
    <s v="United States"/>
    <s v="Loveland"/>
    <x v="22"/>
    <n v="80538"/>
    <x v="1"/>
    <s v="OFF-FA-10003472"/>
    <x v="1"/>
    <x v="13"/>
    <x v="240"/>
    <x v="3761"/>
    <n v="3"/>
    <n v="0.2"/>
    <n v="-0.6048"/>
  </r>
  <r>
    <n v="5093"/>
    <s v="CA-2012-119102"/>
    <x v="1"/>
    <x v="293"/>
    <d v="2012-05-27T00:00:00"/>
    <x v="1"/>
    <s v="KH-16690"/>
    <x v="120"/>
    <x v="1"/>
    <s v="United States"/>
    <s v="Woonsocket"/>
    <x v="34"/>
    <n v="2895"/>
    <x v="3"/>
    <s v="OFF-ST-10004507"/>
    <x v="1"/>
    <x v="4"/>
    <x v="452"/>
    <x v="492"/>
    <n v="3"/>
    <n v="0"/>
    <n v="13.891499999999999"/>
  </r>
  <r>
    <n v="5094"/>
    <s v="US-2011-140452"/>
    <x v="2"/>
    <x v="776"/>
    <d v="2011-12-10T00:00:00"/>
    <x v="1"/>
    <s v="BK-11260"/>
    <x v="318"/>
    <x v="0"/>
    <s v="United States"/>
    <s v="Chicago"/>
    <x v="10"/>
    <n v="60610"/>
    <x v="2"/>
    <s v="OFF-AP-10004036"/>
    <x v="1"/>
    <x v="9"/>
    <x v="1273"/>
    <x v="3762"/>
    <n v="4"/>
    <n v="0.8"/>
    <n v="-31.536000000000001"/>
  </r>
  <r>
    <n v="5095"/>
    <s v="US-2011-140452"/>
    <x v="2"/>
    <x v="776"/>
    <d v="2011-12-10T00:00:00"/>
    <x v="1"/>
    <s v="BK-11260"/>
    <x v="318"/>
    <x v="0"/>
    <s v="United States"/>
    <s v="Chicago"/>
    <x v="10"/>
    <n v="60610"/>
    <x v="2"/>
    <s v="FUR-TA-10004086"/>
    <x v="0"/>
    <x v="3"/>
    <x v="824"/>
    <x v="2490"/>
    <n v="5"/>
    <n v="0.5"/>
    <n v="-120.37200000000003"/>
  </r>
  <r>
    <n v="5096"/>
    <s v="US-2011-140452"/>
    <x v="2"/>
    <x v="776"/>
    <d v="2011-12-10T00:00:00"/>
    <x v="1"/>
    <s v="BK-11260"/>
    <x v="318"/>
    <x v="0"/>
    <s v="United States"/>
    <s v="Chicago"/>
    <x v="10"/>
    <n v="60610"/>
    <x v="2"/>
    <s v="TEC-PH-10000307"/>
    <x v="2"/>
    <x v="7"/>
    <x v="835"/>
    <x v="1927"/>
    <n v="4"/>
    <n v="0.2"/>
    <n v="-7.0080000000000044"/>
  </r>
  <r>
    <n v="5097"/>
    <s v="US-2011-140452"/>
    <x v="2"/>
    <x v="776"/>
    <d v="2011-12-10T00:00:00"/>
    <x v="1"/>
    <s v="BK-11260"/>
    <x v="318"/>
    <x v="0"/>
    <s v="United States"/>
    <s v="Chicago"/>
    <x v="10"/>
    <n v="60610"/>
    <x v="2"/>
    <s v="FUR-FU-10002088"/>
    <x v="0"/>
    <x v="5"/>
    <x v="1084"/>
    <x v="2209"/>
    <n v="3"/>
    <n v="0.6"/>
    <n v="-4.8491999999999997"/>
  </r>
  <r>
    <n v="5098"/>
    <s v="US-2011-140452"/>
    <x v="2"/>
    <x v="776"/>
    <d v="2011-12-10T00:00:00"/>
    <x v="1"/>
    <s v="BK-11260"/>
    <x v="318"/>
    <x v="0"/>
    <s v="United States"/>
    <s v="Chicago"/>
    <x v="10"/>
    <n v="60610"/>
    <x v="2"/>
    <s v="OFF-BI-10004965"/>
    <x v="1"/>
    <x v="8"/>
    <x v="1005"/>
    <x v="3763"/>
    <n v="2"/>
    <n v="0.8"/>
    <n v="-8.0500000000000025"/>
  </r>
  <r>
    <n v="5099"/>
    <s v="US-2011-140452"/>
    <x v="2"/>
    <x v="776"/>
    <d v="2011-12-10T00:00:00"/>
    <x v="1"/>
    <s v="BK-11260"/>
    <x v="318"/>
    <x v="0"/>
    <s v="United States"/>
    <s v="Chicago"/>
    <x v="10"/>
    <n v="60610"/>
    <x v="2"/>
    <s v="OFF-ST-10002485"/>
    <x v="1"/>
    <x v="4"/>
    <x v="209"/>
    <x v="2083"/>
    <n v="2"/>
    <n v="0.2"/>
    <n v="-8.3524000000000012"/>
  </r>
  <r>
    <n v="5100"/>
    <s v="CA-2012-141936"/>
    <x v="1"/>
    <x v="976"/>
    <d v="2012-08-12T00:00:00"/>
    <x v="1"/>
    <s v="PN-18775"/>
    <x v="43"/>
    <x v="2"/>
    <s v="United States"/>
    <s v="Bakersfield"/>
    <x v="1"/>
    <n v="93309"/>
    <x v="1"/>
    <s v="OFF-BI-10002194"/>
    <x v="1"/>
    <x v="8"/>
    <x v="411"/>
    <x v="3764"/>
    <n v="3"/>
    <n v="0.2"/>
    <n v="6.4638000000000009"/>
  </r>
  <r>
    <n v="5101"/>
    <s v="CA-2011-158442"/>
    <x v="2"/>
    <x v="461"/>
    <d v="2011-03-17T00:00:00"/>
    <x v="3"/>
    <s v="AZ-10750"/>
    <x v="616"/>
    <x v="0"/>
    <s v="United States"/>
    <s v="Dallas"/>
    <x v="5"/>
    <n v="75217"/>
    <x v="2"/>
    <s v="OFF-AR-10003732"/>
    <x v="1"/>
    <x v="6"/>
    <x v="321"/>
    <x v="3079"/>
    <n v="2"/>
    <n v="0.2"/>
    <n v="0.3335999999999999"/>
  </r>
  <r>
    <n v="5102"/>
    <s v="CA-2011-158442"/>
    <x v="2"/>
    <x v="461"/>
    <d v="2011-03-17T00:00:00"/>
    <x v="3"/>
    <s v="AZ-10750"/>
    <x v="616"/>
    <x v="0"/>
    <s v="United States"/>
    <s v="Dallas"/>
    <x v="5"/>
    <n v="75217"/>
    <x v="2"/>
    <s v="OFF-PA-10002195"/>
    <x v="1"/>
    <x v="10"/>
    <x v="1543"/>
    <x v="1182"/>
    <n v="1"/>
    <n v="0.2"/>
    <n v="1.8792"/>
  </r>
  <r>
    <n v="5103"/>
    <s v="CA-2011-158442"/>
    <x v="2"/>
    <x v="461"/>
    <d v="2011-03-17T00:00:00"/>
    <x v="3"/>
    <s v="AZ-10750"/>
    <x v="616"/>
    <x v="0"/>
    <s v="United States"/>
    <s v="Dallas"/>
    <x v="5"/>
    <n v="75217"/>
    <x v="2"/>
    <s v="OFF-PA-10002365"/>
    <x v="1"/>
    <x v="10"/>
    <x v="12"/>
    <x v="12"/>
    <n v="3"/>
    <n v="0.2"/>
    <n v="5.4432"/>
  </r>
  <r>
    <n v="5104"/>
    <s v="CA-2012-167374"/>
    <x v="1"/>
    <x v="514"/>
    <d v="2012-03-30T00:00:00"/>
    <x v="0"/>
    <s v="GM-14500"/>
    <x v="421"/>
    <x v="0"/>
    <s v="United States"/>
    <s v="Philadelphia"/>
    <x v="9"/>
    <n v="19140"/>
    <x v="3"/>
    <s v="OFF-PA-10001950"/>
    <x v="1"/>
    <x v="10"/>
    <x v="144"/>
    <x v="2710"/>
    <n v="6"/>
    <n v="0.2"/>
    <n v="12.509999999999993"/>
  </r>
  <r>
    <n v="5105"/>
    <s v="CA-2012-167374"/>
    <x v="1"/>
    <x v="514"/>
    <d v="2012-03-30T00:00:00"/>
    <x v="0"/>
    <s v="GM-14500"/>
    <x v="421"/>
    <x v="0"/>
    <s v="United States"/>
    <s v="Philadelphia"/>
    <x v="9"/>
    <n v="19140"/>
    <x v="3"/>
    <s v="TEC-AC-10004633"/>
    <x v="2"/>
    <x v="11"/>
    <x v="60"/>
    <x v="3664"/>
    <n v="3"/>
    <n v="0.2"/>
    <n v="5.0327999999999999"/>
  </r>
  <r>
    <n v="5106"/>
    <s v="CA-2011-116568"/>
    <x v="2"/>
    <x v="637"/>
    <d v="2011-12-20T00:00:00"/>
    <x v="1"/>
    <s v="BM-11785"/>
    <x v="298"/>
    <x v="0"/>
    <s v="United States"/>
    <s v="Deltona"/>
    <x v="2"/>
    <n v="32725"/>
    <x v="0"/>
    <s v="FUR-CH-10002439"/>
    <x v="0"/>
    <x v="1"/>
    <x v="1316"/>
    <x v="3765"/>
    <n v="4"/>
    <n v="0.2"/>
    <n v="13.972799999999999"/>
  </r>
  <r>
    <n v="5107"/>
    <s v="CA-2012-147102"/>
    <x v="1"/>
    <x v="444"/>
    <d v="2012-09-26T00:00:00"/>
    <x v="1"/>
    <s v="NH-18610"/>
    <x v="468"/>
    <x v="1"/>
    <s v="United States"/>
    <s v="Columbus"/>
    <x v="32"/>
    <n v="31907"/>
    <x v="0"/>
    <s v="TEC-AC-10000682"/>
    <x v="2"/>
    <x v="11"/>
    <x v="1327"/>
    <x v="3766"/>
    <n v="4"/>
    <n v="0"/>
    <n v="23.225999999999999"/>
  </r>
  <r>
    <n v="5108"/>
    <s v="CA-2014-132213"/>
    <x v="3"/>
    <x v="1016"/>
    <d v="2014-04-27T00:00:00"/>
    <x v="2"/>
    <s v="PN-18775"/>
    <x v="43"/>
    <x v="2"/>
    <s v="United States"/>
    <s v="Nashville"/>
    <x v="18"/>
    <n v="37211"/>
    <x v="0"/>
    <s v="OFF-AR-10004078"/>
    <x v="1"/>
    <x v="6"/>
    <x v="507"/>
    <x v="2115"/>
    <n v="9"/>
    <n v="0.2"/>
    <n v="5.2559999999999985"/>
  </r>
  <r>
    <n v="5109"/>
    <s v="CA-2014-132213"/>
    <x v="3"/>
    <x v="1016"/>
    <d v="2014-04-27T00:00:00"/>
    <x v="2"/>
    <s v="PN-18775"/>
    <x v="43"/>
    <x v="2"/>
    <s v="United States"/>
    <s v="Nashville"/>
    <x v="18"/>
    <n v="37211"/>
    <x v="0"/>
    <s v="OFF-AR-10001958"/>
    <x v="1"/>
    <x v="6"/>
    <x v="206"/>
    <x v="3767"/>
    <n v="5"/>
    <n v="0.2"/>
    <n v="6.7920000000000016"/>
  </r>
  <r>
    <n v="5110"/>
    <s v="CA-2011-138450"/>
    <x v="2"/>
    <x v="638"/>
    <d v="2011-10-22T00:00:00"/>
    <x v="1"/>
    <s v="EH-13765"/>
    <x v="553"/>
    <x v="1"/>
    <s v="United States"/>
    <s v="Philadelphia"/>
    <x v="9"/>
    <n v="19134"/>
    <x v="3"/>
    <s v="OFF-EN-10001335"/>
    <x v="1"/>
    <x v="12"/>
    <x v="462"/>
    <x v="505"/>
    <n v="6"/>
    <n v="0.2"/>
    <n v="19.692"/>
  </r>
  <r>
    <n v="5111"/>
    <s v="CA-2011-138450"/>
    <x v="2"/>
    <x v="638"/>
    <d v="2011-10-22T00:00:00"/>
    <x v="1"/>
    <s v="EH-13765"/>
    <x v="553"/>
    <x v="1"/>
    <s v="United States"/>
    <s v="Philadelphia"/>
    <x v="9"/>
    <n v="19134"/>
    <x v="3"/>
    <s v="OFF-ST-10003479"/>
    <x v="1"/>
    <x v="4"/>
    <x v="41"/>
    <x v="3768"/>
    <n v="6"/>
    <n v="0.2"/>
    <n v="-35.046000000000028"/>
  </r>
  <r>
    <n v="5112"/>
    <s v="CA-2011-138450"/>
    <x v="2"/>
    <x v="638"/>
    <d v="2011-10-22T00:00:00"/>
    <x v="1"/>
    <s v="EH-13765"/>
    <x v="553"/>
    <x v="1"/>
    <s v="United States"/>
    <s v="Philadelphia"/>
    <x v="9"/>
    <n v="19134"/>
    <x v="3"/>
    <s v="OFF-PA-10003016"/>
    <x v="1"/>
    <x v="10"/>
    <x v="1385"/>
    <x v="3769"/>
    <n v="4"/>
    <n v="0.2"/>
    <n v="3.1399999999999988"/>
  </r>
  <r>
    <n v="5113"/>
    <s v="CA-2012-153073"/>
    <x v="1"/>
    <x v="50"/>
    <d v="2012-11-13T00:00:00"/>
    <x v="3"/>
    <s v="HA-14905"/>
    <x v="456"/>
    <x v="0"/>
    <s v="United States"/>
    <s v="Chicago"/>
    <x v="10"/>
    <n v="60610"/>
    <x v="2"/>
    <s v="FUR-FU-10001025"/>
    <x v="0"/>
    <x v="5"/>
    <x v="1699"/>
    <x v="3770"/>
    <n v="9"/>
    <n v="0.6"/>
    <n v="-7.4357999999999969"/>
  </r>
  <r>
    <n v="5114"/>
    <s v="CA-2013-147970"/>
    <x v="0"/>
    <x v="1011"/>
    <d v="2013-02-02T00:00:00"/>
    <x v="0"/>
    <s v="AB-10150"/>
    <x v="492"/>
    <x v="0"/>
    <s v="United States"/>
    <s v="Dallas"/>
    <x v="5"/>
    <n v="75220"/>
    <x v="2"/>
    <s v="OFF-PA-10003936"/>
    <x v="1"/>
    <x v="10"/>
    <x v="1283"/>
    <x v="12"/>
    <n v="3"/>
    <n v="0.2"/>
    <n v="5.4432"/>
  </r>
  <r>
    <n v="5115"/>
    <s v="CA-2013-150658"/>
    <x v="0"/>
    <x v="1019"/>
    <d v="2013-11-23T00:00:00"/>
    <x v="1"/>
    <s v="MS-17365"/>
    <x v="333"/>
    <x v="0"/>
    <s v="United States"/>
    <s v="Carlsbad"/>
    <x v="27"/>
    <n v="88220"/>
    <x v="1"/>
    <s v="OFF-BI-10004140"/>
    <x v="1"/>
    <x v="8"/>
    <x v="304"/>
    <x v="2209"/>
    <n v="3"/>
    <n v="0.2"/>
    <n v="3.3674999999999984"/>
  </r>
  <r>
    <n v="5116"/>
    <s v="CA-2014-125640"/>
    <x v="3"/>
    <x v="800"/>
    <d v="2014-07-30T00:00:00"/>
    <x v="1"/>
    <s v="DD-13570"/>
    <x v="732"/>
    <x v="0"/>
    <s v="United States"/>
    <s v="Philadelphia"/>
    <x v="9"/>
    <n v="19134"/>
    <x v="3"/>
    <s v="OFF-LA-10004178"/>
    <x v="1"/>
    <x v="2"/>
    <x v="1700"/>
    <x v="106"/>
    <n v="1"/>
    <n v="0.2"/>
    <n v="1.0737999999999999"/>
  </r>
  <r>
    <n v="5117"/>
    <s v="CA-2014-154137"/>
    <x v="3"/>
    <x v="343"/>
    <d v="2014-11-18T00:00:00"/>
    <x v="1"/>
    <s v="MT-17815"/>
    <x v="363"/>
    <x v="0"/>
    <s v="United States"/>
    <s v="New York City"/>
    <x v="15"/>
    <n v="10009"/>
    <x v="3"/>
    <s v="OFF-ST-10003324"/>
    <x v="1"/>
    <x v="4"/>
    <x v="1014"/>
    <x v="3771"/>
    <n v="1"/>
    <n v="0"/>
    <n v="0"/>
  </r>
  <r>
    <n v="5118"/>
    <s v="CA-2012-127173"/>
    <x v="1"/>
    <x v="120"/>
    <d v="2012-10-03T00:00:00"/>
    <x v="1"/>
    <s v="GM-14500"/>
    <x v="421"/>
    <x v="0"/>
    <s v="United States"/>
    <s v="Oceanside"/>
    <x v="15"/>
    <n v="11572"/>
    <x v="3"/>
    <s v="OFF-FA-10004854"/>
    <x v="1"/>
    <x v="13"/>
    <x v="268"/>
    <x v="805"/>
    <n v="3"/>
    <n v="0"/>
    <n v="16.186799999999998"/>
  </r>
  <r>
    <n v="5119"/>
    <s v="CA-2012-127173"/>
    <x v="1"/>
    <x v="120"/>
    <d v="2012-10-03T00:00:00"/>
    <x v="1"/>
    <s v="GM-14500"/>
    <x v="421"/>
    <x v="0"/>
    <s v="United States"/>
    <s v="Oceanside"/>
    <x v="15"/>
    <n v="11572"/>
    <x v="3"/>
    <s v="TEC-MA-10002859"/>
    <x v="2"/>
    <x v="15"/>
    <x v="1527"/>
    <x v="3772"/>
    <n v="7"/>
    <n v="0"/>
    <n v="296.06709999999998"/>
  </r>
  <r>
    <n v="5120"/>
    <s v="CA-2012-127173"/>
    <x v="1"/>
    <x v="120"/>
    <d v="2012-10-03T00:00:00"/>
    <x v="1"/>
    <s v="GM-14500"/>
    <x v="421"/>
    <x v="0"/>
    <s v="United States"/>
    <s v="Oceanside"/>
    <x v="15"/>
    <n v="11572"/>
    <x v="3"/>
    <s v="OFF-BI-10000088"/>
    <x v="1"/>
    <x v="8"/>
    <x v="1025"/>
    <x v="3773"/>
    <n v="9"/>
    <n v="0.2"/>
    <n v="28.657800000000002"/>
  </r>
  <r>
    <n v="5121"/>
    <s v="CA-2011-149538"/>
    <x v="2"/>
    <x v="527"/>
    <d v="2011-04-08T00:00:00"/>
    <x v="1"/>
    <s v="KB-16585"/>
    <x v="10"/>
    <x v="1"/>
    <s v="United States"/>
    <s v="Lafayette"/>
    <x v="28"/>
    <n v="70506"/>
    <x v="0"/>
    <s v="OFF-ST-10004180"/>
    <x v="1"/>
    <x v="4"/>
    <x v="241"/>
    <x v="3774"/>
    <n v="5"/>
    <n v="0"/>
    <n v="9.3019999999999925"/>
  </r>
  <r>
    <n v="5122"/>
    <s v="CA-2011-149538"/>
    <x v="2"/>
    <x v="527"/>
    <d v="2011-04-08T00:00:00"/>
    <x v="1"/>
    <s v="KB-16585"/>
    <x v="10"/>
    <x v="1"/>
    <s v="United States"/>
    <s v="Lafayette"/>
    <x v="28"/>
    <n v="70506"/>
    <x v="0"/>
    <s v="TEC-AC-10002926"/>
    <x v="2"/>
    <x v="11"/>
    <x v="1114"/>
    <x v="2622"/>
    <n v="2"/>
    <n v="0"/>
    <n v="42.991400000000006"/>
  </r>
  <r>
    <n v="5123"/>
    <s v="CA-2011-149538"/>
    <x v="2"/>
    <x v="527"/>
    <d v="2011-04-08T00:00:00"/>
    <x v="1"/>
    <s v="KB-16585"/>
    <x v="10"/>
    <x v="1"/>
    <s v="United States"/>
    <s v="Lafayette"/>
    <x v="28"/>
    <n v="70506"/>
    <x v="0"/>
    <s v="OFF-PA-10003797"/>
    <x v="1"/>
    <x v="10"/>
    <x v="1701"/>
    <x v="541"/>
    <n v="3"/>
    <n v="0"/>
    <n v="9.3312000000000008"/>
  </r>
  <r>
    <n v="5124"/>
    <s v="CA-2011-149538"/>
    <x v="2"/>
    <x v="527"/>
    <d v="2011-04-08T00:00:00"/>
    <x v="1"/>
    <s v="KB-16585"/>
    <x v="10"/>
    <x v="1"/>
    <s v="United States"/>
    <s v="Lafayette"/>
    <x v="28"/>
    <n v="70506"/>
    <x v="0"/>
    <s v="OFF-PA-10002195"/>
    <x v="1"/>
    <x v="10"/>
    <x v="1543"/>
    <x v="91"/>
    <n v="2"/>
    <n v="0"/>
    <n v="6.3504000000000005"/>
  </r>
  <r>
    <n v="5125"/>
    <s v="CA-2011-160766"/>
    <x v="2"/>
    <x v="80"/>
    <d v="2011-09-14T00:00:00"/>
    <x v="3"/>
    <s v="DM-13015"/>
    <x v="661"/>
    <x v="0"/>
    <s v="United States"/>
    <s v="New York City"/>
    <x v="15"/>
    <n v="10009"/>
    <x v="3"/>
    <s v="FUR-TA-10001039"/>
    <x v="0"/>
    <x v="3"/>
    <x v="824"/>
    <x v="3775"/>
    <n v="9"/>
    <n v="0.4"/>
    <n v="-108.33479999999997"/>
  </r>
  <r>
    <n v="5126"/>
    <s v="CA-2011-160766"/>
    <x v="2"/>
    <x v="80"/>
    <d v="2011-09-14T00:00:00"/>
    <x v="3"/>
    <s v="DM-13015"/>
    <x v="661"/>
    <x v="0"/>
    <s v="United States"/>
    <s v="New York City"/>
    <x v="15"/>
    <n v="10009"/>
    <x v="3"/>
    <s v="OFF-EN-10001099"/>
    <x v="1"/>
    <x v="12"/>
    <x v="33"/>
    <x v="3776"/>
    <n v="7"/>
    <n v="0"/>
    <n v="31.491599999999995"/>
  </r>
  <r>
    <n v="5127"/>
    <s v="CA-2011-160766"/>
    <x v="2"/>
    <x v="80"/>
    <d v="2011-09-14T00:00:00"/>
    <x v="3"/>
    <s v="DM-13015"/>
    <x v="661"/>
    <x v="0"/>
    <s v="United States"/>
    <s v="New York City"/>
    <x v="15"/>
    <n v="10009"/>
    <x v="3"/>
    <s v="TEC-MA-10003979"/>
    <x v="2"/>
    <x v="15"/>
    <x v="802"/>
    <x v="3777"/>
    <n v="4"/>
    <n v="0"/>
    <n v="1371.9803999999999"/>
  </r>
  <r>
    <n v="5128"/>
    <s v="CA-2011-160766"/>
    <x v="2"/>
    <x v="80"/>
    <d v="2011-09-14T00:00:00"/>
    <x v="3"/>
    <s v="DM-13015"/>
    <x v="661"/>
    <x v="0"/>
    <s v="United States"/>
    <s v="New York City"/>
    <x v="15"/>
    <n v="10009"/>
    <x v="3"/>
    <s v="OFF-AP-10002945"/>
    <x v="1"/>
    <x v="9"/>
    <x v="225"/>
    <x v="3778"/>
    <n v="2"/>
    <n v="0"/>
    <n v="198.42899999999997"/>
  </r>
  <r>
    <n v="5129"/>
    <s v="CA-2011-160766"/>
    <x v="2"/>
    <x v="80"/>
    <d v="2011-09-14T00:00:00"/>
    <x v="3"/>
    <s v="DM-13015"/>
    <x v="661"/>
    <x v="0"/>
    <s v="United States"/>
    <s v="New York City"/>
    <x v="15"/>
    <n v="10009"/>
    <x v="3"/>
    <s v="TEC-PH-10001536"/>
    <x v="2"/>
    <x v="7"/>
    <x v="1234"/>
    <x v="2181"/>
    <n v="1"/>
    <n v="0"/>
    <n v="4.4173999999999989"/>
  </r>
  <r>
    <n v="5130"/>
    <s v="CA-2011-160766"/>
    <x v="2"/>
    <x v="80"/>
    <d v="2011-09-14T00:00:00"/>
    <x v="3"/>
    <s v="DM-13015"/>
    <x v="661"/>
    <x v="0"/>
    <s v="United States"/>
    <s v="New York City"/>
    <x v="15"/>
    <n v="10009"/>
    <x v="3"/>
    <s v="TEC-PH-10000526"/>
    <x v="2"/>
    <x v="7"/>
    <x v="1463"/>
    <x v="1170"/>
    <n v="3"/>
    <n v="0"/>
    <n v="80.631600000000006"/>
  </r>
  <r>
    <n v="5131"/>
    <s v="CA-2011-160766"/>
    <x v="2"/>
    <x v="80"/>
    <d v="2011-09-14T00:00:00"/>
    <x v="3"/>
    <s v="DM-13015"/>
    <x v="661"/>
    <x v="0"/>
    <s v="United States"/>
    <s v="New York City"/>
    <x v="15"/>
    <n v="10009"/>
    <x v="3"/>
    <s v="OFF-PA-10000213"/>
    <x v="1"/>
    <x v="10"/>
    <x v="1440"/>
    <x v="3779"/>
    <n v="9"/>
    <n v="0"/>
    <n v="21.065400000000004"/>
  </r>
  <r>
    <n v="5132"/>
    <s v="CA-2014-146626"/>
    <x v="3"/>
    <x v="614"/>
    <d v="2015-01-06T00:00:00"/>
    <x v="1"/>
    <s v="BP-11185"/>
    <x v="130"/>
    <x v="1"/>
    <s v="United States"/>
    <s v="Anaheim"/>
    <x v="1"/>
    <n v="92804"/>
    <x v="1"/>
    <s v="FUR-FU-10002501"/>
    <x v="0"/>
    <x v="5"/>
    <x v="1284"/>
    <x v="3780"/>
    <n v="8"/>
    <n v="0"/>
    <n v="37.414400000000001"/>
  </r>
  <r>
    <n v="5133"/>
    <s v="CA-2012-123330"/>
    <x v="1"/>
    <x v="1020"/>
    <d v="2012-06-27T00:00:00"/>
    <x v="1"/>
    <s v="EP-13915"/>
    <x v="212"/>
    <x v="0"/>
    <s v="United States"/>
    <s v="Deltona"/>
    <x v="2"/>
    <n v="32725"/>
    <x v="0"/>
    <s v="TEC-PH-10001819"/>
    <x v="2"/>
    <x v="7"/>
    <x v="805"/>
    <x v="3781"/>
    <n v="3"/>
    <n v="0.2"/>
    <n v="37.791599999999988"/>
  </r>
  <r>
    <n v="5134"/>
    <s v="CA-2014-155607"/>
    <x v="3"/>
    <x v="200"/>
    <d v="2014-12-01T00:00:00"/>
    <x v="1"/>
    <s v="FG-14260"/>
    <x v="435"/>
    <x v="2"/>
    <s v="United States"/>
    <s v="New York City"/>
    <x v="15"/>
    <n v="10009"/>
    <x v="3"/>
    <s v="OFF-AP-10001962"/>
    <x v="1"/>
    <x v="9"/>
    <x v="1594"/>
    <x v="3782"/>
    <n v="7"/>
    <n v="0"/>
    <n v="14.682500000000001"/>
  </r>
  <r>
    <n v="5135"/>
    <s v="CA-2014-155607"/>
    <x v="3"/>
    <x v="200"/>
    <d v="2014-12-01T00:00:00"/>
    <x v="1"/>
    <s v="FG-14260"/>
    <x v="435"/>
    <x v="2"/>
    <s v="United States"/>
    <s v="New York City"/>
    <x v="15"/>
    <n v="10009"/>
    <x v="3"/>
    <s v="OFF-BI-10003364"/>
    <x v="1"/>
    <x v="8"/>
    <x v="698"/>
    <x v="3783"/>
    <n v="4"/>
    <n v="0.2"/>
    <n v="32.670400000000001"/>
  </r>
  <r>
    <n v="5136"/>
    <s v="CA-2013-151323"/>
    <x v="0"/>
    <x v="248"/>
    <d v="2013-10-29T00:00:00"/>
    <x v="1"/>
    <s v="AB-10255"/>
    <x v="437"/>
    <x v="2"/>
    <s v="United States"/>
    <s v="Seattle"/>
    <x v="4"/>
    <n v="98103"/>
    <x v="1"/>
    <s v="OFF-FA-10002983"/>
    <x v="1"/>
    <x v="13"/>
    <x v="260"/>
    <x v="3784"/>
    <n v="5"/>
    <n v="0"/>
    <n v="8.1840000000000011"/>
  </r>
  <r>
    <n v="5137"/>
    <s v="CA-2012-146696"/>
    <x v="1"/>
    <x v="639"/>
    <d v="2012-12-19T00:00:00"/>
    <x v="1"/>
    <s v="RD-19480"/>
    <x v="502"/>
    <x v="0"/>
    <s v="United States"/>
    <s v="San Diego"/>
    <x v="1"/>
    <n v="92105"/>
    <x v="1"/>
    <s v="OFF-BI-10002432"/>
    <x v="1"/>
    <x v="8"/>
    <x v="866"/>
    <x v="3785"/>
    <n v="2"/>
    <n v="0.2"/>
    <n v="2.7323999999999993"/>
  </r>
  <r>
    <n v="5138"/>
    <s v="CA-2013-128972"/>
    <x v="0"/>
    <x v="373"/>
    <d v="2013-11-18T00:00:00"/>
    <x v="1"/>
    <s v="TS-21430"/>
    <x v="747"/>
    <x v="1"/>
    <s v="United States"/>
    <s v="Oklahoma City"/>
    <x v="26"/>
    <n v="73120"/>
    <x v="2"/>
    <s v="FUR-FU-10003096"/>
    <x v="0"/>
    <x v="5"/>
    <x v="554"/>
    <x v="635"/>
    <n v="4"/>
    <n v="0"/>
    <n v="13.0548"/>
  </r>
  <r>
    <n v="5139"/>
    <s v="CA-2014-128335"/>
    <x v="3"/>
    <x v="365"/>
    <d v="2014-10-06T00:00:00"/>
    <x v="1"/>
    <s v="JA-15970"/>
    <x v="350"/>
    <x v="0"/>
    <s v="United States"/>
    <s v="Mount Vernon"/>
    <x v="15"/>
    <n v="10550"/>
    <x v="3"/>
    <s v="OFF-EN-10001539"/>
    <x v="1"/>
    <x v="12"/>
    <x v="33"/>
    <x v="1013"/>
    <n v="3"/>
    <n v="0"/>
    <n v="10.969799999999999"/>
  </r>
  <r>
    <n v="5140"/>
    <s v="CA-2014-128335"/>
    <x v="3"/>
    <x v="365"/>
    <d v="2014-10-06T00:00:00"/>
    <x v="1"/>
    <s v="JA-15970"/>
    <x v="350"/>
    <x v="0"/>
    <s v="United States"/>
    <s v="Mount Vernon"/>
    <x v="15"/>
    <n v="10550"/>
    <x v="3"/>
    <s v="OFF-PA-10004996"/>
    <x v="1"/>
    <x v="10"/>
    <x v="1519"/>
    <x v="3786"/>
    <n v="5"/>
    <n v="0"/>
    <n v="24.2285"/>
  </r>
  <r>
    <n v="5141"/>
    <s v="CA-2012-154886"/>
    <x v="1"/>
    <x v="627"/>
    <d v="2012-11-12T00:00:00"/>
    <x v="1"/>
    <s v="SW-20455"/>
    <x v="517"/>
    <x v="0"/>
    <s v="United States"/>
    <s v="San Francisco"/>
    <x v="1"/>
    <n v="94109"/>
    <x v="1"/>
    <s v="TEC-AC-10001956"/>
    <x v="2"/>
    <x v="11"/>
    <x v="256"/>
    <x v="3787"/>
    <n v="2"/>
    <n v="0"/>
    <n v="43.164000000000001"/>
  </r>
  <r>
    <n v="5142"/>
    <s v="CA-2013-111213"/>
    <x v="0"/>
    <x v="178"/>
    <d v="2013-04-06T00:00:00"/>
    <x v="1"/>
    <s v="FP-14320"/>
    <x v="224"/>
    <x v="0"/>
    <s v="United States"/>
    <s v="New York City"/>
    <x v="15"/>
    <n v="10009"/>
    <x v="3"/>
    <s v="FUR-CH-10000454"/>
    <x v="0"/>
    <x v="1"/>
    <x v="1"/>
    <x v="3788"/>
    <n v="6"/>
    <n v="0.1"/>
    <n v="292.77599999999995"/>
  </r>
  <r>
    <n v="5143"/>
    <s v="CA-2013-111213"/>
    <x v="0"/>
    <x v="178"/>
    <d v="2013-04-06T00:00:00"/>
    <x v="1"/>
    <s v="FP-14320"/>
    <x v="224"/>
    <x v="0"/>
    <s v="United States"/>
    <s v="New York City"/>
    <x v="15"/>
    <n v="10009"/>
    <x v="3"/>
    <s v="OFF-SU-10000946"/>
    <x v="1"/>
    <x v="14"/>
    <x v="33"/>
    <x v="1558"/>
    <n v="8"/>
    <n v="0"/>
    <n v="18.513599999999997"/>
  </r>
  <r>
    <n v="5144"/>
    <s v="CA-2013-111213"/>
    <x v="0"/>
    <x v="178"/>
    <d v="2013-04-06T00:00:00"/>
    <x v="1"/>
    <s v="FP-14320"/>
    <x v="224"/>
    <x v="0"/>
    <s v="United States"/>
    <s v="New York City"/>
    <x v="15"/>
    <n v="10009"/>
    <x v="3"/>
    <s v="OFF-BI-10004140"/>
    <x v="1"/>
    <x v="8"/>
    <x v="304"/>
    <x v="3273"/>
    <n v="1"/>
    <n v="0.2"/>
    <n v="1.1224999999999996"/>
  </r>
  <r>
    <n v="5145"/>
    <s v="CA-2014-161333"/>
    <x v="3"/>
    <x v="62"/>
    <d v="2014-02-08T00:00:00"/>
    <x v="1"/>
    <s v="JL-15835"/>
    <x v="252"/>
    <x v="0"/>
    <s v="United States"/>
    <s v="Los Angeles"/>
    <x v="1"/>
    <n v="90045"/>
    <x v="1"/>
    <s v="FUR-FU-10003039"/>
    <x v="0"/>
    <x v="5"/>
    <x v="479"/>
    <x v="3789"/>
    <n v="2"/>
    <n v="0"/>
    <n v="29.328400000000002"/>
  </r>
  <r>
    <n v="5146"/>
    <s v="CA-2014-161333"/>
    <x v="3"/>
    <x v="62"/>
    <d v="2014-02-08T00:00:00"/>
    <x v="1"/>
    <s v="JL-15835"/>
    <x v="252"/>
    <x v="0"/>
    <s v="United States"/>
    <s v="Los Angeles"/>
    <x v="1"/>
    <n v="90045"/>
    <x v="1"/>
    <s v="OFF-ST-10000464"/>
    <x v="1"/>
    <x v="4"/>
    <x v="1135"/>
    <x v="3790"/>
    <n v="4"/>
    <n v="0"/>
    <n v="38.931200000000004"/>
  </r>
  <r>
    <n v="5147"/>
    <s v="CA-2014-161333"/>
    <x v="3"/>
    <x v="62"/>
    <d v="2014-02-08T00:00:00"/>
    <x v="1"/>
    <s v="JL-15835"/>
    <x v="252"/>
    <x v="0"/>
    <s v="United States"/>
    <s v="Los Angeles"/>
    <x v="1"/>
    <n v="90045"/>
    <x v="1"/>
    <s v="OFF-AP-10000252"/>
    <x v="1"/>
    <x v="9"/>
    <x v="1242"/>
    <x v="1047"/>
    <n v="4"/>
    <n v="0"/>
    <n v="16.38"/>
  </r>
  <r>
    <n v="5148"/>
    <s v="CA-2014-128734"/>
    <x v="3"/>
    <x v="165"/>
    <d v="2015-01-01T00:00:00"/>
    <x v="1"/>
    <s v="JL-15175"/>
    <x v="311"/>
    <x v="2"/>
    <s v="United States"/>
    <s v="Chandler"/>
    <x v="16"/>
    <n v="85224"/>
    <x v="1"/>
    <s v="FUR-FU-10001731"/>
    <x v="0"/>
    <x v="5"/>
    <x v="1547"/>
    <x v="1086"/>
    <n v="4"/>
    <n v="0.2"/>
    <n v="1.9223999999999997"/>
  </r>
  <r>
    <n v="5149"/>
    <s v="CA-2014-128734"/>
    <x v="3"/>
    <x v="165"/>
    <d v="2015-01-01T00:00:00"/>
    <x v="1"/>
    <s v="JL-15175"/>
    <x v="311"/>
    <x v="2"/>
    <s v="United States"/>
    <s v="Chandler"/>
    <x v="16"/>
    <n v="85224"/>
    <x v="1"/>
    <s v="FUR-CH-10001394"/>
    <x v="0"/>
    <x v="1"/>
    <x v="648"/>
    <x v="3791"/>
    <n v="3"/>
    <n v="0.2"/>
    <n v="105.29699999999988"/>
  </r>
  <r>
    <n v="5150"/>
    <s v="CA-2011-141796"/>
    <x v="2"/>
    <x v="261"/>
    <d v="2011-06-21T00:00:00"/>
    <x v="3"/>
    <s v="JG-15160"/>
    <x v="506"/>
    <x v="0"/>
    <s v="United States"/>
    <s v="Long Beach"/>
    <x v="15"/>
    <n v="11561"/>
    <x v="3"/>
    <s v="TEC-PH-10001578"/>
    <x v="2"/>
    <x v="7"/>
    <x v="1221"/>
    <x v="3792"/>
    <n v="3"/>
    <n v="0"/>
    <n v="352.30649999999997"/>
  </r>
  <r>
    <n v="5151"/>
    <s v="CA-2014-125101"/>
    <x v="3"/>
    <x v="904"/>
    <d v="2014-03-11T00:00:00"/>
    <x v="0"/>
    <s v="SH-19975"/>
    <x v="64"/>
    <x v="1"/>
    <s v="United States"/>
    <s v="San Francisco"/>
    <x v="1"/>
    <n v="94109"/>
    <x v="1"/>
    <s v="OFF-ST-10000675"/>
    <x v="1"/>
    <x v="4"/>
    <x v="295"/>
    <x v="3793"/>
    <n v="2"/>
    <n v="0"/>
    <n v="16.945"/>
  </r>
  <r>
    <n v="5152"/>
    <s v="CA-2014-169929"/>
    <x v="3"/>
    <x v="145"/>
    <d v="2014-09-29T00:00:00"/>
    <x v="2"/>
    <s v="LS-17200"/>
    <x v="624"/>
    <x v="1"/>
    <s v="United States"/>
    <s v="Helena"/>
    <x v="37"/>
    <n v="59601"/>
    <x v="1"/>
    <s v="OFF-ST-10002352"/>
    <x v="1"/>
    <x v="4"/>
    <x v="847"/>
    <x v="1778"/>
    <n v="5"/>
    <n v="0"/>
    <n v="10.373999999999999"/>
  </r>
  <r>
    <n v="5153"/>
    <s v="US-2011-121566"/>
    <x v="2"/>
    <x v="479"/>
    <d v="2011-07-06T00:00:00"/>
    <x v="1"/>
    <s v="CS-11860"/>
    <x v="750"/>
    <x v="0"/>
    <s v="United States"/>
    <s v="New York City"/>
    <x v="15"/>
    <n v="10011"/>
    <x v="3"/>
    <s v="OFF-BI-10004528"/>
    <x v="1"/>
    <x v="8"/>
    <x v="468"/>
    <x v="3794"/>
    <n v="1"/>
    <n v="0.2"/>
    <n v="0.83999999999999975"/>
  </r>
  <r>
    <n v="5154"/>
    <s v="US-2011-121566"/>
    <x v="2"/>
    <x v="479"/>
    <d v="2011-07-06T00:00:00"/>
    <x v="1"/>
    <s v="CS-11860"/>
    <x v="750"/>
    <x v="0"/>
    <s v="United States"/>
    <s v="New York City"/>
    <x v="15"/>
    <n v="10011"/>
    <x v="3"/>
    <s v="OFF-AR-10001026"/>
    <x v="1"/>
    <x v="6"/>
    <x v="207"/>
    <x v="3795"/>
    <n v="3"/>
    <n v="0"/>
    <n v="2.9040000000000008"/>
  </r>
  <r>
    <n v="5155"/>
    <s v="US-2012-124219"/>
    <x v="1"/>
    <x v="976"/>
    <d v="2012-08-08T00:00:00"/>
    <x v="2"/>
    <s v="KW-16570"/>
    <x v="608"/>
    <x v="0"/>
    <s v="United States"/>
    <s v="Kirkwood"/>
    <x v="25"/>
    <n v="63122"/>
    <x v="2"/>
    <s v="OFF-BI-10002215"/>
    <x v="1"/>
    <x v="8"/>
    <x v="20"/>
    <x v="158"/>
    <n v="4"/>
    <n v="0"/>
    <n v="13.063999999999998"/>
  </r>
  <r>
    <n v="5156"/>
    <s v="US-2012-124219"/>
    <x v="1"/>
    <x v="976"/>
    <d v="2012-08-08T00:00:00"/>
    <x v="2"/>
    <s v="KW-16570"/>
    <x v="608"/>
    <x v="0"/>
    <s v="United States"/>
    <s v="Kirkwood"/>
    <x v="25"/>
    <n v="63122"/>
    <x v="2"/>
    <s v="FUR-FU-10000305"/>
    <x v="0"/>
    <x v="5"/>
    <x v="1437"/>
    <x v="3724"/>
    <n v="3"/>
    <n v="0"/>
    <n v="34.070399999999999"/>
  </r>
  <r>
    <n v="5157"/>
    <s v="CA-2014-163006"/>
    <x v="3"/>
    <x v="160"/>
    <d v="2014-07-05T00:00:00"/>
    <x v="0"/>
    <s v="GH-14410"/>
    <x v="689"/>
    <x v="2"/>
    <s v="United States"/>
    <s v="Chicago"/>
    <x v="10"/>
    <n v="60653"/>
    <x v="2"/>
    <s v="TEC-PH-10002584"/>
    <x v="2"/>
    <x v="7"/>
    <x v="1696"/>
    <x v="3796"/>
    <n v="2"/>
    <n v="0.2"/>
    <n v="125.19799999999992"/>
  </r>
  <r>
    <n v="5158"/>
    <s v="CA-2014-163006"/>
    <x v="3"/>
    <x v="160"/>
    <d v="2014-07-05T00:00:00"/>
    <x v="0"/>
    <s v="GH-14410"/>
    <x v="689"/>
    <x v="2"/>
    <s v="United States"/>
    <s v="Chicago"/>
    <x v="10"/>
    <n v="60653"/>
    <x v="2"/>
    <s v="FUR-CH-10000229"/>
    <x v="0"/>
    <x v="1"/>
    <x v="1612"/>
    <x v="3797"/>
    <n v="3"/>
    <n v="0.3"/>
    <n v="-178.84680000000006"/>
  </r>
  <r>
    <n v="5159"/>
    <s v="CA-2014-163006"/>
    <x v="3"/>
    <x v="160"/>
    <d v="2014-07-05T00:00:00"/>
    <x v="0"/>
    <s v="GH-14410"/>
    <x v="689"/>
    <x v="2"/>
    <s v="United States"/>
    <s v="Chicago"/>
    <x v="10"/>
    <n v="60653"/>
    <x v="2"/>
    <s v="FUR-FU-10003799"/>
    <x v="0"/>
    <x v="5"/>
    <x v="90"/>
    <x v="3798"/>
    <n v="2"/>
    <n v="0.6"/>
    <n v="-10.312400000000004"/>
  </r>
  <r>
    <n v="5160"/>
    <s v="CA-2012-156146"/>
    <x v="1"/>
    <x v="662"/>
    <d v="2012-10-30T00:00:00"/>
    <x v="0"/>
    <s v="AG-10495"/>
    <x v="122"/>
    <x v="1"/>
    <s v="United States"/>
    <s v="Peoria"/>
    <x v="16"/>
    <n v="85345"/>
    <x v="1"/>
    <s v="TEC-PH-10001700"/>
    <x v="2"/>
    <x v="7"/>
    <x v="193"/>
    <x v="554"/>
    <n v="2"/>
    <n v="0.2"/>
    <n v="9.2386000000000053"/>
  </r>
  <r>
    <n v="5161"/>
    <s v="CA-2012-156146"/>
    <x v="1"/>
    <x v="662"/>
    <d v="2012-10-30T00:00:00"/>
    <x v="0"/>
    <s v="AG-10495"/>
    <x v="122"/>
    <x v="1"/>
    <s v="United States"/>
    <s v="Peoria"/>
    <x v="16"/>
    <n v="85345"/>
    <x v="1"/>
    <s v="TEC-PH-10001527"/>
    <x v="2"/>
    <x v="7"/>
    <x v="1276"/>
    <x v="3799"/>
    <n v="2"/>
    <n v="0.2"/>
    <n v="-14.603000000000005"/>
  </r>
  <r>
    <n v="5162"/>
    <s v="CA-2011-111192"/>
    <x v="2"/>
    <x v="1021"/>
    <d v="2011-08-05T00:00:00"/>
    <x v="1"/>
    <s v="TS-21430"/>
    <x v="747"/>
    <x v="1"/>
    <s v="United States"/>
    <s v="Seattle"/>
    <x v="4"/>
    <n v="98103"/>
    <x v="1"/>
    <s v="FUR-BO-10002916"/>
    <x v="0"/>
    <x v="0"/>
    <x v="1506"/>
    <x v="3800"/>
    <n v="8"/>
    <n v="0"/>
    <n v="259.88959999999997"/>
  </r>
  <r>
    <n v="5163"/>
    <s v="CA-2013-115378"/>
    <x v="0"/>
    <x v="741"/>
    <d v="2013-11-24T00:00:00"/>
    <x v="0"/>
    <s v="AJ-10945"/>
    <x v="219"/>
    <x v="0"/>
    <s v="United States"/>
    <s v="Taylor"/>
    <x v="12"/>
    <n v="48180"/>
    <x v="2"/>
    <s v="FUR-CH-10000863"/>
    <x v="0"/>
    <x v="1"/>
    <x v="83"/>
    <x v="85"/>
    <n v="2"/>
    <n v="0"/>
    <n v="33.215599999999995"/>
  </r>
  <r>
    <n v="5164"/>
    <s v="CA-2012-161627"/>
    <x v="1"/>
    <x v="380"/>
    <d v="2012-07-11T00:00:00"/>
    <x v="1"/>
    <s v="SJ-20215"/>
    <x v="695"/>
    <x v="0"/>
    <s v="United States"/>
    <s v="Pasadena"/>
    <x v="1"/>
    <n v="91104"/>
    <x v="1"/>
    <s v="FUR-CH-10003968"/>
    <x v="0"/>
    <x v="1"/>
    <x v="56"/>
    <x v="3011"/>
    <n v="3"/>
    <n v="0.2"/>
    <n v="-17.035200000000003"/>
  </r>
  <r>
    <n v="5165"/>
    <s v="CA-2011-121006"/>
    <x v="2"/>
    <x v="849"/>
    <d v="2011-11-16T00:00:00"/>
    <x v="1"/>
    <s v="SC-20020"/>
    <x v="710"/>
    <x v="0"/>
    <s v="United States"/>
    <s v="Midland"/>
    <x v="12"/>
    <n v="48640"/>
    <x v="2"/>
    <s v="OFF-AR-10001149"/>
    <x v="1"/>
    <x v="6"/>
    <x v="1535"/>
    <x v="2841"/>
    <n v="2"/>
    <n v="0"/>
    <n v="1.5209999999999999"/>
  </r>
  <r>
    <n v="5166"/>
    <s v="CA-2011-121006"/>
    <x v="2"/>
    <x v="849"/>
    <d v="2011-11-16T00:00:00"/>
    <x v="1"/>
    <s v="SC-20020"/>
    <x v="710"/>
    <x v="0"/>
    <s v="United States"/>
    <s v="Midland"/>
    <x v="12"/>
    <n v="48640"/>
    <x v="2"/>
    <s v="OFF-PA-10000130"/>
    <x v="1"/>
    <x v="10"/>
    <x v="995"/>
    <x v="1387"/>
    <n v="3"/>
    <n v="0"/>
    <n v="5.7779999999999987"/>
  </r>
  <r>
    <n v="5167"/>
    <s v="CA-2011-121006"/>
    <x v="2"/>
    <x v="849"/>
    <d v="2011-11-16T00:00:00"/>
    <x v="1"/>
    <s v="SC-20020"/>
    <x v="710"/>
    <x v="0"/>
    <s v="United States"/>
    <s v="Midland"/>
    <x v="12"/>
    <n v="48640"/>
    <x v="2"/>
    <s v="OFF-PA-10002479"/>
    <x v="1"/>
    <x v="10"/>
    <x v="217"/>
    <x v="3426"/>
    <n v="3"/>
    <n v="0"/>
    <n v="7.1280000000000001"/>
  </r>
  <r>
    <n v="5168"/>
    <s v="CA-2011-121006"/>
    <x v="2"/>
    <x v="849"/>
    <d v="2011-11-16T00:00:00"/>
    <x v="1"/>
    <s v="SC-20020"/>
    <x v="710"/>
    <x v="0"/>
    <s v="United States"/>
    <s v="Midland"/>
    <x v="12"/>
    <n v="48640"/>
    <x v="2"/>
    <s v="FUR-CH-10004997"/>
    <x v="0"/>
    <x v="1"/>
    <x v="494"/>
    <x v="3801"/>
    <n v="3"/>
    <n v="0"/>
    <n v="112.78800000000001"/>
  </r>
  <r>
    <n v="5169"/>
    <s v="CA-2011-121006"/>
    <x v="2"/>
    <x v="849"/>
    <d v="2011-11-16T00:00:00"/>
    <x v="1"/>
    <s v="SC-20020"/>
    <x v="710"/>
    <x v="0"/>
    <s v="United States"/>
    <s v="Midland"/>
    <x v="12"/>
    <n v="48640"/>
    <x v="2"/>
    <s v="OFF-ST-10004950"/>
    <x v="1"/>
    <x v="4"/>
    <x v="1000"/>
    <x v="2780"/>
    <n v="3"/>
    <n v="0"/>
    <n v="11.958600000000001"/>
  </r>
  <r>
    <n v="5170"/>
    <s v="CA-2011-121006"/>
    <x v="2"/>
    <x v="849"/>
    <d v="2011-11-16T00:00:00"/>
    <x v="1"/>
    <s v="SC-20020"/>
    <x v="710"/>
    <x v="0"/>
    <s v="United States"/>
    <s v="Midland"/>
    <x v="12"/>
    <n v="48640"/>
    <x v="2"/>
    <s v="OFF-ST-10001490"/>
    <x v="1"/>
    <x v="4"/>
    <x v="513"/>
    <x v="3469"/>
    <n v="3"/>
    <n v="0"/>
    <n v="160.62299999999993"/>
  </r>
  <r>
    <n v="5171"/>
    <s v="CA-2013-122903"/>
    <x v="0"/>
    <x v="1022"/>
    <d v="2013-05-30T00:00:00"/>
    <x v="0"/>
    <s v="LA-16780"/>
    <x v="156"/>
    <x v="1"/>
    <s v="United States"/>
    <s v="Detroit"/>
    <x v="12"/>
    <n v="48205"/>
    <x v="2"/>
    <s v="FUR-CH-10002024"/>
    <x v="0"/>
    <x v="1"/>
    <x v="478"/>
    <x v="3802"/>
    <n v="5"/>
    <n v="0"/>
    <n v="700.98000000000013"/>
  </r>
  <r>
    <n v="5172"/>
    <s v="CA-2013-122903"/>
    <x v="0"/>
    <x v="1022"/>
    <d v="2013-05-30T00:00:00"/>
    <x v="0"/>
    <s v="LA-16780"/>
    <x v="156"/>
    <x v="1"/>
    <s v="United States"/>
    <s v="Detroit"/>
    <x v="12"/>
    <n v="48205"/>
    <x v="2"/>
    <s v="OFF-PA-10001790"/>
    <x v="1"/>
    <x v="10"/>
    <x v="687"/>
    <x v="3803"/>
    <n v="3"/>
    <n v="0"/>
    <n v="69.177599999999984"/>
  </r>
  <r>
    <n v="5173"/>
    <s v="CA-2013-122903"/>
    <x v="0"/>
    <x v="1022"/>
    <d v="2013-05-30T00:00:00"/>
    <x v="0"/>
    <s v="LA-16780"/>
    <x v="156"/>
    <x v="1"/>
    <s v="United States"/>
    <s v="Detroit"/>
    <x v="12"/>
    <n v="48205"/>
    <x v="2"/>
    <s v="OFF-PA-10000994"/>
    <x v="1"/>
    <x v="10"/>
    <x v="904"/>
    <x v="1836"/>
    <n v="3"/>
    <n v="0"/>
    <n v="150.98399999999998"/>
  </r>
  <r>
    <n v="5174"/>
    <s v="CA-2012-107741"/>
    <x v="1"/>
    <x v="936"/>
    <d v="2012-03-10T00:00:00"/>
    <x v="2"/>
    <s v="FC-14335"/>
    <x v="712"/>
    <x v="1"/>
    <s v="United States"/>
    <s v="Pueblo"/>
    <x v="22"/>
    <n v="81001"/>
    <x v="1"/>
    <s v="OFF-AR-10002399"/>
    <x v="1"/>
    <x v="6"/>
    <x v="316"/>
    <x v="3804"/>
    <n v="1"/>
    <n v="0.2"/>
    <n v="0.89459999999999995"/>
  </r>
  <r>
    <n v="5175"/>
    <s v="CA-2014-106432"/>
    <x v="3"/>
    <x v="15"/>
    <d v="2014-10-25T00:00:00"/>
    <x v="1"/>
    <s v="CA-12265"/>
    <x v="244"/>
    <x v="0"/>
    <s v="United States"/>
    <s v="Waco"/>
    <x v="5"/>
    <n v="76706"/>
    <x v="2"/>
    <s v="OFF-BI-10002799"/>
    <x v="1"/>
    <x v="8"/>
    <x v="1450"/>
    <x v="3805"/>
    <n v="2"/>
    <n v="0.8"/>
    <n v="-3.5224000000000011"/>
  </r>
  <r>
    <n v="5176"/>
    <s v="CA-2014-106432"/>
    <x v="3"/>
    <x v="15"/>
    <d v="2014-10-25T00:00:00"/>
    <x v="1"/>
    <s v="CA-12265"/>
    <x v="244"/>
    <x v="0"/>
    <s v="United States"/>
    <s v="Waco"/>
    <x v="5"/>
    <n v="76706"/>
    <x v="2"/>
    <s v="FUR-BO-10004360"/>
    <x v="0"/>
    <x v="0"/>
    <x v="1608"/>
    <x v="3806"/>
    <n v="3"/>
    <n v="0.32"/>
    <n v="-91.758599999999973"/>
  </r>
  <r>
    <n v="5177"/>
    <s v="CA-2013-148908"/>
    <x v="0"/>
    <x v="732"/>
    <d v="2013-11-09T00:00:00"/>
    <x v="2"/>
    <s v="JH-15985"/>
    <x v="98"/>
    <x v="0"/>
    <s v="United States"/>
    <s v="San Francisco"/>
    <x v="1"/>
    <n v="94109"/>
    <x v="1"/>
    <s v="OFF-BI-10002082"/>
    <x v="1"/>
    <x v="8"/>
    <x v="1173"/>
    <x v="3807"/>
    <n v="2"/>
    <n v="0.2"/>
    <n v="19.968"/>
  </r>
  <r>
    <n v="5178"/>
    <s v="CA-2013-123015"/>
    <x v="0"/>
    <x v="482"/>
    <d v="2013-12-31T00:00:00"/>
    <x v="1"/>
    <s v="AJ-10795"/>
    <x v="295"/>
    <x v="1"/>
    <s v="United States"/>
    <s v="New York City"/>
    <x v="15"/>
    <n v="10024"/>
    <x v="3"/>
    <s v="OFF-BI-10004967"/>
    <x v="1"/>
    <x v="8"/>
    <x v="253"/>
    <x v="3808"/>
    <n v="3"/>
    <n v="0.2"/>
    <n v="1.6848000000000001"/>
  </r>
  <r>
    <n v="5179"/>
    <s v="US-2012-120502"/>
    <x v="1"/>
    <x v="657"/>
    <d v="2012-04-19T00:00:00"/>
    <x v="1"/>
    <s v="BT-11395"/>
    <x v="387"/>
    <x v="1"/>
    <s v="United States"/>
    <s v="Los Angeles"/>
    <x v="1"/>
    <n v="90036"/>
    <x v="1"/>
    <s v="FUR-FU-10004973"/>
    <x v="0"/>
    <x v="5"/>
    <x v="1134"/>
    <x v="1023"/>
    <n v="2"/>
    <n v="0"/>
    <n v="15.825600000000001"/>
  </r>
  <r>
    <n v="5180"/>
    <s v="US-2012-120502"/>
    <x v="1"/>
    <x v="657"/>
    <d v="2012-04-19T00:00:00"/>
    <x v="1"/>
    <s v="BT-11395"/>
    <x v="387"/>
    <x v="1"/>
    <s v="United States"/>
    <s v="Los Angeles"/>
    <x v="1"/>
    <n v="90036"/>
    <x v="1"/>
    <s v="TEC-PH-10003645"/>
    <x v="2"/>
    <x v="7"/>
    <x v="294"/>
    <x v="3809"/>
    <n v="2"/>
    <n v="0.2"/>
    <n v="19.393200000000007"/>
  </r>
  <r>
    <n v="5181"/>
    <s v="US-2012-120502"/>
    <x v="1"/>
    <x v="657"/>
    <d v="2012-04-19T00:00:00"/>
    <x v="1"/>
    <s v="BT-11395"/>
    <x v="387"/>
    <x v="1"/>
    <s v="United States"/>
    <s v="Los Angeles"/>
    <x v="1"/>
    <n v="90036"/>
    <x v="1"/>
    <s v="OFF-AP-10004980"/>
    <x v="1"/>
    <x v="9"/>
    <x v="967"/>
    <x v="3810"/>
    <n v="2"/>
    <n v="0"/>
    <n v="29.577600000000004"/>
  </r>
  <r>
    <n v="5182"/>
    <s v="CA-2014-108749"/>
    <x v="3"/>
    <x v="510"/>
    <d v="2014-09-16T00:00:00"/>
    <x v="2"/>
    <s v="DJ-13510"/>
    <x v="137"/>
    <x v="1"/>
    <s v="United States"/>
    <s v="Woonsocket"/>
    <x v="34"/>
    <n v="2895"/>
    <x v="3"/>
    <s v="OFF-PA-10003797"/>
    <x v="1"/>
    <x v="10"/>
    <x v="1701"/>
    <x v="1568"/>
    <n v="7"/>
    <n v="0"/>
    <n v="21.772800000000004"/>
  </r>
  <r>
    <n v="5183"/>
    <s v="CA-2014-108749"/>
    <x v="3"/>
    <x v="510"/>
    <d v="2014-09-16T00:00:00"/>
    <x v="2"/>
    <s v="DJ-13510"/>
    <x v="137"/>
    <x v="1"/>
    <s v="United States"/>
    <s v="Woonsocket"/>
    <x v="34"/>
    <n v="2895"/>
    <x v="3"/>
    <s v="OFF-BI-10003707"/>
    <x v="1"/>
    <x v="8"/>
    <x v="776"/>
    <x v="3811"/>
    <n v="3"/>
    <n v="0"/>
    <n v="22.89"/>
  </r>
  <r>
    <n v="5184"/>
    <s v="CA-2014-163335"/>
    <x v="3"/>
    <x v="241"/>
    <d v="2014-09-28T00:00:00"/>
    <x v="2"/>
    <s v="AG-10675"/>
    <x v="165"/>
    <x v="0"/>
    <s v="United States"/>
    <s v="Columbus"/>
    <x v="32"/>
    <n v="31907"/>
    <x v="0"/>
    <s v="OFF-ST-10000885"/>
    <x v="1"/>
    <x v="4"/>
    <x v="1657"/>
    <x v="2353"/>
    <n v="3"/>
    <n v="0"/>
    <n v="10.0725"/>
  </r>
  <r>
    <n v="5185"/>
    <s v="CA-2014-163335"/>
    <x v="3"/>
    <x v="241"/>
    <d v="2014-09-28T00:00:00"/>
    <x v="2"/>
    <s v="AG-10675"/>
    <x v="165"/>
    <x v="0"/>
    <s v="United States"/>
    <s v="Columbus"/>
    <x v="32"/>
    <n v="31907"/>
    <x v="0"/>
    <s v="OFF-BI-10002827"/>
    <x v="1"/>
    <x v="8"/>
    <x v="549"/>
    <x v="3812"/>
    <n v="7"/>
    <n v="0"/>
    <n v="17.8066"/>
  </r>
  <r>
    <n v="5186"/>
    <s v="CA-2012-134719"/>
    <x v="1"/>
    <x v="998"/>
    <d v="2012-10-15T00:00:00"/>
    <x v="1"/>
    <s v="JD-15790"/>
    <x v="479"/>
    <x v="0"/>
    <s v="United States"/>
    <s v="Jacksonville"/>
    <x v="2"/>
    <n v="32216"/>
    <x v="0"/>
    <s v="OFF-ST-10004459"/>
    <x v="1"/>
    <x v="4"/>
    <x v="454"/>
    <x v="2122"/>
    <n v="6"/>
    <n v="0.2"/>
    <n v="-337.80600000000004"/>
  </r>
  <r>
    <n v="5187"/>
    <s v="US-2012-154389"/>
    <x v="1"/>
    <x v="154"/>
    <d v="2012-12-03T00:00:00"/>
    <x v="1"/>
    <s v="EH-14125"/>
    <x v="258"/>
    <x v="2"/>
    <s v="United States"/>
    <s v="Philadelphia"/>
    <x v="9"/>
    <n v="19140"/>
    <x v="3"/>
    <s v="TEC-PH-10002789"/>
    <x v="2"/>
    <x v="7"/>
    <x v="1577"/>
    <x v="3813"/>
    <n v="8"/>
    <n v="0.4"/>
    <n v="-162.22960000000006"/>
  </r>
  <r>
    <n v="5188"/>
    <s v="CA-2012-115567"/>
    <x v="1"/>
    <x v="1023"/>
    <d v="2012-09-18T00:00:00"/>
    <x v="1"/>
    <s v="ZC-21910"/>
    <x v="233"/>
    <x v="0"/>
    <s v="United States"/>
    <s v="Columbus"/>
    <x v="14"/>
    <n v="47201"/>
    <x v="2"/>
    <s v="TEC-AC-10001314"/>
    <x v="2"/>
    <x v="11"/>
    <x v="943"/>
    <x v="1772"/>
    <n v="4"/>
    <n v="0"/>
    <n v="15.996799999999979"/>
  </r>
  <r>
    <n v="5189"/>
    <s v="CA-2012-115567"/>
    <x v="1"/>
    <x v="1023"/>
    <d v="2012-09-18T00:00:00"/>
    <x v="1"/>
    <s v="ZC-21910"/>
    <x v="233"/>
    <x v="0"/>
    <s v="United States"/>
    <s v="Columbus"/>
    <x v="14"/>
    <n v="47201"/>
    <x v="2"/>
    <s v="FUR-CH-10000015"/>
    <x v="0"/>
    <x v="1"/>
    <x v="373"/>
    <x v="3814"/>
    <n v="7"/>
    <n v="0"/>
    <n v="394.21199999999999"/>
  </r>
  <r>
    <n v="5190"/>
    <s v="US-2014-136679"/>
    <x v="3"/>
    <x v="237"/>
    <d v="2014-11-19T00:00:00"/>
    <x v="1"/>
    <s v="XP-21865"/>
    <x v="190"/>
    <x v="0"/>
    <s v="United States"/>
    <s v="Pasadena"/>
    <x v="5"/>
    <n v="77506"/>
    <x v="2"/>
    <s v="TEC-AC-10004855"/>
    <x v="2"/>
    <x v="11"/>
    <x v="1047"/>
    <x v="3815"/>
    <n v="6"/>
    <n v="0.2"/>
    <n v="-27.292200000000001"/>
  </r>
  <r>
    <n v="5191"/>
    <s v="US-2014-136679"/>
    <x v="3"/>
    <x v="237"/>
    <d v="2014-11-19T00:00:00"/>
    <x v="1"/>
    <s v="XP-21865"/>
    <x v="190"/>
    <x v="0"/>
    <s v="United States"/>
    <s v="Pasadena"/>
    <x v="5"/>
    <n v="77506"/>
    <x v="2"/>
    <s v="OFF-AR-10003582"/>
    <x v="1"/>
    <x v="6"/>
    <x v="1451"/>
    <x v="3816"/>
    <n v="2"/>
    <n v="0.2"/>
    <n v="4.5040000000000031"/>
  </r>
  <r>
    <n v="5192"/>
    <s v="US-2014-141943"/>
    <x v="3"/>
    <x v="1024"/>
    <d v="2014-05-10T00:00:00"/>
    <x v="1"/>
    <s v="DK-12985"/>
    <x v="213"/>
    <x v="0"/>
    <s v="United States"/>
    <s v="San Francisco"/>
    <x v="1"/>
    <n v="94122"/>
    <x v="1"/>
    <s v="OFF-EN-10003448"/>
    <x v="1"/>
    <x v="12"/>
    <x v="1702"/>
    <x v="3817"/>
    <n v="2"/>
    <n v="0"/>
    <n v="11.58"/>
  </r>
  <r>
    <n v="5193"/>
    <s v="CA-2011-101560"/>
    <x v="2"/>
    <x v="683"/>
    <d v="2011-12-01T00:00:00"/>
    <x v="0"/>
    <s v="CS-12250"/>
    <x v="294"/>
    <x v="1"/>
    <s v="United States"/>
    <s v="Columbia"/>
    <x v="20"/>
    <n v="29203"/>
    <x v="0"/>
    <s v="FUR-FU-10003773"/>
    <x v="0"/>
    <x v="5"/>
    <x v="125"/>
    <x v="3818"/>
    <n v="5"/>
    <n v="0"/>
    <n v="43.735999999999962"/>
  </r>
  <r>
    <n v="5194"/>
    <s v="CA-2011-101560"/>
    <x v="2"/>
    <x v="683"/>
    <d v="2011-12-01T00:00:00"/>
    <x v="0"/>
    <s v="CS-12250"/>
    <x v="294"/>
    <x v="1"/>
    <s v="United States"/>
    <s v="Columbia"/>
    <x v="20"/>
    <n v="29203"/>
    <x v="0"/>
    <s v="OFF-PA-10001363"/>
    <x v="1"/>
    <x v="10"/>
    <x v="1616"/>
    <x v="3016"/>
    <n v="7"/>
    <n v="0"/>
    <n v="40.401199999999996"/>
  </r>
  <r>
    <n v="5195"/>
    <s v="CA-2011-101560"/>
    <x v="2"/>
    <x v="683"/>
    <d v="2011-12-01T00:00:00"/>
    <x v="0"/>
    <s v="CS-12250"/>
    <x v="294"/>
    <x v="1"/>
    <s v="United States"/>
    <s v="Columbia"/>
    <x v="20"/>
    <n v="29203"/>
    <x v="0"/>
    <s v="OFF-AR-10004757"/>
    <x v="1"/>
    <x v="6"/>
    <x v="342"/>
    <x v="2805"/>
    <n v="4"/>
    <n v="0"/>
    <n v="4.3295999999999992"/>
  </r>
  <r>
    <n v="5196"/>
    <s v="CA-2011-101560"/>
    <x v="2"/>
    <x v="683"/>
    <d v="2011-12-01T00:00:00"/>
    <x v="0"/>
    <s v="CS-12250"/>
    <x v="294"/>
    <x v="1"/>
    <s v="United States"/>
    <s v="Columbia"/>
    <x v="20"/>
    <n v="29203"/>
    <x v="0"/>
    <s v="OFF-BI-10000309"/>
    <x v="1"/>
    <x v="8"/>
    <x v="334"/>
    <x v="3819"/>
    <n v="3"/>
    <n v="0"/>
    <n v="22.3734"/>
  </r>
  <r>
    <n v="5197"/>
    <s v="CA-2011-159709"/>
    <x v="2"/>
    <x v="1025"/>
    <d v="2011-05-15T00:00:00"/>
    <x v="1"/>
    <s v="AI-10855"/>
    <x v="482"/>
    <x v="0"/>
    <s v="United States"/>
    <s v="Kent"/>
    <x v="4"/>
    <n v="98031"/>
    <x v="1"/>
    <s v="OFF-EN-10001434"/>
    <x v="1"/>
    <x v="12"/>
    <x v="434"/>
    <x v="3820"/>
    <n v="3"/>
    <n v="0"/>
    <n v="77.483699999999999"/>
  </r>
  <r>
    <n v="5198"/>
    <s v="CA-2011-159709"/>
    <x v="2"/>
    <x v="1025"/>
    <d v="2011-05-15T00:00:00"/>
    <x v="1"/>
    <s v="AI-10855"/>
    <x v="482"/>
    <x v="0"/>
    <s v="United States"/>
    <s v="Kent"/>
    <x v="4"/>
    <n v="98031"/>
    <x v="1"/>
    <s v="TEC-PH-10003988"/>
    <x v="2"/>
    <x v="7"/>
    <x v="47"/>
    <x v="3582"/>
    <n v="5"/>
    <n v="0.2"/>
    <n v="4.3600000000000012"/>
  </r>
  <r>
    <n v="5199"/>
    <s v="CA-2013-103982"/>
    <x v="0"/>
    <x v="840"/>
    <d v="2013-03-09T00:00:00"/>
    <x v="1"/>
    <s v="AA-10315"/>
    <x v="397"/>
    <x v="0"/>
    <s v="United States"/>
    <s v="Round Rock"/>
    <x v="5"/>
    <n v="78664"/>
    <x v="2"/>
    <s v="OFF-SU-10000151"/>
    <x v="1"/>
    <x v="14"/>
    <x v="1336"/>
    <x v="3821"/>
    <n v="3"/>
    <n v="0.2"/>
    <n v="-786.01440000000025"/>
  </r>
  <r>
    <n v="5200"/>
    <s v="CA-2013-103982"/>
    <x v="0"/>
    <x v="840"/>
    <d v="2013-03-09T00:00:00"/>
    <x v="1"/>
    <s v="AA-10315"/>
    <x v="397"/>
    <x v="0"/>
    <s v="United States"/>
    <s v="Round Rock"/>
    <x v="5"/>
    <n v="78664"/>
    <x v="2"/>
    <s v="OFF-FA-10001332"/>
    <x v="1"/>
    <x v="13"/>
    <x v="1561"/>
    <x v="2134"/>
    <n v="1"/>
    <n v="0.2"/>
    <n v="0.77759999999999996"/>
  </r>
  <r>
    <n v="5201"/>
    <s v="CA-2013-103982"/>
    <x v="0"/>
    <x v="840"/>
    <d v="2013-03-09T00:00:00"/>
    <x v="1"/>
    <s v="AA-10315"/>
    <x v="397"/>
    <x v="0"/>
    <s v="United States"/>
    <s v="Round Rock"/>
    <x v="5"/>
    <n v="78664"/>
    <x v="2"/>
    <s v="TEC-PH-10000895"/>
    <x v="2"/>
    <x v="7"/>
    <x v="1128"/>
    <x v="2404"/>
    <n v="3"/>
    <n v="0.2"/>
    <n v="32.398200000000017"/>
  </r>
  <r>
    <n v="5202"/>
    <s v="CA-2013-103982"/>
    <x v="0"/>
    <x v="840"/>
    <d v="2013-03-09T00:00:00"/>
    <x v="1"/>
    <s v="AA-10315"/>
    <x v="397"/>
    <x v="0"/>
    <s v="United States"/>
    <s v="Round Rock"/>
    <x v="5"/>
    <n v="78664"/>
    <x v="2"/>
    <s v="TEC-AC-10002857"/>
    <x v="2"/>
    <x v="11"/>
    <x v="535"/>
    <x v="3822"/>
    <n v="7"/>
    <n v="0.2"/>
    <n v="5.7364999999999977"/>
  </r>
  <r>
    <n v="5203"/>
    <s v="CA-2012-142454"/>
    <x v="1"/>
    <x v="762"/>
    <d v="2012-08-19T00:00:00"/>
    <x v="1"/>
    <s v="RE-19450"/>
    <x v="681"/>
    <x v="0"/>
    <s v="United States"/>
    <s v="Oakland"/>
    <x v="1"/>
    <n v="94601"/>
    <x v="1"/>
    <s v="FUR-FU-10004018"/>
    <x v="0"/>
    <x v="5"/>
    <x v="927"/>
    <x v="3823"/>
    <n v="7"/>
    <n v="0"/>
    <n v="28.142100000000006"/>
  </r>
  <r>
    <n v="5204"/>
    <s v="CA-2012-142454"/>
    <x v="1"/>
    <x v="762"/>
    <d v="2012-08-19T00:00:00"/>
    <x v="1"/>
    <s v="RE-19450"/>
    <x v="681"/>
    <x v="0"/>
    <s v="United States"/>
    <s v="Oakland"/>
    <x v="1"/>
    <n v="94601"/>
    <x v="1"/>
    <s v="OFF-ST-10003638"/>
    <x v="1"/>
    <x v="4"/>
    <x v="1222"/>
    <x v="3824"/>
    <n v="3"/>
    <n v="0"/>
    <n v="18.970199999999998"/>
  </r>
  <r>
    <n v="5205"/>
    <s v="CA-2012-102015"/>
    <x v="1"/>
    <x v="811"/>
    <d v="2012-09-18T00:00:00"/>
    <x v="1"/>
    <s v="TM-21010"/>
    <x v="612"/>
    <x v="0"/>
    <s v="United States"/>
    <s v="Auburn"/>
    <x v="15"/>
    <n v="13021"/>
    <x v="3"/>
    <s v="OFF-AR-10004685"/>
    <x v="1"/>
    <x v="6"/>
    <x v="181"/>
    <x v="1577"/>
    <n v="2"/>
    <n v="0"/>
    <n v="3.0557999999999996"/>
  </r>
  <r>
    <n v="5206"/>
    <s v="CA-2012-102015"/>
    <x v="1"/>
    <x v="811"/>
    <d v="2012-09-18T00:00:00"/>
    <x v="1"/>
    <s v="TM-21010"/>
    <x v="612"/>
    <x v="0"/>
    <s v="United States"/>
    <s v="Auburn"/>
    <x v="15"/>
    <n v="13021"/>
    <x v="3"/>
    <s v="OFF-ST-10001713"/>
    <x v="1"/>
    <x v="4"/>
    <x v="45"/>
    <x v="2815"/>
    <n v="2"/>
    <n v="0"/>
    <n v="4.2391999999999967"/>
  </r>
  <r>
    <n v="5207"/>
    <s v="CA-2012-102015"/>
    <x v="1"/>
    <x v="811"/>
    <d v="2012-09-18T00:00:00"/>
    <x v="1"/>
    <s v="TM-21010"/>
    <x v="612"/>
    <x v="0"/>
    <s v="United States"/>
    <s v="Auburn"/>
    <x v="15"/>
    <n v="13021"/>
    <x v="3"/>
    <s v="OFF-FA-10000490"/>
    <x v="1"/>
    <x v="13"/>
    <x v="307"/>
    <x v="3825"/>
    <n v="1"/>
    <n v="0"/>
    <n v="0.58279999999999998"/>
  </r>
  <r>
    <n v="5208"/>
    <s v="CA-2012-102015"/>
    <x v="1"/>
    <x v="811"/>
    <d v="2012-09-18T00:00:00"/>
    <x v="1"/>
    <s v="TM-21010"/>
    <x v="612"/>
    <x v="0"/>
    <s v="United States"/>
    <s v="Auburn"/>
    <x v="15"/>
    <n v="13021"/>
    <x v="3"/>
    <s v="OFF-LA-10002043"/>
    <x v="1"/>
    <x v="2"/>
    <x v="252"/>
    <x v="346"/>
    <n v="2"/>
    <n v="0"/>
    <n v="9.9359999999999999"/>
  </r>
  <r>
    <n v="5209"/>
    <s v="CA-2012-102015"/>
    <x v="1"/>
    <x v="811"/>
    <d v="2012-09-18T00:00:00"/>
    <x v="1"/>
    <s v="TM-21010"/>
    <x v="612"/>
    <x v="0"/>
    <s v="United States"/>
    <s v="Auburn"/>
    <x v="15"/>
    <n v="13021"/>
    <x v="3"/>
    <s v="OFF-PA-10002464"/>
    <x v="1"/>
    <x v="10"/>
    <x v="993"/>
    <x v="986"/>
    <n v="5"/>
    <n v="0"/>
    <n v="14.161000000000001"/>
  </r>
  <r>
    <n v="5210"/>
    <s v="CA-2012-102015"/>
    <x v="1"/>
    <x v="811"/>
    <d v="2012-09-18T00:00:00"/>
    <x v="1"/>
    <s v="TM-21010"/>
    <x v="612"/>
    <x v="0"/>
    <s v="United States"/>
    <s v="Auburn"/>
    <x v="15"/>
    <n v="13021"/>
    <x v="3"/>
    <s v="OFF-EN-10002504"/>
    <x v="1"/>
    <x v="12"/>
    <x v="113"/>
    <x v="3370"/>
    <n v="1"/>
    <n v="0"/>
    <n v="12.7746"/>
  </r>
  <r>
    <n v="5211"/>
    <s v="CA-2012-156755"/>
    <x v="1"/>
    <x v="1026"/>
    <d v="2012-01-18T00:00:00"/>
    <x v="1"/>
    <s v="YS-21880"/>
    <x v="453"/>
    <x v="1"/>
    <s v="United States"/>
    <s v="Newark"/>
    <x v="13"/>
    <n v="19711"/>
    <x v="3"/>
    <s v="OFF-ST-10002615"/>
    <x v="1"/>
    <x v="4"/>
    <x v="1427"/>
    <x v="2848"/>
    <n v="3"/>
    <n v="0"/>
    <n v="120.94680000000001"/>
  </r>
  <r>
    <n v="5212"/>
    <s v="CA-2012-130876"/>
    <x v="1"/>
    <x v="793"/>
    <d v="2012-05-16T00:00:00"/>
    <x v="0"/>
    <s v="AZ-10750"/>
    <x v="616"/>
    <x v="0"/>
    <s v="United States"/>
    <s v="New York City"/>
    <x v="15"/>
    <n v="10024"/>
    <x v="3"/>
    <s v="OFF-ST-10004258"/>
    <x v="1"/>
    <x v="4"/>
    <x v="754"/>
    <x v="905"/>
    <n v="3"/>
    <n v="0"/>
    <n v="9.8901000000000039"/>
  </r>
  <r>
    <n v="5213"/>
    <s v="CA-2013-145898"/>
    <x v="0"/>
    <x v="182"/>
    <d v="2013-09-27T00:00:00"/>
    <x v="3"/>
    <s v="CM-12445"/>
    <x v="320"/>
    <x v="0"/>
    <s v="United States"/>
    <s v="Redlands"/>
    <x v="1"/>
    <n v="92374"/>
    <x v="1"/>
    <s v="OFF-ST-10004507"/>
    <x v="1"/>
    <x v="4"/>
    <x v="452"/>
    <x v="492"/>
    <n v="3"/>
    <n v="0"/>
    <n v="13.891499999999999"/>
  </r>
  <r>
    <n v="5214"/>
    <s v="CA-2013-145898"/>
    <x v="0"/>
    <x v="182"/>
    <d v="2013-09-27T00:00:00"/>
    <x v="3"/>
    <s v="CM-12445"/>
    <x v="320"/>
    <x v="0"/>
    <s v="United States"/>
    <s v="Redlands"/>
    <x v="1"/>
    <n v="92374"/>
    <x v="1"/>
    <s v="OFF-LA-10000262"/>
    <x v="1"/>
    <x v="2"/>
    <x v="932"/>
    <x v="1507"/>
    <n v="3"/>
    <n v="0"/>
    <n v="3.6017999999999999"/>
  </r>
  <r>
    <n v="5215"/>
    <s v="CA-2013-145898"/>
    <x v="0"/>
    <x v="182"/>
    <d v="2013-09-27T00:00:00"/>
    <x v="3"/>
    <s v="CM-12445"/>
    <x v="320"/>
    <x v="0"/>
    <s v="United States"/>
    <s v="Redlands"/>
    <x v="1"/>
    <n v="92374"/>
    <x v="1"/>
    <s v="OFF-AR-10002445"/>
    <x v="1"/>
    <x v="6"/>
    <x v="1637"/>
    <x v="3826"/>
    <n v="5"/>
    <n v="0"/>
    <n v="13.452000000000002"/>
  </r>
  <r>
    <n v="5216"/>
    <s v="CA-2013-145898"/>
    <x v="0"/>
    <x v="182"/>
    <d v="2013-09-27T00:00:00"/>
    <x v="3"/>
    <s v="CM-12445"/>
    <x v="320"/>
    <x v="0"/>
    <s v="United States"/>
    <s v="Redlands"/>
    <x v="1"/>
    <n v="92374"/>
    <x v="1"/>
    <s v="OFF-PA-10001667"/>
    <x v="1"/>
    <x v="10"/>
    <x v="453"/>
    <x v="2744"/>
    <n v="5"/>
    <n v="0"/>
    <n v="13.454999999999998"/>
  </r>
  <r>
    <n v="5217"/>
    <s v="US-2014-159562"/>
    <x v="3"/>
    <x v="428"/>
    <d v="2014-09-16T00:00:00"/>
    <x v="1"/>
    <s v="JB-16000"/>
    <x v="677"/>
    <x v="0"/>
    <s v="United States"/>
    <s v="Roseville"/>
    <x v="12"/>
    <n v="48066"/>
    <x v="2"/>
    <s v="OFF-EN-10000461"/>
    <x v="1"/>
    <x v="12"/>
    <x v="746"/>
    <x v="2053"/>
    <n v="2"/>
    <n v="0"/>
    <n v="8.2156000000000002"/>
  </r>
  <r>
    <n v="5218"/>
    <s v="CA-2014-134635"/>
    <x v="3"/>
    <x v="4"/>
    <d v="2014-04-18T00:00:00"/>
    <x v="0"/>
    <s v="NS-18640"/>
    <x v="374"/>
    <x v="1"/>
    <s v="United States"/>
    <s v="Los Angeles"/>
    <x v="1"/>
    <n v="90049"/>
    <x v="1"/>
    <s v="OFF-PA-10002254"/>
    <x v="1"/>
    <x v="10"/>
    <x v="145"/>
    <x v="1219"/>
    <n v="3"/>
    <n v="0"/>
    <n v="36.404399999999995"/>
  </r>
  <r>
    <n v="5219"/>
    <s v="CA-2014-167080"/>
    <x v="3"/>
    <x v="193"/>
    <d v="2014-06-15T00:00:00"/>
    <x v="1"/>
    <s v="LC-16930"/>
    <x v="18"/>
    <x v="1"/>
    <s v="United States"/>
    <s v="New York City"/>
    <x v="15"/>
    <n v="10011"/>
    <x v="3"/>
    <s v="OFF-AR-10001868"/>
    <x v="1"/>
    <x v="6"/>
    <x v="59"/>
    <x v="3681"/>
    <n v="5"/>
    <n v="0"/>
    <n v="4.2"/>
  </r>
  <r>
    <n v="5220"/>
    <s v="CA-2014-145653"/>
    <x v="3"/>
    <x v="853"/>
    <d v="2014-09-02T00:00:00"/>
    <x v="3"/>
    <s v="CA-12775"/>
    <x v="222"/>
    <x v="0"/>
    <s v="United States"/>
    <s v="Detroit"/>
    <x v="12"/>
    <n v="48205"/>
    <x v="2"/>
    <s v="FUR-CH-10004875"/>
    <x v="0"/>
    <x v="1"/>
    <x v="1436"/>
    <x v="3827"/>
    <n v="7"/>
    <n v="0"/>
    <n v="134.53020000000001"/>
  </r>
  <r>
    <n v="5221"/>
    <s v="CA-2011-140487"/>
    <x v="2"/>
    <x v="1027"/>
    <d v="2011-06-20T00:00:00"/>
    <x v="1"/>
    <s v="SR-20425"/>
    <x v="676"/>
    <x v="2"/>
    <s v="United States"/>
    <s v="Detroit"/>
    <x v="12"/>
    <n v="48234"/>
    <x v="2"/>
    <s v="FUR-BO-10000711"/>
    <x v="0"/>
    <x v="0"/>
    <x v="1605"/>
    <x v="3724"/>
    <n v="3"/>
    <n v="0"/>
    <n v="57.4938"/>
  </r>
  <r>
    <n v="5222"/>
    <s v="CA-2014-117401"/>
    <x v="3"/>
    <x v="796"/>
    <d v="2014-05-23T00:00:00"/>
    <x v="0"/>
    <s v="PP-18955"/>
    <x v="452"/>
    <x v="2"/>
    <s v="United States"/>
    <s v="Springfield"/>
    <x v="25"/>
    <n v="65807"/>
    <x v="2"/>
    <s v="OFF-AP-10000938"/>
    <x v="1"/>
    <x v="9"/>
    <x v="1703"/>
    <x v="3828"/>
    <n v="7"/>
    <n v="0"/>
    <n v="197.92079999999999"/>
  </r>
  <r>
    <n v="5223"/>
    <s v="CA-2014-117401"/>
    <x v="3"/>
    <x v="796"/>
    <d v="2014-05-23T00:00:00"/>
    <x v="0"/>
    <s v="PP-18955"/>
    <x v="452"/>
    <x v="2"/>
    <s v="United States"/>
    <s v="Springfield"/>
    <x v="25"/>
    <n v="65807"/>
    <x v="2"/>
    <s v="TEC-PH-10003555"/>
    <x v="2"/>
    <x v="7"/>
    <x v="457"/>
    <x v="1164"/>
    <n v="5"/>
    <n v="0"/>
    <n v="2.2990000000000066"/>
  </r>
  <r>
    <n v="5224"/>
    <s v="CA-2014-117401"/>
    <x v="3"/>
    <x v="796"/>
    <d v="2014-05-23T00:00:00"/>
    <x v="0"/>
    <s v="PP-18955"/>
    <x v="452"/>
    <x v="2"/>
    <s v="United States"/>
    <s v="Springfield"/>
    <x v="25"/>
    <n v="65807"/>
    <x v="2"/>
    <s v="OFF-BI-10001267"/>
    <x v="1"/>
    <x v="8"/>
    <x v="1466"/>
    <x v="3829"/>
    <n v="7"/>
    <n v="0"/>
    <n v="20.731199999999998"/>
  </r>
  <r>
    <n v="5225"/>
    <s v="US-2014-109582"/>
    <x v="3"/>
    <x v="510"/>
    <d v="2014-09-18T00:00:00"/>
    <x v="0"/>
    <s v="JM-15865"/>
    <x v="622"/>
    <x v="0"/>
    <s v="United States"/>
    <s v="Los Angeles"/>
    <x v="1"/>
    <n v="90036"/>
    <x v="1"/>
    <s v="OFF-PA-10004071"/>
    <x v="1"/>
    <x v="10"/>
    <x v="412"/>
    <x v="1696"/>
    <n v="3"/>
    <n v="0"/>
    <n v="79.891199999999998"/>
  </r>
  <r>
    <n v="5226"/>
    <s v="CA-2013-119865"/>
    <x v="0"/>
    <x v="1028"/>
    <d v="2013-06-27T00:00:00"/>
    <x v="1"/>
    <s v="AS-10090"/>
    <x v="548"/>
    <x v="0"/>
    <s v="United States"/>
    <s v="New York City"/>
    <x v="15"/>
    <n v="10011"/>
    <x v="3"/>
    <s v="OFF-BI-10001553"/>
    <x v="1"/>
    <x v="8"/>
    <x v="1293"/>
    <x v="3830"/>
    <n v="5"/>
    <n v="0.2"/>
    <n v="12.795999999999999"/>
  </r>
  <r>
    <n v="5227"/>
    <s v="CA-2013-119865"/>
    <x v="0"/>
    <x v="1028"/>
    <d v="2013-06-27T00:00:00"/>
    <x v="1"/>
    <s v="AS-10090"/>
    <x v="548"/>
    <x v="0"/>
    <s v="United States"/>
    <s v="New York City"/>
    <x v="15"/>
    <n v="10011"/>
    <x v="3"/>
    <s v="OFF-BI-10003007"/>
    <x v="1"/>
    <x v="8"/>
    <x v="1542"/>
    <x v="3831"/>
    <n v="6"/>
    <n v="0.2"/>
    <n v="60.496799999999993"/>
  </r>
  <r>
    <n v="5228"/>
    <s v="CA-2013-119865"/>
    <x v="0"/>
    <x v="1028"/>
    <d v="2013-06-27T00:00:00"/>
    <x v="1"/>
    <s v="AS-10090"/>
    <x v="548"/>
    <x v="0"/>
    <s v="United States"/>
    <s v="New York City"/>
    <x v="15"/>
    <n v="10011"/>
    <x v="3"/>
    <s v="FUR-BO-10003272"/>
    <x v="0"/>
    <x v="0"/>
    <x v="582"/>
    <x v="3832"/>
    <n v="2"/>
    <n v="0.2"/>
    <n v="-44.196000000000026"/>
  </r>
  <r>
    <n v="5229"/>
    <s v="US-2011-147648"/>
    <x v="2"/>
    <x v="35"/>
    <d v="2011-12-01T00:00:00"/>
    <x v="1"/>
    <s v="LS-16975"/>
    <x v="60"/>
    <x v="2"/>
    <s v="United States"/>
    <s v="San Francisco"/>
    <x v="1"/>
    <n v="94109"/>
    <x v="1"/>
    <s v="OFF-PA-10001033"/>
    <x v="1"/>
    <x v="10"/>
    <x v="1500"/>
    <x v="2658"/>
    <n v="2"/>
    <n v="0"/>
    <n v="40.170200000000001"/>
  </r>
  <r>
    <n v="5230"/>
    <s v="CA-2014-124436"/>
    <x v="3"/>
    <x v="498"/>
    <d v="2014-03-23T00:00:00"/>
    <x v="0"/>
    <s v="SA-20830"/>
    <x v="193"/>
    <x v="0"/>
    <s v="United States"/>
    <s v="Fresno"/>
    <x v="1"/>
    <n v="93727"/>
    <x v="1"/>
    <s v="OFF-BI-10001553"/>
    <x v="1"/>
    <x v="8"/>
    <x v="1293"/>
    <x v="899"/>
    <n v="2"/>
    <n v="0.2"/>
    <n v="5.1183999999999994"/>
  </r>
  <r>
    <n v="5231"/>
    <s v="CA-2014-124436"/>
    <x v="3"/>
    <x v="498"/>
    <d v="2014-03-23T00:00:00"/>
    <x v="0"/>
    <s v="SA-20830"/>
    <x v="193"/>
    <x v="0"/>
    <s v="United States"/>
    <s v="Fresno"/>
    <x v="1"/>
    <n v="93727"/>
    <x v="1"/>
    <s v="FUR-TA-10001095"/>
    <x v="0"/>
    <x v="3"/>
    <x v="611"/>
    <x v="944"/>
    <n v="5"/>
    <n v="0.2"/>
    <n v="8.7144999999999868"/>
  </r>
  <r>
    <n v="5232"/>
    <s v="CA-2014-124436"/>
    <x v="3"/>
    <x v="498"/>
    <d v="2014-03-23T00:00:00"/>
    <x v="0"/>
    <s v="SA-20830"/>
    <x v="193"/>
    <x v="0"/>
    <s v="United States"/>
    <s v="Fresno"/>
    <x v="1"/>
    <n v="93727"/>
    <x v="1"/>
    <s v="FUR-FU-10001185"/>
    <x v="0"/>
    <x v="5"/>
    <x v="1414"/>
    <x v="3833"/>
    <n v="1"/>
    <n v="0"/>
    <n v="12.6813"/>
  </r>
  <r>
    <n v="5233"/>
    <s v="CA-2014-124436"/>
    <x v="3"/>
    <x v="498"/>
    <d v="2014-03-23T00:00:00"/>
    <x v="0"/>
    <s v="SA-20830"/>
    <x v="193"/>
    <x v="0"/>
    <s v="United States"/>
    <s v="Fresno"/>
    <x v="1"/>
    <n v="93727"/>
    <x v="1"/>
    <s v="OFF-BI-10000343"/>
    <x v="1"/>
    <x v="8"/>
    <x v="184"/>
    <x v="3834"/>
    <n v="7"/>
    <n v="0.2"/>
    <n v="9.2798999999999996"/>
  </r>
  <r>
    <n v="5234"/>
    <s v="CA-2011-115084"/>
    <x v="2"/>
    <x v="638"/>
    <d v="2011-10-22T00:00:00"/>
    <x v="1"/>
    <s v="LS-17200"/>
    <x v="624"/>
    <x v="1"/>
    <s v="United States"/>
    <s v="Texarkana"/>
    <x v="36"/>
    <n v="71854"/>
    <x v="0"/>
    <s v="FUR-CH-10004626"/>
    <x v="0"/>
    <x v="1"/>
    <x v="1697"/>
    <x v="3835"/>
    <n v="6"/>
    <n v="0"/>
    <n v="145.2816"/>
  </r>
  <r>
    <n v="5235"/>
    <s v="CA-2014-131037"/>
    <x v="3"/>
    <x v="1029"/>
    <d v="2014-08-24T00:00:00"/>
    <x v="2"/>
    <s v="TM-21490"/>
    <x v="746"/>
    <x v="0"/>
    <s v="United States"/>
    <s v="San Francisco"/>
    <x v="1"/>
    <n v="94110"/>
    <x v="1"/>
    <s v="FUR-TA-10001768"/>
    <x v="0"/>
    <x v="3"/>
    <x v="114"/>
    <x v="3836"/>
    <n v="1"/>
    <n v="0.2"/>
    <n v="2.625099999999982"/>
  </r>
  <r>
    <n v="5236"/>
    <s v="CA-2013-111143"/>
    <x v="0"/>
    <x v="258"/>
    <d v="2013-11-23T00:00:00"/>
    <x v="2"/>
    <s v="TT-21265"/>
    <x v="640"/>
    <x v="1"/>
    <s v="United States"/>
    <s v="Indianapolis"/>
    <x v="14"/>
    <n v="46203"/>
    <x v="2"/>
    <s v="OFF-AP-10001947"/>
    <x v="1"/>
    <x v="9"/>
    <x v="1528"/>
    <x v="3837"/>
    <n v="3"/>
    <n v="0"/>
    <n v="15.938399999999998"/>
  </r>
  <r>
    <n v="5237"/>
    <s v="CA-2011-166744"/>
    <x v="2"/>
    <x v="59"/>
    <d v="2011-09-24T00:00:00"/>
    <x v="1"/>
    <s v="DN-13690"/>
    <x v="35"/>
    <x v="0"/>
    <s v="United States"/>
    <s v="Columbia"/>
    <x v="39"/>
    <n v="21044"/>
    <x v="3"/>
    <s v="FUR-FU-10004952"/>
    <x v="0"/>
    <x v="5"/>
    <x v="845"/>
    <x v="3838"/>
    <n v="3"/>
    <n v="0"/>
    <n v="50.908200000000001"/>
  </r>
  <r>
    <n v="5238"/>
    <s v="CA-2011-166744"/>
    <x v="2"/>
    <x v="59"/>
    <d v="2011-09-24T00:00:00"/>
    <x v="1"/>
    <s v="DN-13690"/>
    <x v="35"/>
    <x v="0"/>
    <s v="United States"/>
    <s v="Columbia"/>
    <x v="39"/>
    <n v="21044"/>
    <x v="3"/>
    <s v="FUR-BO-10001337"/>
    <x v="0"/>
    <x v="0"/>
    <x v="425"/>
    <x v="1041"/>
    <n v="3"/>
    <n v="0"/>
    <n v="36.293999999999997"/>
  </r>
  <r>
    <n v="5239"/>
    <s v="CA-2011-166744"/>
    <x v="2"/>
    <x v="59"/>
    <d v="2011-09-24T00:00:00"/>
    <x v="1"/>
    <s v="DN-13690"/>
    <x v="35"/>
    <x v="0"/>
    <s v="United States"/>
    <s v="Columbia"/>
    <x v="39"/>
    <n v="21044"/>
    <x v="3"/>
    <s v="TEC-AC-10003628"/>
    <x v="2"/>
    <x v="11"/>
    <x v="244"/>
    <x v="2830"/>
    <n v="2"/>
    <n v="0"/>
    <n v="26.391200000000005"/>
  </r>
  <r>
    <n v="5240"/>
    <s v="CA-2013-116561"/>
    <x v="0"/>
    <x v="108"/>
    <d v="2013-09-18T00:00:00"/>
    <x v="1"/>
    <s v="EB-14110"/>
    <x v="686"/>
    <x v="0"/>
    <s v="United States"/>
    <s v="San Jose"/>
    <x v="1"/>
    <n v="95123"/>
    <x v="1"/>
    <s v="OFF-ST-10004186"/>
    <x v="1"/>
    <x v="4"/>
    <x v="16"/>
    <x v="743"/>
    <n v="3"/>
    <n v="0"/>
    <n v="6.6587999999999994"/>
  </r>
  <r>
    <n v="5241"/>
    <s v="CA-2013-116561"/>
    <x v="0"/>
    <x v="108"/>
    <d v="2013-09-18T00:00:00"/>
    <x v="1"/>
    <s v="EB-14110"/>
    <x v="686"/>
    <x v="0"/>
    <s v="United States"/>
    <s v="San Jose"/>
    <x v="1"/>
    <n v="95123"/>
    <x v="1"/>
    <s v="OFF-BI-10001658"/>
    <x v="1"/>
    <x v="8"/>
    <x v="439"/>
    <x v="3839"/>
    <n v="2"/>
    <n v="0.2"/>
    <n v="12.958399999999999"/>
  </r>
  <r>
    <n v="5242"/>
    <s v="CA-2013-110730"/>
    <x v="0"/>
    <x v="713"/>
    <d v="2013-09-27T00:00:00"/>
    <x v="0"/>
    <s v="CM-11815"/>
    <x v="698"/>
    <x v="1"/>
    <s v="United States"/>
    <s v="Seattle"/>
    <x v="4"/>
    <n v="98115"/>
    <x v="1"/>
    <s v="OFF-SU-10004737"/>
    <x v="1"/>
    <x v="14"/>
    <x v="1704"/>
    <x v="3840"/>
    <n v="2"/>
    <n v="0"/>
    <n v="3.6936"/>
  </r>
  <r>
    <n v="5243"/>
    <s v="CA-2014-146367"/>
    <x v="3"/>
    <x v="1018"/>
    <d v="2014-08-09T00:00:00"/>
    <x v="1"/>
    <s v="HM-14860"/>
    <x v="447"/>
    <x v="1"/>
    <s v="United States"/>
    <s v="Carrollton"/>
    <x v="5"/>
    <n v="75007"/>
    <x v="2"/>
    <s v="OFF-BI-10002827"/>
    <x v="1"/>
    <x v="8"/>
    <x v="549"/>
    <x v="3841"/>
    <n v="3"/>
    <n v="0.8"/>
    <n v="-5.6406000000000018"/>
  </r>
  <r>
    <n v="5244"/>
    <s v="CA-2013-149454"/>
    <x v="0"/>
    <x v="197"/>
    <d v="2013-07-27T00:00:00"/>
    <x v="2"/>
    <s v="KM-16375"/>
    <x v="454"/>
    <x v="2"/>
    <s v="United States"/>
    <s v="Arlington"/>
    <x v="17"/>
    <n v="22204"/>
    <x v="0"/>
    <s v="OFF-BI-10003694"/>
    <x v="1"/>
    <x v="8"/>
    <x v="850"/>
    <x v="3842"/>
    <n v="1"/>
    <n v="0"/>
    <n v="4.8023999999999996"/>
  </r>
  <r>
    <n v="5245"/>
    <s v="CA-2013-156265"/>
    <x v="0"/>
    <x v="1030"/>
    <d v="2013-08-05T00:00:00"/>
    <x v="0"/>
    <s v="BF-11020"/>
    <x v="292"/>
    <x v="1"/>
    <s v="United States"/>
    <s v="Los Angeles"/>
    <x v="1"/>
    <n v="90032"/>
    <x v="1"/>
    <s v="FUR-TA-10001691"/>
    <x v="0"/>
    <x v="3"/>
    <x v="1705"/>
    <x v="3843"/>
    <n v="2"/>
    <n v="0.2"/>
    <n v="15.352199999999989"/>
  </r>
  <r>
    <n v="5246"/>
    <s v="CA-2013-156265"/>
    <x v="0"/>
    <x v="1030"/>
    <d v="2013-08-05T00:00:00"/>
    <x v="0"/>
    <s v="BF-11020"/>
    <x v="292"/>
    <x v="1"/>
    <s v="United States"/>
    <s v="Los Angeles"/>
    <x v="1"/>
    <n v="90032"/>
    <x v="1"/>
    <s v="TEC-PH-10001918"/>
    <x v="2"/>
    <x v="7"/>
    <x v="191"/>
    <x v="3844"/>
    <n v="3"/>
    <n v="0.2"/>
    <n v="33.357600000000019"/>
  </r>
  <r>
    <n v="5247"/>
    <s v="CA-2013-156265"/>
    <x v="0"/>
    <x v="1030"/>
    <d v="2013-08-05T00:00:00"/>
    <x v="0"/>
    <s v="BF-11020"/>
    <x v="292"/>
    <x v="1"/>
    <s v="United States"/>
    <s v="Los Angeles"/>
    <x v="1"/>
    <n v="90032"/>
    <x v="1"/>
    <s v="OFF-BI-10000285"/>
    <x v="1"/>
    <x v="8"/>
    <x v="456"/>
    <x v="3845"/>
    <n v="2"/>
    <n v="0.2"/>
    <n v="4.7039999999999997"/>
  </r>
  <r>
    <n v="5248"/>
    <s v="US-2012-168914"/>
    <x v="1"/>
    <x v="1031"/>
    <d v="2012-05-27T00:00:00"/>
    <x v="1"/>
    <s v="JE-15745"/>
    <x v="32"/>
    <x v="0"/>
    <s v="United States"/>
    <s v="Frankfort"/>
    <x v="10"/>
    <n v="60423"/>
    <x v="2"/>
    <s v="OFF-AP-10000358"/>
    <x v="1"/>
    <x v="9"/>
    <x v="95"/>
    <x v="3846"/>
    <n v="8"/>
    <n v="0.8"/>
    <n v="-52.958400000000012"/>
  </r>
  <r>
    <n v="5249"/>
    <s v="US-2014-110989"/>
    <x v="3"/>
    <x v="132"/>
    <d v="2014-11-06T00:00:00"/>
    <x v="0"/>
    <s v="EJ-14155"/>
    <x v="412"/>
    <x v="0"/>
    <s v="United States"/>
    <s v="Seattle"/>
    <x v="4"/>
    <n v="98105"/>
    <x v="1"/>
    <s v="TEC-AC-10002345"/>
    <x v="2"/>
    <x v="11"/>
    <x v="173"/>
    <x v="3847"/>
    <n v="3"/>
    <n v="0"/>
    <n v="10.875"/>
  </r>
  <r>
    <n v="5250"/>
    <s v="CA-2012-106215"/>
    <x v="1"/>
    <x v="392"/>
    <d v="2012-04-21T00:00:00"/>
    <x v="1"/>
    <s v="BN-11470"/>
    <x v="272"/>
    <x v="1"/>
    <s v="United States"/>
    <s v="Philadelphia"/>
    <x v="9"/>
    <n v="19143"/>
    <x v="3"/>
    <s v="OFF-FA-10001229"/>
    <x v="1"/>
    <x v="13"/>
    <x v="33"/>
    <x v="3848"/>
    <n v="4"/>
    <n v="0.2"/>
    <n v="4.0871999999999993"/>
  </r>
  <r>
    <n v="5251"/>
    <s v="US-2013-169369"/>
    <x v="0"/>
    <x v="939"/>
    <d v="2013-12-19T00:00:00"/>
    <x v="1"/>
    <s v="EC-14050"/>
    <x v="685"/>
    <x v="0"/>
    <s v="United States"/>
    <s v="Columbus"/>
    <x v="32"/>
    <n v="31907"/>
    <x v="0"/>
    <s v="TEC-AC-10001314"/>
    <x v="2"/>
    <x v="11"/>
    <x v="943"/>
    <x v="2932"/>
    <n v="5"/>
    <n v="0"/>
    <n v="19.995999999999974"/>
  </r>
  <r>
    <n v="5252"/>
    <s v="US-2013-169369"/>
    <x v="0"/>
    <x v="939"/>
    <d v="2013-12-19T00:00:00"/>
    <x v="1"/>
    <s v="EC-14050"/>
    <x v="685"/>
    <x v="0"/>
    <s v="United States"/>
    <s v="Columbus"/>
    <x v="32"/>
    <n v="31907"/>
    <x v="0"/>
    <s v="OFF-PA-10004438"/>
    <x v="1"/>
    <x v="10"/>
    <x v="1472"/>
    <x v="338"/>
    <n v="4"/>
    <n v="0"/>
    <n v="23.086399999999998"/>
  </r>
  <r>
    <n v="5253"/>
    <s v="CA-2012-132318"/>
    <x v="1"/>
    <x v="628"/>
    <d v="2012-11-02T00:00:00"/>
    <x v="2"/>
    <s v="TT-21220"/>
    <x v="627"/>
    <x v="0"/>
    <s v="United States"/>
    <s v="Virginia Beach"/>
    <x v="17"/>
    <n v="23464"/>
    <x v="0"/>
    <s v="OFF-AP-10000026"/>
    <x v="1"/>
    <x v="9"/>
    <x v="1282"/>
    <x v="3849"/>
    <n v="3"/>
    <n v="0"/>
    <n v="53.043899999999979"/>
  </r>
  <r>
    <n v="5254"/>
    <s v="US-2011-131982"/>
    <x v="2"/>
    <x v="1009"/>
    <d v="2011-03-11T00:00:00"/>
    <x v="0"/>
    <s v="NP-18685"/>
    <x v="472"/>
    <x v="2"/>
    <s v="United States"/>
    <s v="Des Moines"/>
    <x v="4"/>
    <n v="98198"/>
    <x v="1"/>
    <s v="OFF-BI-10004224"/>
    <x v="1"/>
    <x v="8"/>
    <x v="1061"/>
    <x v="3850"/>
    <n v="2"/>
    <n v="0.2"/>
    <n v="33.639999999999986"/>
  </r>
  <r>
    <n v="5255"/>
    <s v="CA-2012-125185"/>
    <x v="1"/>
    <x v="616"/>
    <d v="2012-03-07T00:00:00"/>
    <x v="0"/>
    <s v="AH-10195"/>
    <x v="124"/>
    <x v="1"/>
    <s v="United States"/>
    <s v="Bethlehem"/>
    <x v="9"/>
    <n v="18018"/>
    <x v="3"/>
    <s v="FUR-CH-10002647"/>
    <x v="0"/>
    <x v="1"/>
    <x v="470"/>
    <x v="2811"/>
    <n v="2"/>
    <n v="0.3"/>
    <n v="-7.0979999999999919"/>
  </r>
  <r>
    <n v="5256"/>
    <s v="CA-2012-125185"/>
    <x v="1"/>
    <x v="616"/>
    <d v="2012-03-07T00:00:00"/>
    <x v="0"/>
    <s v="AH-10195"/>
    <x v="124"/>
    <x v="1"/>
    <s v="United States"/>
    <s v="Bethlehem"/>
    <x v="9"/>
    <n v="18018"/>
    <x v="3"/>
    <s v="FUR-FU-10003247"/>
    <x v="0"/>
    <x v="5"/>
    <x v="1456"/>
    <x v="3295"/>
    <n v="2"/>
    <n v="0.2"/>
    <n v="-5.4548000000000041"/>
  </r>
  <r>
    <n v="5257"/>
    <s v="CA-2013-130078"/>
    <x v="0"/>
    <x v="590"/>
    <d v="2013-08-15T00:00:00"/>
    <x v="1"/>
    <s v="CC-12145"/>
    <x v="230"/>
    <x v="0"/>
    <s v="United States"/>
    <s v="Oklahoma City"/>
    <x v="26"/>
    <n v="73120"/>
    <x v="2"/>
    <s v="OFF-PA-10003270"/>
    <x v="1"/>
    <x v="10"/>
    <x v="1415"/>
    <x v="232"/>
    <n v="2"/>
    <n v="0"/>
    <n v="4.7519999999999998"/>
  </r>
  <r>
    <n v="5258"/>
    <s v="US-2014-114034"/>
    <x v="3"/>
    <x v="1032"/>
    <d v="2014-01-09T00:00:00"/>
    <x v="1"/>
    <s v="DL-13315"/>
    <x v="111"/>
    <x v="0"/>
    <s v="United States"/>
    <s v="Rancho Cucamonga"/>
    <x v="1"/>
    <n v="91730"/>
    <x v="1"/>
    <s v="OFF-PA-10004735"/>
    <x v="1"/>
    <x v="10"/>
    <x v="819"/>
    <x v="789"/>
    <n v="6"/>
    <n v="0"/>
    <n v="18.662400000000002"/>
  </r>
  <r>
    <n v="5259"/>
    <s v="US-2014-115595"/>
    <x v="3"/>
    <x v="449"/>
    <d v="2014-10-12T00:00:00"/>
    <x v="2"/>
    <s v="XP-21865"/>
    <x v="190"/>
    <x v="0"/>
    <s v="United States"/>
    <s v="Los Angeles"/>
    <x v="1"/>
    <n v="90032"/>
    <x v="1"/>
    <s v="OFF-PA-10001745"/>
    <x v="1"/>
    <x v="10"/>
    <x v="720"/>
    <x v="3851"/>
    <n v="5"/>
    <n v="0"/>
    <n v="16.543999999999997"/>
  </r>
  <r>
    <n v="5260"/>
    <s v="CA-2014-158722"/>
    <x v="3"/>
    <x v="179"/>
    <d v="2014-10-27T00:00:00"/>
    <x v="1"/>
    <s v="MA-17560"/>
    <x v="15"/>
    <x v="2"/>
    <s v="United States"/>
    <s v="Philadelphia"/>
    <x v="9"/>
    <n v="19120"/>
    <x v="3"/>
    <s v="OFF-PA-10000176"/>
    <x v="1"/>
    <x v="10"/>
    <x v="634"/>
    <x v="2817"/>
    <n v="3"/>
    <n v="0.2"/>
    <n v="15.934799999999997"/>
  </r>
  <r>
    <n v="5261"/>
    <s v="CA-2011-105165"/>
    <x v="2"/>
    <x v="557"/>
    <d v="2011-09-10T00:00:00"/>
    <x v="2"/>
    <s v="SZ-20035"/>
    <x v="449"/>
    <x v="2"/>
    <s v="United States"/>
    <s v="Houston"/>
    <x v="5"/>
    <n v="77036"/>
    <x v="2"/>
    <s v="TEC-PH-10000675"/>
    <x v="2"/>
    <x v="7"/>
    <x v="1338"/>
    <x v="2103"/>
    <n v="3"/>
    <n v="0.2"/>
    <n v="14.758199999999995"/>
  </r>
  <r>
    <n v="5262"/>
    <s v="CA-2011-105165"/>
    <x v="2"/>
    <x v="557"/>
    <d v="2011-09-10T00:00:00"/>
    <x v="2"/>
    <s v="SZ-20035"/>
    <x v="449"/>
    <x v="2"/>
    <s v="United States"/>
    <s v="Houston"/>
    <x v="5"/>
    <n v="77036"/>
    <x v="2"/>
    <s v="OFF-BI-10000050"/>
    <x v="1"/>
    <x v="8"/>
    <x v="343"/>
    <x v="3852"/>
    <n v="2"/>
    <n v="0.8"/>
    <n v="-4.8180000000000005"/>
  </r>
  <r>
    <n v="5263"/>
    <s v="CA-2011-105165"/>
    <x v="2"/>
    <x v="557"/>
    <d v="2011-09-10T00:00:00"/>
    <x v="2"/>
    <s v="SZ-20035"/>
    <x v="449"/>
    <x v="2"/>
    <s v="United States"/>
    <s v="Houston"/>
    <x v="5"/>
    <n v="77036"/>
    <x v="2"/>
    <s v="FUR-TA-10004154"/>
    <x v="0"/>
    <x v="3"/>
    <x v="730"/>
    <x v="3853"/>
    <n v="1"/>
    <n v="0.3"/>
    <n v="-22.948000000000008"/>
  </r>
  <r>
    <n v="5264"/>
    <s v="CA-2011-105165"/>
    <x v="2"/>
    <x v="557"/>
    <d v="2011-09-10T00:00:00"/>
    <x v="2"/>
    <s v="SZ-20035"/>
    <x v="449"/>
    <x v="2"/>
    <s v="United States"/>
    <s v="Houston"/>
    <x v="5"/>
    <n v="77036"/>
    <x v="2"/>
    <s v="TEC-AC-10002718"/>
    <x v="2"/>
    <x v="11"/>
    <x v="1183"/>
    <x v="3854"/>
    <n v="4"/>
    <n v="0.2"/>
    <n v="-2.9180000000000028"/>
  </r>
  <r>
    <n v="5265"/>
    <s v="CA-2011-105165"/>
    <x v="2"/>
    <x v="557"/>
    <d v="2011-09-10T00:00:00"/>
    <x v="2"/>
    <s v="SZ-20035"/>
    <x v="449"/>
    <x v="2"/>
    <s v="United States"/>
    <s v="Houston"/>
    <x v="5"/>
    <n v="77036"/>
    <x v="2"/>
    <s v="OFF-AR-10003179"/>
    <x v="1"/>
    <x v="6"/>
    <x v="1565"/>
    <x v="3855"/>
    <n v="3"/>
    <n v="0.2"/>
    <n v="3.5528999999999984"/>
  </r>
  <r>
    <n v="5266"/>
    <s v="CA-2014-147452"/>
    <x v="3"/>
    <x v="1033"/>
    <d v="2014-10-04T00:00:00"/>
    <x v="2"/>
    <s v="CS-11845"/>
    <x v="688"/>
    <x v="1"/>
    <s v="United States"/>
    <s v="Seattle"/>
    <x v="4"/>
    <n v="98103"/>
    <x v="1"/>
    <s v="OFF-PA-10001838"/>
    <x v="1"/>
    <x v="10"/>
    <x v="999"/>
    <x v="2722"/>
    <n v="2"/>
    <n v="0"/>
    <n v="5.7623999999999995"/>
  </r>
  <r>
    <n v="5267"/>
    <s v="CA-2014-147452"/>
    <x v="3"/>
    <x v="1033"/>
    <d v="2014-10-04T00:00:00"/>
    <x v="2"/>
    <s v="CS-11845"/>
    <x v="688"/>
    <x v="1"/>
    <s v="United States"/>
    <s v="Seattle"/>
    <x v="4"/>
    <n v="98103"/>
    <x v="1"/>
    <s v="OFF-PA-10004039"/>
    <x v="1"/>
    <x v="10"/>
    <x v="1538"/>
    <x v="3856"/>
    <n v="3"/>
    <n v="0"/>
    <n v="82.290599999999998"/>
  </r>
  <r>
    <n v="5268"/>
    <s v="CA-2014-147452"/>
    <x v="3"/>
    <x v="1033"/>
    <d v="2014-10-04T00:00:00"/>
    <x v="2"/>
    <s v="CS-11845"/>
    <x v="688"/>
    <x v="1"/>
    <s v="United States"/>
    <s v="Seattle"/>
    <x v="4"/>
    <n v="98103"/>
    <x v="1"/>
    <s v="OFF-AP-10001626"/>
    <x v="1"/>
    <x v="9"/>
    <x v="1016"/>
    <x v="3857"/>
    <n v="1"/>
    <n v="0"/>
    <n v="1.0114000000000001"/>
  </r>
  <r>
    <n v="5269"/>
    <s v="US-2014-114657"/>
    <x v="3"/>
    <x v="673"/>
    <d v="2014-11-22T00:00:00"/>
    <x v="1"/>
    <s v="MH-18115"/>
    <x v="414"/>
    <x v="2"/>
    <s v="United States"/>
    <s v="Yonkers"/>
    <x v="15"/>
    <n v="10701"/>
    <x v="3"/>
    <s v="TEC-MA-10003173"/>
    <x v="2"/>
    <x v="15"/>
    <x v="1706"/>
    <x v="3858"/>
    <n v="4"/>
    <n v="0"/>
    <n v="24.122399999999995"/>
  </r>
  <r>
    <n v="5270"/>
    <s v="CA-2014-144484"/>
    <x v="3"/>
    <x v="220"/>
    <d v="2014-09-12T00:00:00"/>
    <x v="3"/>
    <s v="CB-12025"/>
    <x v="90"/>
    <x v="0"/>
    <s v="United States"/>
    <s v="San Francisco"/>
    <x v="1"/>
    <n v="94110"/>
    <x v="1"/>
    <s v="FUR-FU-10000260"/>
    <x v="0"/>
    <x v="5"/>
    <x v="74"/>
    <x v="3859"/>
    <n v="4"/>
    <n v="0"/>
    <n v="11.6496"/>
  </r>
  <r>
    <n v="5271"/>
    <s v="CA-2014-144484"/>
    <x v="3"/>
    <x v="220"/>
    <d v="2014-09-12T00:00:00"/>
    <x v="3"/>
    <s v="CB-12025"/>
    <x v="90"/>
    <x v="0"/>
    <s v="United States"/>
    <s v="San Francisco"/>
    <x v="1"/>
    <n v="94110"/>
    <x v="1"/>
    <s v="OFF-AP-10004487"/>
    <x v="1"/>
    <x v="9"/>
    <x v="715"/>
    <x v="846"/>
    <n v="5"/>
    <n v="0"/>
    <n v="113.84799999999998"/>
  </r>
  <r>
    <n v="5272"/>
    <s v="CA-2014-125913"/>
    <x v="3"/>
    <x v="1034"/>
    <d v="2014-01-17T00:00:00"/>
    <x v="3"/>
    <s v="JO-15145"/>
    <x v="705"/>
    <x v="1"/>
    <s v="United States"/>
    <s v="Los Angeles"/>
    <x v="1"/>
    <n v="90008"/>
    <x v="1"/>
    <s v="FUR-FU-10001487"/>
    <x v="0"/>
    <x v="5"/>
    <x v="5"/>
    <x v="3386"/>
    <n v="4"/>
    <n v="0"/>
    <n v="8.0967999999999982"/>
  </r>
  <r>
    <n v="5273"/>
    <s v="CA-2014-125913"/>
    <x v="3"/>
    <x v="1034"/>
    <d v="2014-01-17T00:00:00"/>
    <x v="3"/>
    <s v="JO-15145"/>
    <x v="705"/>
    <x v="1"/>
    <s v="United States"/>
    <s v="Los Angeles"/>
    <x v="1"/>
    <n v="90008"/>
    <x v="1"/>
    <s v="FUR-TA-10001520"/>
    <x v="0"/>
    <x v="3"/>
    <x v="711"/>
    <x v="3860"/>
    <n v="7"/>
    <n v="0.2"/>
    <n v="-14.987700000000061"/>
  </r>
  <r>
    <n v="5274"/>
    <s v="US-2013-158309"/>
    <x v="0"/>
    <x v="491"/>
    <d v="2013-11-30T00:00:00"/>
    <x v="2"/>
    <s v="PA-19060"/>
    <x v="50"/>
    <x v="2"/>
    <s v="United States"/>
    <s v="Miami"/>
    <x v="2"/>
    <n v="33142"/>
    <x v="0"/>
    <s v="OFF-BI-10000145"/>
    <x v="1"/>
    <x v="8"/>
    <x v="735"/>
    <x v="3861"/>
    <n v="4"/>
    <n v="0.7"/>
    <n v="-2.6207999999999991"/>
  </r>
  <r>
    <n v="5275"/>
    <s v="CA-2012-162887"/>
    <x v="1"/>
    <x v="209"/>
    <d v="2012-11-09T00:00:00"/>
    <x v="0"/>
    <s v="SV-20785"/>
    <x v="647"/>
    <x v="0"/>
    <s v="United States"/>
    <s v="Burlington"/>
    <x v="42"/>
    <s v="05408"/>
    <x v="3"/>
    <s v="FUR-CH-10000595"/>
    <x v="0"/>
    <x v="1"/>
    <x v="463"/>
    <x v="3862"/>
    <n v="3"/>
    <n v="0"/>
    <n v="178.79999999999998"/>
  </r>
  <r>
    <n v="5276"/>
    <s v="CA-2014-147333"/>
    <x v="3"/>
    <x v="817"/>
    <d v="2014-12-21T00:00:00"/>
    <x v="1"/>
    <s v="KL-16555"/>
    <x v="126"/>
    <x v="1"/>
    <s v="United States"/>
    <s v="Fayetteville"/>
    <x v="36"/>
    <n v="72701"/>
    <x v="0"/>
    <s v="TEC-AC-10004469"/>
    <x v="2"/>
    <x v="11"/>
    <x v="238"/>
    <x v="3863"/>
    <n v="4"/>
    <n v="0"/>
    <n v="70.312000000000012"/>
  </r>
  <r>
    <n v="5277"/>
    <s v="CA-2014-147333"/>
    <x v="3"/>
    <x v="817"/>
    <d v="2014-12-21T00:00:00"/>
    <x v="1"/>
    <s v="KL-16555"/>
    <x v="126"/>
    <x v="1"/>
    <s v="United States"/>
    <s v="Fayetteville"/>
    <x v="36"/>
    <n v="72701"/>
    <x v="0"/>
    <s v="TEC-AC-10003038"/>
    <x v="2"/>
    <x v="11"/>
    <x v="1024"/>
    <x v="915"/>
    <n v="5"/>
    <n v="0"/>
    <n v="8.5024999999999942"/>
  </r>
  <r>
    <n v="5278"/>
    <s v="CA-2011-113859"/>
    <x v="2"/>
    <x v="103"/>
    <d v="2011-09-17T00:00:00"/>
    <x v="1"/>
    <s v="BC-11125"/>
    <x v="604"/>
    <x v="2"/>
    <s v="United States"/>
    <s v="Odessa"/>
    <x v="5"/>
    <n v="79762"/>
    <x v="2"/>
    <s v="FUR-CH-10004698"/>
    <x v="0"/>
    <x v="1"/>
    <x v="166"/>
    <x v="3864"/>
    <n v="6"/>
    <n v="0.3"/>
    <n v="-9.717599999999976"/>
  </r>
  <r>
    <n v="5279"/>
    <s v="CA-2011-159681"/>
    <x v="2"/>
    <x v="1035"/>
    <d v="2011-12-13T00:00:00"/>
    <x v="1"/>
    <s v="PO-18850"/>
    <x v="138"/>
    <x v="0"/>
    <s v="United States"/>
    <s v="Virginia Beach"/>
    <x v="17"/>
    <n v="23464"/>
    <x v="0"/>
    <s v="OFF-PA-10003641"/>
    <x v="1"/>
    <x v="10"/>
    <x v="938"/>
    <x v="151"/>
    <n v="4"/>
    <n v="0"/>
    <n v="48.539199999999994"/>
  </r>
  <r>
    <n v="5280"/>
    <s v="US-2014-104094"/>
    <x v="3"/>
    <x v="210"/>
    <d v="2014-09-12T00:00:00"/>
    <x v="1"/>
    <s v="AG-10675"/>
    <x v="165"/>
    <x v="0"/>
    <s v="United States"/>
    <s v="Milwaukee"/>
    <x v="6"/>
    <n v="53209"/>
    <x v="2"/>
    <s v="TEC-AC-10002134"/>
    <x v="2"/>
    <x v="11"/>
    <x v="1536"/>
    <x v="814"/>
    <n v="1"/>
    <n v="0"/>
    <n v="1.8872"/>
  </r>
  <r>
    <n v="5281"/>
    <s v="CA-2014-152709"/>
    <x v="3"/>
    <x v="566"/>
    <d v="2014-10-13T00:00:00"/>
    <x v="1"/>
    <s v="DB-13210"/>
    <x v="203"/>
    <x v="0"/>
    <s v="United States"/>
    <s v="Detroit"/>
    <x v="12"/>
    <n v="48234"/>
    <x v="2"/>
    <s v="OFF-ST-10001837"/>
    <x v="1"/>
    <x v="4"/>
    <x v="1331"/>
    <x v="2086"/>
    <n v="2"/>
    <n v="0"/>
    <n v="22.235199999999999"/>
  </r>
  <r>
    <n v="5282"/>
    <s v="CA-2012-105158"/>
    <x v="1"/>
    <x v="577"/>
    <d v="2012-09-10T00:00:00"/>
    <x v="1"/>
    <s v="SP-20860"/>
    <x v="133"/>
    <x v="1"/>
    <s v="United States"/>
    <s v="Rochester"/>
    <x v="11"/>
    <n v="55901"/>
    <x v="2"/>
    <s v="FUR-FU-10001706"/>
    <x v="0"/>
    <x v="5"/>
    <x v="50"/>
    <x v="51"/>
    <n v="2"/>
    <n v="0"/>
    <n v="2.9567999999999999"/>
  </r>
  <r>
    <n v="5283"/>
    <s v="CA-2012-105158"/>
    <x v="1"/>
    <x v="577"/>
    <d v="2012-09-10T00:00:00"/>
    <x v="1"/>
    <s v="SP-20860"/>
    <x v="133"/>
    <x v="1"/>
    <s v="United States"/>
    <s v="Rochester"/>
    <x v="11"/>
    <n v="55901"/>
    <x v="2"/>
    <s v="OFF-PA-10001970"/>
    <x v="1"/>
    <x v="10"/>
    <x v="311"/>
    <x v="655"/>
    <n v="3"/>
    <n v="0"/>
    <n v="17.314799999999998"/>
  </r>
  <r>
    <n v="5284"/>
    <s v="CA-2011-133424"/>
    <x v="2"/>
    <x v="809"/>
    <d v="2011-04-04T00:00:00"/>
    <x v="1"/>
    <s v="Dl-13600"/>
    <x v="114"/>
    <x v="1"/>
    <s v="United States"/>
    <s v="Seattle"/>
    <x v="4"/>
    <n v="98105"/>
    <x v="1"/>
    <s v="OFF-ST-10002957"/>
    <x v="1"/>
    <x v="4"/>
    <x v="1483"/>
    <x v="3426"/>
    <n v="3"/>
    <n v="0"/>
    <n v="0"/>
  </r>
  <r>
    <n v="5285"/>
    <s v="CA-2011-133424"/>
    <x v="2"/>
    <x v="809"/>
    <d v="2011-04-04T00:00:00"/>
    <x v="1"/>
    <s v="Dl-13600"/>
    <x v="114"/>
    <x v="1"/>
    <s v="United States"/>
    <s v="Seattle"/>
    <x v="4"/>
    <n v="98105"/>
    <x v="1"/>
    <s v="OFF-LA-10002312"/>
    <x v="1"/>
    <x v="2"/>
    <x v="574"/>
    <x v="1851"/>
    <n v="3"/>
    <n v="0"/>
    <n v="22.200000000000003"/>
  </r>
  <r>
    <n v="5286"/>
    <s v="CA-2014-105991"/>
    <x v="3"/>
    <x v="1024"/>
    <d v="2014-05-07T00:00:00"/>
    <x v="2"/>
    <s v="LH-17020"/>
    <x v="293"/>
    <x v="0"/>
    <s v="United States"/>
    <s v="Louisville"/>
    <x v="22"/>
    <n v="80027"/>
    <x v="1"/>
    <s v="OFF-EN-10002600"/>
    <x v="1"/>
    <x v="12"/>
    <x v="111"/>
    <x v="3355"/>
    <n v="9"/>
    <n v="0.2"/>
    <n v="7.4339999999999993"/>
  </r>
  <r>
    <n v="5287"/>
    <s v="CA-2014-105991"/>
    <x v="3"/>
    <x v="1024"/>
    <d v="2014-05-07T00:00:00"/>
    <x v="2"/>
    <s v="LH-17020"/>
    <x v="293"/>
    <x v="0"/>
    <s v="United States"/>
    <s v="Louisville"/>
    <x v="22"/>
    <n v="80027"/>
    <x v="1"/>
    <s v="OFF-BI-10003274"/>
    <x v="1"/>
    <x v="8"/>
    <x v="122"/>
    <x v="3865"/>
    <n v="8"/>
    <n v="0.7"/>
    <n v="-7.3231999999999999"/>
  </r>
  <r>
    <n v="5288"/>
    <s v="CA-2014-105991"/>
    <x v="3"/>
    <x v="1024"/>
    <d v="2014-05-07T00:00:00"/>
    <x v="2"/>
    <s v="LH-17020"/>
    <x v="293"/>
    <x v="0"/>
    <s v="United States"/>
    <s v="Louisville"/>
    <x v="22"/>
    <n v="80027"/>
    <x v="1"/>
    <s v="FUR-BO-10004467"/>
    <x v="0"/>
    <x v="0"/>
    <x v="883"/>
    <x v="3866"/>
    <n v="3"/>
    <n v="0.7"/>
    <n v="-152.9847"/>
  </r>
  <r>
    <n v="5289"/>
    <s v="US-2014-136784"/>
    <x v="3"/>
    <x v="504"/>
    <d v="2014-05-06T00:00:00"/>
    <x v="1"/>
    <s v="AD-10180"/>
    <x v="57"/>
    <x v="2"/>
    <s v="United States"/>
    <s v="San Francisco"/>
    <x v="1"/>
    <n v="94122"/>
    <x v="1"/>
    <s v="OFF-PA-10000675"/>
    <x v="1"/>
    <x v="10"/>
    <x v="1106"/>
    <x v="2919"/>
    <n v="4"/>
    <n v="0"/>
    <n v="80.340400000000002"/>
  </r>
  <r>
    <n v="5290"/>
    <s v="CA-2011-146283"/>
    <x v="2"/>
    <x v="78"/>
    <d v="2011-09-15T00:00:00"/>
    <x v="1"/>
    <s v="KT-16465"/>
    <x v="446"/>
    <x v="0"/>
    <s v="United States"/>
    <s v="Houston"/>
    <x v="5"/>
    <n v="77036"/>
    <x v="2"/>
    <s v="OFF-PA-10002259"/>
    <x v="1"/>
    <x v="10"/>
    <x v="848"/>
    <x v="3867"/>
    <n v="2"/>
    <n v="0.2"/>
    <n v="6.2664"/>
  </r>
  <r>
    <n v="5291"/>
    <s v="CA-2011-146283"/>
    <x v="2"/>
    <x v="78"/>
    <d v="2011-09-15T00:00:00"/>
    <x v="1"/>
    <s v="KT-16465"/>
    <x v="446"/>
    <x v="0"/>
    <s v="United States"/>
    <s v="Houston"/>
    <x v="5"/>
    <n v="77036"/>
    <x v="2"/>
    <s v="FUR-CH-10004287"/>
    <x v="0"/>
    <x v="1"/>
    <x v="156"/>
    <x v="3868"/>
    <n v="5"/>
    <n v="0.3"/>
    <n v="-13.810000000000116"/>
  </r>
  <r>
    <n v="5292"/>
    <s v="CA-2011-146283"/>
    <x v="2"/>
    <x v="78"/>
    <d v="2011-09-15T00:00:00"/>
    <x v="1"/>
    <s v="KT-16465"/>
    <x v="446"/>
    <x v="0"/>
    <s v="United States"/>
    <s v="Houston"/>
    <x v="5"/>
    <n v="77036"/>
    <x v="2"/>
    <s v="OFF-PA-10000482"/>
    <x v="1"/>
    <x v="10"/>
    <x v="67"/>
    <x v="3869"/>
    <n v="6"/>
    <n v="0.2"/>
    <n v="61.46279999999998"/>
  </r>
  <r>
    <n v="5293"/>
    <s v="CA-2014-151218"/>
    <x v="3"/>
    <x v="308"/>
    <d v="2014-06-24T00:00:00"/>
    <x v="2"/>
    <s v="PJ-19015"/>
    <x v="307"/>
    <x v="0"/>
    <s v="United States"/>
    <s v="Miami"/>
    <x v="2"/>
    <n v="33180"/>
    <x v="0"/>
    <s v="OFF-ST-10004835"/>
    <x v="1"/>
    <x v="4"/>
    <x v="1406"/>
    <x v="3870"/>
    <n v="1"/>
    <n v="0.2"/>
    <n v="0.33479999999999999"/>
  </r>
  <r>
    <n v="5294"/>
    <s v="CA-2012-111073"/>
    <x v="1"/>
    <x v="207"/>
    <d v="2012-12-30T00:00:00"/>
    <x v="1"/>
    <s v="MC-18100"/>
    <x v="498"/>
    <x v="0"/>
    <s v="United States"/>
    <s v="Medina"/>
    <x v="24"/>
    <n v="44256"/>
    <x v="3"/>
    <s v="FUR-TA-10004086"/>
    <x v="0"/>
    <x v="3"/>
    <x v="824"/>
    <x v="3871"/>
    <n v="1"/>
    <n v="0.4"/>
    <n v="-15.476400000000005"/>
  </r>
  <r>
    <n v="5295"/>
    <s v="CA-2014-144883"/>
    <x v="3"/>
    <x v="733"/>
    <d v="2014-08-20T00:00:00"/>
    <x v="1"/>
    <s v="BO-11350"/>
    <x v="635"/>
    <x v="1"/>
    <s v="United States"/>
    <s v="Roseville"/>
    <x v="11"/>
    <n v="55113"/>
    <x v="2"/>
    <s v="OFF-LA-10000305"/>
    <x v="1"/>
    <x v="2"/>
    <x v="1707"/>
    <x v="3872"/>
    <n v="8"/>
    <n v="0"/>
    <n v="23.183999999999997"/>
  </r>
  <r>
    <n v="5296"/>
    <s v="CA-2014-142174"/>
    <x v="3"/>
    <x v="168"/>
    <d v="2014-03-10T00:00:00"/>
    <x v="1"/>
    <s v="DP-13000"/>
    <x v="24"/>
    <x v="0"/>
    <s v="United States"/>
    <s v="Houston"/>
    <x v="5"/>
    <n v="77041"/>
    <x v="2"/>
    <s v="OFF-PA-10000806"/>
    <x v="1"/>
    <x v="10"/>
    <x v="948"/>
    <x v="2879"/>
    <n v="2"/>
    <n v="0.2"/>
    <n v="32.468400000000003"/>
  </r>
  <r>
    <n v="5297"/>
    <s v="CA-2014-108791"/>
    <x v="3"/>
    <x v="944"/>
    <d v="2014-08-01T00:00:00"/>
    <x v="1"/>
    <s v="TM-21490"/>
    <x v="746"/>
    <x v="0"/>
    <s v="United States"/>
    <s v="Yonkers"/>
    <x v="15"/>
    <n v="10701"/>
    <x v="3"/>
    <s v="FUR-FU-10004018"/>
    <x v="0"/>
    <x v="5"/>
    <x v="927"/>
    <x v="3873"/>
    <n v="1"/>
    <n v="0"/>
    <n v="4.0203000000000007"/>
  </r>
  <r>
    <n v="5298"/>
    <s v="CA-2014-108791"/>
    <x v="3"/>
    <x v="944"/>
    <d v="2014-08-01T00:00:00"/>
    <x v="1"/>
    <s v="TM-21490"/>
    <x v="746"/>
    <x v="0"/>
    <s v="United States"/>
    <s v="Yonkers"/>
    <x v="15"/>
    <n v="10701"/>
    <x v="3"/>
    <s v="TEC-PH-10002660"/>
    <x v="2"/>
    <x v="7"/>
    <x v="697"/>
    <x v="821"/>
    <n v="8"/>
    <n v="0"/>
    <n v="135.98000000000002"/>
  </r>
  <r>
    <n v="5299"/>
    <s v="CA-2013-106656"/>
    <x v="0"/>
    <x v="713"/>
    <d v="2013-09-27T00:00:00"/>
    <x v="2"/>
    <s v="DV-13045"/>
    <x v="1"/>
    <x v="1"/>
    <s v="United States"/>
    <s v="San Diego"/>
    <x v="1"/>
    <n v="92037"/>
    <x v="1"/>
    <s v="OFF-EN-10001509"/>
    <x v="1"/>
    <x v="12"/>
    <x v="29"/>
    <x v="3874"/>
    <n v="2"/>
    <n v="0"/>
    <n v="1.9175999999999997"/>
  </r>
  <r>
    <n v="5300"/>
    <s v="CA-2013-106656"/>
    <x v="0"/>
    <x v="713"/>
    <d v="2013-09-27T00:00:00"/>
    <x v="2"/>
    <s v="DV-13045"/>
    <x v="1"/>
    <x v="1"/>
    <s v="United States"/>
    <s v="San Diego"/>
    <x v="1"/>
    <n v="92037"/>
    <x v="1"/>
    <s v="OFF-LA-10003148"/>
    <x v="1"/>
    <x v="2"/>
    <x v="164"/>
    <x v="1381"/>
    <n v="3"/>
    <n v="0"/>
    <n v="8.6939999999999991"/>
  </r>
  <r>
    <n v="5301"/>
    <s v="CA-2013-113831"/>
    <x v="0"/>
    <x v="198"/>
    <d v="2013-06-04T00:00:00"/>
    <x v="1"/>
    <s v="AH-10690"/>
    <x v="706"/>
    <x v="1"/>
    <s v="United States"/>
    <s v="Springfield"/>
    <x v="17"/>
    <n v="22153"/>
    <x v="0"/>
    <s v="FUR-TA-10002645"/>
    <x v="0"/>
    <x v="3"/>
    <x v="1313"/>
    <x v="3875"/>
    <n v="10"/>
    <n v="0"/>
    <n v="386.83499999999981"/>
  </r>
  <r>
    <n v="5302"/>
    <s v="CA-2013-113831"/>
    <x v="0"/>
    <x v="198"/>
    <d v="2013-06-04T00:00:00"/>
    <x v="1"/>
    <s v="AH-10690"/>
    <x v="706"/>
    <x v="1"/>
    <s v="United States"/>
    <s v="Springfield"/>
    <x v="17"/>
    <n v="22153"/>
    <x v="0"/>
    <s v="TEC-AC-10003033"/>
    <x v="2"/>
    <x v="11"/>
    <x v="756"/>
    <x v="3876"/>
    <n v="6"/>
    <n v="0"/>
    <n v="653.30099999999982"/>
  </r>
  <r>
    <n v="5303"/>
    <s v="CA-2013-113831"/>
    <x v="0"/>
    <x v="198"/>
    <d v="2013-06-04T00:00:00"/>
    <x v="1"/>
    <s v="AH-10690"/>
    <x v="706"/>
    <x v="1"/>
    <s v="United States"/>
    <s v="Springfield"/>
    <x v="17"/>
    <n v="22153"/>
    <x v="0"/>
    <s v="OFF-LA-10001297"/>
    <x v="1"/>
    <x v="2"/>
    <x v="483"/>
    <x v="3877"/>
    <n v="6"/>
    <n v="0"/>
    <n v="29.808"/>
  </r>
  <r>
    <n v="5304"/>
    <s v="US-2011-139500"/>
    <x v="2"/>
    <x v="912"/>
    <d v="2011-11-20T00:00:00"/>
    <x v="1"/>
    <s v="AB-10165"/>
    <x v="269"/>
    <x v="0"/>
    <s v="United States"/>
    <s v="Decatur"/>
    <x v="10"/>
    <n v="62521"/>
    <x v="2"/>
    <s v="FUR-CH-10002017"/>
    <x v="0"/>
    <x v="1"/>
    <x v="1368"/>
    <x v="3878"/>
    <n v="2"/>
    <n v="0.3"/>
    <n v="-1.0656000000000017"/>
  </r>
  <r>
    <n v="5305"/>
    <s v="US-2011-166310"/>
    <x v="2"/>
    <x v="158"/>
    <d v="2011-09-23T00:00:00"/>
    <x v="2"/>
    <s v="JS-15940"/>
    <x v="185"/>
    <x v="2"/>
    <s v="United States"/>
    <s v="Garland"/>
    <x v="5"/>
    <n v="75043"/>
    <x v="2"/>
    <s v="FUR-FU-10001546"/>
    <x v="0"/>
    <x v="5"/>
    <x v="1423"/>
    <x v="1086"/>
    <n v="2"/>
    <n v="0.6"/>
    <n v="-7.4759999999999991"/>
  </r>
  <r>
    <n v="5306"/>
    <s v="US-2013-168410"/>
    <x v="0"/>
    <x v="823"/>
    <d v="2013-02-26T00:00:00"/>
    <x v="1"/>
    <s v="BV-11245"/>
    <x v="296"/>
    <x v="1"/>
    <s v="United States"/>
    <s v="Oceanside"/>
    <x v="15"/>
    <n v="11572"/>
    <x v="3"/>
    <s v="FUR-FU-10000629"/>
    <x v="0"/>
    <x v="5"/>
    <x v="93"/>
    <x v="3879"/>
    <n v="5"/>
    <n v="0"/>
    <n v="28.959000000000003"/>
  </r>
  <r>
    <n v="5307"/>
    <s v="US-2013-168410"/>
    <x v="0"/>
    <x v="823"/>
    <d v="2013-02-26T00:00:00"/>
    <x v="1"/>
    <s v="BV-11245"/>
    <x v="296"/>
    <x v="1"/>
    <s v="United States"/>
    <s v="Oceanside"/>
    <x v="15"/>
    <n v="11572"/>
    <x v="3"/>
    <s v="OFF-ST-10000036"/>
    <x v="1"/>
    <x v="4"/>
    <x v="590"/>
    <x v="680"/>
    <n v="3"/>
    <n v="0"/>
    <n v="80.019899999999993"/>
  </r>
  <r>
    <n v="5308"/>
    <s v="US-2013-168410"/>
    <x v="0"/>
    <x v="823"/>
    <d v="2013-02-26T00:00:00"/>
    <x v="1"/>
    <s v="BV-11245"/>
    <x v="296"/>
    <x v="1"/>
    <s v="United States"/>
    <s v="Oceanside"/>
    <x v="15"/>
    <n v="11572"/>
    <x v="3"/>
    <s v="TEC-PH-10002583"/>
    <x v="2"/>
    <x v="7"/>
    <x v="1708"/>
    <x v="372"/>
    <n v="2"/>
    <n v="0"/>
    <n v="1.9989999999999952"/>
  </r>
  <r>
    <n v="5309"/>
    <s v="CA-2014-131254"/>
    <x v="3"/>
    <x v="123"/>
    <d v="2014-11-22T00:00:00"/>
    <x v="2"/>
    <s v="NC-18415"/>
    <x v="720"/>
    <x v="0"/>
    <s v="United States"/>
    <s v="Houston"/>
    <x v="5"/>
    <n v="77095"/>
    <x v="2"/>
    <s v="FUR-CH-10003774"/>
    <x v="0"/>
    <x v="1"/>
    <x v="1185"/>
    <x v="3880"/>
    <n v="3"/>
    <n v="0.3"/>
    <n v="-46.399800000000013"/>
  </r>
  <r>
    <n v="5310"/>
    <s v="CA-2014-131254"/>
    <x v="3"/>
    <x v="123"/>
    <d v="2014-11-22T00:00:00"/>
    <x v="2"/>
    <s v="NC-18415"/>
    <x v="720"/>
    <x v="0"/>
    <s v="United States"/>
    <s v="Houston"/>
    <x v="5"/>
    <n v="77095"/>
    <x v="2"/>
    <s v="OFF-AR-10003876"/>
    <x v="1"/>
    <x v="6"/>
    <x v="1709"/>
    <x v="3881"/>
    <n v="5"/>
    <n v="0.2"/>
    <n v="3.9120000000000004"/>
  </r>
  <r>
    <n v="5311"/>
    <s v="CA-2014-131254"/>
    <x v="3"/>
    <x v="123"/>
    <d v="2014-11-22T00:00:00"/>
    <x v="2"/>
    <s v="NC-18415"/>
    <x v="720"/>
    <x v="0"/>
    <s v="United States"/>
    <s v="Houston"/>
    <x v="5"/>
    <n v="77095"/>
    <x v="2"/>
    <s v="OFF-BI-10003527"/>
    <x v="1"/>
    <x v="8"/>
    <x v="446"/>
    <x v="3882"/>
    <n v="6"/>
    <n v="0.8"/>
    <n v="-2287.7820000000002"/>
  </r>
  <r>
    <n v="5312"/>
    <s v="CA-2013-123414"/>
    <x v="0"/>
    <x v="1036"/>
    <d v="2013-08-28T00:00:00"/>
    <x v="1"/>
    <s v="SU-20665"/>
    <x v="711"/>
    <x v="2"/>
    <s v="United States"/>
    <s v="Greenville"/>
    <x v="3"/>
    <n v="27834"/>
    <x v="0"/>
    <s v="OFF-LA-10004559"/>
    <x v="1"/>
    <x v="2"/>
    <x v="1340"/>
    <x v="2145"/>
    <n v="4"/>
    <n v="0.2"/>
    <n v="3.3408000000000002"/>
  </r>
  <r>
    <n v="5313"/>
    <s v="CA-2013-123414"/>
    <x v="0"/>
    <x v="1036"/>
    <d v="2013-08-28T00:00:00"/>
    <x v="1"/>
    <s v="SU-20665"/>
    <x v="711"/>
    <x v="2"/>
    <s v="United States"/>
    <s v="Greenville"/>
    <x v="3"/>
    <n v="27834"/>
    <x v="0"/>
    <s v="OFF-SU-10002573"/>
    <x v="1"/>
    <x v="14"/>
    <x v="350"/>
    <x v="3883"/>
    <n v="2"/>
    <n v="0.2"/>
    <n v="3.5059999999999967"/>
  </r>
  <r>
    <n v="5314"/>
    <s v="CA-2014-137876"/>
    <x v="3"/>
    <x v="504"/>
    <d v="2014-05-06T00:00:00"/>
    <x v="1"/>
    <s v="DJ-13510"/>
    <x v="137"/>
    <x v="1"/>
    <s v="United States"/>
    <s v="San Francisco"/>
    <x v="1"/>
    <n v="94110"/>
    <x v="1"/>
    <s v="FUR-FU-10000222"/>
    <x v="0"/>
    <x v="5"/>
    <x v="591"/>
    <x v="647"/>
    <n v="2"/>
    <n v="0"/>
    <n v="21.436799999999998"/>
  </r>
  <r>
    <n v="5315"/>
    <s v="CA-2014-137876"/>
    <x v="3"/>
    <x v="504"/>
    <d v="2014-05-06T00:00:00"/>
    <x v="1"/>
    <s v="DJ-13510"/>
    <x v="137"/>
    <x v="1"/>
    <s v="United States"/>
    <s v="San Francisco"/>
    <x v="1"/>
    <n v="94110"/>
    <x v="1"/>
    <s v="OFF-EN-10001219"/>
    <x v="1"/>
    <x v="12"/>
    <x v="583"/>
    <x v="2484"/>
    <n v="4"/>
    <n v="0"/>
    <n v="14.974399999999999"/>
  </r>
  <r>
    <n v="5316"/>
    <s v="CA-2013-154060"/>
    <x v="0"/>
    <x v="440"/>
    <d v="2013-05-09T00:00:00"/>
    <x v="1"/>
    <s v="DL-12865"/>
    <x v="297"/>
    <x v="0"/>
    <s v="United States"/>
    <s v="Greensboro"/>
    <x v="3"/>
    <n v="27405"/>
    <x v="0"/>
    <s v="FUR-CH-10002304"/>
    <x v="0"/>
    <x v="1"/>
    <x v="782"/>
    <x v="3884"/>
    <n v="9"/>
    <n v="0.2"/>
    <n v="11.69100000000001"/>
  </r>
  <r>
    <n v="5317"/>
    <s v="US-2014-162558"/>
    <x v="3"/>
    <x v="280"/>
    <d v="2014-10-06T00:00:00"/>
    <x v="2"/>
    <s v="Dp-13240"/>
    <x v="656"/>
    <x v="2"/>
    <s v="United States"/>
    <s v="Knoxville"/>
    <x v="18"/>
    <n v="37918"/>
    <x v="0"/>
    <s v="FUR-FU-10002364"/>
    <x v="0"/>
    <x v="5"/>
    <x v="1231"/>
    <x v="929"/>
    <n v="2"/>
    <n v="0.2"/>
    <n v="1.3283999999999985"/>
  </r>
  <r>
    <n v="5318"/>
    <s v="US-2014-162558"/>
    <x v="3"/>
    <x v="280"/>
    <d v="2014-10-06T00:00:00"/>
    <x v="2"/>
    <s v="Dp-13240"/>
    <x v="656"/>
    <x v="2"/>
    <s v="United States"/>
    <s v="Knoxville"/>
    <x v="18"/>
    <n v="37918"/>
    <x v="0"/>
    <s v="FUR-FU-10004864"/>
    <x v="0"/>
    <x v="5"/>
    <x v="1710"/>
    <x v="3885"/>
    <n v="1"/>
    <n v="0.2"/>
    <n v="1.5691000000000002"/>
  </r>
  <r>
    <n v="5319"/>
    <s v="US-2014-162558"/>
    <x v="3"/>
    <x v="280"/>
    <d v="2014-10-06T00:00:00"/>
    <x v="2"/>
    <s v="Dp-13240"/>
    <x v="656"/>
    <x v="2"/>
    <s v="United States"/>
    <s v="Knoxville"/>
    <x v="18"/>
    <n v="37918"/>
    <x v="0"/>
    <s v="OFF-PA-10003172"/>
    <x v="1"/>
    <x v="10"/>
    <x v="846"/>
    <x v="561"/>
    <n v="4"/>
    <n v="0.2"/>
    <n v="7.2576000000000001"/>
  </r>
  <r>
    <n v="5320"/>
    <s v="US-2014-162558"/>
    <x v="3"/>
    <x v="280"/>
    <d v="2014-10-06T00:00:00"/>
    <x v="2"/>
    <s v="Dp-13240"/>
    <x v="656"/>
    <x v="2"/>
    <s v="United States"/>
    <s v="Knoxville"/>
    <x v="18"/>
    <n v="37918"/>
    <x v="0"/>
    <s v="OFF-BI-10000977"/>
    <x v="1"/>
    <x v="8"/>
    <x v="982"/>
    <x v="3347"/>
    <n v="3"/>
    <n v="0.7"/>
    <n v="-21.887999999999991"/>
  </r>
  <r>
    <n v="5321"/>
    <s v="US-2014-162558"/>
    <x v="3"/>
    <x v="280"/>
    <d v="2014-10-06T00:00:00"/>
    <x v="2"/>
    <s v="Dp-13240"/>
    <x v="656"/>
    <x v="2"/>
    <s v="United States"/>
    <s v="Knoxville"/>
    <x v="18"/>
    <n v="37918"/>
    <x v="0"/>
    <s v="FUR-TA-10000198"/>
    <x v="0"/>
    <x v="3"/>
    <x v="589"/>
    <x v="3886"/>
    <n v="7"/>
    <n v="0.4"/>
    <n v="-1002.7836000000001"/>
  </r>
  <r>
    <n v="5322"/>
    <s v="US-2014-162558"/>
    <x v="3"/>
    <x v="280"/>
    <d v="2014-10-06T00:00:00"/>
    <x v="2"/>
    <s v="Dp-13240"/>
    <x v="656"/>
    <x v="2"/>
    <s v="United States"/>
    <s v="Knoxville"/>
    <x v="18"/>
    <n v="37918"/>
    <x v="0"/>
    <s v="OFF-BI-10003984"/>
    <x v="1"/>
    <x v="8"/>
    <x v="690"/>
    <x v="3887"/>
    <n v="4"/>
    <n v="0.7"/>
    <n v="-26.247599999999998"/>
  </r>
  <r>
    <n v="5323"/>
    <s v="US-2014-162558"/>
    <x v="3"/>
    <x v="280"/>
    <d v="2014-10-06T00:00:00"/>
    <x v="2"/>
    <s v="Dp-13240"/>
    <x v="656"/>
    <x v="2"/>
    <s v="United States"/>
    <s v="Knoxville"/>
    <x v="18"/>
    <n v="37918"/>
    <x v="0"/>
    <s v="FUR-FU-10003691"/>
    <x v="0"/>
    <x v="5"/>
    <x v="877"/>
    <x v="2401"/>
    <n v="2"/>
    <n v="0.2"/>
    <n v="5.9279999999999999"/>
  </r>
  <r>
    <n v="5324"/>
    <s v="CA-2014-134439"/>
    <x v="3"/>
    <x v="65"/>
    <d v="2014-09-24T00:00:00"/>
    <x v="0"/>
    <s v="TM-21010"/>
    <x v="612"/>
    <x v="0"/>
    <s v="United States"/>
    <s v="Grand Island"/>
    <x v="8"/>
    <n v="68801"/>
    <x v="2"/>
    <s v="OFF-PA-10004082"/>
    <x v="1"/>
    <x v="10"/>
    <x v="224"/>
    <x v="3888"/>
    <n v="2"/>
    <n v="0"/>
    <n v="7.98"/>
  </r>
  <r>
    <n v="5325"/>
    <s v="CA-2012-119508"/>
    <x v="1"/>
    <x v="784"/>
    <d v="2012-12-09T00:00:00"/>
    <x v="1"/>
    <s v="TZ-21580"/>
    <x v="356"/>
    <x v="0"/>
    <s v="United States"/>
    <s v="Lakewood"/>
    <x v="1"/>
    <n v="90712"/>
    <x v="1"/>
    <s v="OFF-AR-10003723"/>
    <x v="1"/>
    <x v="6"/>
    <x v="1150"/>
    <x v="2952"/>
    <n v="5"/>
    <n v="0"/>
    <n v="6.2530000000000001"/>
  </r>
  <r>
    <n v="5326"/>
    <s v="CA-2012-119508"/>
    <x v="1"/>
    <x v="784"/>
    <d v="2012-12-09T00:00:00"/>
    <x v="1"/>
    <s v="TZ-21580"/>
    <x v="356"/>
    <x v="0"/>
    <s v="United States"/>
    <s v="Lakewood"/>
    <x v="1"/>
    <n v="90712"/>
    <x v="1"/>
    <s v="FUR-FU-10004270"/>
    <x v="0"/>
    <x v="5"/>
    <x v="989"/>
    <x v="3889"/>
    <n v="6"/>
    <n v="0"/>
    <n v="9.0288000000000004"/>
  </r>
  <r>
    <n v="5327"/>
    <s v="CA-2012-152681"/>
    <x v="1"/>
    <x v="184"/>
    <d v="2012-01-22T00:00:00"/>
    <x v="1"/>
    <s v="SC-20260"/>
    <x v="609"/>
    <x v="1"/>
    <s v="United States"/>
    <s v="Lawrence"/>
    <x v="31"/>
    <n v="1841"/>
    <x v="3"/>
    <s v="OFF-AR-10003183"/>
    <x v="1"/>
    <x v="6"/>
    <x v="1390"/>
    <x v="3890"/>
    <n v="2"/>
    <n v="0"/>
    <n v="2.0039999999999996"/>
  </r>
  <r>
    <n v="5328"/>
    <s v="CA-2011-130813"/>
    <x v="2"/>
    <x v="1037"/>
    <d v="2011-01-09T00:00:00"/>
    <x v="0"/>
    <s v="LS-17230"/>
    <x v="721"/>
    <x v="0"/>
    <s v="United States"/>
    <s v="Los Angeles"/>
    <x v="1"/>
    <n v="90049"/>
    <x v="1"/>
    <s v="OFF-PA-10002005"/>
    <x v="1"/>
    <x v="10"/>
    <x v="505"/>
    <x v="541"/>
    <n v="3"/>
    <n v="0"/>
    <n v="9.3312000000000008"/>
  </r>
  <r>
    <n v="5329"/>
    <s v="CA-2012-120320"/>
    <x v="1"/>
    <x v="616"/>
    <d v="2012-03-09T00:00:00"/>
    <x v="1"/>
    <s v="MV-18190"/>
    <x v="160"/>
    <x v="0"/>
    <s v="United States"/>
    <s v="Houston"/>
    <x v="5"/>
    <n v="77036"/>
    <x v="2"/>
    <s v="TEC-PH-10000149"/>
    <x v="2"/>
    <x v="7"/>
    <x v="419"/>
    <x v="1051"/>
    <n v="2"/>
    <n v="0.2"/>
    <n v="2.3939999999999984"/>
  </r>
  <r>
    <n v="5330"/>
    <s v="CA-2013-111941"/>
    <x v="0"/>
    <x v="591"/>
    <d v="2013-12-29T00:00:00"/>
    <x v="0"/>
    <s v="BD-11620"/>
    <x v="379"/>
    <x v="0"/>
    <s v="United States"/>
    <s v="New York City"/>
    <x v="15"/>
    <n v="10035"/>
    <x v="3"/>
    <s v="OFF-BI-10001524"/>
    <x v="1"/>
    <x v="8"/>
    <x v="298"/>
    <x v="3295"/>
    <n v="2"/>
    <n v="0.2"/>
    <n v="11.748799999999997"/>
  </r>
  <r>
    <n v="5331"/>
    <s v="CA-2013-123120"/>
    <x v="0"/>
    <x v="913"/>
    <d v="2013-09-09T00:00:00"/>
    <x v="1"/>
    <s v="CV-12295"/>
    <x v="610"/>
    <x v="0"/>
    <s v="United States"/>
    <s v="New York City"/>
    <x v="15"/>
    <n v="10011"/>
    <x v="3"/>
    <s v="FUR-FU-10004748"/>
    <x v="0"/>
    <x v="5"/>
    <x v="1243"/>
    <x v="3891"/>
    <n v="1"/>
    <n v="0"/>
    <n v="24.936599999999999"/>
  </r>
  <r>
    <n v="5332"/>
    <s v="CA-2013-123120"/>
    <x v="0"/>
    <x v="913"/>
    <d v="2013-09-09T00:00:00"/>
    <x v="1"/>
    <s v="CV-12295"/>
    <x v="610"/>
    <x v="0"/>
    <s v="United States"/>
    <s v="New York City"/>
    <x v="15"/>
    <n v="10011"/>
    <x v="3"/>
    <s v="OFF-BI-10001460"/>
    <x v="1"/>
    <x v="8"/>
    <x v="58"/>
    <x v="3892"/>
    <n v="5"/>
    <n v="0.2"/>
    <n v="20.452499999999997"/>
  </r>
  <r>
    <n v="5333"/>
    <s v="CA-2013-123120"/>
    <x v="0"/>
    <x v="913"/>
    <d v="2013-09-09T00:00:00"/>
    <x v="1"/>
    <s v="CV-12295"/>
    <x v="610"/>
    <x v="0"/>
    <s v="United States"/>
    <s v="New York City"/>
    <x v="15"/>
    <n v="10011"/>
    <x v="3"/>
    <s v="OFF-SU-10002503"/>
    <x v="1"/>
    <x v="14"/>
    <x v="669"/>
    <x v="20"/>
    <n v="4"/>
    <n v="0"/>
    <n v="6.5887999999999991"/>
  </r>
  <r>
    <n v="5334"/>
    <s v="CA-2011-103331"/>
    <x v="2"/>
    <x v="86"/>
    <d v="2011-09-01T00:00:00"/>
    <x v="1"/>
    <s v="KB-16315"/>
    <x v="41"/>
    <x v="0"/>
    <s v="United States"/>
    <s v="Newark"/>
    <x v="13"/>
    <n v="19711"/>
    <x v="3"/>
    <s v="FUR-FU-10001731"/>
    <x v="0"/>
    <x v="5"/>
    <x v="1547"/>
    <x v="3893"/>
    <n v="4"/>
    <n v="0"/>
    <n v="4.0583999999999998"/>
  </r>
  <r>
    <n v="5335"/>
    <s v="CA-2011-103331"/>
    <x v="2"/>
    <x v="86"/>
    <d v="2011-09-01T00:00:00"/>
    <x v="1"/>
    <s v="KB-16315"/>
    <x v="41"/>
    <x v="0"/>
    <s v="United States"/>
    <s v="Newark"/>
    <x v="13"/>
    <n v="19711"/>
    <x v="3"/>
    <s v="OFF-PA-10002160"/>
    <x v="1"/>
    <x v="10"/>
    <x v="1190"/>
    <x v="1714"/>
    <n v="3"/>
    <n v="0"/>
    <n v="8.4966000000000008"/>
  </r>
  <r>
    <n v="5336"/>
    <s v="CA-2011-103331"/>
    <x v="2"/>
    <x v="86"/>
    <d v="2011-09-01T00:00:00"/>
    <x v="1"/>
    <s v="KB-16315"/>
    <x v="41"/>
    <x v="0"/>
    <s v="United States"/>
    <s v="Newark"/>
    <x v="13"/>
    <n v="19711"/>
    <x v="3"/>
    <s v="OFF-PA-10002659"/>
    <x v="1"/>
    <x v="10"/>
    <x v="922"/>
    <x v="1634"/>
    <n v="1"/>
    <n v="0"/>
    <n v="1.5547999999999997"/>
  </r>
  <r>
    <n v="5337"/>
    <s v="CA-2012-169278"/>
    <x v="1"/>
    <x v="1031"/>
    <d v="2012-05-25T00:00:00"/>
    <x v="1"/>
    <s v="ME-18010"/>
    <x v="545"/>
    <x v="1"/>
    <s v="United States"/>
    <s v="Seattle"/>
    <x v="4"/>
    <n v="98105"/>
    <x v="1"/>
    <s v="OFF-BI-10001636"/>
    <x v="1"/>
    <x v="8"/>
    <x v="668"/>
    <x v="783"/>
    <n v="4"/>
    <n v="0.2"/>
    <n v="8.767199999999999"/>
  </r>
  <r>
    <n v="5338"/>
    <s v="CA-2014-111577"/>
    <x v="3"/>
    <x v="524"/>
    <d v="2014-10-22T00:00:00"/>
    <x v="1"/>
    <s v="AJ-10780"/>
    <x v="321"/>
    <x v="1"/>
    <s v="United States"/>
    <s v="Scottsdale"/>
    <x v="16"/>
    <n v="85254"/>
    <x v="1"/>
    <s v="OFF-PA-10000062"/>
    <x v="1"/>
    <x v="10"/>
    <x v="1375"/>
    <x v="3894"/>
    <n v="7"/>
    <n v="0.2"/>
    <n v="111.5688"/>
  </r>
  <r>
    <n v="5339"/>
    <s v="CA-2012-146486"/>
    <x v="1"/>
    <x v="529"/>
    <d v="2012-11-14T00:00:00"/>
    <x v="0"/>
    <s v="DV-13465"/>
    <x v="231"/>
    <x v="0"/>
    <s v="United States"/>
    <s v="Oceanside"/>
    <x v="15"/>
    <n v="11572"/>
    <x v="3"/>
    <s v="OFF-ST-10002554"/>
    <x v="1"/>
    <x v="4"/>
    <x v="1144"/>
    <x v="1672"/>
    <n v="5"/>
    <n v="0"/>
    <n v="4.8910000000000053"/>
  </r>
  <r>
    <n v="5340"/>
    <s v="CA-2012-146486"/>
    <x v="1"/>
    <x v="529"/>
    <d v="2012-11-14T00:00:00"/>
    <x v="0"/>
    <s v="DV-13465"/>
    <x v="231"/>
    <x v="0"/>
    <s v="United States"/>
    <s v="Oceanside"/>
    <x v="15"/>
    <n v="11572"/>
    <x v="3"/>
    <s v="OFF-EN-10001509"/>
    <x v="1"/>
    <x v="12"/>
    <x v="29"/>
    <x v="3895"/>
    <n v="6"/>
    <n v="0"/>
    <n v="5.7527999999999988"/>
  </r>
  <r>
    <n v="5341"/>
    <s v="CA-2012-146486"/>
    <x v="1"/>
    <x v="529"/>
    <d v="2012-11-14T00:00:00"/>
    <x v="0"/>
    <s v="DV-13465"/>
    <x v="231"/>
    <x v="0"/>
    <s v="United States"/>
    <s v="Oceanside"/>
    <x v="15"/>
    <n v="11572"/>
    <x v="3"/>
    <s v="TEC-AC-10002018"/>
    <x v="2"/>
    <x v="11"/>
    <x v="1674"/>
    <x v="62"/>
    <n v="2"/>
    <n v="0"/>
    <n v="6.011400000000001"/>
  </r>
  <r>
    <n v="5342"/>
    <s v="CA-2012-146486"/>
    <x v="1"/>
    <x v="529"/>
    <d v="2012-11-14T00:00:00"/>
    <x v="0"/>
    <s v="DV-13465"/>
    <x v="231"/>
    <x v="0"/>
    <s v="United States"/>
    <s v="Oceanside"/>
    <x v="15"/>
    <n v="11572"/>
    <x v="3"/>
    <s v="TEC-AC-10002637"/>
    <x v="2"/>
    <x v="11"/>
    <x v="1308"/>
    <x v="3896"/>
    <n v="5"/>
    <n v="0"/>
    <n v="53.996999999999957"/>
  </r>
  <r>
    <n v="5343"/>
    <s v="US-2011-168501"/>
    <x v="2"/>
    <x v="871"/>
    <d v="2011-11-27T00:00:00"/>
    <x v="1"/>
    <s v="JK-15325"/>
    <x v="759"/>
    <x v="1"/>
    <s v="United States"/>
    <s v="Dallas"/>
    <x v="5"/>
    <n v="75220"/>
    <x v="2"/>
    <s v="OFF-EN-10001509"/>
    <x v="1"/>
    <x v="12"/>
    <x v="29"/>
    <x v="3897"/>
    <n v="1"/>
    <n v="0.2"/>
    <n v="0.55079999999999985"/>
  </r>
  <r>
    <n v="5344"/>
    <s v="US-2011-168501"/>
    <x v="2"/>
    <x v="871"/>
    <d v="2011-11-27T00:00:00"/>
    <x v="1"/>
    <s v="JK-15325"/>
    <x v="759"/>
    <x v="1"/>
    <s v="United States"/>
    <s v="Dallas"/>
    <x v="5"/>
    <n v="75220"/>
    <x v="2"/>
    <s v="TEC-PH-10004922"/>
    <x v="2"/>
    <x v="7"/>
    <x v="1067"/>
    <x v="3898"/>
    <n v="5"/>
    <n v="0.2"/>
    <n v="16.747500000000016"/>
  </r>
  <r>
    <n v="5345"/>
    <s v="CA-2012-112053"/>
    <x v="1"/>
    <x v="2"/>
    <d v="2012-10-13T00:00:00"/>
    <x v="0"/>
    <s v="SH-20395"/>
    <x v="129"/>
    <x v="0"/>
    <s v="United States"/>
    <s v="Rochester"/>
    <x v="15"/>
    <n v="14609"/>
    <x v="3"/>
    <s v="TEC-AC-10002550"/>
    <x v="2"/>
    <x v="11"/>
    <x v="1539"/>
    <x v="3899"/>
    <n v="1"/>
    <n v="0"/>
    <n v="2.2364999999999995"/>
  </r>
  <r>
    <n v="5346"/>
    <s v="CA-2014-108539"/>
    <x v="3"/>
    <x v="708"/>
    <d v="2014-03-24T00:00:00"/>
    <x v="0"/>
    <s v="SC-20725"/>
    <x v="56"/>
    <x v="0"/>
    <s v="United States"/>
    <s v="Los Angeles"/>
    <x v="1"/>
    <n v="90045"/>
    <x v="1"/>
    <s v="OFF-ST-10003208"/>
    <x v="1"/>
    <x v="4"/>
    <x v="243"/>
    <x v="265"/>
    <n v="4"/>
    <n v="0"/>
    <n v="210.4935999999999"/>
  </r>
  <r>
    <n v="5347"/>
    <s v="CA-2014-108539"/>
    <x v="3"/>
    <x v="708"/>
    <d v="2014-03-24T00:00:00"/>
    <x v="0"/>
    <s v="SC-20725"/>
    <x v="56"/>
    <x v="0"/>
    <s v="United States"/>
    <s v="Los Angeles"/>
    <x v="1"/>
    <n v="90045"/>
    <x v="1"/>
    <s v="OFF-BI-10003981"/>
    <x v="1"/>
    <x v="8"/>
    <x v="109"/>
    <x v="3023"/>
    <n v="3"/>
    <n v="0.2"/>
    <n v="3.9497999999999998"/>
  </r>
  <r>
    <n v="5348"/>
    <s v="CA-2014-108539"/>
    <x v="3"/>
    <x v="708"/>
    <d v="2014-03-24T00:00:00"/>
    <x v="0"/>
    <s v="SC-20725"/>
    <x v="56"/>
    <x v="0"/>
    <s v="United States"/>
    <s v="Los Angeles"/>
    <x v="1"/>
    <n v="90045"/>
    <x v="1"/>
    <s v="OFF-BI-10001031"/>
    <x v="1"/>
    <x v="8"/>
    <x v="865"/>
    <x v="1086"/>
    <n v="2"/>
    <n v="0.2"/>
    <n v="2.8835999999999995"/>
  </r>
  <r>
    <n v="5349"/>
    <s v="CA-2012-149811"/>
    <x v="1"/>
    <x v="1038"/>
    <d v="2012-01-10T00:00:00"/>
    <x v="1"/>
    <s v="CS-12250"/>
    <x v="294"/>
    <x v="1"/>
    <s v="United States"/>
    <s v="Woodbury"/>
    <x v="11"/>
    <n v="55125"/>
    <x v="2"/>
    <s v="OFF-BI-10003676"/>
    <x v="1"/>
    <x v="8"/>
    <x v="816"/>
    <x v="3900"/>
    <n v="3"/>
    <n v="0"/>
    <n v="15.523199999999999"/>
  </r>
  <r>
    <n v="5350"/>
    <s v="CA-2012-149811"/>
    <x v="1"/>
    <x v="1038"/>
    <d v="2012-01-10T00:00:00"/>
    <x v="1"/>
    <s v="CS-12250"/>
    <x v="294"/>
    <x v="1"/>
    <s v="United States"/>
    <s v="Woodbury"/>
    <x v="11"/>
    <n v="55125"/>
    <x v="2"/>
    <s v="OFF-PA-10004082"/>
    <x v="1"/>
    <x v="10"/>
    <x v="224"/>
    <x v="1778"/>
    <n v="5"/>
    <n v="0"/>
    <n v="19.950000000000003"/>
  </r>
  <r>
    <n v="5351"/>
    <s v="US-2014-103814"/>
    <x v="3"/>
    <x v="34"/>
    <d v="2014-12-17T00:00:00"/>
    <x v="1"/>
    <s v="LH-16900"/>
    <x v="23"/>
    <x v="0"/>
    <s v="United States"/>
    <s v="Park Ridge"/>
    <x v="10"/>
    <n v="60068"/>
    <x v="2"/>
    <s v="OFF-PA-10001019"/>
    <x v="1"/>
    <x v="10"/>
    <x v="675"/>
    <x v="3901"/>
    <n v="9"/>
    <n v="0.2"/>
    <n v="48.551399999999994"/>
  </r>
  <r>
    <n v="5352"/>
    <s v="CA-2013-123932"/>
    <x v="0"/>
    <x v="47"/>
    <d v="2013-09-13T00:00:00"/>
    <x v="1"/>
    <s v="YC-21895"/>
    <x v="289"/>
    <x v="1"/>
    <s v="United States"/>
    <s v="Dallas"/>
    <x v="5"/>
    <n v="75217"/>
    <x v="2"/>
    <s v="OFF-PA-10004665"/>
    <x v="1"/>
    <x v="10"/>
    <x v="1380"/>
    <x v="1454"/>
    <n v="4"/>
    <n v="0.2"/>
    <n v="15.195999999999998"/>
  </r>
  <r>
    <n v="5353"/>
    <s v="CA-2013-123932"/>
    <x v="0"/>
    <x v="47"/>
    <d v="2013-09-13T00:00:00"/>
    <x v="1"/>
    <s v="YC-21895"/>
    <x v="289"/>
    <x v="1"/>
    <s v="United States"/>
    <s v="Dallas"/>
    <x v="5"/>
    <n v="75217"/>
    <x v="2"/>
    <s v="TEC-PH-10002447"/>
    <x v="2"/>
    <x v="7"/>
    <x v="53"/>
    <x v="3902"/>
    <n v="2"/>
    <n v="0.2"/>
    <n v="37.078199999999981"/>
  </r>
  <r>
    <n v="5354"/>
    <s v="US-2013-101616"/>
    <x v="0"/>
    <x v="323"/>
    <d v="2013-09-07T00:00:00"/>
    <x v="2"/>
    <s v="CY-12745"/>
    <x v="388"/>
    <x v="1"/>
    <s v="United States"/>
    <s v="Monroe"/>
    <x v="28"/>
    <n v="71203"/>
    <x v="0"/>
    <s v="OFF-BI-10000014"/>
    <x v="1"/>
    <x v="8"/>
    <x v="628"/>
    <x v="3903"/>
    <n v="8"/>
    <n v="0"/>
    <n v="41.021599999999999"/>
  </r>
  <r>
    <n v="5355"/>
    <s v="CA-2011-113768"/>
    <x v="2"/>
    <x v="8"/>
    <d v="2011-05-19T00:00:00"/>
    <x v="1"/>
    <s v="AH-10030"/>
    <x v="692"/>
    <x v="1"/>
    <s v="United States"/>
    <s v="Los Angeles"/>
    <x v="1"/>
    <n v="90004"/>
    <x v="1"/>
    <s v="FUR-CH-10002439"/>
    <x v="0"/>
    <x v="1"/>
    <x v="1316"/>
    <x v="3904"/>
    <n v="6"/>
    <n v="0.2"/>
    <n v="20.959199999999996"/>
  </r>
  <r>
    <n v="5356"/>
    <s v="CA-2011-113768"/>
    <x v="2"/>
    <x v="8"/>
    <d v="2011-05-19T00:00:00"/>
    <x v="1"/>
    <s v="AH-10030"/>
    <x v="692"/>
    <x v="1"/>
    <s v="United States"/>
    <s v="Los Angeles"/>
    <x v="1"/>
    <n v="90004"/>
    <x v="1"/>
    <s v="OFF-PA-10003063"/>
    <x v="1"/>
    <x v="10"/>
    <x v="1711"/>
    <x v="3905"/>
    <n v="2"/>
    <n v="0"/>
    <n v="3.84"/>
  </r>
  <r>
    <n v="5357"/>
    <s v="CA-2013-138037"/>
    <x v="0"/>
    <x v="321"/>
    <d v="2013-10-04T00:00:00"/>
    <x v="1"/>
    <s v="AR-10540"/>
    <x v="481"/>
    <x v="0"/>
    <s v="United States"/>
    <s v="San Francisco"/>
    <x v="1"/>
    <n v="94109"/>
    <x v="1"/>
    <s v="OFF-BI-10002982"/>
    <x v="1"/>
    <x v="8"/>
    <x v="1258"/>
    <x v="77"/>
    <n v="5"/>
    <n v="0.2"/>
    <n v="9.5339999999999971"/>
  </r>
  <r>
    <n v="5358"/>
    <s v="CA-2011-150490"/>
    <x v="2"/>
    <x v="79"/>
    <d v="2011-08-11T00:00:00"/>
    <x v="1"/>
    <s v="SS-20590"/>
    <x v="196"/>
    <x v="0"/>
    <s v="United States"/>
    <s v="San Francisco"/>
    <x v="1"/>
    <n v="94122"/>
    <x v="1"/>
    <s v="TEC-AC-10004510"/>
    <x v="2"/>
    <x v="11"/>
    <x v="944"/>
    <x v="3906"/>
    <n v="1"/>
    <n v="0"/>
    <n v="1.6359999999999992"/>
  </r>
  <r>
    <n v="5359"/>
    <s v="CA-2011-150490"/>
    <x v="2"/>
    <x v="79"/>
    <d v="2011-08-11T00:00:00"/>
    <x v="1"/>
    <s v="SS-20590"/>
    <x v="196"/>
    <x v="0"/>
    <s v="United States"/>
    <s v="San Francisco"/>
    <x v="1"/>
    <n v="94122"/>
    <x v="1"/>
    <s v="OFF-ST-10000321"/>
    <x v="1"/>
    <x v="4"/>
    <x v="1534"/>
    <x v="3907"/>
    <n v="2"/>
    <n v="0"/>
    <n v="0.63119999999999798"/>
  </r>
  <r>
    <n v="5360"/>
    <s v="CA-2011-150490"/>
    <x v="2"/>
    <x v="79"/>
    <d v="2011-08-11T00:00:00"/>
    <x v="1"/>
    <s v="SS-20590"/>
    <x v="196"/>
    <x v="0"/>
    <s v="United States"/>
    <s v="San Francisco"/>
    <x v="1"/>
    <n v="94122"/>
    <x v="1"/>
    <s v="OFF-AR-10004602"/>
    <x v="1"/>
    <x v="6"/>
    <x v="1217"/>
    <x v="44"/>
    <n v="2"/>
    <n v="0"/>
    <n v="12.874400000000001"/>
  </r>
  <r>
    <n v="5361"/>
    <s v="US-2014-126060"/>
    <x v="3"/>
    <x v="349"/>
    <d v="2014-04-19T00:00:00"/>
    <x v="1"/>
    <s v="DW-13585"/>
    <x v="61"/>
    <x v="1"/>
    <s v="United States"/>
    <s v="Fayetteville"/>
    <x v="3"/>
    <n v="28314"/>
    <x v="0"/>
    <s v="FUR-BO-10003433"/>
    <x v="0"/>
    <x v="0"/>
    <x v="911"/>
    <x v="658"/>
    <n v="8"/>
    <n v="0.2"/>
    <n v="-32.219200000000022"/>
  </r>
  <r>
    <n v="5362"/>
    <s v="CA-2014-100951"/>
    <x v="3"/>
    <x v="255"/>
    <d v="2014-06-11T00:00:00"/>
    <x v="2"/>
    <s v="NC-18625"/>
    <x v="544"/>
    <x v="1"/>
    <s v="United States"/>
    <s v="Dallas"/>
    <x v="5"/>
    <n v="75217"/>
    <x v="2"/>
    <s v="OFF-ST-10001496"/>
    <x v="1"/>
    <x v="4"/>
    <x v="726"/>
    <x v="3908"/>
    <n v="5"/>
    <n v="0.2"/>
    <n v="54.056999999999988"/>
  </r>
  <r>
    <n v="5363"/>
    <s v="CA-2013-122014"/>
    <x v="0"/>
    <x v="723"/>
    <d v="2014-01-03T00:00:00"/>
    <x v="1"/>
    <s v="CD-11920"/>
    <x v="303"/>
    <x v="0"/>
    <s v="United States"/>
    <s v="Wichita"/>
    <x v="41"/>
    <n v="67212"/>
    <x v="2"/>
    <s v="FUR-FU-10000672"/>
    <x v="0"/>
    <x v="5"/>
    <x v="1508"/>
    <x v="3134"/>
    <n v="6"/>
    <n v="0"/>
    <n v="23.990399999999994"/>
  </r>
  <r>
    <n v="5364"/>
    <s v="CA-2013-122014"/>
    <x v="0"/>
    <x v="723"/>
    <d v="2014-01-03T00:00:00"/>
    <x v="1"/>
    <s v="CD-11920"/>
    <x v="303"/>
    <x v="0"/>
    <s v="United States"/>
    <s v="Wichita"/>
    <x v="41"/>
    <n v="67212"/>
    <x v="2"/>
    <s v="OFF-AP-10001293"/>
    <x v="1"/>
    <x v="9"/>
    <x v="1337"/>
    <x v="3411"/>
    <n v="2"/>
    <n v="0"/>
    <n v="22.948799999999999"/>
  </r>
  <r>
    <n v="5365"/>
    <s v="CA-2011-123477"/>
    <x v="2"/>
    <x v="1039"/>
    <d v="2011-01-22T00:00:00"/>
    <x v="0"/>
    <s v="DW-13195"/>
    <x v="694"/>
    <x v="1"/>
    <s v="United States"/>
    <s v="Springfield"/>
    <x v="21"/>
    <n v="97477"/>
    <x v="1"/>
    <s v="OFF-AP-10000692"/>
    <x v="1"/>
    <x v="9"/>
    <x v="1241"/>
    <x v="2074"/>
    <n v="4"/>
    <n v="0.2"/>
    <n v="6.4864000000000033"/>
  </r>
  <r>
    <n v="5366"/>
    <s v="CA-2013-107790"/>
    <x v="0"/>
    <x v="73"/>
    <d v="2013-11-25T00:00:00"/>
    <x v="1"/>
    <s v="EH-13990"/>
    <x v="552"/>
    <x v="0"/>
    <s v="United States"/>
    <s v="Houston"/>
    <x v="5"/>
    <n v="77041"/>
    <x v="2"/>
    <s v="TEC-PH-10004539"/>
    <x v="2"/>
    <x v="7"/>
    <x v="852"/>
    <x v="3909"/>
    <n v="1"/>
    <n v="0.2"/>
    <n v="13.229299999999995"/>
  </r>
  <r>
    <n v="5367"/>
    <s v="CA-2014-158071"/>
    <x v="3"/>
    <x v="193"/>
    <d v="2014-06-16T00:00:00"/>
    <x v="1"/>
    <s v="BD-11320"/>
    <x v="217"/>
    <x v="0"/>
    <s v="United States"/>
    <s v="Seattle"/>
    <x v="4"/>
    <n v="98103"/>
    <x v="1"/>
    <s v="TEC-PH-10002923"/>
    <x v="2"/>
    <x v="7"/>
    <x v="680"/>
    <x v="2550"/>
    <n v="3"/>
    <n v="0.2"/>
    <n v="7.7679000000000009"/>
  </r>
  <r>
    <n v="5368"/>
    <s v="CA-2014-158071"/>
    <x v="3"/>
    <x v="193"/>
    <d v="2014-06-16T00:00:00"/>
    <x v="1"/>
    <s v="BD-11320"/>
    <x v="217"/>
    <x v="0"/>
    <s v="United States"/>
    <s v="Seattle"/>
    <x v="4"/>
    <n v="98103"/>
    <x v="1"/>
    <s v="OFF-LA-10004689"/>
    <x v="1"/>
    <x v="2"/>
    <x v="261"/>
    <x v="1057"/>
    <n v="4"/>
    <n v="0"/>
    <n v="5.4332000000000003"/>
  </r>
  <r>
    <n v="5369"/>
    <s v="CA-2014-158071"/>
    <x v="3"/>
    <x v="193"/>
    <d v="2014-06-16T00:00:00"/>
    <x v="1"/>
    <s v="BD-11320"/>
    <x v="217"/>
    <x v="0"/>
    <s v="United States"/>
    <s v="Seattle"/>
    <x v="4"/>
    <n v="98103"/>
    <x v="1"/>
    <s v="OFF-ST-10001228"/>
    <x v="1"/>
    <x v="4"/>
    <x v="445"/>
    <x v="3910"/>
    <n v="1"/>
    <n v="0"/>
    <n v="3.8949999999999996"/>
  </r>
  <r>
    <n v="5370"/>
    <s v="CA-2014-147403"/>
    <x v="3"/>
    <x v="18"/>
    <d v="2014-09-14T00:00:00"/>
    <x v="2"/>
    <s v="KH-16630"/>
    <x v="175"/>
    <x v="1"/>
    <s v="United States"/>
    <s v="Akron"/>
    <x v="24"/>
    <n v="44312"/>
    <x v="3"/>
    <s v="OFF-PA-10003302"/>
    <x v="1"/>
    <x v="10"/>
    <x v="1712"/>
    <x v="633"/>
    <n v="3"/>
    <n v="0.2"/>
    <n v="28.706399999999991"/>
  </r>
  <r>
    <n v="5371"/>
    <s v="US-2014-136721"/>
    <x v="3"/>
    <x v="798"/>
    <d v="2014-04-13T00:00:00"/>
    <x v="1"/>
    <s v="NH-18610"/>
    <x v="468"/>
    <x v="1"/>
    <s v="United States"/>
    <s v="Oak Park"/>
    <x v="12"/>
    <n v="48237"/>
    <x v="2"/>
    <s v="FUR-FU-10004665"/>
    <x v="0"/>
    <x v="5"/>
    <x v="1345"/>
    <x v="2963"/>
    <n v="2"/>
    <n v="0"/>
    <n v="71.229600000000005"/>
  </r>
  <r>
    <n v="5372"/>
    <s v="US-2014-136721"/>
    <x v="3"/>
    <x v="798"/>
    <d v="2014-04-13T00:00:00"/>
    <x v="1"/>
    <s v="NH-18610"/>
    <x v="468"/>
    <x v="1"/>
    <s v="United States"/>
    <s v="Oak Park"/>
    <x v="12"/>
    <n v="48237"/>
    <x v="2"/>
    <s v="FUR-FU-10004188"/>
    <x v="0"/>
    <x v="5"/>
    <x v="734"/>
    <x v="3911"/>
    <n v="3"/>
    <n v="0"/>
    <n v="79.793999999999997"/>
  </r>
  <r>
    <n v="5373"/>
    <s v="CA-2012-118738"/>
    <x v="1"/>
    <x v="1040"/>
    <d v="2012-10-30T00:00:00"/>
    <x v="1"/>
    <s v="AG-10495"/>
    <x v="122"/>
    <x v="1"/>
    <s v="United States"/>
    <s v="Houston"/>
    <x v="5"/>
    <n v="77041"/>
    <x v="2"/>
    <s v="OFF-PA-10003177"/>
    <x v="1"/>
    <x v="10"/>
    <x v="89"/>
    <x v="12"/>
    <n v="3"/>
    <n v="0.2"/>
    <n v="5.4432"/>
  </r>
  <r>
    <n v="5374"/>
    <s v="CA-2012-118738"/>
    <x v="1"/>
    <x v="1040"/>
    <d v="2012-10-30T00:00:00"/>
    <x v="1"/>
    <s v="AG-10495"/>
    <x v="122"/>
    <x v="1"/>
    <s v="United States"/>
    <s v="Houston"/>
    <x v="5"/>
    <n v="77041"/>
    <x v="2"/>
    <s v="FUR-TA-10002607"/>
    <x v="0"/>
    <x v="3"/>
    <x v="221"/>
    <x v="3912"/>
    <n v="7"/>
    <n v="0.3"/>
    <n v="-69.472199999999958"/>
  </r>
  <r>
    <n v="5375"/>
    <s v="CA-2012-118738"/>
    <x v="1"/>
    <x v="1040"/>
    <d v="2012-10-30T00:00:00"/>
    <x v="1"/>
    <s v="AG-10495"/>
    <x v="122"/>
    <x v="1"/>
    <s v="United States"/>
    <s v="Houston"/>
    <x v="5"/>
    <n v="77041"/>
    <x v="2"/>
    <s v="OFF-PA-10001166"/>
    <x v="1"/>
    <x v="10"/>
    <x v="769"/>
    <x v="563"/>
    <n v="2"/>
    <n v="0.2"/>
    <n v="3.6288"/>
  </r>
  <r>
    <n v="5376"/>
    <s v="CA-2014-134152"/>
    <x v="3"/>
    <x v="837"/>
    <d v="2014-06-01T00:00:00"/>
    <x v="1"/>
    <s v="RP-19855"/>
    <x v="532"/>
    <x v="1"/>
    <s v="United States"/>
    <s v="Seattle"/>
    <x v="4"/>
    <n v="98103"/>
    <x v="1"/>
    <s v="TEC-AC-10004510"/>
    <x v="2"/>
    <x v="11"/>
    <x v="944"/>
    <x v="1548"/>
    <n v="6"/>
    <n v="0"/>
    <n v="9.8159999999999954"/>
  </r>
  <r>
    <n v="5377"/>
    <s v="CA-2014-134152"/>
    <x v="3"/>
    <x v="837"/>
    <d v="2014-06-01T00:00:00"/>
    <x v="1"/>
    <s v="RP-19855"/>
    <x v="532"/>
    <x v="1"/>
    <s v="United States"/>
    <s v="Seattle"/>
    <x v="4"/>
    <n v="98103"/>
    <x v="1"/>
    <s v="OFF-AR-10004062"/>
    <x v="1"/>
    <x v="6"/>
    <x v="33"/>
    <x v="974"/>
    <n v="3"/>
    <n v="0"/>
    <n v="7.86"/>
  </r>
  <r>
    <n v="5378"/>
    <s v="CA-2011-125542"/>
    <x v="2"/>
    <x v="29"/>
    <d v="2011-12-07T00:00:00"/>
    <x v="2"/>
    <s v="NB-18655"/>
    <x v="240"/>
    <x v="1"/>
    <s v="United States"/>
    <s v="Philadelphia"/>
    <x v="9"/>
    <n v="19134"/>
    <x v="3"/>
    <s v="OFF-EN-10000056"/>
    <x v="1"/>
    <x v="12"/>
    <x v="627"/>
    <x v="3913"/>
    <n v="7"/>
    <n v="0.2"/>
    <n v="117.61469999999996"/>
  </r>
  <r>
    <n v="5379"/>
    <s v="CA-2011-125542"/>
    <x v="2"/>
    <x v="29"/>
    <d v="2011-12-07T00:00:00"/>
    <x v="2"/>
    <s v="NB-18655"/>
    <x v="240"/>
    <x v="1"/>
    <s v="United States"/>
    <s v="Philadelphia"/>
    <x v="9"/>
    <n v="19134"/>
    <x v="3"/>
    <s v="OFF-ST-10001469"/>
    <x v="1"/>
    <x v="4"/>
    <x v="394"/>
    <x v="3914"/>
    <n v="4"/>
    <n v="0.2"/>
    <n v="-30.228800000000007"/>
  </r>
  <r>
    <n v="5380"/>
    <s v="CA-2013-136021"/>
    <x v="0"/>
    <x v="1041"/>
    <d v="2013-08-19T00:00:00"/>
    <x v="1"/>
    <s v="JM-15580"/>
    <x v="758"/>
    <x v="0"/>
    <s v="United States"/>
    <s v="Los Angeles"/>
    <x v="1"/>
    <n v="90045"/>
    <x v="1"/>
    <s v="OFF-PA-10000551"/>
    <x v="1"/>
    <x v="10"/>
    <x v="1237"/>
    <x v="3915"/>
    <n v="3"/>
    <n v="0"/>
    <n v="7.6145999999999994"/>
  </r>
  <r>
    <n v="5381"/>
    <s v="CA-2013-136021"/>
    <x v="0"/>
    <x v="1041"/>
    <d v="2013-08-19T00:00:00"/>
    <x v="1"/>
    <s v="JM-15580"/>
    <x v="758"/>
    <x v="0"/>
    <s v="United States"/>
    <s v="Los Angeles"/>
    <x v="1"/>
    <n v="90045"/>
    <x v="1"/>
    <s v="TEC-MA-10000423"/>
    <x v="2"/>
    <x v="15"/>
    <x v="1713"/>
    <x v="3916"/>
    <n v="6"/>
    <n v="0.2"/>
    <n v="35.623799999999996"/>
  </r>
  <r>
    <n v="5382"/>
    <s v="CA-2013-149195"/>
    <x v="0"/>
    <x v="64"/>
    <d v="2013-09-08T00:00:00"/>
    <x v="0"/>
    <s v="DM-13525"/>
    <x v="760"/>
    <x v="1"/>
    <s v="United States"/>
    <s v="Houston"/>
    <x v="5"/>
    <n v="77070"/>
    <x v="2"/>
    <s v="OFF-PA-10001870"/>
    <x v="1"/>
    <x v="10"/>
    <x v="674"/>
    <x v="233"/>
    <n v="5"/>
    <n v="0.2"/>
    <n v="9.0719999999999992"/>
  </r>
  <r>
    <n v="5383"/>
    <s v="CA-2013-149195"/>
    <x v="0"/>
    <x v="64"/>
    <d v="2013-09-08T00:00:00"/>
    <x v="0"/>
    <s v="DM-13525"/>
    <x v="760"/>
    <x v="1"/>
    <s v="United States"/>
    <s v="Houston"/>
    <x v="5"/>
    <n v="77070"/>
    <x v="2"/>
    <s v="OFF-FA-10001843"/>
    <x v="1"/>
    <x v="13"/>
    <x v="33"/>
    <x v="3917"/>
    <n v="8"/>
    <n v="0.2"/>
    <n v="5.3352000000000004"/>
  </r>
  <r>
    <n v="5384"/>
    <s v="CA-2013-149195"/>
    <x v="0"/>
    <x v="64"/>
    <d v="2013-09-08T00:00:00"/>
    <x v="0"/>
    <s v="DM-13525"/>
    <x v="760"/>
    <x v="1"/>
    <s v="United States"/>
    <s v="Houston"/>
    <x v="5"/>
    <n v="77070"/>
    <x v="2"/>
    <s v="OFF-PA-10002036"/>
    <x v="1"/>
    <x v="10"/>
    <x v="325"/>
    <x v="563"/>
    <n v="2"/>
    <n v="0.2"/>
    <n v="3.7584"/>
  </r>
  <r>
    <n v="5385"/>
    <s v="CA-2014-161410"/>
    <x v="3"/>
    <x v="335"/>
    <d v="2014-07-04T00:00:00"/>
    <x v="1"/>
    <s v="CC-12220"/>
    <x v="417"/>
    <x v="0"/>
    <s v="United States"/>
    <s v="Philadelphia"/>
    <x v="9"/>
    <n v="19143"/>
    <x v="3"/>
    <s v="TEC-PH-10001760"/>
    <x v="2"/>
    <x v="7"/>
    <x v="254"/>
    <x v="3918"/>
    <n v="3"/>
    <n v="0.4"/>
    <n v="41.79000000000002"/>
  </r>
  <r>
    <n v="5386"/>
    <s v="CA-2014-161410"/>
    <x v="3"/>
    <x v="335"/>
    <d v="2014-07-04T00:00:00"/>
    <x v="1"/>
    <s v="CC-12220"/>
    <x v="417"/>
    <x v="0"/>
    <s v="United States"/>
    <s v="Philadelphia"/>
    <x v="9"/>
    <n v="19143"/>
    <x v="3"/>
    <s v="TEC-PH-10000673"/>
    <x v="2"/>
    <x v="7"/>
    <x v="1396"/>
    <x v="3919"/>
    <n v="14"/>
    <n v="0.4"/>
    <n v="72.788800000000037"/>
  </r>
  <r>
    <n v="5387"/>
    <s v="CA-2014-152786"/>
    <x v="3"/>
    <x v="846"/>
    <d v="2014-03-18T00:00:00"/>
    <x v="1"/>
    <s v="GA-14725"/>
    <x v="315"/>
    <x v="0"/>
    <s v="United States"/>
    <s v="Rogers"/>
    <x v="36"/>
    <n v="72756"/>
    <x v="0"/>
    <s v="OFF-BI-10000829"/>
    <x v="1"/>
    <x v="8"/>
    <x v="304"/>
    <x v="3920"/>
    <n v="9"/>
    <n v="0"/>
    <n v="18.5886"/>
  </r>
  <r>
    <n v="5388"/>
    <s v="CA-2014-164707"/>
    <x v="3"/>
    <x v="1042"/>
    <d v="2014-02-22T00:00:00"/>
    <x v="0"/>
    <s v="CV-12805"/>
    <x v="51"/>
    <x v="1"/>
    <s v="United States"/>
    <s v="Los Angeles"/>
    <x v="1"/>
    <n v="90045"/>
    <x v="1"/>
    <s v="TEC-PH-10001924"/>
    <x v="2"/>
    <x v="7"/>
    <x v="426"/>
    <x v="3921"/>
    <n v="3"/>
    <n v="0.2"/>
    <n v="10.498500000000007"/>
  </r>
  <r>
    <n v="5389"/>
    <s v="CA-2014-164707"/>
    <x v="3"/>
    <x v="1042"/>
    <d v="2014-02-22T00:00:00"/>
    <x v="0"/>
    <s v="CV-12805"/>
    <x v="51"/>
    <x v="1"/>
    <s v="United States"/>
    <s v="Los Angeles"/>
    <x v="1"/>
    <n v="90045"/>
    <x v="1"/>
    <s v="TEC-AC-10004864"/>
    <x v="2"/>
    <x v="11"/>
    <x v="1289"/>
    <x v="3922"/>
    <n v="3"/>
    <n v="0"/>
    <n v="47.097900000000003"/>
  </r>
  <r>
    <n v="5390"/>
    <s v="CA-2014-164707"/>
    <x v="3"/>
    <x v="1042"/>
    <d v="2014-02-22T00:00:00"/>
    <x v="0"/>
    <s v="CV-12805"/>
    <x v="51"/>
    <x v="1"/>
    <s v="United States"/>
    <s v="Los Angeles"/>
    <x v="1"/>
    <n v="90045"/>
    <x v="1"/>
    <s v="OFF-LA-10004345"/>
    <x v="1"/>
    <x v="2"/>
    <x v="517"/>
    <x v="765"/>
    <n v="2"/>
    <n v="0"/>
    <n v="4.8117999999999999"/>
  </r>
  <r>
    <n v="5391"/>
    <s v="CA-2014-163874"/>
    <x v="3"/>
    <x v="468"/>
    <d v="2014-11-13T00:00:00"/>
    <x v="0"/>
    <s v="NC-18535"/>
    <x v="714"/>
    <x v="1"/>
    <s v="United States"/>
    <s v="Seattle"/>
    <x v="4"/>
    <n v="98105"/>
    <x v="1"/>
    <s v="OFF-BI-10000088"/>
    <x v="1"/>
    <x v="8"/>
    <x v="1025"/>
    <x v="3643"/>
    <n v="3"/>
    <n v="0.2"/>
    <n v="9.5525999999999982"/>
  </r>
  <r>
    <n v="5392"/>
    <s v="US-2011-123183"/>
    <x v="2"/>
    <x v="84"/>
    <d v="2011-11-25T00:00:00"/>
    <x v="1"/>
    <s v="GR-14560"/>
    <x v="744"/>
    <x v="1"/>
    <s v="United States"/>
    <s v="Wilmington"/>
    <x v="13"/>
    <n v="19805"/>
    <x v="3"/>
    <s v="OFF-LA-10002787"/>
    <x v="1"/>
    <x v="2"/>
    <x v="542"/>
    <x v="3923"/>
    <n v="6"/>
    <n v="0"/>
    <n v="10.799999999999999"/>
  </r>
  <r>
    <n v="5393"/>
    <s v="US-2011-123183"/>
    <x v="2"/>
    <x v="84"/>
    <d v="2011-11-25T00:00:00"/>
    <x v="1"/>
    <s v="GR-14560"/>
    <x v="744"/>
    <x v="1"/>
    <s v="United States"/>
    <s v="Wilmington"/>
    <x v="13"/>
    <n v="19805"/>
    <x v="3"/>
    <s v="OFF-LA-10001569"/>
    <x v="1"/>
    <x v="2"/>
    <x v="633"/>
    <x v="745"/>
    <n v="2"/>
    <n v="0"/>
    <n v="4.5815999999999999"/>
  </r>
  <r>
    <n v="5394"/>
    <s v="US-2011-123183"/>
    <x v="2"/>
    <x v="84"/>
    <d v="2011-11-25T00:00:00"/>
    <x v="1"/>
    <s v="GR-14560"/>
    <x v="744"/>
    <x v="1"/>
    <s v="United States"/>
    <s v="Wilmington"/>
    <x v="13"/>
    <n v="19805"/>
    <x v="3"/>
    <s v="OFF-BI-10002429"/>
    <x v="1"/>
    <x v="8"/>
    <x v="467"/>
    <x v="3924"/>
    <n v="7"/>
    <n v="0"/>
    <n v="102.2784"/>
  </r>
  <r>
    <n v="5395"/>
    <s v="US-2011-123183"/>
    <x v="2"/>
    <x v="84"/>
    <d v="2011-11-25T00:00:00"/>
    <x v="1"/>
    <s v="GR-14560"/>
    <x v="744"/>
    <x v="1"/>
    <s v="United States"/>
    <s v="Wilmington"/>
    <x v="13"/>
    <n v="19805"/>
    <x v="3"/>
    <s v="FUR-BO-10000362"/>
    <x v="0"/>
    <x v="0"/>
    <x v="1037"/>
    <x v="3925"/>
    <n v="6"/>
    <n v="0"/>
    <n v="235.95240000000001"/>
  </r>
  <r>
    <n v="5396"/>
    <s v="CA-2011-104829"/>
    <x v="2"/>
    <x v="728"/>
    <d v="2011-11-21T00:00:00"/>
    <x v="0"/>
    <s v="JG-15805"/>
    <x v="189"/>
    <x v="1"/>
    <s v="United States"/>
    <s v="Provo"/>
    <x v="7"/>
    <n v="84604"/>
    <x v="1"/>
    <s v="OFF-PA-10003016"/>
    <x v="1"/>
    <x v="10"/>
    <x v="1385"/>
    <x v="223"/>
    <n v="7"/>
    <n v="0"/>
    <n v="9.8909999999999982"/>
  </r>
  <r>
    <n v="5397"/>
    <s v="US-2013-147340"/>
    <x v="0"/>
    <x v="446"/>
    <d v="2013-09-25T00:00:00"/>
    <x v="3"/>
    <s v="EB-13750"/>
    <x v="494"/>
    <x v="1"/>
    <s v="United States"/>
    <s v="San Francisco"/>
    <x v="1"/>
    <n v="94110"/>
    <x v="1"/>
    <s v="FUR-FU-10002501"/>
    <x v="0"/>
    <x v="5"/>
    <x v="1284"/>
    <x v="1964"/>
    <n v="5"/>
    <n v="0"/>
    <n v="23.384"/>
  </r>
  <r>
    <n v="5398"/>
    <s v="CA-2013-145492"/>
    <x v="0"/>
    <x v="73"/>
    <d v="2013-11-28T00:00:00"/>
    <x v="1"/>
    <s v="MC-17605"/>
    <x v="204"/>
    <x v="1"/>
    <s v="United States"/>
    <s v="Los Angeles"/>
    <x v="1"/>
    <n v="90004"/>
    <x v="1"/>
    <s v="OFF-AP-10003622"/>
    <x v="1"/>
    <x v="9"/>
    <x v="188"/>
    <x v="3926"/>
    <n v="12"/>
    <n v="0"/>
    <n v="11.309999999999999"/>
  </r>
  <r>
    <n v="5399"/>
    <s v="CA-2013-163202"/>
    <x v="0"/>
    <x v="720"/>
    <d v="2013-10-03T00:00:00"/>
    <x v="1"/>
    <s v="BM-11650"/>
    <x v="312"/>
    <x v="1"/>
    <s v="United States"/>
    <s v="Lancaster"/>
    <x v="24"/>
    <n v="43130"/>
    <x v="3"/>
    <s v="OFF-BI-10002764"/>
    <x v="1"/>
    <x v="8"/>
    <x v="502"/>
    <x v="3927"/>
    <n v="3"/>
    <n v="0.7"/>
    <n v="-2.0348999999999995"/>
  </r>
  <r>
    <n v="5400"/>
    <s v="CA-2013-117681"/>
    <x v="0"/>
    <x v="526"/>
    <d v="2013-04-15T00:00:00"/>
    <x v="1"/>
    <s v="HF-14995"/>
    <x v="520"/>
    <x v="0"/>
    <s v="United States"/>
    <s v="Los Angeles"/>
    <x v="1"/>
    <n v="90004"/>
    <x v="1"/>
    <s v="FUR-BO-10001798"/>
    <x v="0"/>
    <x v="0"/>
    <x v="0"/>
    <x v="3123"/>
    <n v="5"/>
    <n v="0.15"/>
    <n v="6.5490000000000208"/>
  </r>
  <r>
    <n v="5401"/>
    <s v="CA-2014-132262"/>
    <x v="3"/>
    <x v="296"/>
    <d v="2014-09-24T00:00:00"/>
    <x v="2"/>
    <s v="ML-18265"/>
    <x v="761"/>
    <x v="0"/>
    <s v="United States"/>
    <s v="Seattle"/>
    <x v="4"/>
    <n v="98103"/>
    <x v="1"/>
    <s v="TEC-AC-10000158"/>
    <x v="2"/>
    <x v="11"/>
    <x v="353"/>
    <x v="2257"/>
    <n v="2"/>
    <n v="0"/>
    <n v="15.1158"/>
  </r>
  <r>
    <n v="5402"/>
    <s v="CA-2014-132262"/>
    <x v="3"/>
    <x v="296"/>
    <d v="2014-09-24T00:00:00"/>
    <x v="2"/>
    <s v="ML-18265"/>
    <x v="761"/>
    <x v="0"/>
    <s v="United States"/>
    <s v="Seattle"/>
    <x v="4"/>
    <n v="98103"/>
    <x v="1"/>
    <s v="TEC-AC-10000303"/>
    <x v="2"/>
    <x v="11"/>
    <x v="429"/>
    <x v="3928"/>
    <n v="2"/>
    <n v="0"/>
    <n v="26.3934"/>
  </r>
  <r>
    <n v="5403"/>
    <s v="CA-2014-123043"/>
    <x v="3"/>
    <x v="1043"/>
    <d v="2014-08-30T00:00:00"/>
    <x v="1"/>
    <s v="AH-10195"/>
    <x v="124"/>
    <x v="1"/>
    <s v="United States"/>
    <s v="New York City"/>
    <x v="15"/>
    <n v="10024"/>
    <x v="3"/>
    <s v="OFF-BI-10003910"/>
    <x v="1"/>
    <x v="8"/>
    <x v="8"/>
    <x v="1072"/>
    <n v="4"/>
    <n v="0.2"/>
    <n v="7.71"/>
  </r>
  <r>
    <n v="5404"/>
    <s v="CA-2014-123043"/>
    <x v="3"/>
    <x v="1043"/>
    <d v="2014-08-30T00:00:00"/>
    <x v="1"/>
    <s v="AH-10195"/>
    <x v="124"/>
    <x v="1"/>
    <s v="United States"/>
    <s v="New York City"/>
    <x v="15"/>
    <n v="10024"/>
    <x v="3"/>
    <s v="OFF-BI-10000138"/>
    <x v="1"/>
    <x v="8"/>
    <x v="600"/>
    <x v="3929"/>
    <n v="1"/>
    <n v="0.2"/>
    <n v="1.3104"/>
  </r>
  <r>
    <n v="5405"/>
    <s v="US-2013-143280"/>
    <x v="0"/>
    <x v="712"/>
    <d v="2013-02-26T00:00:00"/>
    <x v="1"/>
    <s v="TZ-21580"/>
    <x v="356"/>
    <x v="0"/>
    <s v="United States"/>
    <s v="Los Angeles"/>
    <x v="1"/>
    <n v="90045"/>
    <x v="1"/>
    <s v="TEC-PH-10002398"/>
    <x v="2"/>
    <x v="7"/>
    <x v="285"/>
    <x v="567"/>
    <n v="5"/>
    <n v="0.2"/>
    <n v="55.744999999999948"/>
  </r>
  <r>
    <n v="5406"/>
    <s v="US-2013-143280"/>
    <x v="0"/>
    <x v="712"/>
    <d v="2013-02-26T00:00:00"/>
    <x v="1"/>
    <s v="TZ-21580"/>
    <x v="356"/>
    <x v="0"/>
    <s v="United States"/>
    <s v="Los Angeles"/>
    <x v="1"/>
    <n v="90045"/>
    <x v="1"/>
    <s v="TEC-AC-10003399"/>
    <x v="2"/>
    <x v="11"/>
    <x v="1497"/>
    <x v="2642"/>
    <n v="1"/>
    <n v="0"/>
    <n v="15.220800000000001"/>
  </r>
  <r>
    <n v="5407"/>
    <s v="US-2013-143280"/>
    <x v="0"/>
    <x v="712"/>
    <d v="2013-02-26T00:00:00"/>
    <x v="1"/>
    <s v="TZ-21580"/>
    <x v="356"/>
    <x v="0"/>
    <s v="United States"/>
    <s v="Los Angeles"/>
    <x v="1"/>
    <n v="90045"/>
    <x v="1"/>
    <s v="OFF-FA-10000992"/>
    <x v="1"/>
    <x v="13"/>
    <x v="1033"/>
    <x v="1397"/>
    <n v="3"/>
    <n v="0"/>
    <n v="5.0054999999999996"/>
  </r>
  <r>
    <n v="5408"/>
    <s v="CA-2014-108854"/>
    <x v="3"/>
    <x v="166"/>
    <d v="2014-12-15T00:00:00"/>
    <x v="1"/>
    <s v="DM-13345"/>
    <x v="664"/>
    <x v="1"/>
    <s v="United States"/>
    <s v="San Francisco"/>
    <x v="1"/>
    <n v="94109"/>
    <x v="1"/>
    <s v="OFF-PA-10003022"/>
    <x v="1"/>
    <x v="10"/>
    <x v="1714"/>
    <x v="1190"/>
    <n v="4"/>
    <n v="0"/>
    <n v="40.443199999999997"/>
  </r>
  <r>
    <n v="5409"/>
    <s v="CA-2014-108854"/>
    <x v="3"/>
    <x v="166"/>
    <d v="2014-12-15T00:00:00"/>
    <x v="1"/>
    <s v="DM-13345"/>
    <x v="664"/>
    <x v="1"/>
    <s v="United States"/>
    <s v="San Francisco"/>
    <x v="1"/>
    <n v="94109"/>
    <x v="1"/>
    <s v="OFF-BI-10002854"/>
    <x v="1"/>
    <x v="8"/>
    <x v="895"/>
    <x v="3930"/>
    <n v="1"/>
    <n v="0.2"/>
    <n v="8.4089999999999989"/>
  </r>
  <r>
    <n v="5410"/>
    <s v="CA-2014-108854"/>
    <x v="3"/>
    <x v="166"/>
    <d v="2014-12-15T00:00:00"/>
    <x v="1"/>
    <s v="DM-13345"/>
    <x v="664"/>
    <x v="1"/>
    <s v="United States"/>
    <s v="San Francisco"/>
    <x v="1"/>
    <n v="94109"/>
    <x v="1"/>
    <s v="OFF-BI-10001670"/>
    <x v="1"/>
    <x v="8"/>
    <x v="438"/>
    <x v="3476"/>
    <n v="3"/>
    <n v="0.2"/>
    <n v="33.93"/>
  </r>
  <r>
    <n v="5411"/>
    <s v="CA-2014-108854"/>
    <x v="3"/>
    <x v="166"/>
    <d v="2014-12-15T00:00:00"/>
    <x v="1"/>
    <s v="DM-13345"/>
    <x v="664"/>
    <x v="1"/>
    <s v="United States"/>
    <s v="San Francisco"/>
    <x v="1"/>
    <n v="94109"/>
    <x v="1"/>
    <s v="OFF-ST-10001837"/>
    <x v="1"/>
    <x v="4"/>
    <x v="1331"/>
    <x v="3931"/>
    <n v="1"/>
    <n v="0"/>
    <n v="11.117599999999999"/>
  </r>
  <r>
    <n v="5412"/>
    <s v="CA-2014-166856"/>
    <x v="3"/>
    <x v="65"/>
    <d v="2014-09-23T00:00:00"/>
    <x v="1"/>
    <s v="TS-21505"/>
    <x v="700"/>
    <x v="0"/>
    <s v="United States"/>
    <s v="Clovis"/>
    <x v="27"/>
    <n v="88101"/>
    <x v="1"/>
    <s v="OFF-BI-10002012"/>
    <x v="1"/>
    <x v="8"/>
    <x v="742"/>
    <x v="3932"/>
    <n v="7"/>
    <n v="0.2"/>
    <n v="3.5279999999999996"/>
  </r>
  <r>
    <n v="5413"/>
    <s v="CA-2014-166856"/>
    <x v="3"/>
    <x v="65"/>
    <d v="2014-09-23T00:00:00"/>
    <x v="1"/>
    <s v="TS-21505"/>
    <x v="700"/>
    <x v="0"/>
    <s v="United States"/>
    <s v="Clovis"/>
    <x v="27"/>
    <n v="88101"/>
    <x v="1"/>
    <s v="TEC-AC-10004992"/>
    <x v="2"/>
    <x v="11"/>
    <x v="1715"/>
    <x v="3933"/>
    <n v="3"/>
    <n v="0"/>
    <n v="8.1071999999999917"/>
  </r>
  <r>
    <n v="5414"/>
    <s v="CA-2013-153157"/>
    <x v="0"/>
    <x v="108"/>
    <d v="2013-09-15T00:00:00"/>
    <x v="2"/>
    <s v="TB-21625"/>
    <x v="577"/>
    <x v="0"/>
    <s v="United States"/>
    <s v="Wichita"/>
    <x v="41"/>
    <n v="67212"/>
    <x v="2"/>
    <s v="TEC-PH-10003171"/>
    <x v="2"/>
    <x v="7"/>
    <x v="1495"/>
    <x v="3934"/>
    <n v="5"/>
    <n v="0"/>
    <n v="62.929999999999993"/>
  </r>
  <r>
    <n v="5415"/>
    <s v="US-2014-125647"/>
    <x v="3"/>
    <x v="397"/>
    <d v="2014-09-29T00:00:00"/>
    <x v="1"/>
    <s v="LC-16870"/>
    <x v="48"/>
    <x v="0"/>
    <s v="United States"/>
    <s v="Chicago"/>
    <x v="10"/>
    <n v="60653"/>
    <x v="2"/>
    <s v="OFF-AP-10000390"/>
    <x v="1"/>
    <x v="9"/>
    <x v="1691"/>
    <x v="3935"/>
    <n v="6"/>
    <n v="0.8"/>
    <n v="-197.57520000000002"/>
  </r>
  <r>
    <n v="5416"/>
    <s v="US-2014-125647"/>
    <x v="3"/>
    <x v="397"/>
    <d v="2014-09-29T00:00:00"/>
    <x v="1"/>
    <s v="LC-16870"/>
    <x v="48"/>
    <x v="0"/>
    <s v="United States"/>
    <s v="Chicago"/>
    <x v="10"/>
    <n v="60653"/>
    <x v="2"/>
    <s v="OFF-PA-10004888"/>
    <x v="1"/>
    <x v="10"/>
    <x v="959"/>
    <x v="561"/>
    <n v="4"/>
    <n v="0.2"/>
    <n v="7.2576000000000001"/>
  </r>
  <r>
    <n v="5417"/>
    <s v="US-2014-125647"/>
    <x v="3"/>
    <x v="397"/>
    <d v="2014-09-29T00:00:00"/>
    <x v="1"/>
    <s v="LC-16870"/>
    <x v="48"/>
    <x v="0"/>
    <s v="United States"/>
    <s v="Chicago"/>
    <x v="10"/>
    <n v="60653"/>
    <x v="2"/>
    <s v="TEC-PH-10004188"/>
    <x v="2"/>
    <x v="7"/>
    <x v="763"/>
    <x v="3936"/>
    <n v="2"/>
    <n v="0.2"/>
    <n v="-8.9963999999999995"/>
  </r>
  <r>
    <n v="5418"/>
    <s v="CA-2011-132542"/>
    <x v="2"/>
    <x v="191"/>
    <d v="2011-10-08T00:00:00"/>
    <x v="0"/>
    <s v="AM-10360"/>
    <x v="87"/>
    <x v="1"/>
    <s v="United States"/>
    <s v="Omaha"/>
    <x v="8"/>
    <n v="68104"/>
    <x v="2"/>
    <s v="OFF-BI-10004099"/>
    <x v="1"/>
    <x v="8"/>
    <x v="1716"/>
    <x v="2601"/>
    <n v="2"/>
    <n v="0"/>
    <n v="7.68"/>
  </r>
  <r>
    <n v="5419"/>
    <s v="CA-2012-110877"/>
    <x v="1"/>
    <x v="924"/>
    <d v="2012-10-26T00:00:00"/>
    <x v="2"/>
    <s v="JE-15715"/>
    <x v="555"/>
    <x v="0"/>
    <s v="United States"/>
    <s v="Houston"/>
    <x v="5"/>
    <n v="77041"/>
    <x v="2"/>
    <s v="OFF-PA-10004621"/>
    <x v="1"/>
    <x v="10"/>
    <x v="738"/>
    <x v="1590"/>
    <n v="7"/>
    <n v="0.2"/>
    <n v="12.700800000000001"/>
  </r>
  <r>
    <n v="5420"/>
    <s v="CA-2012-110877"/>
    <x v="1"/>
    <x v="924"/>
    <d v="2012-10-26T00:00:00"/>
    <x v="2"/>
    <s v="JE-15715"/>
    <x v="555"/>
    <x v="0"/>
    <s v="United States"/>
    <s v="Houston"/>
    <x v="5"/>
    <n v="77041"/>
    <x v="2"/>
    <s v="TEC-PH-10002103"/>
    <x v="2"/>
    <x v="7"/>
    <x v="534"/>
    <x v="3937"/>
    <n v="2"/>
    <n v="0.2"/>
    <n v="15.038400000000003"/>
  </r>
  <r>
    <n v="5421"/>
    <s v="US-2013-151827"/>
    <x v="0"/>
    <x v="1044"/>
    <d v="2013-04-03T00:00:00"/>
    <x v="0"/>
    <s v="CS-11950"/>
    <x v="229"/>
    <x v="0"/>
    <s v="United States"/>
    <s v="Philadelphia"/>
    <x v="9"/>
    <n v="19134"/>
    <x v="3"/>
    <s v="TEC-PH-10002789"/>
    <x v="2"/>
    <x v="7"/>
    <x v="1577"/>
    <x v="804"/>
    <n v="3"/>
    <n v="0.4"/>
    <n v="-60.836100000000016"/>
  </r>
  <r>
    <n v="5422"/>
    <s v="US-2013-151827"/>
    <x v="0"/>
    <x v="1044"/>
    <d v="2013-04-03T00:00:00"/>
    <x v="0"/>
    <s v="CS-11950"/>
    <x v="229"/>
    <x v="0"/>
    <s v="United States"/>
    <s v="Philadelphia"/>
    <x v="9"/>
    <n v="19134"/>
    <x v="3"/>
    <s v="TEC-AC-10003289"/>
    <x v="2"/>
    <x v="11"/>
    <x v="1209"/>
    <x v="236"/>
    <n v="2"/>
    <n v="0.2"/>
    <n v="1.1993999999999998"/>
  </r>
  <r>
    <n v="5423"/>
    <s v="US-2013-163258"/>
    <x v="0"/>
    <x v="723"/>
    <d v="2014-01-03T00:00:00"/>
    <x v="1"/>
    <s v="PF-19225"/>
    <x v="418"/>
    <x v="0"/>
    <s v="United States"/>
    <s v="Los Angeles"/>
    <x v="1"/>
    <n v="90045"/>
    <x v="1"/>
    <s v="OFF-BI-10000138"/>
    <x v="1"/>
    <x v="8"/>
    <x v="600"/>
    <x v="3938"/>
    <n v="3"/>
    <n v="0.2"/>
    <n v="3.9312000000000005"/>
  </r>
  <r>
    <n v="5424"/>
    <s v="CA-2014-103009"/>
    <x v="3"/>
    <x v="132"/>
    <d v="2014-11-06T00:00:00"/>
    <x v="0"/>
    <s v="PJ-18835"/>
    <x v="601"/>
    <x v="1"/>
    <s v="United States"/>
    <s v="Richmond"/>
    <x v="0"/>
    <n v="40475"/>
    <x v="0"/>
    <s v="OFF-PA-10001215"/>
    <x v="1"/>
    <x v="10"/>
    <x v="1717"/>
    <x v="1603"/>
    <n v="5"/>
    <n v="0"/>
    <n v="11.879999999999999"/>
  </r>
  <r>
    <n v="5425"/>
    <s v="US-2014-120649"/>
    <x v="3"/>
    <x v="176"/>
    <d v="2014-01-27T00:00:00"/>
    <x v="1"/>
    <s v="JF-15490"/>
    <x v="223"/>
    <x v="0"/>
    <s v="United States"/>
    <s v="Waterbury"/>
    <x v="29"/>
    <n v="6708"/>
    <x v="3"/>
    <s v="OFF-AR-10001545"/>
    <x v="1"/>
    <x v="6"/>
    <x v="812"/>
    <x v="2872"/>
    <n v="2"/>
    <n v="0"/>
    <n v="1.0207999999999999"/>
  </r>
  <r>
    <n v="5426"/>
    <s v="CA-2013-153598"/>
    <x v="0"/>
    <x v="275"/>
    <d v="2013-12-07T00:00:00"/>
    <x v="2"/>
    <s v="NM-18520"/>
    <x v="392"/>
    <x v="0"/>
    <s v="United States"/>
    <s v="Los Angeles"/>
    <x v="1"/>
    <n v="90045"/>
    <x v="1"/>
    <s v="TEC-AC-10003870"/>
    <x v="2"/>
    <x v="11"/>
    <x v="1718"/>
    <x v="3939"/>
    <n v="5"/>
    <n v="0"/>
    <n v="659.98"/>
  </r>
  <r>
    <n v="5427"/>
    <s v="CA-2013-153598"/>
    <x v="0"/>
    <x v="275"/>
    <d v="2013-12-07T00:00:00"/>
    <x v="2"/>
    <s v="NM-18520"/>
    <x v="392"/>
    <x v="0"/>
    <s v="United States"/>
    <s v="Los Angeles"/>
    <x v="1"/>
    <n v="90045"/>
    <x v="1"/>
    <s v="FUR-FU-10001085"/>
    <x v="0"/>
    <x v="5"/>
    <x v="1590"/>
    <x v="3940"/>
    <n v="6"/>
    <n v="0"/>
    <n v="51.47399999999999"/>
  </r>
  <r>
    <n v="5428"/>
    <s v="US-2013-108497"/>
    <x v="0"/>
    <x v="403"/>
    <d v="2013-06-15T00:00:00"/>
    <x v="3"/>
    <s v="MH-17290"/>
    <x v="762"/>
    <x v="2"/>
    <s v="United States"/>
    <s v="Los Angeles"/>
    <x v="1"/>
    <n v="90036"/>
    <x v="1"/>
    <s v="FUR-BO-10004218"/>
    <x v="0"/>
    <x v="0"/>
    <x v="1584"/>
    <x v="3941"/>
    <n v="5"/>
    <n v="0.15"/>
    <n v="35.245000000000005"/>
  </r>
  <r>
    <n v="5429"/>
    <s v="CA-2013-113096"/>
    <x v="0"/>
    <x v="476"/>
    <d v="2013-09-05T00:00:00"/>
    <x v="2"/>
    <s v="SZ-20035"/>
    <x v="449"/>
    <x v="2"/>
    <s v="United States"/>
    <s v="San Francisco"/>
    <x v="1"/>
    <n v="94122"/>
    <x v="1"/>
    <s v="OFF-ST-10003455"/>
    <x v="1"/>
    <x v="4"/>
    <x v="169"/>
    <x v="2063"/>
    <n v="3"/>
    <n v="0"/>
    <n v="12.097800000000001"/>
  </r>
  <r>
    <n v="5430"/>
    <s v="CA-2011-136861"/>
    <x v="2"/>
    <x v="742"/>
    <d v="2011-09-07T00:00:00"/>
    <x v="2"/>
    <s v="PR-18880"/>
    <x v="701"/>
    <x v="0"/>
    <s v="United States"/>
    <s v="Saint Petersburg"/>
    <x v="2"/>
    <n v="33710"/>
    <x v="0"/>
    <s v="FUR-FU-10001967"/>
    <x v="0"/>
    <x v="5"/>
    <x v="293"/>
    <x v="236"/>
    <n v="2"/>
    <n v="0.2"/>
    <n v="1.9989999999999979"/>
  </r>
  <r>
    <n v="5431"/>
    <s v="CA-2014-117422"/>
    <x v="3"/>
    <x v="208"/>
    <d v="2014-10-26T00:00:00"/>
    <x v="1"/>
    <s v="FC-14245"/>
    <x v="763"/>
    <x v="2"/>
    <s v="United States"/>
    <s v="Lakewood"/>
    <x v="24"/>
    <n v="44107"/>
    <x v="3"/>
    <s v="OFF-AP-10000938"/>
    <x v="1"/>
    <x v="9"/>
    <x v="1703"/>
    <x v="224"/>
    <n v="2"/>
    <n v="0.2"/>
    <n v="16.156799999999997"/>
  </r>
  <r>
    <n v="5432"/>
    <s v="CA-2014-117422"/>
    <x v="3"/>
    <x v="208"/>
    <d v="2014-10-26T00:00:00"/>
    <x v="1"/>
    <s v="FC-14245"/>
    <x v="763"/>
    <x v="2"/>
    <s v="United States"/>
    <s v="Lakewood"/>
    <x v="24"/>
    <n v="44107"/>
    <x v="3"/>
    <s v="OFF-PA-10002195"/>
    <x v="1"/>
    <x v="10"/>
    <x v="719"/>
    <x v="3942"/>
    <n v="1"/>
    <n v="0.2"/>
    <n v="1.3715999999999999"/>
  </r>
  <r>
    <n v="5433"/>
    <s v="CA-2014-117422"/>
    <x v="3"/>
    <x v="208"/>
    <d v="2014-10-26T00:00:00"/>
    <x v="1"/>
    <s v="FC-14245"/>
    <x v="763"/>
    <x v="2"/>
    <s v="United States"/>
    <s v="Lakewood"/>
    <x v="24"/>
    <n v="44107"/>
    <x v="3"/>
    <s v="OFF-BI-10002799"/>
    <x v="1"/>
    <x v="8"/>
    <x v="1450"/>
    <x v="3943"/>
    <n v="4"/>
    <n v="0.7"/>
    <n v="-4.9727999999999994"/>
  </r>
  <r>
    <n v="5434"/>
    <s v="CA-2014-129707"/>
    <x v="3"/>
    <x v="1016"/>
    <d v="2014-04-30T00:00:00"/>
    <x v="1"/>
    <s v="LH-16750"/>
    <x v="405"/>
    <x v="0"/>
    <s v="United States"/>
    <s v="Chandler"/>
    <x v="16"/>
    <n v="85224"/>
    <x v="1"/>
    <s v="OFF-AR-10000246"/>
    <x v="1"/>
    <x v="6"/>
    <x v="21"/>
    <x v="3944"/>
    <n v="4"/>
    <n v="0.2"/>
    <n v="0.66719999999999979"/>
  </r>
  <r>
    <n v="5435"/>
    <s v="CA-2012-160171"/>
    <x v="1"/>
    <x v="324"/>
    <d v="2012-10-24T00:00:00"/>
    <x v="1"/>
    <s v="RM-19675"/>
    <x v="84"/>
    <x v="2"/>
    <s v="United States"/>
    <s v="Los Angeles"/>
    <x v="1"/>
    <n v="90008"/>
    <x v="1"/>
    <s v="OFF-AP-10000275"/>
    <x v="1"/>
    <x v="9"/>
    <x v="1719"/>
    <x v="3945"/>
    <n v="5"/>
    <n v="0"/>
    <n v="459.39599999999996"/>
  </r>
  <r>
    <n v="5436"/>
    <s v="CA-2012-160171"/>
    <x v="1"/>
    <x v="324"/>
    <d v="2012-10-24T00:00:00"/>
    <x v="1"/>
    <s v="RM-19675"/>
    <x v="84"/>
    <x v="2"/>
    <s v="United States"/>
    <s v="Los Angeles"/>
    <x v="1"/>
    <n v="90008"/>
    <x v="1"/>
    <s v="TEC-AC-10000892"/>
    <x v="2"/>
    <x v="11"/>
    <x v="290"/>
    <x v="3946"/>
    <n v="3"/>
    <n v="0"/>
    <n v="97.199999999999989"/>
  </r>
  <r>
    <n v="5437"/>
    <s v="CA-2011-103317"/>
    <x v="2"/>
    <x v="260"/>
    <d v="2011-07-08T00:00:00"/>
    <x v="2"/>
    <s v="DM-13525"/>
    <x v="760"/>
    <x v="1"/>
    <s v="United States"/>
    <s v="Palm Coast"/>
    <x v="2"/>
    <n v="32137"/>
    <x v="0"/>
    <s v="FUR-FU-10001591"/>
    <x v="0"/>
    <x v="5"/>
    <x v="1101"/>
    <x v="3947"/>
    <n v="2"/>
    <n v="0.2"/>
    <n v="5.3680000000000012"/>
  </r>
  <r>
    <n v="5438"/>
    <s v="CA-2011-103317"/>
    <x v="2"/>
    <x v="260"/>
    <d v="2011-07-08T00:00:00"/>
    <x v="2"/>
    <s v="DM-13525"/>
    <x v="760"/>
    <x v="1"/>
    <s v="United States"/>
    <s v="Palm Coast"/>
    <x v="2"/>
    <n v="32137"/>
    <x v="0"/>
    <s v="OFF-BI-10001787"/>
    <x v="1"/>
    <x v="8"/>
    <x v="1482"/>
    <x v="3948"/>
    <n v="5"/>
    <n v="0.7"/>
    <n v="-6.8669999999999973"/>
  </r>
  <r>
    <n v="5439"/>
    <s v="CA-2011-103317"/>
    <x v="2"/>
    <x v="260"/>
    <d v="2011-07-08T00:00:00"/>
    <x v="2"/>
    <s v="DM-13525"/>
    <x v="760"/>
    <x v="1"/>
    <s v="United States"/>
    <s v="Palm Coast"/>
    <x v="2"/>
    <n v="32137"/>
    <x v="0"/>
    <s v="FUR-FU-10003192"/>
    <x v="0"/>
    <x v="5"/>
    <x v="1720"/>
    <x v="3949"/>
    <n v="3"/>
    <n v="0.2"/>
    <n v="15.991199999999992"/>
  </r>
  <r>
    <n v="5440"/>
    <s v="CA-2013-167115"/>
    <x v="0"/>
    <x v="958"/>
    <d v="2013-04-10T00:00:00"/>
    <x v="1"/>
    <s v="EH-14185"/>
    <x v="699"/>
    <x v="0"/>
    <s v="United States"/>
    <s v="New York City"/>
    <x v="15"/>
    <n v="10035"/>
    <x v="3"/>
    <s v="OFF-BI-10004600"/>
    <x v="1"/>
    <x v="8"/>
    <x v="1477"/>
    <x v="3950"/>
    <n v="2"/>
    <n v="0.2"/>
    <n v="183.99499999999998"/>
  </r>
  <r>
    <n v="5441"/>
    <s v="US-2014-153633"/>
    <x v="3"/>
    <x v="38"/>
    <d v="2014-11-19T00:00:00"/>
    <x v="0"/>
    <s v="TC-21295"/>
    <x v="646"/>
    <x v="0"/>
    <s v="United States"/>
    <s v="Jupiter"/>
    <x v="2"/>
    <n v="33458"/>
    <x v="0"/>
    <s v="OFF-AR-10002335"/>
    <x v="1"/>
    <x v="6"/>
    <x v="673"/>
    <x v="3951"/>
    <n v="1"/>
    <n v="0.2"/>
    <n v="0.15480000000000005"/>
  </r>
  <r>
    <n v="5442"/>
    <s v="CA-2014-155929"/>
    <x v="3"/>
    <x v="428"/>
    <d v="2014-09-14T00:00:00"/>
    <x v="1"/>
    <s v="AI-10855"/>
    <x v="482"/>
    <x v="0"/>
    <s v="United States"/>
    <s v="Glendale"/>
    <x v="16"/>
    <n v="85301"/>
    <x v="1"/>
    <s v="OFF-PA-10000859"/>
    <x v="1"/>
    <x v="10"/>
    <x v="1721"/>
    <x v="2925"/>
    <n v="2"/>
    <n v="0.2"/>
    <n v="2.3879999999999999"/>
  </r>
  <r>
    <n v="5443"/>
    <s v="CA-2012-148712"/>
    <x v="1"/>
    <x v="786"/>
    <d v="2012-04-23T00:00:00"/>
    <x v="1"/>
    <s v="JM-15535"/>
    <x v="341"/>
    <x v="0"/>
    <s v="United States"/>
    <s v="New York City"/>
    <x v="15"/>
    <n v="10035"/>
    <x v="3"/>
    <s v="TEC-AC-10003198"/>
    <x v="2"/>
    <x v="11"/>
    <x v="761"/>
    <x v="921"/>
    <n v="1"/>
    <n v="0"/>
    <n v="36.851999999999997"/>
  </r>
  <r>
    <n v="5444"/>
    <s v="CA-2012-148712"/>
    <x v="1"/>
    <x v="786"/>
    <d v="2012-04-23T00:00:00"/>
    <x v="1"/>
    <s v="JM-15535"/>
    <x v="341"/>
    <x v="0"/>
    <s v="United States"/>
    <s v="New York City"/>
    <x v="15"/>
    <n v="10035"/>
    <x v="3"/>
    <s v="OFF-BI-10001900"/>
    <x v="1"/>
    <x v="8"/>
    <x v="1099"/>
    <x v="3952"/>
    <n v="13"/>
    <n v="0.2"/>
    <n v="21.024899999999999"/>
  </r>
  <r>
    <n v="5445"/>
    <s v="CA-2012-148712"/>
    <x v="1"/>
    <x v="786"/>
    <d v="2012-04-23T00:00:00"/>
    <x v="1"/>
    <s v="JM-15535"/>
    <x v="341"/>
    <x v="0"/>
    <s v="United States"/>
    <s v="New York City"/>
    <x v="15"/>
    <n v="10035"/>
    <x v="3"/>
    <s v="OFF-AR-10000614"/>
    <x v="1"/>
    <x v="6"/>
    <x v="1722"/>
    <x v="3953"/>
    <n v="3"/>
    <n v="0"/>
    <n v="2.7845999999999997"/>
  </r>
  <r>
    <n v="5446"/>
    <s v="CA-2013-128307"/>
    <x v="0"/>
    <x v="197"/>
    <d v="2013-07-30T00:00:00"/>
    <x v="1"/>
    <s v="BE-11335"/>
    <x v="336"/>
    <x v="2"/>
    <s v="United States"/>
    <s v="Houston"/>
    <x v="5"/>
    <n v="77041"/>
    <x v="2"/>
    <s v="OFF-EN-10003040"/>
    <x v="1"/>
    <x v="12"/>
    <x v="1224"/>
    <x v="3954"/>
    <n v="1"/>
    <n v="0.2"/>
    <n v="7.0659000000000001"/>
  </r>
  <r>
    <n v="5447"/>
    <s v="US-2013-127425"/>
    <x v="0"/>
    <x v="370"/>
    <d v="2013-09-01T00:00:00"/>
    <x v="1"/>
    <s v="DR-12880"/>
    <x v="112"/>
    <x v="1"/>
    <s v="United States"/>
    <s v="New York City"/>
    <x v="15"/>
    <n v="10035"/>
    <x v="3"/>
    <s v="TEC-PH-10003442"/>
    <x v="2"/>
    <x v="7"/>
    <x v="879"/>
    <x v="3955"/>
    <n v="6"/>
    <n v="0"/>
    <n v="8.25"/>
  </r>
  <r>
    <n v="5448"/>
    <s v="US-2013-127425"/>
    <x v="0"/>
    <x v="370"/>
    <d v="2013-09-01T00:00:00"/>
    <x v="1"/>
    <s v="DR-12880"/>
    <x v="112"/>
    <x v="1"/>
    <s v="United States"/>
    <s v="New York City"/>
    <x v="15"/>
    <n v="10035"/>
    <x v="3"/>
    <s v="TEC-AC-10002800"/>
    <x v="2"/>
    <x v="11"/>
    <x v="1207"/>
    <x v="2932"/>
    <n v="5"/>
    <n v="0"/>
    <n v="87.482499999999987"/>
  </r>
  <r>
    <n v="5449"/>
    <s v="US-2011-119081"/>
    <x v="2"/>
    <x v="171"/>
    <d v="2011-09-19T00:00:00"/>
    <x v="1"/>
    <s v="TA-21385"/>
    <x v="638"/>
    <x v="2"/>
    <s v="United States"/>
    <s v="Olathe"/>
    <x v="41"/>
    <n v="66062"/>
    <x v="2"/>
    <s v="OFF-SU-10000157"/>
    <x v="1"/>
    <x v="14"/>
    <x v="1399"/>
    <x v="3956"/>
    <n v="3"/>
    <n v="0"/>
    <n v="7.158600000000007"/>
  </r>
  <r>
    <n v="5450"/>
    <s v="US-2011-119081"/>
    <x v="2"/>
    <x v="171"/>
    <d v="2011-09-19T00:00:00"/>
    <x v="1"/>
    <s v="TA-21385"/>
    <x v="638"/>
    <x v="2"/>
    <s v="United States"/>
    <s v="Olathe"/>
    <x v="41"/>
    <n v="66062"/>
    <x v="2"/>
    <s v="TEC-AC-10001542"/>
    <x v="2"/>
    <x v="11"/>
    <x v="1669"/>
    <x v="3957"/>
    <n v="5"/>
    <n v="0"/>
    <n v="10.905999999999993"/>
  </r>
  <r>
    <n v="5451"/>
    <s v="US-2011-119081"/>
    <x v="2"/>
    <x v="171"/>
    <d v="2011-09-19T00:00:00"/>
    <x v="1"/>
    <s v="TA-21385"/>
    <x v="638"/>
    <x v="2"/>
    <s v="United States"/>
    <s v="Olathe"/>
    <x v="41"/>
    <n v="66062"/>
    <x v="2"/>
    <s v="OFF-BI-10004519"/>
    <x v="1"/>
    <x v="8"/>
    <x v="880"/>
    <x v="3958"/>
    <n v="2"/>
    <n v="0"/>
    <n v="149.38199999999998"/>
  </r>
  <r>
    <n v="5452"/>
    <s v="US-2011-119081"/>
    <x v="2"/>
    <x v="171"/>
    <d v="2011-09-19T00:00:00"/>
    <x v="1"/>
    <s v="TA-21385"/>
    <x v="638"/>
    <x v="2"/>
    <s v="United States"/>
    <s v="Olathe"/>
    <x v="41"/>
    <n v="66062"/>
    <x v="2"/>
    <s v="FUR-FU-10003464"/>
    <x v="0"/>
    <x v="5"/>
    <x v="1470"/>
    <x v="1100"/>
    <n v="2"/>
    <n v="0"/>
    <n v="12.979199999999999"/>
  </r>
  <r>
    <n v="5453"/>
    <s v="CA-2013-140613"/>
    <x v="0"/>
    <x v="405"/>
    <d v="2013-07-30T00:00:00"/>
    <x v="1"/>
    <s v="KN-16705"/>
    <x v="607"/>
    <x v="2"/>
    <s v="United States"/>
    <s v="Sparks"/>
    <x v="33"/>
    <n v="89431"/>
    <x v="1"/>
    <s v="OFF-SU-10004261"/>
    <x v="1"/>
    <x v="14"/>
    <x v="605"/>
    <x v="3959"/>
    <n v="5"/>
    <n v="0"/>
    <n v="24.997999999999987"/>
  </r>
  <r>
    <n v="5454"/>
    <s v="US-2014-108700"/>
    <x v="3"/>
    <x v="240"/>
    <d v="2014-05-24T00:00:00"/>
    <x v="1"/>
    <s v="PJ-18835"/>
    <x v="601"/>
    <x v="1"/>
    <s v="United States"/>
    <s v="Rockford"/>
    <x v="10"/>
    <n v="61107"/>
    <x v="2"/>
    <s v="OFF-PA-10004733"/>
    <x v="1"/>
    <x v="10"/>
    <x v="1571"/>
    <x v="3960"/>
    <n v="6"/>
    <n v="0.2"/>
    <n v="13.780799999999996"/>
  </r>
  <r>
    <n v="5455"/>
    <s v="CA-2014-160962"/>
    <x v="3"/>
    <x v="1045"/>
    <d v="2014-05-03T00:00:00"/>
    <x v="1"/>
    <s v="MC-17605"/>
    <x v="204"/>
    <x v="1"/>
    <s v="United States"/>
    <s v="Philadelphia"/>
    <x v="9"/>
    <n v="19143"/>
    <x v="3"/>
    <s v="OFF-ST-10001325"/>
    <x v="1"/>
    <x v="4"/>
    <x v="466"/>
    <x v="3961"/>
    <n v="1"/>
    <n v="0.2"/>
    <n v="0.73360000000000003"/>
  </r>
  <r>
    <n v="5456"/>
    <s v="CA-2014-160962"/>
    <x v="3"/>
    <x v="1045"/>
    <d v="2014-05-03T00:00:00"/>
    <x v="1"/>
    <s v="MC-17605"/>
    <x v="204"/>
    <x v="1"/>
    <s v="United States"/>
    <s v="Philadelphia"/>
    <x v="9"/>
    <n v="19143"/>
    <x v="3"/>
    <s v="OFF-AR-10003056"/>
    <x v="1"/>
    <x v="6"/>
    <x v="18"/>
    <x v="1312"/>
    <n v="2"/>
    <n v="0.2"/>
    <n v="0.77039999999999909"/>
  </r>
  <r>
    <n v="5457"/>
    <s v="CA-2014-130631"/>
    <x v="3"/>
    <x v="614"/>
    <d v="2015-01-03T00:00:00"/>
    <x v="1"/>
    <s v="BS-11755"/>
    <x v="94"/>
    <x v="0"/>
    <s v="United States"/>
    <s v="Edmonds"/>
    <x v="4"/>
    <n v="98026"/>
    <x v="1"/>
    <s v="OFF-FA-10000089"/>
    <x v="1"/>
    <x v="13"/>
    <x v="1723"/>
    <x v="3962"/>
    <n v="5"/>
    <n v="0"/>
    <n v="9.6039999999999992"/>
  </r>
  <r>
    <n v="5458"/>
    <s v="CA-2014-130631"/>
    <x v="3"/>
    <x v="614"/>
    <d v="2015-01-03T00:00:00"/>
    <x v="1"/>
    <s v="BS-11755"/>
    <x v="94"/>
    <x v="0"/>
    <s v="United States"/>
    <s v="Edmonds"/>
    <x v="4"/>
    <n v="98026"/>
    <x v="1"/>
    <s v="FUR-FU-10004093"/>
    <x v="0"/>
    <x v="5"/>
    <x v="1159"/>
    <x v="3776"/>
    <n v="2"/>
    <n v="0"/>
    <n v="20.537999999999997"/>
  </r>
  <r>
    <n v="5459"/>
    <s v="CA-2014-116680"/>
    <x v="3"/>
    <x v="507"/>
    <d v="2014-09-07T00:00:00"/>
    <x v="0"/>
    <s v="PK-19075"/>
    <x v="7"/>
    <x v="0"/>
    <s v="United States"/>
    <s v="San Francisco"/>
    <x v="1"/>
    <n v="94122"/>
    <x v="1"/>
    <s v="OFF-BI-10004022"/>
    <x v="1"/>
    <x v="8"/>
    <x v="748"/>
    <x v="3963"/>
    <n v="6"/>
    <n v="0.2"/>
    <n v="4.3367999999999993"/>
  </r>
  <r>
    <n v="5460"/>
    <s v="CA-2014-116680"/>
    <x v="3"/>
    <x v="507"/>
    <d v="2014-09-07T00:00:00"/>
    <x v="0"/>
    <s v="PK-19075"/>
    <x v="7"/>
    <x v="0"/>
    <s v="United States"/>
    <s v="San Francisco"/>
    <x v="1"/>
    <n v="94122"/>
    <x v="1"/>
    <s v="FUR-TA-10001771"/>
    <x v="0"/>
    <x v="3"/>
    <x v="1724"/>
    <x v="3964"/>
    <n v="8"/>
    <n v="0.2"/>
    <n v="92.392000000000053"/>
  </r>
  <r>
    <n v="5461"/>
    <s v="US-2011-107405"/>
    <x v="2"/>
    <x v="90"/>
    <d v="2011-03-25T00:00:00"/>
    <x v="1"/>
    <s v="TS-21205"/>
    <x v="131"/>
    <x v="1"/>
    <s v="United States"/>
    <s v="Asheville"/>
    <x v="3"/>
    <n v="28806"/>
    <x v="0"/>
    <s v="OFF-ST-10002301"/>
    <x v="1"/>
    <x v="4"/>
    <x v="1490"/>
    <x v="3965"/>
    <n v="1"/>
    <n v="0.2"/>
    <n v="-3.864600000000002"/>
  </r>
  <r>
    <n v="5462"/>
    <s v="CA-2014-101574"/>
    <x v="3"/>
    <x v="394"/>
    <d v="2014-10-05T00:00:00"/>
    <x v="1"/>
    <s v="BD-11725"/>
    <x v="232"/>
    <x v="0"/>
    <s v="United States"/>
    <s v="Los Angeles"/>
    <x v="1"/>
    <n v="90032"/>
    <x v="1"/>
    <s v="FUR-FU-10001706"/>
    <x v="0"/>
    <x v="5"/>
    <x v="50"/>
    <x v="357"/>
    <n v="3"/>
    <n v="0"/>
    <n v="4.4352"/>
  </r>
  <r>
    <n v="5463"/>
    <s v="CA-2011-146591"/>
    <x v="2"/>
    <x v="1046"/>
    <d v="2011-01-21T00:00:00"/>
    <x v="2"/>
    <s v="TS-21340"/>
    <x v="358"/>
    <x v="0"/>
    <s v="United States"/>
    <s v="Scottsdale"/>
    <x v="16"/>
    <n v="85254"/>
    <x v="1"/>
    <s v="OFF-BI-10003676"/>
    <x v="1"/>
    <x v="8"/>
    <x v="816"/>
    <x v="3966"/>
    <n v="10"/>
    <n v="0.7"/>
    <n v="-23.716000000000001"/>
  </r>
  <r>
    <n v="5464"/>
    <s v="CA-2011-146591"/>
    <x v="2"/>
    <x v="1046"/>
    <d v="2011-01-21T00:00:00"/>
    <x v="2"/>
    <s v="TS-21340"/>
    <x v="358"/>
    <x v="0"/>
    <s v="United States"/>
    <s v="Scottsdale"/>
    <x v="16"/>
    <n v="85254"/>
    <x v="1"/>
    <s v="OFF-PA-10000659"/>
    <x v="1"/>
    <x v="10"/>
    <x v="1286"/>
    <x v="3967"/>
    <n v="4"/>
    <n v="0.2"/>
    <n v="19.622399999999999"/>
  </r>
  <r>
    <n v="5465"/>
    <s v="CA-2011-146591"/>
    <x v="2"/>
    <x v="1046"/>
    <d v="2011-01-21T00:00:00"/>
    <x v="2"/>
    <s v="TS-21340"/>
    <x v="358"/>
    <x v="0"/>
    <s v="United States"/>
    <s v="Scottsdale"/>
    <x v="16"/>
    <n v="85254"/>
    <x v="1"/>
    <s v="OFF-EN-10002504"/>
    <x v="1"/>
    <x v="12"/>
    <x v="113"/>
    <x v="3968"/>
    <n v="5"/>
    <n v="0.2"/>
    <n v="36.692999999999998"/>
  </r>
  <r>
    <n v="5466"/>
    <s v="CA-2011-146591"/>
    <x v="2"/>
    <x v="1046"/>
    <d v="2011-01-21T00:00:00"/>
    <x v="2"/>
    <s v="TS-21340"/>
    <x v="358"/>
    <x v="0"/>
    <s v="United States"/>
    <s v="Scottsdale"/>
    <x v="16"/>
    <n v="85254"/>
    <x v="1"/>
    <s v="FUR-BO-10001972"/>
    <x v="0"/>
    <x v="0"/>
    <x v="362"/>
    <x v="3969"/>
    <n v="5"/>
    <n v="0.7"/>
    <n v="-320.59699999999998"/>
  </r>
  <r>
    <n v="5467"/>
    <s v="CA-2011-107706"/>
    <x v="2"/>
    <x v="1047"/>
    <d v="2011-02-20T00:00:00"/>
    <x v="0"/>
    <s v="ST-20530"/>
    <x v="461"/>
    <x v="0"/>
    <s v="United States"/>
    <s v="Houston"/>
    <x v="5"/>
    <n v="77095"/>
    <x v="2"/>
    <s v="OFF-PA-10000466"/>
    <x v="1"/>
    <x v="10"/>
    <x v="933"/>
    <x v="3970"/>
    <n v="3"/>
    <n v="0.2"/>
    <n v="6.0659999999999989"/>
  </r>
  <r>
    <n v="5468"/>
    <s v="CA-2013-122448"/>
    <x v="0"/>
    <x v="632"/>
    <d v="2013-06-15T00:00:00"/>
    <x v="1"/>
    <s v="DB-13210"/>
    <x v="203"/>
    <x v="0"/>
    <s v="United States"/>
    <s v="San Francisco"/>
    <x v="1"/>
    <n v="94109"/>
    <x v="1"/>
    <s v="FUR-CH-10002774"/>
    <x v="0"/>
    <x v="1"/>
    <x v="23"/>
    <x v="1919"/>
    <n v="3"/>
    <n v="0.2"/>
    <n v="13.764599999999994"/>
  </r>
  <r>
    <n v="5469"/>
    <s v="CA-2011-132451"/>
    <x v="2"/>
    <x v="467"/>
    <d v="2011-09-27T00:00:00"/>
    <x v="2"/>
    <s v="KF-16285"/>
    <x v="580"/>
    <x v="2"/>
    <s v="United States"/>
    <s v="San Diego"/>
    <x v="1"/>
    <n v="92105"/>
    <x v="1"/>
    <s v="FUR-CH-10000454"/>
    <x v="0"/>
    <x v="1"/>
    <x v="1"/>
    <x v="2282"/>
    <n v="3"/>
    <n v="0.2"/>
    <n v="73.19399999999996"/>
  </r>
  <r>
    <n v="5470"/>
    <s v="CA-2011-132451"/>
    <x v="2"/>
    <x v="467"/>
    <d v="2011-09-27T00:00:00"/>
    <x v="2"/>
    <s v="KF-16285"/>
    <x v="580"/>
    <x v="2"/>
    <s v="United States"/>
    <s v="San Diego"/>
    <x v="1"/>
    <n v="92105"/>
    <x v="1"/>
    <s v="OFF-PA-10004888"/>
    <x v="1"/>
    <x v="10"/>
    <x v="959"/>
    <x v="541"/>
    <n v="3"/>
    <n v="0"/>
    <n v="9.3312000000000008"/>
  </r>
  <r>
    <n v="5471"/>
    <s v="CA-2013-158547"/>
    <x v="0"/>
    <x v="198"/>
    <d v="2013-06-05T00:00:00"/>
    <x v="1"/>
    <s v="JM-16195"/>
    <x v="594"/>
    <x v="0"/>
    <s v="United States"/>
    <s v="Hamilton"/>
    <x v="24"/>
    <n v="45011"/>
    <x v="3"/>
    <s v="OFF-AP-10003842"/>
    <x v="1"/>
    <x v="9"/>
    <x v="1247"/>
    <x v="3971"/>
    <n v="5"/>
    <n v="0.2"/>
    <n v="9.2939999999999969"/>
  </r>
  <r>
    <n v="5472"/>
    <s v="CA-2014-116946"/>
    <x v="3"/>
    <x v="484"/>
    <d v="2014-12-24T00:00:00"/>
    <x v="1"/>
    <s v="TS-21505"/>
    <x v="700"/>
    <x v="0"/>
    <s v="United States"/>
    <s v="Parker"/>
    <x v="22"/>
    <n v="80134"/>
    <x v="1"/>
    <s v="FUR-FU-10000320"/>
    <x v="0"/>
    <x v="5"/>
    <x v="1512"/>
    <x v="3972"/>
    <n v="5"/>
    <n v="0.2"/>
    <n v="4.0080000000000009"/>
  </r>
  <r>
    <n v="5473"/>
    <s v="CA-2014-116946"/>
    <x v="3"/>
    <x v="484"/>
    <d v="2014-12-24T00:00:00"/>
    <x v="1"/>
    <s v="TS-21505"/>
    <x v="700"/>
    <x v="0"/>
    <s v="United States"/>
    <s v="Parker"/>
    <x v="22"/>
    <n v="80134"/>
    <x v="1"/>
    <s v="OFF-ST-10002554"/>
    <x v="1"/>
    <x v="4"/>
    <x v="1144"/>
    <x v="1617"/>
    <n v="2"/>
    <n v="0.2"/>
    <n v="-17.607599999999998"/>
  </r>
  <r>
    <n v="5474"/>
    <s v="CA-2014-116946"/>
    <x v="3"/>
    <x v="484"/>
    <d v="2014-12-24T00:00:00"/>
    <x v="1"/>
    <s v="TS-21505"/>
    <x v="700"/>
    <x v="0"/>
    <s v="United States"/>
    <s v="Parker"/>
    <x v="22"/>
    <n v="80134"/>
    <x v="1"/>
    <s v="FUR-BO-10000468"/>
    <x v="0"/>
    <x v="0"/>
    <x v="1171"/>
    <x v="3973"/>
    <n v="7"/>
    <n v="0.7"/>
    <n v="-183.6323999999999"/>
  </r>
  <r>
    <n v="5475"/>
    <s v="CA-2014-121741"/>
    <x v="3"/>
    <x v="377"/>
    <d v="2014-12-27T00:00:00"/>
    <x v="3"/>
    <s v="YC-21895"/>
    <x v="289"/>
    <x v="1"/>
    <s v="United States"/>
    <s v="Fremont"/>
    <x v="8"/>
    <n v="68025"/>
    <x v="2"/>
    <s v="OFF-ST-10004459"/>
    <x v="1"/>
    <x v="4"/>
    <x v="454"/>
    <x v="3974"/>
    <n v="2"/>
    <n v="0"/>
    <n v="37.533999999999992"/>
  </r>
  <r>
    <n v="5476"/>
    <s v="CA-2014-169691"/>
    <x v="3"/>
    <x v="140"/>
    <d v="2014-06-19T00:00:00"/>
    <x v="2"/>
    <s v="Dp-13240"/>
    <x v="656"/>
    <x v="2"/>
    <s v="United States"/>
    <s v="Maple Grove"/>
    <x v="11"/>
    <n v="55369"/>
    <x v="2"/>
    <s v="OFF-LA-10002312"/>
    <x v="1"/>
    <x v="2"/>
    <x v="574"/>
    <x v="1851"/>
    <n v="3"/>
    <n v="0"/>
    <n v="22.200000000000003"/>
  </r>
  <r>
    <n v="5477"/>
    <s v="CA-2014-169691"/>
    <x v="3"/>
    <x v="140"/>
    <d v="2014-06-19T00:00:00"/>
    <x v="2"/>
    <s v="Dp-13240"/>
    <x v="656"/>
    <x v="2"/>
    <s v="United States"/>
    <s v="Maple Grove"/>
    <x v="11"/>
    <n v="55369"/>
    <x v="2"/>
    <s v="OFF-ST-10001291"/>
    <x v="1"/>
    <x v="4"/>
    <x v="1017"/>
    <x v="3975"/>
    <n v="5"/>
    <n v="0"/>
    <n v="22.828499999999998"/>
  </r>
  <r>
    <n v="5478"/>
    <s v="CA-2014-169691"/>
    <x v="3"/>
    <x v="140"/>
    <d v="2014-06-19T00:00:00"/>
    <x v="2"/>
    <s v="Dp-13240"/>
    <x v="656"/>
    <x v="2"/>
    <s v="United States"/>
    <s v="Maple Grove"/>
    <x v="11"/>
    <n v="55369"/>
    <x v="2"/>
    <s v="OFF-PA-10003022"/>
    <x v="1"/>
    <x v="10"/>
    <x v="1644"/>
    <x v="1465"/>
    <n v="3"/>
    <n v="0"/>
    <n v="8.7906000000000013"/>
  </r>
  <r>
    <n v="5479"/>
    <s v="CA-2013-121356"/>
    <x v="0"/>
    <x v="73"/>
    <d v="2013-11-25T00:00:00"/>
    <x v="1"/>
    <s v="SJ-20500"/>
    <x v="81"/>
    <x v="0"/>
    <s v="United States"/>
    <s v="Newark"/>
    <x v="13"/>
    <n v="19711"/>
    <x v="3"/>
    <s v="OFF-BI-10002133"/>
    <x v="1"/>
    <x v="8"/>
    <x v="1138"/>
    <x v="3233"/>
    <n v="3"/>
    <n v="0"/>
    <n v="62.915999999999997"/>
  </r>
  <r>
    <n v="5480"/>
    <s v="CA-2011-101770"/>
    <x v="2"/>
    <x v="691"/>
    <d v="2011-04-04T00:00:00"/>
    <x v="1"/>
    <s v="KB-16240"/>
    <x v="208"/>
    <x v="1"/>
    <s v="United States"/>
    <s v="Miami"/>
    <x v="2"/>
    <n v="33180"/>
    <x v="0"/>
    <s v="OFF-BI-10001097"/>
    <x v="1"/>
    <x v="8"/>
    <x v="789"/>
    <x v="3976"/>
    <n v="1"/>
    <n v="0.7"/>
    <n v="-1.3082999999999996"/>
  </r>
  <r>
    <n v="5481"/>
    <s v="CA-2014-105487"/>
    <x v="3"/>
    <x v="1048"/>
    <d v="2014-10-15T00:00:00"/>
    <x v="1"/>
    <s v="CS-12250"/>
    <x v="294"/>
    <x v="1"/>
    <s v="United States"/>
    <s v="San Diego"/>
    <x v="1"/>
    <n v="92105"/>
    <x v="1"/>
    <s v="TEC-PH-10001336"/>
    <x v="2"/>
    <x v="7"/>
    <x v="941"/>
    <x v="3977"/>
    <n v="1"/>
    <n v="0.2"/>
    <n v="11.609099999999998"/>
  </r>
  <r>
    <n v="5482"/>
    <s v="CA-2014-105487"/>
    <x v="3"/>
    <x v="1048"/>
    <d v="2014-10-15T00:00:00"/>
    <x v="1"/>
    <s v="CS-12250"/>
    <x v="294"/>
    <x v="1"/>
    <s v="United States"/>
    <s v="San Diego"/>
    <x v="1"/>
    <n v="92105"/>
    <x v="1"/>
    <s v="TEC-AC-10002305"/>
    <x v="2"/>
    <x v="11"/>
    <x v="1521"/>
    <x v="3978"/>
    <n v="2"/>
    <n v="0"/>
    <n v="6.4799999999999969"/>
  </r>
  <r>
    <n v="5483"/>
    <s v="CA-2014-105487"/>
    <x v="3"/>
    <x v="1048"/>
    <d v="2014-10-15T00:00:00"/>
    <x v="1"/>
    <s v="CS-12250"/>
    <x v="294"/>
    <x v="1"/>
    <s v="United States"/>
    <s v="San Diego"/>
    <x v="1"/>
    <n v="92105"/>
    <x v="1"/>
    <s v="TEC-AC-10003610"/>
    <x v="2"/>
    <x v="11"/>
    <x v="598"/>
    <x v="3979"/>
    <n v="4"/>
    <n v="0"/>
    <n v="115.1808"/>
  </r>
  <r>
    <n v="5484"/>
    <s v="CA-2014-105487"/>
    <x v="3"/>
    <x v="1048"/>
    <d v="2014-10-15T00:00:00"/>
    <x v="1"/>
    <s v="CS-12250"/>
    <x v="294"/>
    <x v="1"/>
    <s v="United States"/>
    <s v="San Diego"/>
    <x v="1"/>
    <n v="92105"/>
    <x v="1"/>
    <s v="OFF-ST-10002301"/>
    <x v="1"/>
    <x v="4"/>
    <x v="1490"/>
    <x v="1390"/>
    <n v="2"/>
    <n v="0"/>
    <n v="0.40679999999999694"/>
  </r>
  <r>
    <n v="5485"/>
    <s v="CA-2014-148999"/>
    <x v="3"/>
    <x v="289"/>
    <d v="2014-02-05T00:00:00"/>
    <x v="1"/>
    <s v="EB-13870"/>
    <x v="12"/>
    <x v="0"/>
    <s v="United States"/>
    <s v="Miami"/>
    <x v="2"/>
    <n v="33142"/>
    <x v="0"/>
    <s v="FUR-CH-10002044"/>
    <x v="0"/>
    <x v="1"/>
    <x v="1725"/>
    <x v="3442"/>
    <n v="4"/>
    <n v="0.2"/>
    <n v="-68.1096"/>
  </r>
  <r>
    <n v="5486"/>
    <s v="CA-2011-107573"/>
    <x v="2"/>
    <x v="432"/>
    <d v="2011-12-17T00:00:00"/>
    <x v="1"/>
    <s v="PB-19150"/>
    <x v="171"/>
    <x v="0"/>
    <s v="United States"/>
    <s v="Miami"/>
    <x v="2"/>
    <n v="33178"/>
    <x v="0"/>
    <s v="OFF-EN-10001099"/>
    <x v="1"/>
    <x v="12"/>
    <x v="33"/>
    <x v="3032"/>
    <n v="3"/>
    <n v="0.2"/>
    <n v="7.6283999999999974"/>
  </r>
  <r>
    <n v="5487"/>
    <s v="CA-2012-156608"/>
    <x v="1"/>
    <x v="1040"/>
    <d v="2012-10-29T00:00:00"/>
    <x v="1"/>
    <s v="MT-18070"/>
    <x v="192"/>
    <x v="2"/>
    <s v="United States"/>
    <s v="San Antonio"/>
    <x v="5"/>
    <n v="78207"/>
    <x v="2"/>
    <s v="OFF-BI-10004140"/>
    <x v="1"/>
    <x v="8"/>
    <x v="304"/>
    <x v="3980"/>
    <n v="4"/>
    <n v="0.8"/>
    <n v="-6.2860000000000031"/>
  </r>
  <r>
    <n v="5488"/>
    <s v="CA-2014-134495"/>
    <x v="3"/>
    <x v="719"/>
    <d v="2014-04-05T00:00:00"/>
    <x v="0"/>
    <s v="BF-11020"/>
    <x v="292"/>
    <x v="1"/>
    <s v="United States"/>
    <s v="Jacksonville"/>
    <x v="2"/>
    <n v="32216"/>
    <x v="0"/>
    <s v="TEC-PH-10004897"/>
    <x v="2"/>
    <x v="7"/>
    <x v="1115"/>
    <x v="112"/>
    <n v="3"/>
    <n v="0.2"/>
    <n v="-5.694300000000001"/>
  </r>
  <r>
    <n v="5489"/>
    <s v="CA-2014-134495"/>
    <x v="3"/>
    <x v="719"/>
    <d v="2014-04-05T00:00:00"/>
    <x v="0"/>
    <s v="BF-11020"/>
    <x v="292"/>
    <x v="1"/>
    <s v="United States"/>
    <s v="Jacksonville"/>
    <x v="2"/>
    <n v="32216"/>
    <x v="0"/>
    <s v="OFF-LA-10000262"/>
    <x v="1"/>
    <x v="2"/>
    <x v="932"/>
    <x v="303"/>
    <n v="3"/>
    <n v="0.2"/>
    <n v="2.0358000000000001"/>
  </r>
  <r>
    <n v="5490"/>
    <s v="CA-2014-134495"/>
    <x v="3"/>
    <x v="719"/>
    <d v="2014-04-05T00:00:00"/>
    <x v="0"/>
    <s v="BF-11020"/>
    <x v="292"/>
    <x v="1"/>
    <s v="United States"/>
    <s v="Jacksonville"/>
    <x v="2"/>
    <n v="32216"/>
    <x v="0"/>
    <s v="OFF-AP-10002222"/>
    <x v="1"/>
    <x v="9"/>
    <x v="33"/>
    <x v="3981"/>
    <n v="3"/>
    <n v="0.2"/>
    <n v="1.8207000000000013"/>
  </r>
  <r>
    <n v="5491"/>
    <s v="CA-2014-134495"/>
    <x v="3"/>
    <x v="719"/>
    <d v="2014-04-05T00:00:00"/>
    <x v="0"/>
    <s v="BF-11020"/>
    <x v="292"/>
    <x v="1"/>
    <s v="United States"/>
    <s v="Jacksonville"/>
    <x v="2"/>
    <n v="32216"/>
    <x v="0"/>
    <s v="FUR-CH-10003774"/>
    <x v="0"/>
    <x v="1"/>
    <x v="1185"/>
    <x v="287"/>
    <n v="3"/>
    <n v="0.2"/>
    <n v="-19.105800000000016"/>
  </r>
  <r>
    <n v="5492"/>
    <s v="CA-2014-164098"/>
    <x v="3"/>
    <x v="795"/>
    <d v="2014-01-28T00:00:00"/>
    <x v="2"/>
    <s v="CG-12520"/>
    <x v="0"/>
    <x v="0"/>
    <s v="United States"/>
    <s v="Houston"/>
    <x v="5"/>
    <n v="77070"/>
    <x v="2"/>
    <s v="OFF-ST-10000615"/>
    <x v="1"/>
    <x v="4"/>
    <x v="75"/>
    <x v="1333"/>
    <n v="2"/>
    <n v="0.2"/>
    <n v="1.8160000000000016"/>
  </r>
  <r>
    <n v="5493"/>
    <s v="CA-2011-105249"/>
    <x v="2"/>
    <x v="683"/>
    <d v="2011-11-28T00:00:00"/>
    <x v="3"/>
    <s v="DH-13675"/>
    <x v="723"/>
    <x v="2"/>
    <s v="United States"/>
    <s v="San Francisco"/>
    <x v="1"/>
    <n v="94122"/>
    <x v="1"/>
    <s v="OFF-SU-10001225"/>
    <x v="1"/>
    <x v="14"/>
    <x v="33"/>
    <x v="351"/>
    <n v="2"/>
    <n v="0"/>
    <n v="0.14719999999999978"/>
  </r>
  <r>
    <n v="5494"/>
    <s v="CA-2011-105249"/>
    <x v="2"/>
    <x v="683"/>
    <d v="2011-11-28T00:00:00"/>
    <x v="3"/>
    <s v="DH-13675"/>
    <x v="723"/>
    <x v="2"/>
    <s v="United States"/>
    <s v="San Francisco"/>
    <x v="1"/>
    <n v="94122"/>
    <x v="1"/>
    <s v="OFF-LA-10002043"/>
    <x v="1"/>
    <x v="2"/>
    <x v="252"/>
    <x v="1417"/>
    <n v="4"/>
    <n v="0"/>
    <n v="19.872"/>
  </r>
  <r>
    <n v="5495"/>
    <s v="CA-2011-105249"/>
    <x v="2"/>
    <x v="683"/>
    <d v="2011-11-28T00:00:00"/>
    <x v="3"/>
    <s v="DH-13675"/>
    <x v="723"/>
    <x v="2"/>
    <s v="United States"/>
    <s v="San Francisco"/>
    <x v="1"/>
    <n v="94122"/>
    <x v="1"/>
    <s v="FUR-BO-10000330"/>
    <x v="0"/>
    <x v="0"/>
    <x v="1098"/>
    <x v="1527"/>
    <n v="4"/>
    <n v="0.15"/>
    <n v="-4.8391999999999769"/>
  </r>
  <r>
    <n v="5496"/>
    <s v="CA-2012-113523"/>
    <x v="1"/>
    <x v="406"/>
    <d v="2012-09-08T00:00:00"/>
    <x v="1"/>
    <s v="SC-20440"/>
    <x v="464"/>
    <x v="1"/>
    <s v="United States"/>
    <s v="Philadelphia"/>
    <x v="9"/>
    <n v="19140"/>
    <x v="3"/>
    <s v="OFF-BI-10001249"/>
    <x v="1"/>
    <x v="8"/>
    <x v="1182"/>
    <x v="3056"/>
    <n v="4"/>
    <n v="0.7"/>
    <n v="-6.1247999999999987"/>
  </r>
  <r>
    <n v="5497"/>
    <s v="CA-2014-117821"/>
    <x v="3"/>
    <x v="492"/>
    <d v="2014-06-17T00:00:00"/>
    <x v="1"/>
    <s v="HG-15025"/>
    <x v="643"/>
    <x v="0"/>
    <s v="United States"/>
    <s v="Marion"/>
    <x v="24"/>
    <n v="43302"/>
    <x v="3"/>
    <s v="TEC-AC-10004469"/>
    <x v="2"/>
    <x v="11"/>
    <x v="238"/>
    <x v="3982"/>
    <n v="2"/>
    <n v="0.2"/>
    <n v="19.176000000000002"/>
  </r>
  <r>
    <n v="5498"/>
    <s v="CA-2014-164378"/>
    <x v="3"/>
    <x v="663"/>
    <d v="2014-07-19T00:00:00"/>
    <x v="0"/>
    <s v="MM-18055"/>
    <x v="514"/>
    <x v="0"/>
    <s v="United States"/>
    <s v="New York City"/>
    <x v="15"/>
    <n v="10024"/>
    <x v="3"/>
    <s v="OFF-AR-10001177"/>
    <x v="1"/>
    <x v="6"/>
    <x v="1215"/>
    <x v="2637"/>
    <n v="2"/>
    <n v="0"/>
    <n v="1.9023999999999992"/>
  </r>
  <r>
    <n v="5499"/>
    <s v="CA-2014-164378"/>
    <x v="3"/>
    <x v="663"/>
    <d v="2014-07-19T00:00:00"/>
    <x v="0"/>
    <s v="MM-18055"/>
    <x v="514"/>
    <x v="0"/>
    <s v="United States"/>
    <s v="New York City"/>
    <x v="15"/>
    <n v="10024"/>
    <x v="3"/>
    <s v="OFF-LA-10000634"/>
    <x v="1"/>
    <x v="2"/>
    <x v="283"/>
    <x v="1507"/>
    <n v="3"/>
    <n v="0"/>
    <n v="3.6017999999999999"/>
  </r>
  <r>
    <n v="5500"/>
    <s v="CA-2014-164378"/>
    <x v="3"/>
    <x v="663"/>
    <d v="2014-07-19T00:00:00"/>
    <x v="0"/>
    <s v="MM-18055"/>
    <x v="514"/>
    <x v="0"/>
    <s v="United States"/>
    <s v="New York City"/>
    <x v="15"/>
    <n v="10024"/>
    <x v="3"/>
    <s v="TEC-AC-10004708"/>
    <x v="2"/>
    <x v="11"/>
    <x v="337"/>
    <x v="365"/>
    <n v="2"/>
    <n v="0"/>
    <n v="8.7989999999999995"/>
  </r>
  <r>
    <n v="5501"/>
    <s v="CA-2014-164378"/>
    <x v="3"/>
    <x v="663"/>
    <d v="2014-07-19T00:00:00"/>
    <x v="0"/>
    <s v="MM-18055"/>
    <x v="514"/>
    <x v="0"/>
    <s v="United States"/>
    <s v="New York City"/>
    <x v="15"/>
    <n v="10024"/>
    <x v="3"/>
    <s v="FUR-CH-10002084"/>
    <x v="0"/>
    <x v="1"/>
    <x v="1240"/>
    <x v="3983"/>
    <n v="6"/>
    <n v="0.1"/>
    <n v="88.552800000000005"/>
  </r>
  <r>
    <n v="5502"/>
    <s v="CA-2014-164378"/>
    <x v="3"/>
    <x v="663"/>
    <d v="2014-07-19T00:00:00"/>
    <x v="0"/>
    <s v="MM-18055"/>
    <x v="514"/>
    <x v="0"/>
    <s v="United States"/>
    <s v="New York City"/>
    <x v="15"/>
    <n v="10024"/>
    <x v="3"/>
    <s v="OFF-PA-10004519"/>
    <x v="1"/>
    <x v="10"/>
    <x v="1036"/>
    <x v="2482"/>
    <n v="2"/>
    <n v="0"/>
    <n v="4.3904000000000005"/>
  </r>
  <r>
    <n v="5503"/>
    <s v="CA-2014-127782"/>
    <x v="3"/>
    <x v="808"/>
    <d v="2014-11-07T00:00:00"/>
    <x v="1"/>
    <s v="TH-21115"/>
    <x v="764"/>
    <x v="1"/>
    <s v="United States"/>
    <s v="Philadelphia"/>
    <x v="9"/>
    <n v="19140"/>
    <x v="3"/>
    <s v="FUR-FU-10001847"/>
    <x v="0"/>
    <x v="5"/>
    <x v="1355"/>
    <x v="3984"/>
    <n v="1"/>
    <n v="0.2"/>
    <n v="0.66239999999999977"/>
  </r>
  <r>
    <n v="5504"/>
    <s v="CA-2014-127782"/>
    <x v="3"/>
    <x v="808"/>
    <d v="2014-11-07T00:00:00"/>
    <x v="1"/>
    <s v="TH-21115"/>
    <x v="764"/>
    <x v="1"/>
    <s v="United States"/>
    <s v="Philadelphia"/>
    <x v="9"/>
    <n v="19140"/>
    <x v="3"/>
    <s v="OFF-AP-10001962"/>
    <x v="1"/>
    <x v="9"/>
    <x v="1594"/>
    <x v="3985"/>
    <n v="3"/>
    <n v="0.2"/>
    <n v="1.2584999999999997"/>
  </r>
  <r>
    <n v="5505"/>
    <s v="CA-2014-127782"/>
    <x v="3"/>
    <x v="808"/>
    <d v="2014-11-07T00:00:00"/>
    <x v="1"/>
    <s v="TH-21115"/>
    <x v="764"/>
    <x v="1"/>
    <s v="United States"/>
    <s v="Philadelphia"/>
    <x v="9"/>
    <n v="19140"/>
    <x v="3"/>
    <s v="OFF-EN-10003845"/>
    <x v="1"/>
    <x v="12"/>
    <x v="431"/>
    <x v="3179"/>
    <n v="3"/>
    <n v="0.2"/>
    <n v="2.8781999999999992"/>
  </r>
  <r>
    <n v="5506"/>
    <s v="CA-2014-127782"/>
    <x v="3"/>
    <x v="808"/>
    <d v="2014-11-07T00:00:00"/>
    <x v="1"/>
    <s v="TH-21115"/>
    <x v="764"/>
    <x v="1"/>
    <s v="United States"/>
    <s v="Philadelphia"/>
    <x v="9"/>
    <n v="19140"/>
    <x v="3"/>
    <s v="TEC-PH-10001817"/>
    <x v="2"/>
    <x v="7"/>
    <x v="1097"/>
    <x v="3986"/>
    <n v="4"/>
    <n v="0.4"/>
    <n v="-186.15999999999997"/>
  </r>
  <r>
    <n v="5507"/>
    <s v="US-2013-162026"/>
    <x v="0"/>
    <x v="750"/>
    <d v="2013-10-09T00:00:00"/>
    <x v="3"/>
    <s v="JE-15745"/>
    <x v="32"/>
    <x v="0"/>
    <s v="United States"/>
    <s v="Los Angeles"/>
    <x v="1"/>
    <n v="90036"/>
    <x v="1"/>
    <s v="OFF-PA-10000167"/>
    <x v="1"/>
    <x v="10"/>
    <x v="1071"/>
    <x v="1168"/>
    <n v="2"/>
    <n v="0"/>
    <n v="27.881999999999998"/>
  </r>
  <r>
    <n v="5508"/>
    <s v="CA-2013-150000"/>
    <x v="0"/>
    <x v="143"/>
    <d v="2013-04-15T00:00:00"/>
    <x v="1"/>
    <s v="PG-18820"/>
    <x v="310"/>
    <x v="0"/>
    <s v="United States"/>
    <s v="Smyrna"/>
    <x v="32"/>
    <n v="30080"/>
    <x v="0"/>
    <s v="OFF-EN-10002973"/>
    <x v="1"/>
    <x v="12"/>
    <x v="1319"/>
    <x v="1429"/>
    <n v="4"/>
    <n v="0"/>
    <n v="8.6016000000000012"/>
  </r>
  <r>
    <n v="5509"/>
    <s v="CA-2012-168529"/>
    <x v="1"/>
    <x v="1049"/>
    <d v="2012-10-12T00:00:00"/>
    <x v="1"/>
    <s v="MB-17305"/>
    <x v="93"/>
    <x v="0"/>
    <s v="United States"/>
    <s v="San Francisco"/>
    <x v="1"/>
    <n v="94122"/>
    <x v="1"/>
    <s v="FUR-FU-10001588"/>
    <x v="0"/>
    <x v="5"/>
    <x v="284"/>
    <x v="1228"/>
    <n v="5"/>
    <n v="0"/>
    <n v="62.736999999999995"/>
  </r>
  <r>
    <n v="5510"/>
    <s v="US-2014-152569"/>
    <x v="3"/>
    <x v="356"/>
    <d v="2014-05-21T00:00:00"/>
    <x v="1"/>
    <s v="JD-16015"/>
    <x v="557"/>
    <x v="0"/>
    <s v="United States"/>
    <s v="Chicago"/>
    <x v="10"/>
    <n v="60653"/>
    <x v="2"/>
    <s v="OFF-PA-10001736"/>
    <x v="1"/>
    <x v="10"/>
    <x v="129"/>
    <x v="3987"/>
    <n v="2"/>
    <n v="0.2"/>
    <n v="19.137599999999992"/>
  </r>
  <r>
    <n v="5511"/>
    <s v="US-2014-152569"/>
    <x v="3"/>
    <x v="356"/>
    <d v="2014-05-21T00:00:00"/>
    <x v="1"/>
    <s v="JD-16015"/>
    <x v="557"/>
    <x v="0"/>
    <s v="United States"/>
    <s v="Chicago"/>
    <x v="10"/>
    <n v="60653"/>
    <x v="2"/>
    <s v="TEC-PH-10002185"/>
    <x v="2"/>
    <x v="7"/>
    <x v="1072"/>
    <x v="3988"/>
    <n v="2"/>
    <n v="0.2"/>
    <n v="3.4749999999999996"/>
  </r>
  <r>
    <n v="5512"/>
    <s v="US-2011-137680"/>
    <x v="2"/>
    <x v="1050"/>
    <d v="2011-03-02T00:00:00"/>
    <x v="1"/>
    <s v="JH-15430"/>
    <x v="371"/>
    <x v="0"/>
    <s v="United States"/>
    <s v="Medford"/>
    <x v="21"/>
    <n v="97504"/>
    <x v="1"/>
    <s v="OFF-PA-10000174"/>
    <x v="1"/>
    <x v="10"/>
    <x v="1515"/>
    <x v="2731"/>
    <n v="4"/>
    <n v="0.2"/>
    <n v="11.102399999999996"/>
  </r>
  <r>
    <n v="5513"/>
    <s v="US-2011-137680"/>
    <x v="2"/>
    <x v="1050"/>
    <d v="2011-03-02T00:00:00"/>
    <x v="1"/>
    <s v="JH-15430"/>
    <x v="371"/>
    <x v="0"/>
    <s v="United States"/>
    <s v="Medford"/>
    <x v="21"/>
    <n v="97504"/>
    <x v="1"/>
    <s v="OFF-PA-10000069"/>
    <x v="1"/>
    <x v="10"/>
    <x v="1569"/>
    <x v="3989"/>
    <n v="3"/>
    <n v="0.2"/>
    <n v="7.6868999999999996"/>
  </r>
  <r>
    <n v="5514"/>
    <s v="CA-2012-103177"/>
    <x v="1"/>
    <x v="1051"/>
    <d v="2012-06-01T00:00:00"/>
    <x v="2"/>
    <s v="EN-13780"/>
    <x v="633"/>
    <x v="0"/>
    <s v="United States"/>
    <s v="New York City"/>
    <x v="15"/>
    <n v="10009"/>
    <x v="3"/>
    <s v="TEC-PH-10001795"/>
    <x v="2"/>
    <x v="7"/>
    <x v="1726"/>
    <x v="764"/>
    <n v="3"/>
    <n v="0"/>
    <n v="2.3996999999999815"/>
  </r>
  <r>
    <n v="5515"/>
    <s v="CA-2012-103177"/>
    <x v="1"/>
    <x v="1051"/>
    <d v="2012-06-01T00:00:00"/>
    <x v="2"/>
    <s v="EN-13780"/>
    <x v="633"/>
    <x v="0"/>
    <s v="United States"/>
    <s v="New York City"/>
    <x v="15"/>
    <n v="10009"/>
    <x v="3"/>
    <s v="OFF-AP-10004540"/>
    <x v="1"/>
    <x v="9"/>
    <x v="1294"/>
    <x v="1985"/>
    <n v="2"/>
    <n v="0"/>
    <n v="44.889600000000002"/>
  </r>
  <r>
    <n v="5516"/>
    <s v="CA-2012-103177"/>
    <x v="1"/>
    <x v="1051"/>
    <d v="2012-06-01T00:00:00"/>
    <x v="2"/>
    <s v="EN-13780"/>
    <x v="633"/>
    <x v="0"/>
    <s v="United States"/>
    <s v="New York City"/>
    <x v="15"/>
    <n v="10009"/>
    <x v="3"/>
    <s v="TEC-PH-10001527"/>
    <x v="2"/>
    <x v="7"/>
    <x v="1276"/>
    <x v="3680"/>
    <n v="3"/>
    <n v="0"/>
    <n v="3.8654999999999973"/>
  </r>
  <r>
    <n v="5517"/>
    <s v="US-2013-138408"/>
    <x v="0"/>
    <x v="741"/>
    <d v="2013-11-22T00:00:00"/>
    <x v="0"/>
    <s v="KC-16255"/>
    <x v="346"/>
    <x v="1"/>
    <s v="United States"/>
    <s v="Huntsville"/>
    <x v="19"/>
    <n v="35810"/>
    <x v="0"/>
    <s v="TEC-AC-10003870"/>
    <x v="2"/>
    <x v="11"/>
    <x v="1718"/>
    <x v="3990"/>
    <n v="4"/>
    <n v="0"/>
    <n v="527.98400000000004"/>
  </r>
  <r>
    <n v="5518"/>
    <s v="CA-2014-117667"/>
    <x v="3"/>
    <x v="769"/>
    <d v="2014-12-10T00:00:00"/>
    <x v="1"/>
    <s v="MS-17980"/>
    <x v="99"/>
    <x v="1"/>
    <s v="United States"/>
    <s v="Philadelphia"/>
    <x v="9"/>
    <n v="19134"/>
    <x v="3"/>
    <s v="FUR-CH-10004540"/>
    <x v="0"/>
    <x v="1"/>
    <x v="862"/>
    <x v="3991"/>
    <n v="10"/>
    <n v="0.3"/>
    <n v="-10.283999999999992"/>
  </r>
  <r>
    <n v="5519"/>
    <s v="CA-2014-117667"/>
    <x v="3"/>
    <x v="769"/>
    <d v="2014-12-10T00:00:00"/>
    <x v="1"/>
    <s v="MS-17980"/>
    <x v="99"/>
    <x v="1"/>
    <s v="United States"/>
    <s v="Philadelphia"/>
    <x v="9"/>
    <n v="19134"/>
    <x v="3"/>
    <s v="FUR-FU-10004093"/>
    <x v="0"/>
    <x v="5"/>
    <x v="1159"/>
    <x v="3992"/>
    <n v="2"/>
    <n v="0.2"/>
    <n v="6.8459999999999965"/>
  </r>
  <r>
    <n v="5520"/>
    <s v="CA-2014-117667"/>
    <x v="3"/>
    <x v="769"/>
    <d v="2014-12-10T00:00:00"/>
    <x v="1"/>
    <s v="MS-17980"/>
    <x v="99"/>
    <x v="1"/>
    <s v="United States"/>
    <s v="Philadelphia"/>
    <x v="9"/>
    <n v="19134"/>
    <x v="3"/>
    <s v="OFF-AR-10000716"/>
    <x v="1"/>
    <x v="6"/>
    <x v="786"/>
    <x v="2569"/>
    <n v="3"/>
    <n v="0.2"/>
    <n v="3.1806000000000005"/>
  </r>
  <r>
    <n v="5521"/>
    <s v="CA-2014-117667"/>
    <x v="3"/>
    <x v="769"/>
    <d v="2014-12-10T00:00:00"/>
    <x v="1"/>
    <s v="MS-17980"/>
    <x v="99"/>
    <x v="1"/>
    <s v="United States"/>
    <s v="Philadelphia"/>
    <x v="9"/>
    <n v="19134"/>
    <x v="3"/>
    <s v="OFF-PA-10002709"/>
    <x v="1"/>
    <x v="10"/>
    <x v="1658"/>
    <x v="100"/>
    <n v="5"/>
    <n v="0.2"/>
    <n v="8.6709999999999994"/>
  </r>
  <r>
    <n v="5522"/>
    <s v="CA-2014-117667"/>
    <x v="3"/>
    <x v="769"/>
    <d v="2014-12-10T00:00:00"/>
    <x v="1"/>
    <s v="MS-17980"/>
    <x v="99"/>
    <x v="1"/>
    <s v="United States"/>
    <s v="Philadelphia"/>
    <x v="9"/>
    <n v="19134"/>
    <x v="3"/>
    <s v="TEC-AC-10000580"/>
    <x v="2"/>
    <x v="11"/>
    <x v="897"/>
    <x v="1309"/>
    <n v="4"/>
    <n v="0.2"/>
    <n v="-28.796399999999984"/>
  </r>
  <r>
    <n v="5523"/>
    <s v="CA-2013-110982"/>
    <x v="0"/>
    <x v="410"/>
    <d v="2013-06-08T00:00:00"/>
    <x v="2"/>
    <s v="CK-12205"/>
    <x v="237"/>
    <x v="0"/>
    <s v="United States"/>
    <s v="Santa Clara"/>
    <x v="1"/>
    <n v="95051"/>
    <x v="1"/>
    <s v="OFF-BI-10000829"/>
    <x v="1"/>
    <x v="8"/>
    <x v="304"/>
    <x v="3993"/>
    <n v="6"/>
    <n v="0.2"/>
    <n v="7.0043999999999977"/>
  </r>
  <r>
    <n v="5524"/>
    <s v="CA-2013-110982"/>
    <x v="0"/>
    <x v="410"/>
    <d v="2013-06-08T00:00:00"/>
    <x v="2"/>
    <s v="CK-12205"/>
    <x v="237"/>
    <x v="0"/>
    <s v="United States"/>
    <s v="Santa Clara"/>
    <x v="1"/>
    <n v="95051"/>
    <x v="1"/>
    <s v="OFF-AP-10004859"/>
    <x v="1"/>
    <x v="9"/>
    <x v="921"/>
    <x v="3994"/>
    <n v="4"/>
    <n v="0"/>
    <n v="15.724800000000002"/>
  </r>
  <r>
    <n v="5525"/>
    <s v="CA-2013-147123"/>
    <x v="0"/>
    <x v="107"/>
    <d v="2013-12-13T00:00:00"/>
    <x v="2"/>
    <s v="SJ-20125"/>
    <x v="319"/>
    <x v="2"/>
    <s v="United States"/>
    <s v="Long Beach"/>
    <x v="1"/>
    <n v="90805"/>
    <x v="1"/>
    <s v="OFF-PA-10000575"/>
    <x v="1"/>
    <x v="10"/>
    <x v="1050"/>
    <x v="3995"/>
    <n v="12"/>
    <n v="0"/>
    <n v="36.928799999999995"/>
  </r>
  <r>
    <n v="5526"/>
    <s v="CA-2014-154501"/>
    <x v="3"/>
    <x v="504"/>
    <d v="2014-05-06T00:00:00"/>
    <x v="1"/>
    <s v="EA-14035"/>
    <x v="105"/>
    <x v="1"/>
    <s v="United States"/>
    <s v="Los Angeles"/>
    <x v="1"/>
    <n v="90008"/>
    <x v="1"/>
    <s v="OFF-AR-10002804"/>
    <x v="1"/>
    <x v="6"/>
    <x v="279"/>
    <x v="3996"/>
    <n v="2"/>
    <n v="0"/>
    <n v="4.0098000000000003"/>
  </r>
  <r>
    <n v="5527"/>
    <s v="CA-2014-166933"/>
    <x v="3"/>
    <x v="558"/>
    <d v="2014-04-29T00:00:00"/>
    <x v="1"/>
    <s v="MG-17890"/>
    <x v="450"/>
    <x v="2"/>
    <s v="United States"/>
    <s v="Santa Barbara"/>
    <x v="1"/>
    <n v="93101"/>
    <x v="1"/>
    <s v="OFF-FA-10002676"/>
    <x v="1"/>
    <x v="13"/>
    <x v="1069"/>
    <x v="2725"/>
    <n v="1"/>
    <n v="0"/>
    <n v="0.65159999999999996"/>
  </r>
  <r>
    <n v="5528"/>
    <s v="CA-2012-142055"/>
    <x v="1"/>
    <x v="412"/>
    <d v="2012-05-10T00:00:00"/>
    <x v="2"/>
    <s v="AB-10255"/>
    <x v="437"/>
    <x v="2"/>
    <s v="United States"/>
    <s v="New York City"/>
    <x v="15"/>
    <n v="10009"/>
    <x v="3"/>
    <s v="OFF-PA-10003465"/>
    <x v="1"/>
    <x v="10"/>
    <x v="418"/>
    <x v="2479"/>
    <n v="2"/>
    <n v="0"/>
    <n v="18.211199999999998"/>
  </r>
  <r>
    <n v="5529"/>
    <s v="CA-2012-137106"/>
    <x v="1"/>
    <x v="1052"/>
    <d v="2012-04-04T00:00:00"/>
    <x v="1"/>
    <s v="SC-20260"/>
    <x v="609"/>
    <x v="1"/>
    <s v="United States"/>
    <s v="Jacksonville"/>
    <x v="2"/>
    <n v="32216"/>
    <x v="0"/>
    <s v="TEC-PH-10000011"/>
    <x v="2"/>
    <x v="7"/>
    <x v="220"/>
    <x v="1105"/>
    <n v="5"/>
    <n v="0.2"/>
    <n v="27.985999999999994"/>
  </r>
  <r>
    <n v="5530"/>
    <s v="CA-2014-136609"/>
    <x v="3"/>
    <x v="634"/>
    <d v="2014-08-12T00:00:00"/>
    <x v="1"/>
    <s v="TB-21355"/>
    <x v="422"/>
    <x v="1"/>
    <s v="United States"/>
    <s v="Cedar Hill"/>
    <x v="5"/>
    <n v="75104"/>
    <x v="2"/>
    <s v="OFF-PA-10004381"/>
    <x v="1"/>
    <x v="10"/>
    <x v="1675"/>
    <x v="912"/>
    <n v="3"/>
    <n v="0.2"/>
    <n v="40.353599999999986"/>
  </r>
  <r>
    <n v="5531"/>
    <s v="CA-2014-160885"/>
    <x v="3"/>
    <x v="574"/>
    <d v="2014-12-07T00:00:00"/>
    <x v="1"/>
    <s v="JK-16090"/>
    <x v="765"/>
    <x v="0"/>
    <s v="United States"/>
    <s v="Omaha"/>
    <x v="8"/>
    <n v="68104"/>
    <x v="2"/>
    <s v="TEC-PH-10001795"/>
    <x v="2"/>
    <x v="7"/>
    <x v="641"/>
    <x v="3997"/>
    <n v="4"/>
    <n v="0"/>
    <n v="743.98799999999983"/>
  </r>
  <r>
    <n v="5532"/>
    <s v="US-2013-167472"/>
    <x v="0"/>
    <x v="112"/>
    <d v="2013-06-08T00:00:00"/>
    <x v="2"/>
    <s v="CK-12595"/>
    <x v="242"/>
    <x v="0"/>
    <s v="United States"/>
    <s v="Little Rock"/>
    <x v="36"/>
    <n v="72209"/>
    <x v="0"/>
    <s v="TEC-AC-10001109"/>
    <x v="2"/>
    <x v="11"/>
    <x v="998"/>
    <x v="3998"/>
    <n v="6"/>
    <n v="0"/>
    <n v="75.57480000000001"/>
  </r>
  <r>
    <n v="5533"/>
    <s v="US-2013-167472"/>
    <x v="0"/>
    <x v="112"/>
    <d v="2013-06-08T00:00:00"/>
    <x v="2"/>
    <s v="CK-12595"/>
    <x v="242"/>
    <x v="0"/>
    <s v="United States"/>
    <s v="Little Rock"/>
    <x v="36"/>
    <n v="72209"/>
    <x v="0"/>
    <s v="TEC-AC-10003038"/>
    <x v="2"/>
    <x v="11"/>
    <x v="1024"/>
    <x v="3999"/>
    <n v="3"/>
    <n v="0"/>
    <n v="5.101499999999997"/>
  </r>
  <r>
    <n v="5534"/>
    <s v="US-2013-167472"/>
    <x v="0"/>
    <x v="112"/>
    <d v="2013-06-08T00:00:00"/>
    <x v="2"/>
    <s v="CK-12595"/>
    <x v="242"/>
    <x v="0"/>
    <s v="United States"/>
    <s v="Little Rock"/>
    <x v="36"/>
    <n v="72209"/>
    <x v="0"/>
    <s v="TEC-AC-10003174"/>
    <x v="2"/>
    <x v="11"/>
    <x v="614"/>
    <x v="2285"/>
    <n v="3"/>
    <n v="0"/>
    <n v="129.34800000000001"/>
  </r>
  <r>
    <n v="5535"/>
    <s v="US-2013-167472"/>
    <x v="0"/>
    <x v="112"/>
    <d v="2013-06-08T00:00:00"/>
    <x v="2"/>
    <s v="CK-12595"/>
    <x v="242"/>
    <x v="0"/>
    <s v="United States"/>
    <s v="Little Rock"/>
    <x v="36"/>
    <n v="72209"/>
    <x v="0"/>
    <s v="OFF-PA-10000157"/>
    <x v="1"/>
    <x v="10"/>
    <x v="364"/>
    <x v="731"/>
    <n v="3"/>
    <n v="0"/>
    <n v="28.171799999999998"/>
  </r>
  <r>
    <n v="5536"/>
    <s v="US-2013-167472"/>
    <x v="0"/>
    <x v="112"/>
    <d v="2013-06-08T00:00:00"/>
    <x v="2"/>
    <s v="CK-12595"/>
    <x v="242"/>
    <x v="0"/>
    <s v="United States"/>
    <s v="Little Rock"/>
    <x v="36"/>
    <n v="72209"/>
    <x v="0"/>
    <s v="OFF-BI-10001721"/>
    <x v="1"/>
    <x v="8"/>
    <x v="94"/>
    <x v="2202"/>
    <n v="3"/>
    <n v="0"/>
    <n v="30.787199999999999"/>
  </r>
  <r>
    <n v="5537"/>
    <s v="US-2013-167472"/>
    <x v="0"/>
    <x v="112"/>
    <d v="2013-06-08T00:00:00"/>
    <x v="2"/>
    <s v="CK-12595"/>
    <x v="242"/>
    <x v="0"/>
    <s v="United States"/>
    <s v="Little Rock"/>
    <x v="36"/>
    <n v="72209"/>
    <x v="0"/>
    <s v="OFF-BI-10000591"/>
    <x v="1"/>
    <x v="8"/>
    <x v="1045"/>
    <x v="1361"/>
    <n v="3"/>
    <n v="0"/>
    <n v="5.6015999999999995"/>
  </r>
  <r>
    <n v="5538"/>
    <s v="US-2013-167472"/>
    <x v="0"/>
    <x v="112"/>
    <d v="2013-06-08T00:00:00"/>
    <x v="2"/>
    <s v="CK-12595"/>
    <x v="242"/>
    <x v="0"/>
    <s v="United States"/>
    <s v="Little Rock"/>
    <x v="36"/>
    <n v="72209"/>
    <x v="0"/>
    <s v="OFF-PA-10001534"/>
    <x v="1"/>
    <x v="10"/>
    <x v="1461"/>
    <x v="91"/>
    <n v="2"/>
    <n v="0"/>
    <n v="6.2208000000000006"/>
  </r>
  <r>
    <n v="5539"/>
    <s v="CA-2012-120551"/>
    <x v="1"/>
    <x v="657"/>
    <d v="2012-04-20T00:00:00"/>
    <x v="1"/>
    <s v="SS-20590"/>
    <x v="196"/>
    <x v="0"/>
    <s v="United States"/>
    <s v="Norfolk"/>
    <x v="8"/>
    <n v="68701"/>
    <x v="2"/>
    <s v="OFF-BI-10002071"/>
    <x v="1"/>
    <x v="8"/>
    <x v="692"/>
    <x v="4000"/>
    <n v="3"/>
    <n v="0"/>
    <n v="8.0177999999999994"/>
  </r>
  <r>
    <n v="5540"/>
    <s v="US-2014-150595"/>
    <x v="3"/>
    <x v="1053"/>
    <d v="2014-05-27T00:00:00"/>
    <x v="1"/>
    <s v="LE-16810"/>
    <x v="97"/>
    <x v="0"/>
    <s v="United States"/>
    <s v="Chicago"/>
    <x v="10"/>
    <n v="60653"/>
    <x v="2"/>
    <s v="FUR-CH-10000513"/>
    <x v="0"/>
    <x v="1"/>
    <x v="70"/>
    <x v="2124"/>
    <n v="2"/>
    <n v="0.3"/>
    <n v="-54.595799999999997"/>
  </r>
  <r>
    <n v="5541"/>
    <s v="US-2014-150595"/>
    <x v="3"/>
    <x v="1053"/>
    <d v="2014-05-27T00:00:00"/>
    <x v="1"/>
    <s v="LE-16810"/>
    <x v="97"/>
    <x v="0"/>
    <s v="United States"/>
    <s v="Chicago"/>
    <x v="10"/>
    <n v="60653"/>
    <x v="2"/>
    <s v="OFF-BI-10003274"/>
    <x v="1"/>
    <x v="8"/>
    <x v="122"/>
    <x v="4001"/>
    <n v="2"/>
    <n v="0.8"/>
    <n v="-2.6268000000000002"/>
  </r>
  <r>
    <n v="5542"/>
    <s v="US-2014-150595"/>
    <x v="3"/>
    <x v="1053"/>
    <d v="2014-05-27T00:00:00"/>
    <x v="1"/>
    <s v="LE-16810"/>
    <x v="97"/>
    <x v="0"/>
    <s v="United States"/>
    <s v="Chicago"/>
    <x v="10"/>
    <n v="60653"/>
    <x v="2"/>
    <s v="OFF-SU-10000381"/>
    <x v="1"/>
    <x v="14"/>
    <x v="654"/>
    <x v="4002"/>
    <n v="3"/>
    <n v="0.2"/>
    <n v="2.5136999999999983"/>
  </r>
  <r>
    <n v="5543"/>
    <s v="CA-2013-134936"/>
    <x v="0"/>
    <x v="1054"/>
    <d v="2013-12-26T00:00:00"/>
    <x v="1"/>
    <s v="ES-14080"/>
    <x v="20"/>
    <x v="1"/>
    <s v="United States"/>
    <s v="Tucson"/>
    <x v="16"/>
    <n v="85705"/>
    <x v="1"/>
    <s v="FUR-TA-10001086"/>
    <x v="0"/>
    <x v="3"/>
    <x v="1727"/>
    <x v="4003"/>
    <n v="6"/>
    <n v="0.5"/>
    <n v="-218.86559999999997"/>
  </r>
  <r>
    <n v="5544"/>
    <s v="CA-2013-134936"/>
    <x v="0"/>
    <x v="1054"/>
    <d v="2013-12-26T00:00:00"/>
    <x v="1"/>
    <s v="ES-14080"/>
    <x v="20"/>
    <x v="1"/>
    <s v="United States"/>
    <s v="Tucson"/>
    <x v="16"/>
    <n v="85705"/>
    <x v="1"/>
    <s v="OFF-BI-10000174"/>
    <x v="1"/>
    <x v="8"/>
    <x v="1435"/>
    <x v="828"/>
    <n v="6"/>
    <n v="0.7"/>
    <n v="-7.6559999999999988"/>
  </r>
  <r>
    <n v="5545"/>
    <s v="CA-2013-134936"/>
    <x v="0"/>
    <x v="1054"/>
    <d v="2013-12-26T00:00:00"/>
    <x v="1"/>
    <s v="ES-14080"/>
    <x v="20"/>
    <x v="1"/>
    <s v="United States"/>
    <s v="Tucson"/>
    <x v="16"/>
    <n v="85705"/>
    <x v="1"/>
    <s v="OFF-BI-10002103"/>
    <x v="1"/>
    <x v="8"/>
    <x v="525"/>
    <x v="4004"/>
    <n v="2"/>
    <n v="0.7"/>
    <n v="-4.1711999999999989"/>
  </r>
  <r>
    <n v="5546"/>
    <s v="CA-2014-102967"/>
    <x v="3"/>
    <x v="585"/>
    <d v="2014-09-27T00:00:00"/>
    <x v="1"/>
    <s v="MG-17890"/>
    <x v="450"/>
    <x v="2"/>
    <s v="United States"/>
    <s v="Concord"/>
    <x v="38"/>
    <n v="3301"/>
    <x v="3"/>
    <s v="OFF-ST-10001590"/>
    <x v="1"/>
    <x v="4"/>
    <x v="146"/>
    <x v="4005"/>
    <n v="5"/>
    <n v="0"/>
    <n v="17.523999999999997"/>
  </r>
  <r>
    <n v="5547"/>
    <s v="CA-2014-151008"/>
    <x v="3"/>
    <x v="210"/>
    <d v="2014-09-09T00:00:00"/>
    <x v="2"/>
    <s v="JM-16195"/>
    <x v="594"/>
    <x v="0"/>
    <s v="United States"/>
    <s v="Draper"/>
    <x v="7"/>
    <n v="84020"/>
    <x v="1"/>
    <s v="FUR-FU-10002396"/>
    <x v="0"/>
    <x v="5"/>
    <x v="1581"/>
    <x v="2855"/>
    <n v="2"/>
    <n v="0"/>
    <n v="10.567200000000001"/>
  </r>
  <r>
    <n v="5548"/>
    <s v="CA-2014-151008"/>
    <x v="3"/>
    <x v="210"/>
    <d v="2014-09-09T00:00:00"/>
    <x v="2"/>
    <s v="JM-16195"/>
    <x v="594"/>
    <x v="0"/>
    <s v="United States"/>
    <s v="Draper"/>
    <x v="7"/>
    <n v="84020"/>
    <x v="1"/>
    <s v="TEC-PH-10002807"/>
    <x v="2"/>
    <x v="7"/>
    <x v="1230"/>
    <x v="4006"/>
    <n v="4"/>
    <n v="0.2"/>
    <n v="47.459999999999994"/>
  </r>
  <r>
    <n v="5549"/>
    <s v="CA-2011-159800"/>
    <x v="2"/>
    <x v="683"/>
    <d v="2011-12-01T00:00:00"/>
    <x v="2"/>
    <s v="SG-20470"/>
    <x v="495"/>
    <x v="0"/>
    <s v="United States"/>
    <s v="San Francisco"/>
    <x v="1"/>
    <n v="94109"/>
    <x v="1"/>
    <s v="OFF-AP-10004859"/>
    <x v="1"/>
    <x v="9"/>
    <x v="921"/>
    <x v="2908"/>
    <n v="3"/>
    <n v="0"/>
    <n v="11.793600000000001"/>
  </r>
  <r>
    <n v="5550"/>
    <s v="CA-2011-159800"/>
    <x v="2"/>
    <x v="683"/>
    <d v="2011-12-01T00:00:00"/>
    <x v="2"/>
    <s v="SG-20470"/>
    <x v="495"/>
    <x v="0"/>
    <s v="United States"/>
    <s v="San Francisco"/>
    <x v="1"/>
    <n v="94109"/>
    <x v="1"/>
    <s v="TEC-AC-10003447"/>
    <x v="2"/>
    <x v="11"/>
    <x v="798"/>
    <x v="4007"/>
    <n v="7"/>
    <n v="0"/>
    <n v="34.982499999999987"/>
  </r>
  <r>
    <n v="5551"/>
    <s v="US-2011-159618"/>
    <x v="2"/>
    <x v="607"/>
    <d v="2011-11-16T00:00:00"/>
    <x v="1"/>
    <s v="DB-12970"/>
    <x v="715"/>
    <x v="1"/>
    <s v="United States"/>
    <s v="Houston"/>
    <x v="5"/>
    <n v="77036"/>
    <x v="2"/>
    <s v="OFF-AR-10003183"/>
    <x v="1"/>
    <x v="6"/>
    <x v="1390"/>
    <x v="2812"/>
    <n v="1"/>
    <n v="0.2"/>
    <n v="0.33399999999999974"/>
  </r>
  <r>
    <n v="5552"/>
    <s v="US-2011-159618"/>
    <x v="2"/>
    <x v="607"/>
    <d v="2011-11-16T00:00:00"/>
    <x v="1"/>
    <s v="DB-12970"/>
    <x v="715"/>
    <x v="1"/>
    <s v="United States"/>
    <s v="Houston"/>
    <x v="5"/>
    <n v="77036"/>
    <x v="2"/>
    <s v="OFF-SU-10000432"/>
    <x v="1"/>
    <x v="14"/>
    <x v="1549"/>
    <x v="4008"/>
    <n v="6"/>
    <n v="0.2"/>
    <n v="-3.123000000000002"/>
  </r>
  <r>
    <n v="5553"/>
    <s v="US-2011-159618"/>
    <x v="2"/>
    <x v="607"/>
    <d v="2011-11-16T00:00:00"/>
    <x v="1"/>
    <s v="DB-12970"/>
    <x v="715"/>
    <x v="1"/>
    <s v="United States"/>
    <s v="Houston"/>
    <x v="5"/>
    <n v="77036"/>
    <x v="2"/>
    <s v="TEC-AC-10003832"/>
    <x v="2"/>
    <x v="11"/>
    <x v="458"/>
    <x v="2220"/>
    <n v="3"/>
    <n v="0.2"/>
    <n v="20.8719"/>
  </r>
  <r>
    <n v="5554"/>
    <s v="US-2011-159618"/>
    <x v="2"/>
    <x v="607"/>
    <d v="2011-11-16T00:00:00"/>
    <x v="1"/>
    <s v="DB-12970"/>
    <x v="715"/>
    <x v="1"/>
    <s v="United States"/>
    <s v="Houston"/>
    <x v="5"/>
    <n v="77036"/>
    <x v="2"/>
    <s v="OFF-PA-10004100"/>
    <x v="1"/>
    <x v="10"/>
    <x v="257"/>
    <x v="1590"/>
    <n v="7"/>
    <n v="0.2"/>
    <n v="12.700800000000001"/>
  </r>
  <r>
    <n v="5555"/>
    <s v="US-2011-159618"/>
    <x v="2"/>
    <x v="607"/>
    <d v="2011-11-16T00:00:00"/>
    <x v="1"/>
    <s v="DB-12970"/>
    <x v="715"/>
    <x v="1"/>
    <s v="United States"/>
    <s v="Houston"/>
    <x v="5"/>
    <n v="77036"/>
    <x v="2"/>
    <s v="FUR-BO-10004467"/>
    <x v="0"/>
    <x v="0"/>
    <x v="883"/>
    <x v="4009"/>
    <n v="1"/>
    <n v="0.32"/>
    <n v="-12.998700000000007"/>
  </r>
  <r>
    <n v="5556"/>
    <s v="CA-2014-116113"/>
    <x v="3"/>
    <x v="280"/>
    <d v="2014-10-07T00:00:00"/>
    <x v="0"/>
    <s v="JW-15220"/>
    <x v="478"/>
    <x v="1"/>
    <s v="United States"/>
    <s v="Montgomery"/>
    <x v="19"/>
    <n v="36116"/>
    <x v="0"/>
    <s v="FUR-FU-10002963"/>
    <x v="0"/>
    <x v="5"/>
    <x v="1502"/>
    <x v="1015"/>
    <n v="2"/>
    <n v="0"/>
    <n v="3.4543999999999997"/>
  </r>
  <r>
    <n v="5557"/>
    <s v="CA-2012-125066"/>
    <x v="1"/>
    <x v="639"/>
    <d v="2012-12-18T00:00:00"/>
    <x v="1"/>
    <s v="KD-16495"/>
    <x v="470"/>
    <x v="1"/>
    <s v="United States"/>
    <s v="Jackson"/>
    <x v="35"/>
    <n v="39212"/>
    <x v="0"/>
    <s v="FUR-FU-10003829"/>
    <x v="0"/>
    <x v="5"/>
    <x v="1369"/>
    <x v="51"/>
    <n v="2"/>
    <n v="0"/>
    <n v="1.9711999999999996"/>
  </r>
  <r>
    <n v="5558"/>
    <s v="CA-2012-125066"/>
    <x v="1"/>
    <x v="639"/>
    <d v="2012-12-18T00:00:00"/>
    <x v="1"/>
    <s v="KD-16495"/>
    <x v="470"/>
    <x v="1"/>
    <s v="United States"/>
    <s v="Jackson"/>
    <x v="35"/>
    <n v="39212"/>
    <x v="0"/>
    <s v="OFF-AR-10003582"/>
    <x v="1"/>
    <x v="6"/>
    <x v="1451"/>
    <x v="2471"/>
    <n v="2"/>
    <n v="0"/>
    <n v="15.764000000000003"/>
  </r>
  <r>
    <n v="5559"/>
    <s v="US-2012-114741"/>
    <x v="1"/>
    <x v="401"/>
    <d v="2012-12-10T00:00:00"/>
    <x v="1"/>
    <s v="IL-15100"/>
    <x v="582"/>
    <x v="0"/>
    <s v="United States"/>
    <s v="North Las Vegas"/>
    <x v="33"/>
    <n v="89031"/>
    <x v="1"/>
    <s v="OFF-PA-10000048"/>
    <x v="1"/>
    <x v="10"/>
    <x v="1728"/>
    <x v="90"/>
    <n v="1"/>
    <n v="0"/>
    <n v="3.1104000000000003"/>
  </r>
  <r>
    <n v="5560"/>
    <s v="US-2012-114741"/>
    <x v="1"/>
    <x v="401"/>
    <d v="2012-12-10T00:00:00"/>
    <x v="1"/>
    <s v="IL-15100"/>
    <x v="582"/>
    <x v="0"/>
    <s v="United States"/>
    <s v="North Las Vegas"/>
    <x v="33"/>
    <n v="89031"/>
    <x v="1"/>
    <s v="OFF-ST-10000078"/>
    <x v="1"/>
    <x v="4"/>
    <x v="1218"/>
    <x v="2225"/>
    <n v="5"/>
    <n v="0"/>
    <n v="238.65299999999991"/>
  </r>
  <r>
    <n v="5561"/>
    <s v="US-2012-114741"/>
    <x v="1"/>
    <x v="401"/>
    <d v="2012-12-10T00:00:00"/>
    <x v="1"/>
    <s v="IL-15100"/>
    <x v="582"/>
    <x v="0"/>
    <s v="United States"/>
    <s v="North Las Vegas"/>
    <x v="33"/>
    <n v="89031"/>
    <x v="1"/>
    <s v="OFF-LA-10004853"/>
    <x v="1"/>
    <x v="2"/>
    <x v="683"/>
    <x v="1830"/>
    <n v="3"/>
    <n v="0"/>
    <n v="6.8723999999999998"/>
  </r>
  <r>
    <n v="5562"/>
    <s v="CA-2014-133263"/>
    <x v="3"/>
    <x v="185"/>
    <d v="2014-04-03T00:00:00"/>
    <x v="0"/>
    <s v="JE-15610"/>
    <x v="531"/>
    <x v="1"/>
    <s v="United States"/>
    <s v="Atlanta"/>
    <x v="32"/>
    <n v="30318"/>
    <x v="0"/>
    <s v="OFF-BI-10001153"/>
    <x v="1"/>
    <x v="8"/>
    <x v="300"/>
    <x v="4010"/>
    <n v="1"/>
    <n v="0"/>
    <n v="17.27"/>
  </r>
  <r>
    <n v="5563"/>
    <s v="CA-2014-133263"/>
    <x v="3"/>
    <x v="185"/>
    <d v="2014-04-03T00:00:00"/>
    <x v="0"/>
    <s v="JE-15610"/>
    <x v="531"/>
    <x v="1"/>
    <s v="United States"/>
    <s v="Atlanta"/>
    <x v="32"/>
    <n v="30318"/>
    <x v="0"/>
    <s v="TEC-CO-10001449"/>
    <x v="2"/>
    <x v="16"/>
    <x v="303"/>
    <x v="491"/>
    <n v="5"/>
    <n v="0"/>
    <n v="1439.9760000000001"/>
  </r>
  <r>
    <n v="5564"/>
    <s v="CA-2014-133263"/>
    <x v="3"/>
    <x v="185"/>
    <d v="2014-04-03T00:00:00"/>
    <x v="0"/>
    <s v="JE-15610"/>
    <x v="531"/>
    <x v="1"/>
    <s v="United States"/>
    <s v="Atlanta"/>
    <x v="32"/>
    <n v="30318"/>
    <x v="0"/>
    <s v="OFF-BI-10000474"/>
    <x v="1"/>
    <x v="8"/>
    <x v="27"/>
    <x v="4011"/>
    <n v="4"/>
    <n v="0"/>
    <n v="30.7776"/>
  </r>
  <r>
    <n v="5565"/>
    <s v="CA-2014-157966"/>
    <x v="3"/>
    <x v="677"/>
    <d v="2014-03-14T00:00:00"/>
    <x v="3"/>
    <s v="SU-20665"/>
    <x v="711"/>
    <x v="2"/>
    <s v="United States"/>
    <s v="Chicago"/>
    <x v="10"/>
    <n v="60610"/>
    <x v="2"/>
    <s v="OFF-AR-10000799"/>
    <x v="1"/>
    <x v="6"/>
    <x v="1493"/>
    <x v="530"/>
    <n v="4"/>
    <n v="0.2"/>
    <n v="2.188799999999997"/>
  </r>
  <r>
    <n v="5566"/>
    <s v="CA-2014-157966"/>
    <x v="3"/>
    <x v="677"/>
    <d v="2014-03-14T00:00:00"/>
    <x v="3"/>
    <s v="SU-20665"/>
    <x v="711"/>
    <x v="2"/>
    <s v="United States"/>
    <s v="Chicago"/>
    <x v="10"/>
    <n v="60610"/>
    <x v="2"/>
    <s v="TEC-MA-10002109"/>
    <x v="2"/>
    <x v="15"/>
    <x v="1729"/>
    <x v="4012"/>
    <n v="2"/>
    <n v="0.3"/>
    <n v="8.9993999999999801"/>
  </r>
  <r>
    <n v="5567"/>
    <s v="CA-2014-157966"/>
    <x v="3"/>
    <x v="677"/>
    <d v="2014-03-14T00:00:00"/>
    <x v="3"/>
    <s v="SU-20665"/>
    <x v="711"/>
    <x v="2"/>
    <s v="United States"/>
    <s v="Chicago"/>
    <x v="10"/>
    <n v="60610"/>
    <x v="2"/>
    <s v="OFF-AR-10003338"/>
    <x v="1"/>
    <x v="6"/>
    <x v="1430"/>
    <x v="4013"/>
    <n v="5"/>
    <n v="0.2"/>
    <n v="1.8599999999999994"/>
  </r>
  <r>
    <n v="5568"/>
    <s v="CA-2014-157966"/>
    <x v="3"/>
    <x v="677"/>
    <d v="2014-03-14T00:00:00"/>
    <x v="3"/>
    <s v="SU-20665"/>
    <x v="711"/>
    <x v="2"/>
    <s v="United States"/>
    <s v="Chicago"/>
    <x v="10"/>
    <n v="60610"/>
    <x v="2"/>
    <s v="FUR-CH-10003606"/>
    <x v="0"/>
    <x v="1"/>
    <x v="1566"/>
    <x v="4014"/>
    <n v="1"/>
    <n v="0.3"/>
    <n v="-2.5647999999999982"/>
  </r>
  <r>
    <n v="5569"/>
    <s v="CA-2014-157966"/>
    <x v="3"/>
    <x v="677"/>
    <d v="2014-03-14T00:00:00"/>
    <x v="3"/>
    <s v="SU-20665"/>
    <x v="711"/>
    <x v="2"/>
    <s v="United States"/>
    <s v="Chicago"/>
    <x v="10"/>
    <n v="60610"/>
    <x v="2"/>
    <s v="TEC-CO-10001449"/>
    <x v="2"/>
    <x v="16"/>
    <x v="303"/>
    <x v="324"/>
    <n v="2"/>
    <n v="0.2"/>
    <n v="335.99440000000004"/>
  </r>
  <r>
    <n v="5570"/>
    <s v="CA-2014-157966"/>
    <x v="3"/>
    <x v="677"/>
    <d v="2014-03-14T00:00:00"/>
    <x v="3"/>
    <s v="SU-20665"/>
    <x v="711"/>
    <x v="2"/>
    <s v="United States"/>
    <s v="Chicago"/>
    <x v="10"/>
    <n v="60610"/>
    <x v="2"/>
    <s v="OFF-PA-10001934"/>
    <x v="1"/>
    <x v="10"/>
    <x v="543"/>
    <x v="12"/>
    <n v="3"/>
    <n v="0.2"/>
    <n v="5.6375999999999999"/>
  </r>
  <r>
    <n v="5571"/>
    <s v="CA-2014-157966"/>
    <x v="3"/>
    <x v="677"/>
    <d v="2014-03-14T00:00:00"/>
    <x v="3"/>
    <s v="SU-20665"/>
    <x v="711"/>
    <x v="2"/>
    <s v="United States"/>
    <s v="Chicago"/>
    <x v="10"/>
    <n v="60610"/>
    <x v="2"/>
    <s v="TEC-PH-10001527"/>
    <x v="2"/>
    <x v="7"/>
    <x v="1276"/>
    <x v="4015"/>
    <n v="1"/>
    <n v="0.2"/>
    <n v="-7.3015000000000025"/>
  </r>
  <r>
    <n v="5572"/>
    <s v="CA-2011-151162"/>
    <x v="2"/>
    <x v="29"/>
    <d v="2011-12-09T00:00:00"/>
    <x v="1"/>
    <s v="EA-14035"/>
    <x v="105"/>
    <x v="1"/>
    <s v="United States"/>
    <s v="Columbus"/>
    <x v="24"/>
    <n v="43229"/>
    <x v="3"/>
    <s v="OFF-PA-10001033"/>
    <x v="1"/>
    <x v="10"/>
    <x v="1500"/>
    <x v="4016"/>
    <n v="3"/>
    <n v="0.2"/>
    <n v="35.661300000000004"/>
  </r>
  <r>
    <n v="5573"/>
    <s v="CA-2011-151162"/>
    <x v="2"/>
    <x v="29"/>
    <d v="2011-12-09T00:00:00"/>
    <x v="1"/>
    <s v="EA-14035"/>
    <x v="105"/>
    <x v="1"/>
    <s v="United States"/>
    <s v="Columbus"/>
    <x v="24"/>
    <n v="43229"/>
    <x v="3"/>
    <s v="OFF-BI-10003719"/>
    <x v="1"/>
    <x v="8"/>
    <x v="684"/>
    <x v="4017"/>
    <n v="4"/>
    <n v="0.7"/>
    <n v="-23.952000000000005"/>
  </r>
  <r>
    <n v="5574"/>
    <s v="CA-2011-151162"/>
    <x v="2"/>
    <x v="29"/>
    <d v="2011-12-09T00:00:00"/>
    <x v="1"/>
    <s v="EA-14035"/>
    <x v="105"/>
    <x v="1"/>
    <s v="United States"/>
    <s v="Columbus"/>
    <x v="24"/>
    <n v="43229"/>
    <x v="3"/>
    <s v="OFF-PA-10003036"/>
    <x v="1"/>
    <x v="10"/>
    <x v="1730"/>
    <x v="1133"/>
    <n v="3"/>
    <n v="0.2"/>
    <n v="5.6783999999999981"/>
  </r>
  <r>
    <n v="5575"/>
    <s v="CA-2011-151162"/>
    <x v="2"/>
    <x v="29"/>
    <d v="2011-12-09T00:00:00"/>
    <x v="1"/>
    <s v="EA-14035"/>
    <x v="105"/>
    <x v="1"/>
    <s v="United States"/>
    <s v="Columbus"/>
    <x v="24"/>
    <n v="43229"/>
    <x v="3"/>
    <s v="TEC-PH-10001870"/>
    <x v="2"/>
    <x v="7"/>
    <x v="1731"/>
    <x v="4018"/>
    <n v="1"/>
    <n v="0.4"/>
    <n v="-9.1845000000000034"/>
  </r>
  <r>
    <n v="5576"/>
    <s v="CA-2011-151162"/>
    <x v="2"/>
    <x v="29"/>
    <d v="2011-12-09T00:00:00"/>
    <x v="1"/>
    <s v="EA-14035"/>
    <x v="105"/>
    <x v="1"/>
    <s v="United States"/>
    <s v="Columbus"/>
    <x v="24"/>
    <n v="43229"/>
    <x v="3"/>
    <s v="TEC-PH-10001809"/>
    <x v="2"/>
    <x v="7"/>
    <x v="1164"/>
    <x v="4019"/>
    <n v="2"/>
    <n v="0.4"/>
    <n v="-44.984999999999999"/>
  </r>
  <r>
    <n v="5577"/>
    <s v="CA-2013-136686"/>
    <x v="0"/>
    <x v="939"/>
    <d v="2013-12-17T00:00:00"/>
    <x v="1"/>
    <s v="RF-19840"/>
    <x v="167"/>
    <x v="0"/>
    <s v="United States"/>
    <s v="Pasadena"/>
    <x v="1"/>
    <n v="91104"/>
    <x v="1"/>
    <s v="FUR-FU-10004864"/>
    <x v="0"/>
    <x v="5"/>
    <x v="436"/>
    <x v="4020"/>
    <n v="6"/>
    <n v="0"/>
    <n v="122.76479999999999"/>
  </r>
  <r>
    <n v="5578"/>
    <s v="CA-2013-136686"/>
    <x v="0"/>
    <x v="939"/>
    <d v="2013-12-17T00:00:00"/>
    <x v="1"/>
    <s v="RF-19840"/>
    <x v="167"/>
    <x v="0"/>
    <s v="United States"/>
    <s v="Pasadena"/>
    <x v="1"/>
    <n v="91104"/>
    <x v="1"/>
    <s v="OFF-AP-10002350"/>
    <x v="1"/>
    <x v="9"/>
    <x v="545"/>
    <x v="3092"/>
    <n v="3"/>
    <n v="0"/>
    <n v="15.8256"/>
  </r>
  <r>
    <n v="5579"/>
    <s v="CA-2014-137498"/>
    <x v="3"/>
    <x v="428"/>
    <d v="2014-09-15T00:00:00"/>
    <x v="0"/>
    <s v="LC-17050"/>
    <x v="702"/>
    <x v="0"/>
    <s v="United States"/>
    <s v="Los Angeles"/>
    <x v="1"/>
    <n v="90004"/>
    <x v="1"/>
    <s v="OFF-AR-10003829"/>
    <x v="1"/>
    <x v="6"/>
    <x v="934"/>
    <x v="2637"/>
    <n v="2"/>
    <n v="0"/>
    <n v="1.9023999999999992"/>
  </r>
  <r>
    <n v="5580"/>
    <s v="CA-2014-137498"/>
    <x v="3"/>
    <x v="428"/>
    <d v="2014-09-15T00:00:00"/>
    <x v="0"/>
    <s v="LC-17050"/>
    <x v="702"/>
    <x v="0"/>
    <s v="United States"/>
    <s v="Los Angeles"/>
    <x v="1"/>
    <n v="90004"/>
    <x v="1"/>
    <s v="FUR-CH-10003833"/>
    <x v="0"/>
    <x v="1"/>
    <x v="1200"/>
    <x v="3611"/>
    <n v="5"/>
    <n v="0.2"/>
    <n v="-15.245000000000005"/>
  </r>
  <r>
    <n v="5581"/>
    <s v="CA-2014-137498"/>
    <x v="3"/>
    <x v="428"/>
    <d v="2014-09-15T00:00:00"/>
    <x v="0"/>
    <s v="LC-17050"/>
    <x v="702"/>
    <x v="0"/>
    <s v="United States"/>
    <s v="Los Angeles"/>
    <x v="1"/>
    <n v="90004"/>
    <x v="1"/>
    <s v="OFF-PA-10000143"/>
    <x v="1"/>
    <x v="10"/>
    <x v="1692"/>
    <x v="4021"/>
    <n v="9"/>
    <n v="0"/>
    <n v="22.809600000000003"/>
  </r>
  <r>
    <n v="5582"/>
    <s v="CA-2014-163818"/>
    <x v="3"/>
    <x v="1055"/>
    <d v="2014-10-09T00:00:00"/>
    <x v="1"/>
    <s v="PS-18970"/>
    <x v="28"/>
    <x v="2"/>
    <s v="United States"/>
    <s v="Clinton"/>
    <x v="39"/>
    <n v="20735"/>
    <x v="3"/>
    <s v="FUR-FU-10000076"/>
    <x v="0"/>
    <x v="5"/>
    <x v="875"/>
    <x v="1024"/>
    <n v="1"/>
    <n v="0"/>
    <n v="8.5914000000000019"/>
  </r>
  <r>
    <n v="5583"/>
    <s v="CA-2013-161158"/>
    <x v="0"/>
    <x v="195"/>
    <d v="2013-05-14T00:00:00"/>
    <x v="1"/>
    <s v="PS-18970"/>
    <x v="28"/>
    <x v="2"/>
    <s v="United States"/>
    <s v="New York City"/>
    <x v="15"/>
    <n v="10024"/>
    <x v="3"/>
    <s v="OFF-AR-10000462"/>
    <x v="1"/>
    <x v="6"/>
    <x v="885"/>
    <x v="3905"/>
    <n v="5"/>
    <n v="0"/>
    <n v="3.4400000000000008"/>
  </r>
  <r>
    <n v="5584"/>
    <s v="CA-2011-116673"/>
    <x v="2"/>
    <x v="534"/>
    <d v="2011-12-19T00:00:00"/>
    <x v="0"/>
    <s v="JO-15280"/>
    <x v="123"/>
    <x v="0"/>
    <s v="United States"/>
    <s v="San Diego"/>
    <x v="1"/>
    <n v="92037"/>
    <x v="1"/>
    <s v="FUR-FU-10003829"/>
    <x v="0"/>
    <x v="5"/>
    <x v="1369"/>
    <x v="51"/>
    <n v="2"/>
    <n v="0"/>
    <n v="1.9711999999999996"/>
  </r>
  <r>
    <n v="5585"/>
    <s v="CA-2014-105333"/>
    <x v="3"/>
    <x v="329"/>
    <d v="2014-12-05T00:00:00"/>
    <x v="1"/>
    <s v="VP-21730"/>
    <x v="163"/>
    <x v="2"/>
    <s v="United States"/>
    <s v="New York City"/>
    <x v="15"/>
    <n v="10011"/>
    <x v="3"/>
    <s v="OFF-ST-10002182"/>
    <x v="1"/>
    <x v="4"/>
    <x v="1732"/>
    <x v="4022"/>
    <n v="4"/>
    <n v="0"/>
    <n v="1.6711999999999989"/>
  </r>
  <r>
    <n v="5586"/>
    <s v="CA-2014-105333"/>
    <x v="3"/>
    <x v="329"/>
    <d v="2014-12-05T00:00:00"/>
    <x v="1"/>
    <s v="VP-21730"/>
    <x v="163"/>
    <x v="2"/>
    <s v="United States"/>
    <s v="New York City"/>
    <x v="15"/>
    <n v="10011"/>
    <x v="3"/>
    <s v="TEC-PH-10001468"/>
    <x v="2"/>
    <x v="7"/>
    <x v="1733"/>
    <x v="4023"/>
    <n v="3"/>
    <n v="0"/>
    <n v="163.81799999999998"/>
  </r>
  <r>
    <n v="5587"/>
    <s v="CA-2014-105333"/>
    <x v="3"/>
    <x v="329"/>
    <d v="2014-12-05T00:00:00"/>
    <x v="1"/>
    <s v="VP-21730"/>
    <x v="163"/>
    <x v="2"/>
    <s v="United States"/>
    <s v="New York City"/>
    <x v="15"/>
    <n v="10011"/>
    <x v="3"/>
    <s v="OFF-ST-10001809"/>
    <x v="1"/>
    <x v="4"/>
    <x v="430"/>
    <x v="2055"/>
    <n v="3"/>
    <n v="0"/>
    <n v="5.3897999999999939"/>
  </r>
  <r>
    <n v="5588"/>
    <s v="CA-2012-149993"/>
    <x v="1"/>
    <x v="531"/>
    <d v="2012-03-20T00:00:00"/>
    <x v="2"/>
    <s v="GA-14725"/>
    <x v="315"/>
    <x v="0"/>
    <s v="United States"/>
    <s v="Lancaster"/>
    <x v="1"/>
    <n v="93534"/>
    <x v="1"/>
    <s v="OFF-FA-10001561"/>
    <x v="1"/>
    <x v="13"/>
    <x v="831"/>
    <x v="2943"/>
    <n v="5"/>
    <n v="0"/>
    <n v="3.5970000000000004"/>
  </r>
  <r>
    <n v="5589"/>
    <s v="CA-2011-168158"/>
    <x v="2"/>
    <x v="866"/>
    <d v="2011-07-24T00:00:00"/>
    <x v="1"/>
    <s v="EM-14140"/>
    <x v="670"/>
    <x v="2"/>
    <s v="United States"/>
    <s v="Great Falls"/>
    <x v="37"/>
    <n v="59405"/>
    <x v="1"/>
    <s v="OFF-BI-10001759"/>
    <x v="1"/>
    <x v="8"/>
    <x v="725"/>
    <x v="861"/>
    <n v="2"/>
    <n v="0.2"/>
    <n v="2.2098"/>
  </r>
  <r>
    <n v="5590"/>
    <s v="CA-2013-115224"/>
    <x v="0"/>
    <x v="16"/>
    <d v="2013-12-12T00:00:00"/>
    <x v="0"/>
    <s v="DB-13615"/>
    <x v="140"/>
    <x v="0"/>
    <s v="United States"/>
    <s v="San Francisco"/>
    <x v="1"/>
    <n v="94110"/>
    <x v="1"/>
    <s v="OFF-ST-10000615"/>
    <x v="1"/>
    <x v="4"/>
    <x v="75"/>
    <x v="4024"/>
    <n v="3"/>
    <n v="0"/>
    <n v="9.5340000000000025"/>
  </r>
  <r>
    <n v="5591"/>
    <s v="CA-2013-115224"/>
    <x v="0"/>
    <x v="16"/>
    <d v="2013-12-12T00:00:00"/>
    <x v="0"/>
    <s v="DB-13615"/>
    <x v="140"/>
    <x v="0"/>
    <s v="United States"/>
    <s v="San Francisco"/>
    <x v="1"/>
    <n v="94110"/>
    <x v="1"/>
    <s v="OFF-ST-10003816"/>
    <x v="1"/>
    <x v="4"/>
    <x v="710"/>
    <x v="836"/>
    <n v="2"/>
    <n v="0"/>
    <n v="81.047399999999982"/>
  </r>
  <r>
    <n v="5592"/>
    <s v="CA-2011-164742"/>
    <x v="2"/>
    <x v="303"/>
    <d v="2011-10-18T00:00:00"/>
    <x v="0"/>
    <s v="ML-17395"/>
    <x v="504"/>
    <x v="1"/>
    <s v="United States"/>
    <s v="Lakewood"/>
    <x v="30"/>
    <n v="8701"/>
    <x v="3"/>
    <s v="FUR-CH-10002880"/>
    <x v="0"/>
    <x v="1"/>
    <x v="801"/>
    <x v="4025"/>
    <n v="2"/>
    <n v="0"/>
    <n v="27.057799999999986"/>
  </r>
  <r>
    <n v="5593"/>
    <s v="CA-2011-164742"/>
    <x v="2"/>
    <x v="303"/>
    <d v="2011-10-18T00:00:00"/>
    <x v="0"/>
    <s v="ML-17395"/>
    <x v="504"/>
    <x v="1"/>
    <s v="United States"/>
    <s v="Lakewood"/>
    <x v="30"/>
    <n v="8701"/>
    <x v="3"/>
    <s v="OFF-BI-10004738"/>
    <x v="1"/>
    <x v="8"/>
    <x v="92"/>
    <x v="4026"/>
    <n v="1"/>
    <n v="0"/>
    <n v="9.4700000000000006"/>
  </r>
  <r>
    <n v="5594"/>
    <s v="US-2014-108014"/>
    <x v="3"/>
    <x v="123"/>
    <d v="2014-11-26T00:00:00"/>
    <x v="1"/>
    <s v="JH-15430"/>
    <x v="371"/>
    <x v="0"/>
    <s v="United States"/>
    <s v="Cleveland"/>
    <x v="24"/>
    <n v="44105"/>
    <x v="3"/>
    <s v="OFF-BI-10003984"/>
    <x v="1"/>
    <x v="8"/>
    <x v="690"/>
    <x v="4027"/>
    <n v="7"/>
    <n v="0.7"/>
    <n v="-45.933299999999988"/>
  </r>
  <r>
    <n v="5595"/>
    <s v="CA-2014-160325"/>
    <x v="3"/>
    <x v="241"/>
    <d v="2014-09-25T00:00:00"/>
    <x v="3"/>
    <s v="BP-11095"/>
    <x v="162"/>
    <x v="1"/>
    <s v="United States"/>
    <s v="Lawrence"/>
    <x v="31"/>
    <n v="1841"/>
    <x v="3"/>
    <s v="TEC-PH-10000984"/>
    <x v="2"/>
    <x v="7"/>
    <x v="465"/>
    <x v="3743"/>
    <n v="2"/>
    <n v="0"/>
    <n v="109.75440000000003"/>
  </r>
  <r>
    <n v="5596"/>
    <s v="CA-2014-160325"/>
    <x v="3"/>
    <x v="241"/>
    <d v="2014-09-25T00:00:00"/>
    <x v="3"/>
    <s v="BP-11095"/>
    <x v="162"/>
    <x v="1"/>
    <s v="United States"/>
    <s v="Lawrence"/>
    <x v="31"/>
    <n v="1841"/>
    <x v="3"/>
    <s v="TEC-PH-10001944"/>
    <x v="2"/>
    <x v="7"/>
    <x v="1262"/>
    <x v="1907"/>
    <n v="3"/>
    <n v="0"/>
    <n v="131.35499999999996"/>
  </r>
  <r>
    <n v="5597"/>
    <s v="CA-2012-159779"/>
    <x v="1"/>
    <x v="12"/>
    <d v="2012-09-29T00:00:00"/>
    <x v="1"/>
    <s v="SB-20185"/>
    <x v="766"/>
    <x v="0"/>
    <s v="United States"/>
    <s v="Concord"/>
    <x v="38"/>
    <n v="3301"/>
    <x v="3"/>
    <s v="OFF-BI-10002735"/>
    <x v="1"/>
    <x v="8"/>
    <x v="141"/>
    <x v="4028"/>
    <n v="2"/>
    <n v="0"/>
    <n v="32.251400000000004"/>
  </r>
  <r>
    <n v="5598"/>
    <s v="CA-2014-151176"/>
    <x v="3"/>
    <x v="778"/>
    <d v="2014-02-21T00:00:00"/>
    <x v="1"/>
    <s v="SV-20785"/>
    <x v="647"/>
    <x v="0"/>
    <s v="United States"/>
    <s v="Baltimore"/>
    <x v="39"/>
    <n v="21215"/>
    <x v="3"/>
    <s v="OFF-SU-10001165"/>
    <x v="1"/>
    <x v="14"/>
    <x v="1039"/>
    <x v="3456"/>
    <n v="3"/>
    <n v="0"/>
    <n v="6.5052000000000003"/>
  </r>
  <r>
    <n v="5599"/>
    <s v="CA-2014-151176"/>
    <x v="3"/>
    <x v="778"/>
    <d v="2014-02-21T00:00:00"/>
    <x v="1"/>
    <s v="SV-20785"/>
    <x v="647"/>
    <x v="0"/>
    <s v="United States"/>
    <s v="Baltimore"/>
    <x v="39"/>
    <n v="21215"/>
    <x v="3"/>
    <s v="OFF-AR-10000614"/>
    <x v="1"/>
    <x v="6"/>
    <x v="1722"/>
    <x v="3953"/>
    <n v="3"/>
    <n v="0"/>
    <n v="2.7845999999999997"/>
  </r>
  <r>
    <n v="5600"/>
    <s v="CA-2011-108903"/>
    <x v="2"/>
    <x v="462"/>
    <d v="2011-10-03T00:00:00"/>
    <x v="3"/>
    <s v="DO-13435"/>
    <x v="157"/>
    <x v="0"/>
    <s v="United States"/>
    <s v="Columbus"/>
    <x v="24"/>
    <n v="43229"/>
    <x v="3"/>
    <s v="OFF-AR-10004010"/>
    <x v="1"/>
    <x v="6"/>
    <x v="1734"/>
    <x v="4029"/>
    <n v="2"/>
    <n v="0.2"/>
    <n v="4.1987999999999985"/>
  </r>
  <r>
    <n v="5601"/>
    <s v="CA-2011-108903"/>
    <x v="2"/>
    <x v="462"/>
    <d v="2011-10-03T00:00:00"/>
    <x v="3"/>
    <s v="DO-13435"/>
    <x v="157"/>
    <x v="0"/>
    <s v="United States"/>
    <s v="Columbus"/>
    <x v="24"/>
    <n v="43229"/>
    <x v="3"/>
    <s v="OFF-EN-10004030"/>
    <x v="1"/>
    <x v="12"/>
    <x v="135"/>
    <x v="4030"/>
    <n v="5"/>
    <n v="0.2"/>
    <n v="4.8869999999999987"/>
  </r>
  <r>
    <n v="5602"/>
    <s v="CA-2011-108903"/>
    <x v="2"/>
    <x v="462"/>
    <d v="2011-10-03T00:00:00"/>
    <x v="3"/>
    <s v="DO-13435"/>
    <x v="157"/>
    <x v="0"/>
    <s v="United States"/>
    <s v="Columbus"/>
    <x v="24"/>
    <n v="43229"/>
    <x v="3"/>
    <s v="TEC-AC-10003023"/>
    <x v="2"/>
    <x v="11"/>
    <x v="1070"/>
    <x v="4031"/>
    <n v="3"/>
    <n v="0.2"/>
    <n v="-3.5622000000000043"/>
  </r>
  <r>
    <n v="5603"/>
    <s v="CA-2013-117919"/>
    <x v="0"/>
    <x v="278"/>
    <d v="2013-08-30T00:00:00"/>
    <x v="0"/>
    <s v="TB-21355"/>
    <x v="422"/>
    <x v="1"/>
    <s v="United States"/>
    <s v="Houston"/>
    <x v="5"/>
    <n v="77041"/>
    <x v="2"/>
    <s v="OFF-ST-10003572"/>
    <x v="1"/>
    <x v="4"/>
    <x v="1735"/>
    <x v="1831"/>
    <n v="1"/>
    <n v="0.2"/>
    <n v="1.0620000000000003"/>
  </r>
  <r>
    <n v="5604"/>
    <s v="CA-2013-117919"/>
    <x v="0"/>
    <x v="278"/>
    <d v="2013-08-30T00:00:00"/>
    <x v="0"/>
    <s v="TB-21355"/>
    <x v="422"/>
    <x v="1"/>
    <s v="United States"/>
    <s v="Houston"/>
    <x v="5"/>
    <n v="77041"/>
    <x v="2"/>
    <s v="OFF-PA-10004353"/>
    <x v="1"/>
    <x v="10"/>
    <x v="1652"/>
    <x v="2020"/>
    <n v="5"/>
    <n v="0.2"/>
    <n v="27.972000000000001"/>
  </r>
  <r>
    <n v="5605"/>
    <s v="CA-2012-142475"/>
    <x v="1"/>
    <x v="155"/>
    <d v="2012-12-07T00:00:00"/>
    <x v="1"/>
    <s v="BS-11380"/>
    <x v="510"/>
    <x v="1"/>
    <s v="United States"/>
    <s v="New York City"/>
    <x v="15"/>
    <n v="10011"/>
    <x v="3"/>
    <s v="OFF-BI-10003718"/>
    <x v="1"/>
    <x v="8"/>
    <x v="1660"/>
    <x v="3455"/>
    <n v="6"/>
    <n v="0.2"/>
    <n v="206.62319999999997"/>
  </r>
  <r>
    <n v="5606"/>
    <s v="CA-2013-134516"/>
    <x v="0"/>
    <x v="873"/>
    <d v="2013-09-26T00:00:00"/>
    <x v="1"/>
    <s v="FM-14215"/>
    <x v="524"/>
    <x v="1"/>
    <s v="United States"/>
    <s v="Greensboro"/>
    <x v="3"/>
    <n v="27405"/>
    <x v="0"/>
    <s v="FUR-FU-10001546"/>
    <x v="0"/>
    <x v="5"/>
    <x v="1423"/>
    <x v="1232"/>
    <n v="2"/>
    <n v="0.2"/>
    <n v="1.0679999999999996"/>
  </r>
  <r>
    <n v="5607"/>
    <s v="CA-2013-134516"/>
    <x v="0"/>
    <x v="873"/>
    <d v="2013-09-26T00:00:00"/>
    <x v="1"/>
    <s v="FM-14215"/>
    <x v="524"/>
    <x v="1"/>
    <s v="United States"/>
    <s v="Greensboro"/>
    <x v="3"/>
    <n v="27405"/>
    <x v="0"/>
    <s v="FUR-CH-10002880"/>
    <x v="0"/>
    <x v="1"/>
    <x v="801"/>
    <x v="4032"/>
    <n v="1"/>
    <n v="0.2"/>
    <n v="-11.069100000000006"/>
  </r>
  <r>
    <n v="5608"/>
    <s v="CA-2014-105193"/>
    <x v="3"/>
    <x v="613"/>
    <d v="2014-04-01T00:00:00"/>
    <x v="1"/>
    <s v="JL-15835"/>
    <x v="252"/>
    <x v="0"/>
    <s v="United States"/>
    <s v="New York City"/>
    <x v="15"/>
    <n v="10024"/>
    <x v="3"/>
    <s v="OFF-AR-10001547"/>
    <x v="1"/>
    <x v="6"/>
    <x v="147"/>
    <x v="4033"/>
    <n v="5"/>
    <n v="0"/>
    <n v="2.9835000000000003"/>
  </r>
  <r>
    <n v="5609"/>
    <s v="CA-2012-168634"/>
    <x v="1"/>
    <x v="401"/>
    <d v="2012-12-11T00:00:00"/>
    <x v="1"/>
    <s v="AF-10870"/>
    <x v="578"/>
    <x v="0"/>
    <s v="United States"/>
    <s v="San Francisco"/>
    <x v="1"/>
    <n v="94109"/>
    <x v="1"/>
    <s v="OFF-AP-10001626"/>
    <x v="1"/>
    <x v="9"/>
    <x v="1016"/>
    <x v="4034"/>
    <n v="2"/>
    <n v="0"/>
    <n v="2.0228000000000002"/>
  </r>
  <r>
    <n v="5610"/>
    <s v="CA-2014-117198"/>
    <x v="3"/>
    <x v="515"/>
    <d v="2014-09-06T00:00:00"/>
    <x v="1"/>
    <s v="BG-11035"/>
    <x v="767"/>
    <x v="0"/>
    <s v="United States"/>
    <s v="Monroe"/>
    <x v="28"/>
    <n v="71203"/>
    <x v="0"/>
    <s v="TEC-AC-10003033"/>
    <x v="2"/>
    <x v="11"/>
    <x v="756"/>
    <x v="3042"/>
    <n v="2"/>
    <n v="0"/>
    <n v="217.76699999999994"/>
  </r>
  <r>
    <n v="5611"/>
    <s v="CA-2012-145828"/>
    <x v="1"/>
    <x v="348"/>
    <d v="2012-10-07T00:00:00"/>
    <x v="2"/>
    <s v="MB-17305"/>
    <x v="93"/>
    <x v="0"/>
    <s v="United States"/>
    <s v="Cincinnati"/>
    <x v="24"/>
    <n v="45231"/>
    <x v="3"/>
    <s v="TEC-AC-10002323"/>
    <x v="2"/>
    <x v="11"/>
    <x v="175"/>
    <x v="4035"/>
    <n v="3"/>
    <n v="0.2"/>
    <n v="-4.6409999999999982"/>
  </r>
  <r>
    <n v="5612"/>
    <s v="CA-2014-121027"/>
    <x v="3"/>
    <x v="238"/>
    <d v="2014-08-23T00:00:00"/>
    <x v="1"/>
    <s v="HW-14935"/>
    <x v="304"/>
    <x v="1"/>
    <s v="United States"/>
    <s v="Seattle"/>
    <x v="4"/>
    <n v="98105"/>
    <x v="1"/>
    <s v="TEC-AC-10002049"/>
    <x v="2"/>
    <x v="11"/>
    <x v="1053"/>
    <x v="4036"/>
    <n v="2"/>
    <n v="0"/>
    <n v="371.31600000000003"/>
  </r>
  <r>
    <n v="5613"/>
    <s v="CA-2014-121027"/>
    <x v="3"/>
    <x v="238"/>
    <d v="2014-08-23T00:00:00"/>
    <x v="1"/>
    <s v="HW-14935"/>
    <x v="304"/>
    <x v="1"/>
    <s v="United States"/>
    <s v="Seattle"/>
    <x v="4"/>
    <n v="98105"/>
    <x v="1"/>
    <s v="TEC-AC-10002253"/>
    <x v="2"/>
    <x v="11"/>
    <x v="572"/>
    <x v="4037"/>
    <n v="9"/>
    <n v="0"/>
    <n v="224.42400000000006"/>
  </r>
  <r>
    <n v="5614"/>
    <s v="CA-2013-147431"/>
    <x v="0"/>
    <x v="1056"/>
    <d v="2013-02-07T00:00:00"/>
    <x v="1"/>
    <s v="AB-10105"/>
    <x v="455"/>
    <x v="0"/>
    <s v="United States"/>
    <s v="New York City"/>
    <x v="15"/>
    <n v="10011"/>
    <x v="3"/>
    <s v="OFF-ST-10003994"/>
    <x v="1"/>
    <x v="4"/>
    <x v="1736"/>
    <x v="4038"/>
    <n v="2"/>
    <n v="0"/>
    <n v="5.8979999999999961"/>
  </r>
  <r>
    <n v="5615"/>
    <s v="CA-2013-158001"/>
    <x v="0"/>
    <x v="828"/>
    <d v="2013-08-28T00:00:00"/>
    <x v="1"/>
    <s v="JP-15460"/>
    <x v="687"/>
    <x v="1"/>
    <s v="United States"/>
    <s v="New York City"/>
    <x v="15"/>
    <n v="10035"/>
    <x v="3"/>
    <s v="OFF-AR-10002399"/>
    <x v="1"/>
    <x v="6"/>
    <x v="316"/>
    <x v="4039"/>
    <n v="5"/>
    <n v="0"/>
    <n v="8.7330000000000005"/>
  </r>
  <r>
    <n v="5616"/>
    <s v="CA-2013-158001"/>
    <x v="0"/>
    <x v="828"/>
    <d v="2013-08-28T00:00:00"/>
    <x v="1"/>
    <s v="JP-15460"/>
    <x v="687"/>
    <x v="1"/>
    <s v="United States"/>
    <s v="New York City"/>
    <x v="15"/>
    <n v="10035"/>
    <x v="3"/>
    <s v="OFF-AP-10002118"/>
    <x v="1"/>
    <x v="9"/>
    <x v="77"/>
    <x v="4040"/>
    <n v="5"/>
    <n v="0"/>
    <n v="281.01600000000008"/>
  </r>
  <r>
    <n v="5617"/>
    <s v="CA-2013-158001"/>
    <x v="0"/>
    <x v="828"/>
    <d v="2013-08-28T00:00:00"/>
    <x v="1"/>
    <s v="JP-15460"/>
    <x v="687"/>
    <x v="1"/>
    <s v="United States"/>
    <s v="New York City"/>
    <x v="15"/>
    <n v="10035"/>
    <x v="3"/>
    <s v="OFF-AR-10001954"/>
    <x v="1"/>
    <x v="6"/>
    <x v="558"/>
    <x v="1624"/>
    <n v="6"/>
    <n v="0"/>
    <n v="7.9218000000000002"/>
  </r>
  <r>
    <n v="5618"/>
    <s v="CA-2014-125745"/>
    <x v="3"/>
    <x v="160"/>
    <d v="2014-07-05T00:00:00"/>
    <x v="1"/>
    <s v="DV-13045"/>
    <x v="1"/>
    <x v="1"/>
    <s v="United States"/>
    <s v="Memphis"/>
    <x v="18"/>
    <n v="38109"/>
    <x v="0"/>
    <s v="FUR-FU-10001591"/>
    <x v="0"/>
    <x v="5"/>
    <x v="1101"/>
    <x v="3947"/>
    <n v="2"/>
    <n v="0.2"/>
    <n v="5.3680000000000012"/>
  </r>
  <r>
    <n v="5619"/>
    <s v="CA-2012-101154"/>
    <x v="1"/>
    <x v="227"/>
    <d v="2012-09-21T00:00:00"/>
    <x v="2"/>
    <s v="CM-12190"/>
    <x v="496"/>
    <x v="0"/>
    <s v="United States"/>
    <s v="San Diego"/>
    <x v="1"/>
    <n v="92105"/>
    <x v="1"/>
    <s v="OFF-ST-10004186"/>
    <x v="1"/>
    <x v="4"/>
    <x v="16"/>
    <x v="2337"/>
    <n v="4"/>
    <n v="0"/>
    <n v="8.8783999999999992"/>
  </r>
  <r>
    <n v="5620"/>
    <s v="US-2013-124163"/>
    <x v="0"/>
    <x v="477"/>
    <d v="2013-10-01T00:00:00"/>
    <x v="1"/>
    <s v="SC-20695"/>
    <x v="281"/>
    <x v="1"/>
    <s v="United States"/>
    <s v="La Crosse"/>
    <x v="6"/>
    <n v="54601"/>
    <x v="2"/>
    <s v="TEC-AC-10001908"/>
    <x v="2"/>
    <x v="11"/>
    <x v="292"/>
    <x v="4041"/>
    <n v="5"/>
    <n v="0"/>
    <n v="174.98249999999999"/>
  </r>
  <r>
    <n v="5621"/>
    <s v="US-2013-124163"/>
    <x v="0"/>
    <x v="477"/>
    <d v="2013-10-01T00:00:00"/>
    <x v="1"/>
    <s v="SC-20695"/>
    <x v="281"/>
    <x v="1"/>
    <s v="United States"/>
    <s v="La Crosse"/>
    <x v="6"/>
    <n v="54601"/>
    <x v="2"/>
    <s v="OFF-AR-10000817"/>
    <x v="1"/>
    <x v="6"/>
    <x v="1255"/>
    <x v="4042"/>
    <n v="1"/>
    <n v="0"/>
    <n v="1.0335999999999999"/>
  </r>
  <r>
    <n v="5622"/>
    <s v="US-2013-124163"/>
    <x v="0"/>
    <x v="477"/>
    <d v="2013-10-01T00:00:00"/>
    <x v="1"/>
    <s v="SC-20695"/>
    <x v="281"/>
    <x v="1"/>
    <s v="United States"/>
    <s v="La Crosse"/>
    <x v="6"/>
    <n v="54601"/>
    <x v="2"/>
    <s v="FUR-CH-10004218"/>
    <x v="0"/>
    <x v="1"/>
    <x v="38"/>
    <x v="4043"/>
    <n v="2"/>
    <n v="0"/>
    <n v="50.490000000000009"/>
  </r>
  <r>
    <n v="5623"/>
    <s v="US-2013-124163"/>
    <x v="0"/>
    <x v="477"/>
    <d v="2013-10-01T00:00:00"/>
    <x v="1"/>
    <s v="SC-20695"/>
    <x v="281"/>
    <x v="1"/>
    <s v="United States"/>
    <s v="La Crosse"/>
    <x v="6"/>
    <n v="54601"/>
    <x v="2"/>
    <s v="FUR-FU-10000755"/>
    <x v="0"/>
    <x v="5"/>
    <x v="1443"/>
    <x v="4044"/>
    <n v="11"/>
    <n v="0"/>
    <n v="17.160000000000004"/>
  </r>
  <r>
    <n v="5624"/>
    <s v="CA-2013-121748"/>
    <x v="0"/>
    <x v="1057"/>
    <d v="2013-10-29T00:00:00"/>
    <x v="0"/>
    <s v="VW-21775"/>
    <x v="100"/>
    <x v="1"/>
    <s v="United States"/>
    <s v="Los Angeles"/>
    <x v="1"/>
    <n v="90032"/>
    <x v="1"/>
    <s v="TEC-AC-10003063"/>
    <x v="2"/>
    <x v="11"/>
    <x v="1052"/>
    <x v="1506"/>
    <n v="4"/>
    <n v="0"/>
    <n v="21"/>
  </r>
  <r>
    <n v="5625"/>
    <s v="CA-2013-121748"/>
    <x v="0"/>
    <x v="1057"/>
    <d v="2013-10-29T00:00:00"/>
    <x v="0"/>
    <s v="VW-21775"/>
    <x v="100"/>
    <x v="1"/>
    <s v="United States"/>
    <s v="Los Angeles"/>
    <x v="1"/>
    <n v="90032"/>
    <x v="1"/>
    <s v="TEC-AC-10002637"/>
    <x v="2"/>
    <x v="11"/>
    <x v="1308"/>
    <x v="2684"/>
    <n v="2"/>
    <n v="0"/>
    <n v="21.598799999999983"/>
  </r>
  <r>
    <n v="5626"/>
    <s v="CA-2011-126683"/>
    <x v="2"/>
    <x v="411"/>
    <d v="2011-10-01T00:00:00"/>
    <x v="0"/>
    <s v="PP-18955"/>
    <x v="452"/>
    <x v="2"/>
    <s v="United States"/>
    <s v="Seattle"/>
    <x v="4"/>
    <n v="98115"/>
    <x v="1"/>
    <s v="FUR-FU-10001706"/>
    <x v="0"/>
    <x v="5"/>
    <x v="50"/>
    <x v="51"/>
    <n v="2"/>
    <n v="0"/>
    <n v="2.9567999999999999"/>
  </r>
  <r>
    <n v="5627"/>
    <s v="CA-2011-126683"/>
    <x v="2"/>
    <x v="411"/>
    <d v="2011-10-01T00:00:00"/>
    <x v="0"/>
    <s v="PP-18955"/>
    <x v="452"/>
    <x v="2"/>
    <s v="United States"/>
    <s v="Seattle"/>
    <x v="4"/>
    <n v="98115"/>
    <x v="1"/>
    <s v="FUR-TA-10002958"/>
    <x v="0"/>
    <x v="3"/>
    <x v="956"/>
    <x v="4045"/>
    <n v="9"/>
    <n v="0"/>
    <n v="399.29939999999976"/>
  </r>
  <r>
    <n v="5628"/>
    <s v="CA-2014-148810"/>
    <x v="3"/>
    <x v="335"/>
    <d v="2014-07-02T00:00:00"/>
    <x v="1"/>
    <s v="DR-12880"/>
    <x v="112"/>
    <x v="1"/>
    <s v="United States"/>
    <s v="Miami"/>
    <x v="2"/>
    <n v="33180"/>
    <x v="0"/>
    <s v="OFF-LA-10004689"/>
    <x v="1"/>
    <x v="2"/>
    <x v="261"/>
    <x v="853"/>
    <n v="6"/>
    <n v="0.2"/>
    <n v="4.6818000000000008"/>
  </r>
  <r>
    <n v="5629"/>
    <s v="CA-2014-148810"/>
    <x v="3"/>
    <x v="335"/>
    <d v="2014-07-02T00:00:00"/>
    <x v="1"/>
    <s v="DR-12880"/>
    <x v="112"/>
    <x v="1"/>
    <s v="United States"/>
    <s v="Miami"/>
    <x v="2"/>
    <n v="33180"/>
    <x v="0"/>
    <s v="FUR-CH-10001545"/>
    <x v="0"/>
    <x v="1"/>
    <x v="1737"/>
    <x v="4046"/>
    <n v="3"/>
    <n v="0.2"/>
    <n v="-13.677599999999998"/>
  </r>
  <r>
    <n v="5630"/>
    <s v="US-2013-146066"/>
    <x v="0"/>
    <x v="1036"/>
    <d v="2013-08-24T00:00:00"/>
    <x v="0"/>
    <s v="RB-19465"/>
    <x v="46"/>
    <x v="2"/>
    <s v="United States"/>
    <s v="Philadelphia"/>
    <x v="9"/>
    <n v="19143"/>
    <x v="3"/>
    <s v="FUR-TA-10002530"/>
    <x v="0"/>
    <x v="3"/>
    <x v="983"/>
    <x v="4047"/>
    <n v="9"/>
    <n v="0.4"/>
    <n v="-339.7050000000001"/>
  </r>
  <r>
    <n v="5631"/>
    <s v="CA-2011-127614"/>
    <x v="2"/>
    <x v="1058"/>
    <d v="2011-02-16T00:00:00"/>
    <x v="1"/>
    <s v="NF-18385"/>
    <x v="173"/>
    <x v="0"/>
    <s v="United States"/>
    <s v="Chesapeake"/>
    <x v="17"/>
    <n v="23320"/>
    <x v="0"/>
    <s v="TEC-AC-10001432"/>
    <x v="2"/>
    <x v="11"/>
    <x v="471"/>
    <x v="4048"/>
    <n v="3"/>
    <n v="0"/>
    <n v="103.15800000000003"/>
  </r>
  <r>
    <n v="5632"/>
    <s v="CA-2011-127614"/>
    <x v="2"/>
    <x v="1058"/>
    <d v="2011-02-16T00:00:00"/>
    <x v="1"/>
    <s v="NF-18385"/>
    <x v="173"/>
    <x v="0"/>
    <s v="United States"/>
    <s v="Chesapeake"/>
    <x v="17"/>
    <n v="23320"/>
    <x v="0"/>
    <s v="FUR-TA-10003715"/>
    <x v="0"/>
    <x v="3"/>
    <x v="1003"/>
    <x v="4049"/>
    <n v="6"/>
    <n v="0"/>
    <n v="75.37319999999994"/>
  </r>
  <r>
    <n v="5633"/>
    <s v="CA-2011-127614"/>
    <x v="2"/>
    <x v="1058"/>
    <d v="2011-02-16T00:00:00"/>
    <x v="1"/>
    <s v="NF-18385"/>
    <x v="173"/>
    <x v="0"/>
    <s v="United States"/>
    <s v="Chesapeake"/>
    <x v="17"/>
    <n v="23320"/>
    <x v="0"/>
    <s v="OFF-BI-10003291"/>
    <x v="1"/>
    <x v="8"/>
    <x v="44"/>
    <x v="45"/>
    <n v="2"/>
    <n v="0"/>
    <n v="8.2061999999999991"/>
  </r>
  <r>
    <n v="5634"/>
    <s v="CA-2013-101742"/>
    <x v="0"/>
    <x v="713"/>
    <d v="2013-09-29T00:00:00"/>
    <x v="0"/>
    <s v="CR-12580"/>
    <x v="615"/>
    <x v="2"/>
    <s v="United States"/>
    <s v="New York City"/>
    <x v="15"/>
    <n v="10009"/>
    <x v="3"/>
    <s v="OFF-BI-10004187"/>
    <x v="1"/>
    <x v="8"/>
    <x v="33"/>
    <x v="3330"/>
    <n v="7"/>
    <n v="0.2"/>
    <n v="3.6847999999999987"/>
  </r>
  <r>
    <n v="5635"/>
    <s v="CA-2012-134943"/>
    <x v="1"/>
    <x v="901"/>
    <d v="2012-12-06T00:00:00"/>
    <x v="2"/>
    <s v="SU-20665"/>
    <x v="711"/>
    <x v="2"/>
    <s v="United States"/>
    <s v="Ann Arbor"/>
    <x v="12"/>
    <n v="48104"/>
    <x v="2"/>
    <s v="OFF-BI-10000666"/>
    <x v="1"/>
    <x v="8"/>
    <x v="980"/>
    <x v="4050"/>
    <n v="5"/>
    <n v="0"/>
    <n v="76.399999999999991"/>
  </r>
  <r>
    <n v="5636"/>
    <s v="CA-2014-123022"/>
    <x v="3"/>
    <x v="213"/>
    <d v="2014-09-09T00:00:00"/>
    <x v="1"/>
    <s v="SC-20050"/>
    <x v="337"/>
    <x v="2"/>
    <s v="United States"/>
    <s v="La Mesa"/>
    <x v="1"/>
    <n v="91941"/>
    <x v="1"/>
    <s v="OFF-BI-10002225"/>
    <x v="1"/>
    <x v="8"/>
    <x v="336"/>
    <x v="4051"/>
    <n v="5"/>
    <n v="0.2"/>
    <n v="28.896000000000001"/>
  </r>
  <r>
    <n v="5637"/>
    <s v="CA-2014-123022"/>
    <x v="3"/>
    <x v="213"/>
    <d v="2014-09-09T00:00:00"/>
    <x v="1"/>
    <s v="SC-20050"/>
    <x v="337"/>
    <x v="2"/>
    <s v="United States"/>
    <s v="La Mesa"/>
    <x v="1"/>
    <n v="91941"/>
    <x v="1"/>
    <s v="TEC-AC-10000474"/>
    <x v="2"/>
    <x v="11"/>
    <x v="1501"/>
    <x v="4052"/>
    <n v="3"/>
    <n v="0"/>
    <n v="85.490999999999957"/>
  </r>
  <r>
    <n v="5638"/>
    <s v="CA-2014-113208"/>
    <x v="3"/>
    <x v="606"/>
    <d v="2014-04-03T00:00:00"/>
    <x v="1"/>
    <s v="ML-18040"/>
    <x v="614"/>
    <x v="1"/>
    <s v="United States"/>
    <s v="Dearborn"/>
    <x v="12"/>
    <n v="48126"/>
    <x v="2"/>
    <s v="FUR-FU-10004245"/>
    <x v="0"/>
    <x v="5"/>
    <x v="1738"/>
    <x v="4053"/>
    <n v="3"/>
    <n v="0"/>
    <n v="23.119199999999999"/>
  </r>
  <r>
    <n v="5639"/>
    <s v="CA-2011-154893"/>
    <x v="2"/>
    <x v="1059"/>
    <d v="2011-12-27T00:00:00"/>
    <x v="1"/>
    <s v="GM-14440"/>
    <x v="306"/>
    <x v="0"/>
    <s v="United States"/>
    <s v="San Diego"/>
    <x v="1"/>
    <n v="92024"/>
    <x v="1"/>
    <s v="FUR-CH-10004287"/>
    <x v="0"/>
    <x v="1"/>
    <x v="156"/>
    <x v="3694"/>
    <n v="6"/>
    <n v="0.2"/>
    <n v="149.14799999999991"/>
  </r>
  <r>
    <n v="5640"/>
    <s v="CA-2011-154893"/>
    <x v="2"/>
    <x v="1059"/>
    <d v="2011-12-27T00:00:00"/>
    <x v="1"/>
    <s v="GM-14440"/>
    <x v="306"/>
    <x v="0"/>
    <s v="United States"/>
    <s v="San Diego"/>
    <x v="1"/>
    <n v="92024"/>
    <x v="1"/>
    <s v="FUR-CH-10000595"/>
    <x v="0"/>
    <x v="1"/>
    <x v="463"/>
    <x v="3146"/>
    <n v="3"/>
    <n v="0.2"/>
    <n v="35.759999999999962"/>
  </r>
  <r>
    <n v="5641"/>
    <s v="CA-2011-147900"/>
    <x v="2"/>
    <x v="865"/>
    <d v="2011-09-28T00:00:00"/>
    <x v="1"/>
    <s v="JK-15640"/>
    <x v="82"/>
    <x v="2"/>
    <s v="United States"/>
    <s v="Lakewood"/>
    <x v="24"/>
    <n v="44107"/>
    <x v="3"/>
    <s v="OFF-PA-10003063"/>
    <x v="1"/>
    <x v="10"/>
    <x v="1711"/>
    <x v="4054"/>
    <n v="9"/>
    <n v="0.2"/>
    <n v="10.080000000000002"/>
  </r>
  <r>
    <n v="5642"/>
    <s v="CA-2014-106355"/>
    <x v="3"/>
    <x v="459"/>
    <d v="2014-04-06T00:00:00"/>
    <x v="2"/>
    <s v="AT-10435"/>
    <x v="401"/>
    <x v="2"/>
    <s v="United States"/>
    <s v="Meriden"/>
    <x v="29"/>
    <n v="6450"/>
    <x v="3"/>
    <s v="OFF-AR-10000246"/>
    <x v="1"/>
    <x v="6"/>
    <x v="21"/>
    <x v="1760"/>
    <n v="4"/>
    <n v="0"/>
    <n v="2.8911999999999995"/>
  </r>
  <r>
    <n v="5643"/>
    <s v="CA-2013-127985"/>
    <x v="0"/>
    <x v="178"/>
    <d v="2013-04-06T00:00:00"/>
    <x v="0"/>
    <s v="DB-12910"/>
    <x v="626"/>
    <x v="2"/>
    <s v="United States"/>
    <s v="Columbus"/>
    <x v="32"/>
    <n v="31907"/>
    <x v="0"/>
    <s v="FUR-FU-10003274"/>
    <x v="0"/>
    <x v="5"/>
    <x v="245"/>
    <x v="991"/>
    <n v="4"/>
    <n v="0"/>
    <n v="3.0976000000000004"/>
  </r>
  <r>
    <n v="5644"/>
    <s v="CA-2012-166604"/>
    <x v="1"/>
    <x v="1060"/>
    <d v="2012-05-20T00:00:00"/>
    <x v="0"/>
    <s v="AH-10690"/>
    <x v="706"/>
    <x v="1"/>
    <s v="United States"/>
    <s v="Roswell"/>
    <x v="32"/>
    <n v="30076"/>
    <x v="0"/>
    <s v="OFF-EN-10004147"/>
    <x v="1"/>
    <x v="12"/>
    <x v="1279"/>
    <x v="1465"/>
    <n v="3"/>
    <n v="0"/>
    <n v="8.7906000000000013"/>
  </r>
  <r>
    <n v="5645"/>
    <s v="CA-2014-120719"/>
    <x v="3"/>
    <x v="721"/>
    <d v="2014-03-27T00:00:00"/>
    <x v="2"/>
    <s v="SJ-20125"/>
    <x v="319"/>
    <x v="2"/>
    <s v="United States"/>
    <s v="Seattle"/>
    <x v="4"/>
    <n v="98105"/>
    <x v="1"/>
    <s v="OFF-BI-10002103"/>
    <x v="1"/>
    <x v="8"/>
    <x v="525"/>
    <x v="1601"/>
    <n v="5"/>
    <n v="0.2"/>
    <n v="11.296999999999999"/>
  </r>
  <r>
    <n v="5646"/>
    <s v="CA-2014-127117"/>
    <x v="3"/>
    <x v="349"/>
    <d v="2014-04-20T00:00:00"/>
    <x v="1"/>
    <s v="HM-14860"/>
    <x v="447"/>
    <x v="1"/>
    <s v="United States"/>
    <s v="Morristown"/>
    <x v="30"/>
    <n v="7960"/>
    <x v="3"/>
    <s v="FUR-FU-10004018"/>
    <x v="0"/>
    <x v="5"/>
    <x v="927"/>
    <x v="4055"/>
    <n v="5"/>
    <n v="0"/>
    <n v="20.101500000000001"/>
  </r>
  <r>
    <n v="5647"/>
    <s v="CA-2012-104241"/>
    <x v="1"/>
    <x v="1038"/>
    <d v="2012-01-09T00:00:00"/>
    <x v="1"/>
    <s v="AG-10495"/>
    <x v="122"/>
    <x v="1"/>
    <s v="United States"/>
    <s v="Alexandria"/>
    <x v="17"/>
    <n v="22304"/>
    <x v="0"/>
    <s v="FUR-FU-10001473"/>
    <x v="0"/>
    <x v="5"/>
    <x v="984"/>
    <x v="4056"/>
    <n v="14"/>
    <n v="0"/>
    <n v="69.199200000000005"/>
  </r>
  <r>
    <n v="5648"/>
    <s v="CA-2014-168179"/>
    <x v="3"/>
    <x v="808"/>
    <d v="2014-11-08T00:00:00"/>
    <x v="1"/>
    <s v="JB-16000"/>
    <x v="677"/>
    <x v="0"/>
    <s v="United States"/>
    <s v="Salt Lake City"/>
    <x v="7"/>
    <n v="84106"/>
    <x v="1"/>
    <s v="OFF-PA-10001800"/>
    <x v="1"/>
    <x v="10"/>
    <x v="580"/>
    <x v="541"/>
    <n v="3"/>
    <n v="0"/>
    <n v="9.3312000000000008"/>
  </r>
  <r>
    <n v="5649"/>
    <s v="CA-2014-142342"/>
    <x v="3"/>
    <x v="729"/>
    <d v="2014-07-20T00:00:00"/>
    <x v="0"/>
    <s v="AJ-10795"/>
    <x v="295"/>
    <x v="1"/>
    <s v="United States"/>
    <s v="Apple Valley"/>
    <x v="1"/>
    <n v="92307"/>
    <x v="1"/>
    <s v="OFF-PA-10004609"/>
    <x v="1"/>
    <x v="10"/>
    <x v="1494"/>
    <x v="56"/>
    <n v="5"/>
    <n v="0"/>
    <n v="15.552000000000001"/>
  </r>
  <r>
    <n v="5650"/>
    <s v="CA-2014-142342"/>
    <x v="3"/>
    <x v="729"/>
    <d v="2014-07-20T00:00:00"/>
    <x v="0"/>
    <s v="AJ-10795"/>
    <x v="295"/>
    <x v="1"/>
    <s v="United States"/>
    <s v="Apple Valley"/>
    <x v="1"/>
    <n v="92307"/>
    <x v="1"/>
    <s v="OFF-EN-10002592"/>
    <x v="1"/>
    <x v="12"/>
    <x v="1702"/>
    <x v="4057"/>
    <n v="5"/>
    <n v="0"/>
    <n v="28.95"/>
  </r>
  <r>
    <n v="5651"/>
    <s v="CA-2014-142342"/>
    <x v="3"/>
    <x v="729"/>
    <d v="2014-07-20T00:00:00"/>
    <x v="0"/>
    <s v="AJ-10795"/>
    <x v="295"/>
    <x v="1"/>
    <s v="United States"/>
    <s v="Apple Valley"/>
    <x v="1"/>
    <n v="92307"/>
    <x v="1"/>
    <s v="OFF-ST-10002957"/>
    <x v="1"/>
    <x v="4"/>
    <x v="1483"/>
    <x v="232"/>
    <n v="2"/>
    <n v="0"/>
    <n v="0"/>
  </r>
  <r>
    <n v="5652"/>
    <s v="CA-2014-142342"/>
    <x v="3"/>
    <x v="729"/>
    <d v="2014-07-20T00:00:00"/>
    <x v="0"/>
    <s v="AJ-10795"/>
    <x v="295"/>
    <x v="1"/>
    <s v="United States"/>
    <s v="Apple Valley"/>
    <x v="1"/>
    <n v="92307"/>
    <x v="1"/>
    <s v="FUR-BO-10002613"/>
    <x v="0"/>
    <x v="0"/>
    <x v="177"/>
    <x v="4058"/>
    <n v="5"/>
    <n v="0.15"/>
    <n v="210.73499999999993"/>
  </r>
  <r>
    <n v="5653"/>
    <s v="CA-2014-109099"/>
    <x v="3"/>
    <x v="833"/>
    <d v="2014-10-12T00:00:00"/>
    <x v="1"/>
    <s v="MM-18280"/>
    <x v="152"/>
    <x v="1"/>
    <s v="United States"/>
    <s v="New York City"/>
    <x v="15"/>
    <n v="10009"/>
    <x v="3"/>
    <s v="OFF-PA-10001033"/>
    <x v="1"/>
    <x v="10"/>
    <x v="1500"/>
    <x v="1018"/>
    <n v="1"/>
    <n v="0"/>
    <n v="20.085100000000001"/>
  </r>
  <r>
    <n v="5654"/>
    <s v="US-2011-134187"/>
    <x v="2"/>
    <x v="130"/>
    <d v="2011-11-11T00:00:00"/>
    <x v="1"/>
    <s v="TH-21235"/>
    <x v="260"/>
    <x v="1"/>
    <s v="United States"/>
    <s v="Long Beach"/>
    <x v="1"/>
    <n v="90805"/>
    <x v="1"/>
    <s v="OFF-AR-10000940"/>
    <x v="1"/>
    <x v="6"/>
    <x v="134"/>
    <x v="4059"/>
    <n v="1"/>
    <n v="0"/>
    <n v="0.79380000000000006"/>
  </r>
  <r>
    <n v="5655"/>
    <s v="CA-2013-145261"/>
    <x v="0"/>
    <x v="122"/>
    <d v="2013-12-22T00:00:00"/>
    <x v="2"/>
    <s v="AH-10120"/>
    <x v="571"/>
    <x v="2"/>
    <s v="United States"/>
    <s v="Salem"/>
    <x v="21"/>
    <n v="97301"/>
    <x v="1"/>
    <s v="OFF-BI-10001670"/>
    <x v="1"/>
    <x v="8"/>
    <x v="438"/>
    <x v="4060"/>
    <n v="4"/>
    <n v="0.7"/>
    <n v="-30.159999999999997"/>
  </r>
  <r>
    <n v="5656"/>
    <s v="CA-2013-145261"/>
    <x v="0"/>
    <x v="122"/>
    <d v="2013-12-22T00:00:00"/>
    <x v="2"/>
    <s v="AH-10120"/>
    <x v="571"/>
    <x v="2"/>
    <s v="United States"/>
    <s v="Salem"/>
    <x v="21"/>
    <n v="97301"/>
    <x v="1"/>
    <s v="OFF-AR-10004078"/>
    <x v="1"/>
    <x v="6"/>
    <x v="507"/>
    <x v="4061"/>
    <n v="4"/>
    <n v="0.2"/>
    <n v="2.3359999999999994"/>
  </r>
  <r>
    <n v="5657"/>
    <s v="CA-2013-145261"/>
    <x v="0"/>
    <x v="122"/>
    <d v="2013-12-22T00:00:00"/>
    <x v="2"/>
    <s v="AH-10120"/>
    <x v="571"/>
    <x v="2"/>
    <s v="United States"/>
    <s v="Salem"/>
    <x v="21"/>
    <n v="97301"/>
    <x v="1"/>
    <s v="OFF-PA-10003036"/>
    <x v="1"/>
    <x v="10"/>
    <x v="1730"/>
    <x v="25"/>
    <n v="2"/>
    <n v="0.2"/>
    <n v="3.7855999999999992"/>
  </r>
  <r>
    <n v="5658"/>
    <s v="CA-2013-145261"/>
    <x v="0"/>
    <x v="122"/>
    <d v="2013-12-22T00:00:00"/>
    <x v="2"/>
    <s v="AH-10120"/>
    <x v="571"/>
    <x v="2"/>
    <s v="United States"/>
    <s v="Salem"/>
    <x v="21"/>
    <n v="97301"/>
    <x v="1"/>
    <s v="TEC-AC-10000991"/>
    <x v="2"/>
    <x v="11"/>
    <x v="432"/>
    <x v="4062"/>
    <n v="3"/>
    <n v="0.2"/>
    <n v="-8.4581999999999979"/>
  </r>
  <r>
    <n v="5659"/>
    <s v="CA-2013-145261"/>
    <x v="0"/>
    <x v="122"/>
    <d v="2013-12-22T00:00:00"/>
    <x v="2"/>
    <s v="AH-10120"/>
    <x v="571"/>
    <x v="2"/>
    <s v="United States"/>
    <s v="Salem"/>
    <x v="21"/>
    <n v="97301"/>
    <x v="1"/>
    <s v="FUR-TA-10002530"/>
    <x v="0"/>
    <x v="3"/>
    <x v="983"/>
    <x v="4063"/>
    <n v="5"/>
    <n v="0.5"/>
    <n v="-264.21500000000003"/>
  </r>
  <r>
    <n v="5660"/>
    <s v="CA-2013-145261"/>
    <x v="0"/>
    <x v="122"/>
    <d v="2013-12-22T00:00:00"/>
    <x v="2"/>
    <s v="AH-10120"/>
    <x v="571"/>
    <x v="2"/>
    <s v="United States"/>
    <s v="Salem"/>
    <x v="21"/>
    <n v="97301"/>
    <x v="1"/>
    <s v="OFF-LA-10000407"/>
    <x v="1"/>
    <x v="2"/>
    <x v="1486"/>
    <x v="801"/>
    <n v="4"/>
    <n v="0.2"/>
    <n v="5.1791999999999998"/>
  </r>
  <r>
    <n v="5661"/>
    <s v="CA-2013-145261"/>
    <x v="0"/>
    <x v="122"/>
    <d v="2013-12-22T00:00:00"/>
    <x v="2"/>
    <s v="AH-10120"/>
    <x v="571"/>
    <x v="2"/>
    <s v="United States"/>
    <s v="Salem"/>
    <x v="21"/>
    <n v="97301"/>
    <x v="1"/>
    <s v="TEC-PH-10004833"/>
    <x v="2"/>
    <x v="7"/>
    <x v="1354"/>
    <x v="4064"/>
    <n v="3"/>
    <n v="0.2"/>
    <n v="-7.17"/>
  </r>
  <r>
    <n v="5662"/>
    <s v="CA-2013-108875"/>
    <x v="0"/>
    <x v="446"/>
    <d v="2013-10-02T00:00:00"/>
    <x v="1"/>
    <s v="CL-12700"/>
    <x v="642"/>
    <x v="2"/>
    <s v="United States"/>
    <s v="Aurora"/>
    <x v="22"/>
    <n v="80013"/>
    <x v="1"/>
    <s v="FUR-FU-10002671"/>
    <x v="0"/>
    <x v="5"/>
    <x v="275"/>
    <x v="4065"/>
    <n v="2"/>
    <n v="0.2"/>
    <n v="7.5039999999999987"/>
  </r>
  <r>
    <n v="5663"/>
    <s v="CA-2013-108875"/>
    <x v="0"/>
    <x v="446"/>
    <d v="2013-10-02T00:00:00"/>
    <x v="1"/>
    <s v="CL-12700"/>
    <x v="642"/>
    <x v="2"/>
    <s v="United States"/>
    <s v="Aurora"/>
    <x v="22"/>
    <n v="80013"/>
    <x v="1"/>
    <s v="OFF-ST-10001370"/>
    <x v="1"/>
    <x v="4"/>
    <x v="1023"/>
    <x v="4066"/>
    <n v="9"/>
    <n v="0.2"/>
    <n v="-95.823000000000079"/>
  </r>
  <r>
    <n v="5664"/>
    <s v="CA-2013-141957"/>
    <x v="0"/>
    <x v="658"/>
    <d v="2013-07-22T00:00:00"/>
    <x v="3"/>
    <s v="JG-15310"/>
    <x v="684"/>
    <x v="1"/>
    <s v="United States"/>
    <s v="Newark"/>
    <x v="24"/>
    <n v="43055"/>
    <x v="3"/>
    <s v="OFF-AR-10000914"/>
    <x v="1"/>
    <x v="6"/>
    <x v="1739"/>
    <x v="4067"/>
    <n v="2"/>
    <n v="0.2"/>
    <n v="1.3992000000000013"/>
  </r>
  <r>
    <n v="5665"/>
    <s v="CA-2013-141957"/>
    <x v="0"/>
    <x v="658"/>
    <d v="2013-07-22T00:00:00"/>
    <x v="3"/>
    <s v="JG-15310"/>
    <x v="684"/>
    <x v="1"/>
    <s v="United States"/>
    <s v="Newark"/>
    <x v="24"/>
    <n v="43055"/>
    <x v="3"/>
    <s v="OFF-BI-10001116"/>
    <x v="1"/>
    <x v="8"/>
    <x v="1066"/>
    <x v="2227"/>
    <n v="7"/>
    <n v="0.7"/>
    <n v="-8.1311999999999998"/>
  </r>
  <r>
    <n v="5666"/>
    <s v="CA-2013-141957"/>
    <x v="0"/>
    <x v="658"/>
    <d v="2013-07-22T00:00:00"/>
    <x v="3"/>
    <s v="JG-15310"/>
    <x v="684"/>
    <x v="1"/>
    <s v="United States"/>
    <s v="Newark"/>
    <x v="24"/>
    <n v="43055"/>
    <x v="3"/>
    <s v="OFF-ST-10002276"/>
    <x v="1"/>
    <x v="4"/>
    <x v="223"/>
    <x v="4068"/>
    <n v="1"/>
    <n v="0.2"/>
    <n v="4.1680000000000028"/>
  </r>
  <r>
    <n v="5667"/>
    <s v="CA-2013-141957"/>
    <x v="0"/>
    <x v="658"/>
    <d v="2013-07-22T00:00:00"/>
    <x v="3"/>
    <s v="JG-15310"/>
    <x v="684"/>
    <x v="1"/>
    <s v="United States"/>
    <s v="Newark"/>
    <x v="24"/>
    <n v="43055"/>
    <x v="3"/>
    <s v="OFF-ST-10004340"/>
    <x v="1"/>
    <x v="4"/>
    <x v="809"/>
    <x v="4069"/>
    <n v="2"/>
    <n v="0.2"/>
    <n v="8.7052000000000049"/>
  </r>
  <r>
    <n v="5668"/>
    <s v="CA-2013-142405"/>
    <x v="0"/>
    <x v="725"/>
    <d v="2013-06-16T00:00:00"/>
    <x v="1"/>
    <s v="SE-20110"/>
    <x v="339"/>
    <x v="0"/>
    <s v="United States"/>
    <s v="Seattle"/>
    <x v="4"/>
    <n v="98103"/>
    <x v="1"/>
    <s v="OFF-LA-10004093"/>
    <x v="1"/>
    <x v="2"/>
    <x v="670"/>
    <x v="2"/>
    <n v="2"/>
    <n v="0"/>
    <n v="6.8713999999999995"/>
  </r>
  <r>
    <n v="5669"/>
    <s v="CA-2013-142405"/>
    <x v="0"/>
    <x v="725"/>
    <d v="2013-06-16T00:00:00"/>
    <x v="1"/>
    <s v="SE-20110"/>
    <x v="339"/>
    <x v="0"/>
    <s v="United States"/>
    <s v="Seattle"/>
    <x v="4"/>
    <n v="98103"/>
    <x v="1"/>
    <s v="OFF-BI-10004728"/>
    <x v="1"/>
    <x v="8"/>
    <x v="539"/>
    <x v="4070"/>
    <n v="14"/>
    <n v="0.2"/>
    <n v="17.544800000000002"/>
  </r>
  <r>
    <n v="5670"/>
    <s v="CA-2013-142405"/>
    <x v="0"/>
    <x v="725"/>
    <d v="2013-06-16T00:00:00"/>
    <x v="1"/>
    <s v="SE-20110"/>
    <x v="339"/>
    <x v="0"/>
    <s v="United States"/>
    <s v="Seattle"/>
    <x v="4"/>
    <n v="98103"/>
    <x v="1"/>
    <s v="TEC-AC-10003095"/>
    <x v="2"/>
    <x v="11"/>
    <x v="1277"/>
    <x v="1948"/>
    <n v="3"/>
    <n v="0"/>
    <n v="132.58980000000003"/>
  </r>
  <r>
    <n v="5671"/>
    <s v="CA-2012-141012"/>
    <x v="1"/>
    <x v="988"/>
    <d v="2012-06-11T00:00:00"/>
    <x v="0"/>
    <s v="TG-21640"/>
    <x v="228"/>
    <x v="0"/>
    <s v="United States"/>
    <s v="Pocatello"/>
    <x v="45"/>
    <n v="83201"/>
    <x v="1"/>
    <s v="FUR-FU-10003192"/>
    <x v="0"/>
    <x v="5"/>
    <x v="1720"/>
    <x v="4071"/>
    <n v="4"/>
    <n v="0"/>
    <n v="92.393599999999992"/>
  </r>
  <r>
    <n v="5672"/>
    <s v="CA-2012-141012"/>
    <x v="1"/>
    <x v="988"/>
    <d v="2012-06-11T00:00:00"/>
    <x v="0"/>
    <s v="TG-21640"/>
    <x v="228"/>
    <x v="0"/>
    <s v="United States"/>
    <s v="Pocatello"/>
    <x v="45"/>
    <n v="83201"/>
    <x v="1"/>
    <s v="TEC-PH-10004522"/>
    <x v="2"/>
    <x v="7"/>
    <x v="1695"/>
    <x v="4072"/>
    <n v="3"/>
    <n v="0.2"/>
    <n v="8.7735000000000056"/>
  </r>
  <r>
    <n v="5673"/>
    <s v="CA-2014-127922"/>
    <x v="3"/>
    <x v="855"/>
    <d v="2014-11-04T00:00:00"/>
    <x v="1"/>
    <s v="SH-19975"/>
    <x v="64"/>
    <x v="1"/>
    <s v="United States"/>
    <s v="Dallas"/>
    <x v="5"/>
    <n v="75081"/>
    <x v="2"/>
    <s v="OFF-EN-10003068"/>
    <x v="1"/>
    <x v="12"/>
    <x v="1632"/>
    <x v="4073"/>
    <n v="2"/>
    <n v="0.2"/>
    <n v="5.5439999999999987"/>
  </r>
  <r>
    <n v="5674"/>
    <s v="CA-2014-127922"/>
    <x v="3"/>
    <x v="855"/>
    <d v="2014-11-04T00:00:00"/>
    <x v="1"/>
    <s v="SH-19975"/>
    <x v="64"/>
    <x v="1"/>
    <s v="United States"/>
    <s v="Dallas"/>
    <x v="5"/>
    <n v="75081"/>
    <x v="2"/>
    <s v="OFF-PA-10001204"/>
    <x v="1"/>
    <x v="10"/>
    <x v="518"/>
    <x v="582"/>
    <n v="2"/>
    <n v="0.2"/>
    <n v="2.6399999999999997"/>
  </r>
  <r>
    <n v="5675"/>
    <s v="CA-2013-146318"/>
    <x v="0"/>
    <x v="115"/>
    <d v="2013-01-27T00:00:00"/>
    <x v="1"/>
    <s v="MC-17275"/>
    <x v="507"/>
    <x v="0"/>
    <s v="United States"/>
    <s v="Seattle"/>
    <x v="4"/>
    <n v="98105"/>
    <x v="1"/>
    <s v="OFF-PA-10003953"/>
    <x v="1"/>
    <x v="10"/>
    <x v="638"/>
    <x v="91"/>
    <n v="2"/>
    <n v="0"/>
    <n v="6.2208000000000006"/>
  </r>
  <r>
    <n v="5676"/>
    <s v="CA-2011-135993"/>
    <x v="2"/>
    <x v="1061"/>
    <d v="2011-06-02T00:00:00"/>
    <x v="1"/>
    <s v="PJ-18835"/>
    <x v="601"/>
    <x v="1"/>
    <s v="United States"/>
    <s v="Seattle"/>
    <x v="4"/>
    <n v="98115"/>
    <x v="1"/>
    <s v="TEC-PH-10001552"/>
    <x v="2"/>
    <x v="7"/>
    <x v="178"/>
    <x v="4074"/>
    <n v="6"/>
    <n v="0.2"/>
    <n v="5.7408000000000019"/>
  </r>
  <r>
    <n v="5677"/>
    <s v="CA-2011-135993"/>
    <x v="2"/>
    <x v="1061"/>
    <d v="2011-06-02T00:00:00"/>
    <x v="1"/>
    <s v="PJ-18835"/>
    <x v="601"/>
    <x v="1"/>
    <s v="United States"/>
    <s v="Seattle"/>
    <x v="4"/>
    <n v="98115"/>
    <x v="1"/>
    <s v="TEC-AC-10004877"/>
    <x v="2"/>
    <x v="11"/>
    <x v="1670"/>
    <x v="4075"/>
    <n v="4"/>
    <n v="0"/>
    <n v="2.2079999999999984"/>
  </r>
  <r>
    <n v="5678"/>
    <s v="CA-2011-126802"/>
    <x v="2"/>
    <x v="282"/>
    <d v="2012-01-05T00:00:00"/>
    <x v="1"/>
    <s v="ZC-21910"/>
    <x v="233"/>
    <x v="0"/>
    <s v="United States"/>
    <s v="Chicago"/>
    <x v="10"/>
    <n v="60610"/>
    <x v="2"/>
    <s v="FUR-FU-10000193"/>
    <x v="0"/>
    <x v="5"/>
    <x v="1503"/>
    <x v="2360"/>
    <n v="3"/>
    <n v="0.6"/>
    <n v="-50.66879999999999"/>
  </r>
  <r>
    <n v="5679"/>
    <s v="CA-2013-143924"/>
    <x v="0"/>
    <x v="1062"/>
    <d v="2013-08-04T00:00:00"/>
    <x v="1"/>
    <s v="SC-20680"/>
    <x v="649"/>
    <x v="2"/>
    <s v="United States"/>
    <s v="Holland"/>
    <x v="12"/>
    <n v="49423"/>
    <x v="2"/>
    <s v="OFF-FA-10000735"/>
    <x v="1"/>
    <x v="13"/>
    <x v="33"/>
    <x v="4076"/>
    <n v="7"/>
    <n v="0"/>
    <n v="9.1979999999999986"/>
  </r>
  <r>
    <n v="5680"/>
    <s v="CA-2013-143924"/>
    <x v="0"/>
    <x v="1062"/>
    <d v="2013-08-04T00:00:00"/>
    <x v="1"/>
    <s v="SC-20680"/>
    <x v="649"/>
    <x v="2"/>
    <s v="United States"/>
    <s v="Holland"/>
    <x v="12"/>
    <n v="49423"/>
    <x v="2"/>
    <s v="OFF-PA-10002120"/>
    <x v="1"/>
    <x v="10"/>
    <x v="514"/>
    <x v="1446"/>
    <n v="2"/>
    <n v="0"/>
    <n v="53.860799999999998"/>
  </r>
  <r>
    <n v="5681"/>
    <s v="CA-2013-141551"/>
    <x v="0"/>
    <x v="446"/>
    <d v="2013-10-01T00:00:00"/>
    <x v="1"/>
    <s v="BP-11230"/>
    <x v="546"/>
    <x v="0"/>
    <s v="United States"/>
    <s v="Broken Arrow"/>
    <x v="26"/>
    <n v="74012"/>
    <x v="2"/>
    <s v="OFF-BI-10001249"/>
    <x v="1"/>
    <x v="8"/>
    <x v="1182"/>
    <x v="4077"/>
    <n v="1"/>
    <n v="0"/>
    <n v="2.9347999999999996"/>
  </r>
  <r>
    <n v="5682"/>
    <s v="CA-2013-141551"/>
    <x v="0"/>
    <x v="446"/>
    <d v="2013-10-01T00:00:00"/>
    <x v="1"/>
    <s v="BP-11230"/>
    <x v="546"/>
    <x v="0"/>
    <s v="United States"/>
    <s v="Broken Arrow"/>
    <x v="26"/>
    <n v="74012"/>
    <x v="2"/>
    <s v="OFF-PA-10001569"/>
    <x v="1"/>
    <x v="10"/>
    <x v="55"/>
    <x v="90"/>
    <n v="1"/>
    <n v="0"/>
    <n v="3.1104000000000003"/>
  </r>
  <r>
    <n v="5683"/>
    <s v="CA-2011-164315"/>
    <x v="2"/>
    <x v="1063"/>
    <d v="2011-04-08T00:00:00"/>
    <x v="1"/>
    <s v="RD-19585"/>
    <x v="361"/>
    <x v="0"/>
    <s v="United States"/>
    <s v="Athens"/>
    <x v="32"/>
    <n v="30605"/>
    <x v="0"/>
    <s v="OFF-PA-10004248"/>
    <x v="1"/>
    <x v="10"/>
    <x v="1615"/>
    <x v="3426"/>
    <n v="3"/>
    <n v="0"/>
    <n v="7.1280000000000001"/>
  </r>
  <r>
    <n v="5684"/>
    <s v="CA-2011-164315"/>
    <x v="2"/>
    <x v="1063"/>
    <d v="2011-04-08T00:00:00"/>
    <x v="1"/>
    <s v="RD-19585"/>
    <x v="361"/>
    <x v="0"/>
    <s v="United States"/>
    <s v="Athens"/>
    <x v="32"/>
    <n v="30605"/>
    <x v="0"/>
    <s v="TEC-PH-10001128"/>
    <x v="2"/>
    <x v="7"/>
    <x v="1499"/>
    <x v="4078"/>
    <n v="7"/>
    <n v="0"/>
    <n v="293.98040000000003"/>
  </r>
  <r>
    <n v="5685"/>
    <s v="CA-2011-164315"/>
    <x v="2"/>
    <x v="1063"/>
    <d v="2011-04-08T00:00:00"/>
    <x v="1"/>
    <s v="RD-19585"/>
    <x v="361"/>
    <x v="0"/>
    <s v="United States"/>
    <s v="Athens"/>
    <x v="32"/>
    <n v="30605"/>
    <x v="0"/>
    <s v="OFF-AP-10003842"/>
    <x v="1"/>
    <x v="9"/>
    <x v="1247"/>
    <x v="901"/>
    <n v="5"/>
    <n v="0"/>
    <n v="40.274000000000001"/>
  </r>
  <r>
    <n v="5686"/>
    <s v="CA-2012-131072"/>
    <x v="1"/>
    <x v="599"/>
    <d v="2012-11-05T00:00:00"/>
    <x v="3"/>
    <s v="KL-16645"/>
    <x v="107"/>
    <x v="0"/>
    <s v="United States"/>
    <s v="Seattle"/>
    <x v="4"/>
    <n v="98105"/>
    <x v="1"/>
    <s v="OFF-BI-10002794"/>
    <x v="1"/>
    <x v="8"/>
    <x v="102"/>
    <x v="2066"/>
    <n v="3"/>
    <n v="0.2"/>
    <n v="35.652599999999993"/>
  </r>
  <r>
    <n v="5687"/>
    <s v="CA-2011-131541"/>
    <x v="2"/>
    <x v="1064"/>
    <d v="2011-07-28T00:00:00"/>
    <x v="3"/>
    <s v="CK-12205"/>
    <x v="237"/>
    <x v="0"/>
    <s v="United States"/>
    <s v="Apopka"/>
    <x v="2"/>
    <n v="32712"/>
    <x v="0"/>
    <s v="OFF-FA-10000621"/>
    <x v="1"/>
    <x v="13"/>
    <x v="110"/>
    <x v="4079"/>
    <n v="5"/>
    <n v="0.2"/>
    <n v="5.1910000000000007"/>
  </r>
  <r>
    <n v="5688"/>
    <s v="CA-2011-131541"/>
    <x v="2"/>
    <x v="1064"/>
    <d v="2011-07-28T00:00:00"/>
    <x v="3"/>
    <s v="CK-12205"/>
    <x v="237"/>
    <x v="0"/>
    <s v="United States"/>
    <s v="Apopka"/>
    <x v="2"/>
    <n v="32712"/>
    <x v="0"/>
    <s v="FUR-FU-10003623"/>
    <x v="0"/>
    <x v="5"/>
    <x v="1226"/>
    <x v="4080"/>
    <n v="6"/>
    <n v="0.2"/>
    <n v="12.988799999999991"/>
  </r>
  <r>
    <n v="5689"/>
    <s v="CA-2011-131541"/>
    <x v="2"/>
    <x v="1064"/>
    <d v="2011-07-28T00:00:00"/>
    <x v="3"/>
    <s v="CK-12205"/>
    <x v="237"/>
    <x v="0"/>
    <s v="United States"/>
    <s v="Apopka"/>
    <x v="2"/>
    <n v="32712"/>
    <x v="0"/>
    <s v="OFF-EN-10000781"/>
    <x v="1"/>
    <x v="12"/>
    <x v="746"/>
    <x v="4081"/>
    <n v="7"/>
    <n v="0.2"/>
    <n v="16.518599999999999"/>
  </r>
  <r>
    <n v="5690"/>
    <s v="CA-2012-119550"/>
    <x v="1"/>
    <x v="207"/>
    <d v="2012-12-31T00:00:00"/>
    <x v="1"/>
    <s v="RB-19705"/>
    <x v="42"/>
    <x v="2"/>
    <s v="United States"/>
    <s v="Houston"/>
    <x v="5"/>
    <n v="77070"/>
    <x v="2"/>
    <s v="FUR-CH-10002044"/>
    <x v="0"/>
    <x v="1"/>
    <x v="1725"/>
    <x v="4082"/>
    <n v="3"/>
    <n v="0.3"/>
    <n v="-90.376199999999997"/>
  </r>
  <r>
    <n v="5691"/>
    <s v="US-2012-138093"/>
    <x v="1"/>
    <x v="895"/>
    <d v="2012-12-16T00:00:00"/>
    <x v="1"/>
    <s v="KM-16225"/>
    <x v="366"/>
    <x v="1"/>
    <s v="United States"/>
    <s v="Baltimore"/>
    <x v="39"/>
    <n v="21215"/>
    <x v="3"/>
    <s v="OFF-AR-10000817"/>
    <x v="1"/>
    <x v="6"/>
    <x v="1255"/>
    <x v="4083"/>
    <n v="9"/>
    <n v="0"/>
    <n v="9.3023999999999987"/>
  </r>
  <r>
    <n v="5692"/>
    <s v="US-2012-138093"/>
    <x v="1"/>
    <x v="895"/>
    <d v="2012-12-16T00:00:00"/>
    <x v="1"/>
    <s v="KM-16225"/>
    <x v="366"/>
    <x v="1"/>
    <s v="United States"/>
    <s v="Baltimore"/>
    <x v="39"/>
    <n v="21215"/>
    <x v="3"/>
    <s v="OFF-PA-10001509"/>
    <x v="1"/>
    <x v="10"/>
    <x v="417"/>
    <x v="915"/>
    <n v="5"/>
    <n v="0"/>
    <n v="20.584999999999994"/>
  </r>
  <r>
    <n v="5693"/>
    <s v="US-2012-138093"/>
    <x v="1"/>
    <x v="895"/>
    <d v="2012-12-16T00:00:00"/>
    <x v="1"/>
    <s v="KM-16225"/>
    <x v="366"/>
    <x v="1"/>
    <s v="United States"/>
    <s v="Baltimore"/>
    <x v="39"/>
    <n v="21215"/>
    <x v="3"/>
    <s v="TEC-PH-10004667"/>
    <x v="2"/>
    <x v="7"/>
    <x v="519"/>
    <x v="4084"/>
    <n v="1"/>
    <n v="0"/>
    <n v="36.447299999999998"/>
  </r>
  <r>
    <n v="5694"/>
    <s v="US-2012-138093"/>
    <x v="1"/>
    <x v="895"/>
    <d v="2012-12-16T00:00:00"/>
    <x v="1"/>
    <s v="KM-16225"/>
    <x v="366"/>
    <x v="1"/>
    <s v="United States"/>
    <s v="Baltimore"/>
    <x v="39"/>
    <n v="21215"/>
    <x v="3"/>
    <s v="OFF-PA-10000143"/>
    <x v="1"/>
    <x v="10"/>
    <x v="1692"/>
    <x v="1603"/>
    <n v="5"/>
    <n v="0"/>
    <n v="12.672000000000001"/>
  </r>
  <r>
    <n v="5695"/>
    <s v="US-2012-138093"/>
    <x v="1"/>
    <x v="895"/>
    <d v="2012-12-16T00:00:00"/>
    <x v="1"/>
    <s v="KM-16225"/>
    <x v="366"/>
    <x v="1"/>
    <s v="United States"/>
    <s v="Baltimore"/>
    <x v="39"/>
    <n v="21215"/>
    <x v="3"/>
    <s v="FUR-CH-10000785"/>
    <x v="0"/>
    <x v="1"/>
    <x v="320"/>
    <x v="3116"/>
    <n v="3"/>
    <n v="0"/>
    <n v="141.1644"/>
  </r>
  <r>
    <n v="5696"/>
    <s v="CA-2013-126165"/>
    <x v="0"/>
    <x v="465"/>
    <d v="2013-05-08T00:00:00"/>
    <x v="0"/>
    <s v="AH-10465"/>
    <x v="733"/>
    <x v="0"/>
    <s v="United States"/>
    <s v="San Francisco"/>
    <x v="1"/>
    <n v="94109"/>
    <x v="1"/>
    <s v="FUR-TA-10001676"/>
    <x v="0"/>
    <x v="3"/>
    <x v="957"/>
    <x v="4085"/>
    <n v="2"/>
    <n v="0.2"/>
    <n v="-1.7772000000000041"/>
  </r>
  <r>
    <n v="5697"/>
    <s v="CA-2014-126123"/>
    <x v="3"/>
    <x v="336"/>
    <d v="2014-10-19T00:00:00"/>
    <x v="1"/>
    <s v="AG-10765"/>
    <x v="326"/>
    <x v="2"/>
    <s v="United States"/>
    <s v="Chicago"/>
    <x v="10"/>
    <n v="60623"/>
    <x v="2"/>
    <s v="OFF-BI-10000309"/>
    <x v="1"/>
    <x v="8"/>
    <x v="334"/>
    <x v="4086"/>
    <n v="9"/>
    <n v="0.8"/>
    <n v="-42.46380000000002"/>
  </r>
  <r>
    <n v="5698"/>
    <s v="CA-2014-126123"/>
    <x v="3"/>
    <x v="336"/>
    <d v="2014-10-19T00:00:00"/>
    <x v="1"/>
    <s v="AG-10765"/>
    <x v="326"/>
    <x v="2"/>
    <s v="United States"/>
    <s v="Chicago"/>
    <x v="10"/>
    <n v="60623"/>
    <x v="2"/>
    <s v="OFF-BI-10004224"/>
    <x v="1"/>
    <x v="8"/>
    <x v="1061"/>
    <x v="4087"/>
    <n v="1"/>
    <n v="0.8"/>
    <n v="-23.548000000000009"/>
  </r>
  <r>
    <n v="5699"/>
    <s v="CA-2013-143441"/>
    <x v="0"/>
    <x v="732"/>
    <d v="2013-11-06T00:00:00"/>
    <x v="3"/>
    <s v="EB-14170"/>
    <x v="432"/>
    <x v="0"/>
    <s v="United States"/>
    <s v="Laredo"/>
    <x v="5"/>
    <n v="78041"/>
    <x v="2"/>
    <s v="OFF-LA-10002312"/>
    <x v="1"/>
    <x v="2"/>
    <x v="574"/>
    <x v="1583"/>
    <n v="1"/>
    <n v="0.2"/>
    <n v="4.4399999999999995"/>
  </r>
  <r>
    <n v="5700"/>
    <s v="CA-2014-148320"/>
    <x v="3"/>
    <x v="132"/>
    <d v="2014-11-09T00:00:00"/>
    <x v="1"/>
    <s v="PG-18895"/>
    <x v="38"/>
    <x v="0"/>
    <s v="United States"/>
    <s v="San Francisco"/>
    <x v="1"/>
    <n v="94109"/>
    <x v="1"/>
    <s v="OFF-PA-10003022"/>
    <x v="1"/>
    <x v="10"/>
    <x v="1644"/>
    <x v="1211"/>
    <n v="6"/>
    <n v="0"/>
    <n v="17.581200000000003"/>
  </r>
  <r>
    <n v="5701"/>
    <s v="CA-2013-125661"/>
    <x v="0"/>
    <x v="390"/>
    <d v="2013-11-27T00:00:00"/>
    <x v="2"/>
    <s v="CA-12055"/>
    <x v="402"/>
    <x v="2"/>
    <s v="United States"/>
    <s v="Cleveland"/>
    <x v="24"/>
    <n v="44105"/>
    <x v="3"/>
    <s v="OFF-EN-10001532"/>
    <x v="1"/>
    <x v="12"/>
    <x v="613"/>
    <x v="4088"/>
    <n v="3"/>
    <n v="0.2"/>
    <n v="15.281999999999998"/>
  </r>
  <r>
    <n v="5702"/>
    <s v="CA-2013-125661"/>
    <x v="0"/>
    <x v="390"/>
    <d v="2013-11-27T00:00:00"/>
    <x v="2"/>
    <s v="CA-12055"/>
    <x v="402"/>
    <x v="2"/>
    <s v="United States"/>
    <s v="Cleveland"/>
    <x v="24"/>
    <n v="44105"/>
    <x v="3"/>
    <s v="TEC-AC-10004855"/>
    <x v="2"/>
    <x v="11"/>
    <x v="1047"/>
    <x v="4089"/>
    <n v="5"/>
    <n v="0.2"/>
    <n v="-22.743500000000004"/>
  </r>
  <r>
    <n v="5703"/>
    <s v="US-2011-123519"/>
    <x v="2"/>
    <x v="637"/>
    <d v="2011-12-21T00:00:00"/>
    <x v="1"/>
    <s v="SS-20875"/>
    <x v="286"/>
    <x v="0"/>
    <s v="United States"/>
    <s v="Marion"/>
    <x v="24"/>
    <n v="43302"/>
    <x v="3"/>
    <s v="OFF-AR-10003829"/>
    <x v="1"/>
    <x v="6"/>
    <x v="934"/>
    <x v="370"/>
    <n v="1"/>
    <n v="0.2"/>
    <n v="0.29519999999999957"/>
  </r>
  <r>
    <n v="5704"/>
    <s v="US-2011-123519"/>
    <x v="2"/>
    <x v="637"/>
    <d v="2011-12-21T00:00:00"/>
    <x v="1"/>
    <s v="SS-20875"/>
    <x v="286"/>
    <x v="0"/>
    <s v="United States"/>
    <s v="Marion"/>
    <x v="24"/>
    <n v="43302"/>
    <x v="3"/>
    <s v="FUR-TA-10002645"/>
    <x v="0"/>
    <x v="3"/>
    <x v="1313"/>
    <x v="4090"/>
    <n v="1"/>
    <n v="0.4"/>
    <n v="-52.336500000000029"/>
  </r>
  <r>
    <n v="5705"/>
    <s v="US-2011-123519"/>
    <x v="2"/>
    <x v="637"/>
    <d v="2011-12-21T00:00:00"/>
    <x v="1"/>
    <s v="SS-20875"/>
    <x v="286"/>
    <x v="0"/>
    <s v="United States"/>
    <s v="Marion"/>
    <x v="24"/>
    <n v="43302"/>
    <x v="3"/>
    <s v="TEC-AC-10003033"/>
    <x v="2"/>
    <x v="11"/>
    <x v="756"/>
    <x v="2392"/>
    <n v="1"/>
    <n v="0.2"/>
    <n v="42.893499999999975"/>
  </r>
  <r>
    <n v="5706"/>
    <s v="CA-2011-155593"/>
    <x v="2"/>
    <x v="935"/>
    <d v="2011-11-08T00:00:00"/>
    <x v="1"/>
    <s v="RP-19390"/>
    <x v="261"/>
    <x v="0"/>
    <s v="United States"/>
    <s v="Fairfield"/>
    <x v="29"/>
    <n v="6824"/>
    <x v="3"/>
    <s v="OFF-SU-10002522"/>
    <x v="1"/>
    <x v="14"/>
    <x v="1544"/>
    <x v="4091"/>
    <n v="3"/>
    <n v="0"/>
    <n v="3.3755999999999986"/>
  </r>
  <r>
    <n v="5707"/>
    <s v="CA-2014-136000"/>
    <x v="3"/>
    <x v="585"/>
    <d v="2014-09-26T00:00:00"/>
    <x v="0"/>
    <s v="SC-20440"/>
    <x v="464"/>
    <x v="1"/>
    <s v="United States"/>
    <s v="New York City"/>
    <x v="15"/>
    <n v="10009"/>
    <x v="3"/>
    <s v="OFF-BI-10004828"/>
    <x v="1"/>
    <x v="8"/>
    <x v="1578"/>
    <x v="3022"/>
    <n v="3"/>
    <n v="0.2"/>
    <n v="14.563799999999997"/>
  </r>
  <r>
    <n v="5708"/>
    <s v="US-2012-160857"/>
    <x v="1"/>
    <x v="412"/>
    <d v="2012-05-15T00:00:00"/>
    <x v="1"/>
    <s v="NW-18400"/>
    <x v="508"/>
    <x v="0"/>
    <s v="United States"/>
    <s v="New York City"/>
    <x v="15"/>
    <n v="10024"/>
    <x v="3"/>
    <s v="FUR-FU-10001095"/>
    <x v="0"/>
    <x v="5"/>
    <x v="741"/>
    <x v="4092"/>
    <n v="3"/>
    <n v="0"/>
    <n v="30.187200000000001"/>
  </r>
  <r>
    <n v="5709"/>
    <s v="US-2012-160857"/>
    <x v="1"/>
    <x v="412"/>
    <d v="2012-05-15T00:00:00"/>
    <x v="1"/>
    <s v="NW-18400"/>
    <x v="508"/>
    <x v="0"/>
    <s v="United States"/>
    <s v="New York City"/>
    <x v="15"/>
    <n v="10024"/>
    <x v="3"/>
    <s v="OFF-SU-10000157"/>
    <x v="1"/>
    <x v="14"/>
    <x v="1399"/>
    <x v="3956"/>
    <n v="3"/>
    <n v="0"/>
    <n v="7.158600000000007"/>
  </r>
  <r>
    <n v="5710"/>
    <s v="US-2012-160857"/>
    <x v="1"/>
    <x v="412"/>
    <d v="2012-05-15T00:00:00"/>
    <x v="1"/>
    <s v="NW-18400"/>
    <x v="508"/>
    <x v="0"/>
    <s v="United States"/>
    <s v="New York City"/>
    <x v="15"/>
    <n v="10024"/>
    <x v="3"/>
    <s v="FUR-CH-10002647"/>
    <x v="0"/>
    <x v="1"/>
    <x v="470"/>
    <x v="4093"/>
    <n v="2"/>
    <n v="0.1"/>
    <n v="21.294000000000008"/>
  </r>
  <r>
    <n v="5711"/>
    <s v="US-2012-160857"/>
    <x v="1"/>
    <x v="412"/>
    <d v="2012-05-15T00:00:00"/>
    <x v="1"/>
    <s v="NW-18400"/>
    <x v="508"/>
    <x v="0"/>
    <s v="United States"/>
    <s v="New York City"/>
    <x v="15"/>
    <n v="10024"/>
    <x v="3"/>
    <s v="TEC-CO-10004115"/>
    <x v="2"/>
    <x v="16"/>
    <x v="356"/>
    <x v="4094"/>
    <n v="7"/>
    <n v="0.2"/>
    <n v="1014.9797"/>
  </r>
  <r>
    <n v="5712"/>
    <s v="US-2012-160857"/>
    <x v="1"/>
    <x v="412"/>
    <d v="2012-05-15T00:00:00"/>
    <x v="1"/>
    <s v="NW-18400"/>
    <x v="508"/>
    <x v="0"/>
    <s v="United States"/>
    <s v="New York City"/>
    <x v="15"/>
    <n v="10024"/>
    <x v="3"/>
    <s v="OFF-PA-10003363"/>
    <x v="1"/>
    <x v="10"/>
    <x v="1520"/>
    <x v="541"/>
    <n v="3"/>
    <n v="0"/>
    <n v="9.3312000000000008"/>
  </r>
  <r>
    <n v="5713"/>
    <s v="CA-2014-115805"/>
    <x v="3"/>
    <x v="689"/>
    <d v="2014-08-01T00:00:00"/>
    <x v="3"/>
    <s v="KW-16435"/>
    <x v="147"/>
    <x v="0"/>
    <s v="United States"/>
    <s v="Chicago"/>
    <x v="10"/>
    <n v="60653"/>
    <x v="2"/>
    <s v="TEC-PH-10003092"/>
    <x v="2"/>
    <x v="7"/>
    <x v="516"/>
    <x v="2204"/>
    <n v="1"/>
    <n v="0.2"/>
    <n v="4.1390999999999991"/>
  </r>
  <r>
    <n v="5714"/>
    <s v="US-2011-143707"/>
    <x v="2"/>
    <x v="72"/>
    <d v="2011-03-05T00:00:00"/>
    <x v="1"/>
    <s v="HR-14770"/>
    <x v="367"/>
    <x v="2"/>
    <s v="United States"/>
    <s v="New York City"/>
    <x v="15"/>
    <n v="10035"/>
    <x v="3"/>
    <s v="TEC-PH-10003655"/>
    <x v="2"/>
    <x v="7"/>
    <x v="854"/>
    <x v="4095"/>
    <n v="3"/>
    <n v="0"/>
    <n v="1.6037999999999999"/>
  </r>
  <r>
    <n v="5715"/>
    <s v="CA-2014-116939"/>
    <x v="3"/>
    <x v="145"/>
    <d v="2014-09-30T00:00:00"/>
    <x v="1"/>
    <s v="AG-10900"/>
    <x v="151"/>
    <x v="0"/>
    <s v="United States"/>
    <s v="Richmond"/>
    <x v="17"/>
    <n v="23223"/>
    <x v="0"/>
    <s v="OFF-ST-10001476"/>
    <x v="1"/>
    <x v="4"/>
    <x v="827"/>
    <x v="4096"/>
    <n v="5"/>
    <n v="0"/>
    <n v="47.938500000000005"/>
  </r>
  <r>
    <n v="5716"/>
    <s v="CA-2012-124107"/>
    <x v="1"/>
    <x v="330"/>
    <d v="2012-10-12T00:00:00"/>
    <x v="0"/>
    <s v="BM-11650"/>
    <x v="312"/>
    <x v="1"/>
    <s v="United States"/>
    <s v="Ann Arbor"/>
    <x v="12"/>
    <n v="48104"/>
    <x v="2"/>
    <s v="TEC-AC-10002049"/>
    <x v="2"/>
    <x v="11"/>
    <x v="688"/>
    <x v="1008"/>
    <n v="5"/>
    <n v="0"/>
    <n v="111.59099999999995"/>
  </r>
  <r>
    <n v="5717"/>
    <s v="CA-2012-124107"/>
    <x v="1"/>
    <x v="330"/>
    <d v="2012-10-12T00:00:00"/>
    <x v="0"/>
    <s v="BM-11650"/>
    <x v="312"/>
    <x v="1"/>
    <s v="United States"/>
    <s v="Ann Arbor"/>
    <x v="12"/>
    <n v="48104"/>
    <x v="2"/>
    <s v="TEC-PH-10003875"/>
    <x v="2"/>
    <x v="7"/>
    <x v="119"/>
    <x v="3325"/>
    <n v="3"/>
    <n v="0"/>
    <n v="8.4563999999999986"/>
  </r>
  <r>
    <n v="5718"/>
    <s v="CA-2012-124107"/>
    <x v="1"/>
    <x v="330"/>
    <d v="2012-10-12T00:00:00"/>
    <x v="0"/>
    <s v="BM-11650"/>
    <x v="312"/>
    <x v="1"/>
    <s v="United States"/>
    <s v="Ann Arbor"/>
    <x v="12"/>
    <n v="48104"/>
    <x v="2"/>
    <s v="OFF-EN-10003286"/>
    <x v="1"/>
    <x v="12"/>
    <x v="33"/>
    <x v="4097"/>
    <n v="7"/>
    <n v="0"/>
    <n v="27.241199999999996"/>
  </r>
  <r>
    <n v="5719"/>
    <s v="CA-2012-124107"/>
    <x v="1"/>
    <x v="330"/>
    <d v="2012-10-12T00:00:00"/>
    <x v="0"/>
    <s v="BM-11650"/>
    <x v="312"/>
    <x v="1"/>
    <s v="United States"/>
    <s v="Ann Arbor"/>
    <x v="12"/>
    <n v="48104"/>
    <x v="2"/>
    <s v="OFF-AP-10003971"/>
    <x v="1"/>
    <x v="9"/>
    <x v="914"/>
    <x v="4098"/>
    <n v="3"/>
    <n v="0.1"/>
    <n v="5.2272000000000007"/>
  </r>
  <r>
    <n v="5720"/>
    <s v="CA-2014-126550"/>
    <x v="3"/>
    <x v="1065"/>
    <d v="2014-04-03T00:00:00"/>
    <x v="0"/>
    <s v="RD-19720"/>
    <x v="742"/>
    <x v="0"/>
    <s v="United States"/>
    <s v="Lafayette"/>
    <x v="14"/>
    <n v="47905"/>
    <x v="2"/>
    <s v="OFF-ST-10001031"/>
    <x v="1"/>
    <x v="4"/>
    <x v="1551"/>
    <x v="4099"/>
    <n v="5"/>
    <n v="0"/>
    <n v="21.164000000000005"/>
  </r>
  <r>
    <n v="5721"/>
    <s v="CA-2012-138674"/>
    <x v="1"/>
    <x v="717"/>
    <d v="2012-11-17T00:00:00"/>
    <x v="2"/>
    <s v="KB-16585"/>
    <x v="10"/>
    <x v="1"/>
    <s v="United States"/>
    <s v="Springfield"/>
    <x v="21"/>
    <n v="97477"/>
    <x v="1"/>
    <s v="OFF-FA-10000304"/>
    <x v="1"/>
    <x v="13"/>
    <x v="52"/>
    <x v="525"/>
    <n v="5"/>
    <n v="0.2"/>
    <n v="2.289000000000001"/>
  </r>
  <r>
    <n v="5722"/>
    <s v="CA-2012-138674"/>
    <x v="1"/>
    <x v="717"/>
    <d v="2012-11-17T00:00:00"/>
    <x v="2"/>
    <s v="KB-16585"/>
    <x v="10"/>
    <x v="1"/>
    <s v="United States"/>
    <s v="Springfield"/>
    <x v="21"/>
    <n v="97477"/>
    <x v="1"/>
    <s v="TEC-AC-10000358"/>
    <x v="2"/>
    <x v="11"/>
    <x v="1278"/>
    <x v="4100"/>
    <n v="3"/>
    <n v="0.2"/>
    <n v="4.5587999999999944"/>
  </r>
  <r>
    <n v="5723"/>
    <s v="CA-2012-138674"/>
    <x v="1"/>
    <x v="717"/>
    <d v="2012-11-17T00:00:00"/>
    <x v="2"/>
    <s v="KB-16585"/>
    <x v="10"/>
    <x v="1"/>
    <s v="United States"/>
    <s v="Springfield"/>
    <x v="21"/>
    <n v="97477"/>
    <x v="1"/>
    <s v="TEC-AC-10002800"/>
    <x v="2"/>
    <x v="11"/>
    <x v="1207"/>
    <x v="4101"/>
    <n v="4"/>
    <n v="0.2"/>
    <n v="29.993999999999986"/>
  </r>
  <r>
    <n v="5724"/>
    <s v="CA-2013-165820"/>
    <x v="0"/>
    <x v="182"/>
    <d v="2013-10-01T00:00:00"/>
    <x v="1"/>
    <s v="DW-13585"/>
    <x v="61"/>
    <x v="1"/>
    <s v="United States"/>
    <s v="San Francisco"/>
    <x v="1"/>
    <n v="94109"/>
    <x v="1"/>
    <s v="OFF-PA-10004735"/>
    <x v="1"/>
    <x v="10"/>
    <x v="819"/>
    <x v="91"/>
    <n v="2"/>
    <n v="0"/>
    <n v="6.2208000000000006"/>
  </r>
  <r>
    <n v="5725"/>
    <s v="CA-2011-103191"/>
    <x v="2"/>
    <x v="358"/>
    <d v="2011-09-27T00:00:00"/>
    <x v="1"/>
    <s v="VG-21805"/>
    <x v="500"/>
    <x v="1"/>
    <s v="United States"/>
    <s v="Chicago"/>
    <x v="10"/>
    <n v="60653"/>
    <x v="2"/>
    <s v="OFF-ST-10002574"/>
    <x v="1"/>
    <x v="4"/>
    <x v="926"/>
    <x v="4102"/>
    <n v="3"/>
    <n v="0.2"/>
    <n v="-82.884"/>
  </r>
  <r>
    <n v="5726"/>
    <s v="CA-2012-103933"/>
    <x v="1"/>
    <x v="12"/>
    <d v="2012-09-27T00:00:00"/>
    <x v="2"/>
    <s v="DR-12880"/>
    <x v="112"/>
    <x v="1"/>
    <s v="United States"/>
    <s v="New York City"/>
    <x v="15"/>
    <n v="10011"/>
    <x v="3"/>
    <s v="TEC-AC-10004171"/>
    <x v="2"/>
    <x v="11"/>
    <x v="1312"/>
    <x v="438"/>
    <n v="9"/>
    <n v="0"/>
    <n v="395.96040000000005"/>
  </r>
  <r>
    <n v="5727"/>
    <s v="CA-2012-110548"/>
    <x v="1"/>
    <x v="124"/>
    <d v="2012-05-08T00:00:00"/>
    <x v="1"/>
    <s v="AH-10690"/>
    <x v="706"/>
    <x v="1"/>
    <s v="United States"/>
    <s v="Houston"/>
    <x v="5"/>
    <n v="77095"/>
    <x v="2"/>
    <s v="TEC-PH-10002922"/>
    <x v="2"/>
    <x v="7"/>
    <x v="965"/>
    <x v="1266"/>
    <n v="7"/>
    <n v="0.2"/>
    <n v="118.29299999999989"/>
  </r>
  <r>
    <n v="5728"/>
    <s v="CA-2014-117324"/>
    <x v="3"/>
    <x v="166"/>
    <d v="2014-12-14T00:00:00"/>
    <x v="1"/>
    <s v="JP-15520"/>
    <x v="187"/>
    <x v="0"/>
    <s v="United States"/>
    <s v="Madison"/>
    <x v="6"/>
    <n v="53711"/>
    <x v="2"/>
    <s v="TEC-AC-10003023"/>
    <x v="2"/>
    <x v="11"/>
    <x v="1070"/>
    <x v="4103"/>
    <n v="3"/>
    <n v="0"/>
    <n v="32.059799999999996"/>
  </r>
  <r>
    <n v="5729"/>
    <s v="CA-2014-117324"/>
    <x v="3"/>
    <x v="166"/>
    <d v="2014-12-14T00:00:00"/>
    <x v="1"/>
    <s v="JP-15520"/>
    <x v="187"/>
    <x v="0"/>
    <s v="United States"/>
    <s v="Madison"/>
    <x v="6"/>
    <n v="53711"/>
    <x v="2"/>
    <s v="OFF-AP-10003590"/>
    <x v="1"/>
    <x v="9"/>
    <x v="947"/>
    <x v="1234"/>
    <n v="3"/>
    <n v="0"/>
    <n v="305.13000000000011"/>
  </r>
  <r>
    <n v="5730"/>
    <s v="CA-2014-117324"/>
    <x v="3"/>
    <x v="166"/>
    <d v="2014-12-14T00:00:00"/>
    <x v="1"/>
    <s v="JP-15520"/>
    <x v="187"/>
    <x v="0"/>
    <s v="United States"/>
    <s v="Madison"/>
    <x v="6"/>
    <n v="53711"/>
    <x v="2"/>
    <s v="OFF-LA-10003510"/>
    <x v="1"/>
    <x v="2"/>
    <x v="575"/>
    <x v="3550"/>
    <n v="2"/>
    <n v="0"/>
    <n v="28.087600000000002"/>
  </r>
  <r>
    <n v="5731"/>
    <s v="CA-2014-117324"/>
    <x v="3"/>
    <x v="166"/>
    <d v="2014-12-14T00:00:00"/>
    <x v="1"/>
    <s v="JP-15520"/>
    <x v="187"/>
    <x v="0"/>
    <s v="United States"/>
    <s v="Madison"/>
    <x v="6"/>
    <n v="53711"/>
    <x v="2"/>
    <s v="FUR-BO-10003159"/>
    <x v="0"/>
    <x v="0"/>
    <x v="1100"/>
    <x v="4104"/>
    <n v="4"/>
    <n v="0"/>
    <n v="41.392799999999966"/>
  </r>
  <r>
    <n v="5732"/>
    <s v="CA-2014-117324"/>
    <x v="3"/>
    <x v="166"/>
    <d v="2014-12-14T00:00:00"/>
    <x v="1"/>
    <s v="JP-15520"/>
    <x v="187"/>
    <x v="0"/>
    <s v="United States"/>
    <s v="Madison"/>
    <x v="6"/>
    <n v="53711"/>
    <x v="2"/>
    <s v="OFF-PA-10002713"/>
    <x v="1"/>
    <x v="10"/>
    <x v="317"/>
    <x v="4105"/>
    <n v="4"/>
    <n v="0"/>
    <n v="12.659199999999998"/>
  </r>
  <r>
    <n v="5733"/>
    <s v="CA-2014-143574"/>
    <x v="3"/>
    <x v="222"/>
    <d v="2014-07-03T00:00:00"/>
    <x v="2"/>
    <s v="DR-12880"/>
    <x v="112"/>
    <x v="1"/>
    <s v="United States"/>
    <s v="Milford"/>
    <x v="29"/>
    <n v="6460"/>
    <x v="3"/>
    <s v="FUR-BO-10002598"/>
    <x v="0"/>
    <x v="0"/>
    <x v="1509"/>
    <x v="3166"/>
    <n v="9"/>
    <n v="0"/>
    <n v="185.25779999999997"/>
  </r>
  <r>
    <n v="5734"/>
    <s v="CA-2014-143574"/>
    <x v="3"/>
    <x v="222"/>
    <d v="2014-07-03T00:00:00"/>
    <x v="2"/>
    <s v="DR-12880"/>
    <x v="112"/>
    <x v="1"/>
    <s v="United States"/>
    <s v="Milford"/>
    <x v="29"/>
    <n v="6460"/>
    <x v="3"/>
    <s v="OFF-SU-10002537"/>
    <x v="1"/>
    <x v="14"/>
    <x v="676"/>
    <x v="4106"/>
    <n v="3"/>
    <n v="0"/>
    <n v="7.9794000000000018"/>
  </r>
  <r>
    <n v="5735"/>
    <s v="CA-2014-143574"/>
    <x v="3"/>
    <x v="222"/>
    <d v="2014-07-03T00:00:00"/>
    <x v="2"/>
    <s v="DR-12880"/>
    <x v="112"/>
    <x v="1"/>
    <s v="United States"/>
    <s v="Milford"/>
    <x v="29"/>
    <n v="6460"/>
    <x v="3"/>
    <s v="FUR-FU-10003976"/>
    <x v="0"/>
    <x v="5"/>
    <x v="964"/>
    <x v="2855"/>
    <n v="2"/>
    <n v="0"/>
    <n v="8.5543999999999976"/>
  </r>
  <r>
    <n v="5736"/>
    <s v="CA-2011-111773"/>
    <x v="2"/>
    <x v="290"/>
    <d v="2011-07-03T00:00:00"/>
    <x v="1"/>
    <s v="JK-15625"/>
    <x v="600"/>
    <x v="0"/>
    <s v="United States"/>
    <s v="New York City"/>
    <x v="15"/>
    <n v="10024"/>
    <x v="3"/>
    <s v="OFF-BI-10000174"/>
    <x v="1"/>
    <x v="8"/>
    <x v="1435"/>
    <x v="4107"/>
    <n v="3"/>
    <n v="0.2"/>
    <n v="4.8720000000000008"/>
  </r>
  <r>
    <n v="5737"/>
    <s v="CA-2011-148614"/>
    <x v="2"/>
    <x v="407"/>
    <d v="2011-01-26T00:00:00"/>
    <x v="1"/>
    <s v="MV-17485"/>
    <x v="597"/>
    <x v="0"/>
    <s v="United States"/>
    <s v="Los Angeles"/>
    <x v="1"/>
    <n v="90049"/>
    <x v="1"/>
    <s v="OFF-PA-10002893"/>
    <x v="1"/>
    <x v="10"/>
    <x v="359"/>
    <x v="2439"/>
    <n v="2"/>
    <n v="0"/>
    <n v="9.2927999999999997"/>
  </r>
  <r>
    <n v="5738"/>
    <s v="CA-2011-148614"/>
    <x v="2"/>
    <x v="407"/>
    <d v="2011-01-26T00:00:00"/>
    <x v="1"/>
    <s v="MV-17485"/>
    <x v="597"/>
    <x v="0"/>
    <s v="United States"/>
    <s v="Los Angeles"/>
    <x v="1"/>
    <n v="90049"/>
    <x v="1"/>
    <s v="FUR-FU-10003194"/>
    <x v="0"/>
    <x v="5"/>
    <x v="76"/>
    <x v="78"/>
    <n v="2"/>
    <n v="0"/>
    <n v="5.7899999999999991"/>
  </r>
  <r>
    <n v="5739"/>
    <s v="CA-2014-156139"/>
    <x v="3"/>
    <x v="413"/>
    <d v="2014-01-07T00:00:00"/>
    <x v="1"/>
    <s v="BP-11155"/>
    <x v="669"/>
    <x v="0"/>
    <s v="United States"/>
    <s v="San Francisco"/>
    <x v="1"/>
    <n v="94109"/>
    <x v="1"/>
    <s v="OFF-BI-10004233"/>
    <x v="1"/>
    <x v="8"/>
    <x v="1377"/>
    <x v="4108"/>
    <n v="3"/>
    <n v="0.2"/>
    <n v="13.4316"/>
  </r>
  <r>
    <n v="5740"/>
    <s v="US-2014-147886"/>
    <x v="3"/>
    <x v="615"/>
    <d v="2014-04-01T00:00:00"/>
    <x v="2"/>
    <s v="DH-13075"/>
    <x v="704"/>
    <x v="1"/>
    <s v="United States"/>
    <s v="Fairfield"/>
    <x v="1"/>
    <n v="94533"/>
    <x v="1"/>
    <s v="OFF-PA-10000232"/>
    <x v="1"/>
    <x v="10"/>
    <x v="1622"/>
    <x v="91"/>
    <n v="2"/>
    <n v="0"/>
    <n v="6.3504000000000005"/>
  </r>
  <r>
    <n v="5741"/>
    <s v="US-2014-147886"/>
    <x v="3"/>
    <x v="615"/>
    <d v="2014-04-01T00:00:00"/>
    <x v="2"/>
    <s v="DH-13075"/>
    <x v="704"/>
    <x v="1"/>
    <s v="United States"/>
    <s v="Fairfield"/>
    <x v="1"/>
    <n v="94533"/>
    <x v="1"/>
    <s v="FUR-FU-10001095"/>
    <x v="0"/>
    <x v="5"/>
    <x v="741"/>
    <x v="4109"/>
    <n v="1"/>
    <n v="0"/>
    <n v="10.0624"/>
  </r>
  <r>
    <n v="5742"/>
    <s v="US-2014-147886"/>
    <x v="3"/>
    <x v="615"/>
    <d v="2014-04-01T00:00:00"/>
    <x v="2"/>
    <s v="DH-13075"/>
    <x v="704"/>
    <x v="1"/>
    <s v="United States"/>
    <s v="Fairfield"/>
    <x v="1"/>
    <n v="94533"/>
    <x v="1"/>
    <s v="TEC-MA-10004679"/>
    <x v="2"/>
    <x v="15"/>
    <x v="1074"/>
    <x v="4110"/>
    <n v="2"/>
    <n v="0.2"/>
    <n v="53.271999999999991"/>
  </r>
  <r>
    <n v="5743"/>
    <s v="US-2014-147886"/>
    <x v="3"/>
    <x v="615"/>
    <d v="2014-04-01T00:00:00"/>
    <x v="2"/>
    <s v="DH-13075"/>
    <x v="704"/>
    <x v="1"/>
    <s v="United States"/>
    <s v="Fairfield"/>
    <x v="1"/>
    <n v="94533"/>
    <x v="1"/>
    <s v="OFF-PA-10003651"/>
    <x v="1"/>
    <x v="10"/>
    <x v="646"/>
    <x v="4111"/>
    <n v="4"/>
    <n v="0"/>
    <n v="12.8256"/>
  </r>
  <r>
    <n v="5744"/>
    <s v="US-2014-147886"/>
    <x v="3"/>
    <x v="615"/>
    <d v="2014-04-01T00:00:00"/>
    <x v="2"/>
    <s v="DH-13075"/>
    <x v="704"/>
    <x v="1"/>
    <s v="United States"/>
    <s v="Fairfield"/>
    <x v="1"/>
    <n v="94533"/>
    <x v="1"/>
    <s v="OFF-PA-10000743"/>
    <x v="1"/>
    <x v="10"/>
    <x v="573"/>
    <x v="130"/>
    <n v="3"/>
    <n v="0"/>
    <n v="9.6191999999999993"/>
  </r>
  <r>
    <n v="5745"/>
    <s v="US-2014-147886"/>
    <x v="3"/>
    <x v="615"/>
    <d v="2014-04-01T00:00:00"/>
    <x v="2"/>
    <s v="DH-13075"/>
    <x v="704"/>
    <x v="1"/>
    <s v="United States"/>
    <s v="Fairfield"/>
    <x v="1"/>
    <n v="94533"/>
    <x v="1"/>
    <s v="OFF-ST-10002743"/>
    <x v="1"/>
    <x v="4"/>
    <x v="413"/>
    <x v="4112"/>
    <n v="7"/>
    <n v="0"/>
    <n v="7.9547999999999632"/>
  </r>
  <r>
    <n v="5746"/>
    <s v="US-2014-147886"/>
    <x v="3"/>
    <x v="615"/>
    <d v="2014-04-01T00:00:00"/>
    <x v="2"/>
    <s v="DH-13075"/>
    <x v="704"/>
    <x v="1"/>
    <s v="United States"/>
    <s v="Fairfield"/>
    <x v="1"/>
    <n v="94533"/>
    <x v="1"/>
    <s v="FUR-FU-10003829"/>
    <x v="0"/>
    <x v="5"/>
    <x v="1369"/>
    <x v="748"/>
    <n v="7"/>
    <n v="0"/>
    <n v="6.8991999999999987"/>
  </r>
  <r>
    <n v="5747"/>
    <s v="CA-2013-113733"/>
    <x v="0"/>
    <x v="16"/>
    <d v="2013-12-13T00:00:00"/>
    <x v="1"/>
    <s v="LH-16900"/>
    <x v="23"/>
    <x v="0"/>
    <s v="United States"/>
    <s v="Greenville"/>
    <x v="3"/>
    <n v="27834"/>
    <x v="0"/>
    <s v="TEC-PH-10002496"/>
    <x v="2"/>
    <x v="7"/>
    <x v="490"/>
    <x v="2528"/>
    <n v="2"/>
    <n v="0.2"/>
    <n v="31.197999999999986"/>
  </r>
  <r>
    <n v="5748"/>
    <s v="CA-2013-113733"/>
    <x v="0"/>
    <x v="16"/>
    <d v="2013-12-13T00:00:00"/>
    <x v="1"/>
    <s v="LH-16900"/>
    <x v="23"/>
    <x v="0"/>
    <s v="United States"/>
    <s v="Greenville"/>
    <x v="3"/>
    <n v="27834"/>
    <x v="0"/>
    <s v="TEC-AC-10002473"/>
    <x v="2"/>
    <x v="11"/>
    <x v="713"/>
    <x v="3147"/>
    <n v="3"/>
    <n v="0.2"/>
    <n v="17.879399999999997"/>
  </r>
  <r>
    <n v="5749"/>
    <s v="CA-2013-113733"/>
    <x v="0"/>
    <x v="16"/>
    <d v="2013-12-13T00:00:00"/>
    <x v="1"/>
    <s v="LH-16900"/>
    <x v="23"/>
    <x v="0"/>
    <s v="United States"/>
    <s v="Greenville"/>
    <x v="3"/>
    <n v="27834"/>
    <x v="0"/>
    <s v="TEC-AC-10004877"/>
    <x v="2"/>
    <x v="11"/>
    <x v="1670"/>
    <x v="4113"/>
    <n v="3"/>
    <n v="0.2"/>
    <n v="-2.4840000000000018"/>
  </r>
  <r>
    <n v="5750"/>
    <s v="CA-2014-104913"/>
    <x v="3"/>
    <x v="551"/>
    <d v="2014-11-23T00:00:00"/>
    <x v="1"/>
    <s v="DK-13090"/>
    <x v="54"/>
    <x v="0"/>
    <s v="United States"/>
    <s v="Long Beach"/>
    <x v="15"/>
    <n v="11561"/>
    <x v="3"/>
    <s v="TEC-PH-10000923"/>
    <x v="2"/>
    <x v="7"/>
    <x v="1225"/>
    <x v="4114"/>
    <n v="5"/>
    <n v="0"/>
    <n v="36.725500000000004"/>
  </r>
  <r>
    <n v="5751"/>
    <s v="CA-2011-145800"/>
    <x v="2"/>
    <x v="992"/>
    <d v="2011-06-05T00:00:00"/>
    <x v="1"/>
    <s v="SS-20410"/>
    <x v="757"/>
    <x v="0"/>
    <s v="United States"/>
    <s v="Buffalo Grove"/>
    <x v="10"/>
    <n v="60089"/>
    <x v="2"/>
    <s v="FUR-TA-10001539"/>
    <x v="0"/>
    <x v="3"/>
    <x v="10"/>
    <x v="4115"/>
    <n v="3"/>
    <n v="0.5"/>
    <n v="-184.83660000000003"/>
  </r>
  <r>
    <n v="5752"/>
    <s v="CA-2013-125850"/>
    <x v="0"/>
    <x v="115"/>
    <d v="2013-01-28T00:00:00"/>
    <x v="1"/>
    <s v="FP-14320"/>
    <x v="224"/>
    <x v="0"/>
    <s v="United States"/>
    <s v="San Diego"/>
    <x v="1"/>
    <n v="92037"/>
    <x v="1"/>
    <s v="OFF-LA-10003498"/>
    <x v="1"/>
    <x v="2"/>
    <x v="1740"/>
    <x v="1851"/>
    <n v="3"/>
    <n v="0"/>
    <n v="22.200000000000003"/>
  </r>
  <r>
    <n v="5753"/>
    <s v="CA-2013-125850"/>
    <x v="0"/>
    <x v="115"/>
    <d v="2013-01-28T00:00:00"/>
    <x v="1"/>
    <s v="FP-14320"/>
    <x v="224"/>
    <x v="0"/>
    <s v="United States"/>
    <s v="San Diego"/>
    <x v="1"/>
    <n v="92037"/>
    <x v="1"/>
    <s v="OFF-LA-10004484"/>
    <x v="1"/>
    <x v="2"/>
    <x v="612"/>
    <x v="2809"/>
    <n v="5"/>
    <n v="0"/>
    <n v="9.4989999999999988"/>
  </r>
  <r>
    <n v="5754"/>
    <s v="CA-2013-118514"/>
    <x v="0"/>
    <x v="1066"/>
    <d v="2013-02-10T00:00:00"/>
    <x v="1"/>
    <s v="LC-17050"/>
    <x v="702"/>
    <x v="0"/>
    <s v="United States"/>
    <s v="Richmond"/>
    <x v="0"/>
    <n v="40475"/>
    <x v="0"/>
    <s v="FUR-CH-10000015"/>
    <x v="0"/>
    <x v="1"/>
    <x v="373"/>
    <x v="405"/>
    <n v="4"/>
    <n v="0"/>
    <n v="225.26400000000001"/>
  </r>
  <r>
    <n v="5755"/>
    <s v="CA-2012-150749"/>
    <x v="1"/>
    <x v="368"/>
    <d v="2012-04-03T00:00:00"/>
    <x v="0"/>
    <s v="AS-10240"/>
    <x v="238"/>
    <x v="0"/>
    <s v="United States"/>
    <s v="Springfield"/>
    <x v="17"/>
    <n v="22153"/>
    <x v="0"/>
    <s v="OFF-AR-10003732"/>
    <x v="1"/>
    <x v="6"/>
    <x v="321"/>
    <x v="348"/>
    <n v="2"/>
    <n v="0"/>
    <n v="1.4455999999999998"/>
  </r>
  <r>
    <n v="5756"/>
    <s v="CA-2011-163748"/>
    <x v="2"/>
    <x v="1005"/>
    <d v="2011-10-18T00:00:00"/>
    <x v="1"/>
    <s v="HG-15025"/>
    <x v="643"/>
    <x v="0"/>
    <s v="United States"/>
    <s v="Fort Worth"/>
    <x v="5"/>
    <n v="76106"/>
    <x v="2"/>
    <s v="OFF-AP-10004052"/>
    <x v="1"/>
    <x v="9"/>
    <x v="1662"/>
    <x v="4116"/>
    <n v="4"/>
    <n v="0.8"/>
    <n v="-8.532"/>
  </r>
  <r>
    <n v="5757"/>
    <s v="CA-2011-163748"/>
    <x v="2"/>
    <x v="1005"/>
    <d v="2011-10-18T00:00:00"/>
    <x v="1"/>
    <s v="HG-15025"/>
    <x v="643"/>
    <x v="0"/>
    <s v="United States"/>
    <s v="Fort Worth"/>
    <x v="5"/>
    <n v="76106"/>
    <x v="2"/>
    <s v="TEC-CO-10002095"/>
    <x v="2"/>
    <x v="16"/>
    <x v="610"/>
    <x v="4117"/>
    <n v="5"/>
    <n v="0.2"/>
    <n v="624.98749999999995"/>
  </r>
  <r>
    <n v="5758"/>
    <s v="CA-2012-119634"/>
    <x v="1"/>
    <x v="1067"/>
    <d v="2012-08-16T00:00:00"/>
    <x v="1"/>
    <s v="BW-11065"/>
    <x v="768"/>
    <x v="0"/>
    <s v="United States"/>
    <s v="Raleigh"/>
    <x v="3"/>
    <n v="27604"/>
    <x v="0"/>
    <s v="FUR-FU-10004270"/>
    <x v="0"/>
    <x v="5"/>
    <x v="1372"/>
    <x v="4118"/>
    <n v="3"/>
    <n v="0.2"/>
    <n v="12.114900000000002"/>
  </r>
  <r>
    <n v="5759"/>
    <s v="CA-2012-149300"/>
    <x v="1"/>
    <x v="6"/>
    <d v="2012-11-23T00:00:00"/>
    <x v="2"/>
    <s v="BH-11710"/>
    <x v="3"/>
    <x v="0"/>
    <s v="United States"/>
    <s v="Hialeah"/>
    <x v="2"/>
    <n v="33012"/>
    <x v="0"/>
    <s v="TEC-MA-10000423"/>
    <x v="2"/>
    <x v="15"/>
    <x v="1713"/>
    <x v="4119"/>
    <n v="3"/>
    <n v="0.5"/>
    <n v="-1.9791000000000025"/>
  </r>
  <r>
    <n v="5760"/>
    <s v="US-2013-111528"/>
    <x v="0"/>
    <x v="945"/>
    <d v="2013-12-31T00:00:00"/>
    <x v="3"/>
    <s v="JP-16135"/>
    <x v="655"/>
    <x v="2"/>
    <s v="United States"/>
    <s v="Los Angeles"/>
    <x v="1"/>
    <n v="90032"/>
    <x v="1"/>
    <s v="OFF-ST-10001526"/>
    <x v="1"/>
    <x v="4"/>
    <x v="764"/>
    <x v="2289"/>
    <n v="4"/>
    <n v="0"/>
    <n v="125.14319999999998"/>
  </r>
  <r>
    <n v="5761"/>
    <s v="US-2013-111528"/>
    <x v="0"/>
    <x v="945"/>
    <d v="2013-12-31T00:00:00"/>
    <x v="3"/>
    <s v="JP-16135"/>
    <x v="655"/>
    <x v="2"/>
    <s v="United States"/>
    <s v="Los Angeles"/>
    <x v="1"/>
    <n v="90032"/>
    <x v="1"/>
    <s v="OFF-BI-10002194"/>
    <x v="1"/>
    <x v="8"/>
    <x v="411"/>
    <x v="4120"/>
    <n v="1"/>
    <n v="0.2"/>
    <n v="2.1546000000000003"/>
  </r>
  <r>
    <n v="5762"/>
    <s v="CA-2014-158169"/>
    <x v="3"/>
    <x v="801"/>
    <d v="2014-08-16T00:00:00"/>
    <x v="2"/>
    <s v="JM-16195"/>
    <x v="594"/>
    <x v="0"/>
    <s v="United States"/>
    <s v="Lake Forest"/>
    <x v="1"/>
    <n v="92630"/>
    <x v="1"/>
    <s v="OFF-AP-10000828"/>
    <x v="1"/>
    <x v="9"/>
    <x v="1087"/>
    <x v="3116"/>
    <n v="3"/>
    <n v="0"/>
    <n v="152.02319999999997"/>
  </r>
  <r>
    <n v="5763"/>
    <s v="CA-2014-158169"/>
    <x v="3"/>
    <x v="801"/>
    <d v="2014-08-16T00:00:00"/>
    <x v="2"/>
    <s v="JM-16195"/>
    <x v="594"/>
    <x v="0"/>
    <s v="United States"/>
    <s v="Lake Forest"/>
    <x v="1"/>
    <n v="92630"/>
    <x v="1"/>
    <s v="FUR-FU-10001473"/>
    <x v="0"/>
    <x v="5"/>
    <x v="984"/>
    <x v="4121"/>
    <n v="4"/>
    <n v="0"/>
    <n v="19.7712"/>
  </r>
  <r>
    <n v="5764"/>
    <s v="CA-2012-162047"/>
    <x v="1"/>
    <x v="502"/>
    <d v="2012-11-05T00:00:00"/>
    <x v="2"/>
    <s v="FH-14365"/>
    <x v="92"/>
    <x v="1"/>
    <s v="United States"/>
    <s v="Long Beach"/>
    <x v="15"/>
    <n v="11561"/>
    <x v="3"/>
    <s v="FUR-CH-10004983"/>
    <x v="0"/>
    <x v="1"/>
    <x v="1560"/>
    <x v="4122"/>
    <n v="10"/>
    <n v="0.1"/>
    <n v="209.27399999999992"/>
  </r>
  <r>
    <n v="5765"/>
    <s v="CA-2012-117772"/>
    <x v="1"/>
    <x v="229"/>
    <d v="2012-09-12T00:00:00"/>
    <x v="0"/>
    <s v="MC-17575"/>
    <x v="430"/>
    <x v="0"/>
    <s v="United States"/>
    <s v="Seattle"/>
    <x v="4"/>
    <n v="98103"/>
    <x v="1"/>
    <s v="OFF-ST-10003994"/>
    <x v="1"/>
    <x v="4"/>
    <x v="1736"/>
    <x v="4123"/>
    <n v="6"/>
    <n v="0"/>
    <n v="17.693999999999988"/>
  </r>
  <r>
    <n v="5766"/>
    <s v="US-2011-126340"/>
    <x v="2"/>
    <x v="1068"/>
    <d v="2011-11-14T00:00:00"/>
    <x v="1"/>
    <s v="EB-13870"/>
    <x v="12"/>
    <x v="0"/>
    <s v="United States"/>
    <s v="Redding"/>
    <x v="1"/>
    <n v="96003"/>
    <x v="1"/>
    <s v="TEC-PH-10004447"/>
    <x v="2"/>
    <x v="7"/>
    <x v="857"/>
    <x v="3844"/>
    <n v="3"/>
    <n v="0.2"/>
    <n v="25.018199999999993"/>
  </r>
  <r>
    <n v="5767"/>
    <s v="CA-2013-149685"/>
    <x v="0"/>
    <x v="750"/>
    <d v="2013-10-16T00:00:00"/>
    <x v="1"/>
    <s v="PM-19135"/>
    <x v="327"/>
    <x v="2"/>
    <s v="United States"/>
    <s v="San Antonio"/>
    <x v="5"/>
    <n v="78207"/>
    <x v="2"/>
    <s v="OFF-LA-10004545"/>
    <x v="1"/>
    <x v="2"/>
    <x v="1328"/>
    <x v="4124"/>
    <n v="6"/>
    <n v="0.2"/>
    <n v="20.298599999999993"/>
  </r>
  <r>
    <n v="5768"/>
    <s v="CA-2014-126396"/>
    <x v="3"/>
    <x v="565"/>
    <d v="2014-09-13T00:00:00"/>
    <x v="0"/>
    <s v="AR-10345"/>
    <x v="753"/>
    <x v="1"/>
    <s v="United States"/>
    <s v="Houston"/>
    <x v="5"/>
    <n v="77070"/>
    <x v="2"/>
    <s v="TEC-AC-10003116"/>
    <x v="2"/>
    <x v="11"/>
    <x v="920"/>
    <x v="4125"/>
    <n v="6"/>
    <n v="0.2"/>
    <n v="20.234999999999996"/>
  </r>
  <r>
    <n v="5769"/>
    <s v="CA-2012-154900"/>
    <x v="1"/>
    <x v="1069"/>
    <d v="2012-03-01T00:00:00"/>
    <x v="1"/>
    <s v="SS-20875"/>
    <x v="286"/>
    <x v="0"/>
    <s v="United States"/>
    <s v="Leominster"/>
    <x v="31"/>
    <n v="1453"/>
    <x v="3"/>
    <s v="OFF-LA-10001641"/>
    <x v="1"/>
    <x v="2"/>
    <x v="1022"/>
    <x v="982"/>
    <n v="1"/>
    <n v="0"/>
    <n v="1.512"/>
  </r>
  <r>
    <n v="5770"/>
    <s v="CA-2012-154900"/>
    <x v="1"/>
    <x v="1069"/>
    <d v="2012-03-01T00:00:00"/>
    <x v="1"/>
    <s v="SS-20875"/>
    <x v="286"/>
    <x v="0"/>
    <s v="United States"/>
    <s v="Leominster"/>
    <x v="31"/>
    <n v="1453"/>
    <x v="3"/>
    <s v="OFF-PA-10002377"/>
    <x v="1"/>
    <x v="10"/>
    <x v="557"/>
    <x v="20"/>
    <n v="4"/>
    <n v="0"/>
    <n v="10.223999999999998"/>
  </r>
  <r>
    <n v="5771"/>
    <s v="CA-2012-103835"/>
    <x v="1"/>
    <x v="496"/>
    <d v="2012-09-28T00:00:00"/>
    <x v="1"/>
    <s v="SC-20440"/>
    <x v="464"/>
    <x v="1"/>
    <s v="United States"/>
    <s v="Los Angeles"/>
    <x v="1"/>
    <n v="90032"/>
    <x v="1"/>
    <s v="FUR-FU-10000010"/>
    <x v="0"/>
    <x v="5"/>
    <x v="522"/>
    <x v="4126"/>
    <n v="3"/>
    <n v="0"/>
    <n v="4.6220999999999997"/>
  </r>
  <r>
    <n v="5772"/>
    <s v="CA-2012-103835"/>
    <x v="1"/>
    <x v="496"/>
    <d v="2012-09-28T00:00:00"/>
    <x v="1"/>
    <s v="SC-20440"/>
    <x v="464"/>
    <x v="1"/>
    <s v="United States"/>
    <s v="Los Angeles"/>
    <x v="1"/>
    <n v="90032"/>
    <x v="1"/>
    <s v="OFF-AP-10002651"/>
    <x v="1"/>
    <x v="9"/>
    <x v="1341"/>
    <x v="4127"/>
    <n v="4"/>
    <n v="0"/>
    <n v="335.85479999999984"/>
  </r>
  <r>
    <n v="5773"/>
    <s v="CA-2012-158939"/>
    <x v="1"/>
    <x v="650"/>
    <d v="2012-12-01T00:00:00"/>
    <x v="1"/>
    <s v="EA-14035"/>
    <x v="105"/>
    <x v="1"/>
    <s v="United States"/>
    <s v="Springfield"/>
    <x v="25"/>
    <n v="65807"/>
    <x v="2"/>
    <s v="TEC-CO-10002313"/>
    <x v="2"/>
    <x v="16"/>
    <x v="345"/>
    <x v="4128"/>
    <n v="1"/>
    <n v="0"/>
    <n v="233.99610000000001"/>
  </r>
  <r>
    <n v="5774"/>
    <s v="CA-2013-117408"/>
    <x v="0"/>
    <x v="1070"/>
    <d v="2013-09-07T00:00:00"/>
    <x v="1"/>
    <s v="TP-21130"/>
    <x v="236"/>
    <x v="0"/>
    <s v="United States"/>
    <s v="Waco"/>
    <x v="5"/>
    <n v="76706"/>
    <x v="2"/>
    <s v="OFF-ST-10001580"/>
    <x v="1"/>
    <x v="4"/>
    <x v="351"/>
    <x v="942"/>
    <n v="2"/>
    <n v="0.2"/>
    <n v="2.3967999999999989"/>
  </r>
  <r>
    <n v="5775"/>
    <s v="CA-2013-142398"/>
    <x v="0"/>
    <x v="408"/>
    <d v="2013-04-17T00:00:00"/>
    <x v="1"/>
    <s v="BP-11290"/>
    <x v="443"/>
    <x v="0"/>
    <s v="United States"/>
    <s v="Los Angeles"/>
    <x v="1"/>
    <n v="90036"/>
    <x v="1"/>
    <s v="FUR-CH-10001545"/>
    <x v="0"/>
    <x v="1"/>
    <x v="1737"/>
    <x v="4129"/>
    <n v="7"/>
    <n v="0.2"/>
    <n v="-31.914400000000015"/>
  </r>
  <r>
    <n v="5776"/>
    <s v="CA-2013-142398"/>
    <x v="0"/>
    <x v="408"/>
    <d v="2013-04-17T00:00:00"/>
    <x v="1"/>
    <s v="BP-11290"/>
    <x v="443"/>
    <x v="0"/>
    <s v="United States"/>
    <s v="Los Angeles"/>
    <x v="1"/>
    <n v="90036"/>
    <x v="1"/>
    <s v="OFF-BI-10004826"/>
    <x v="1"/>
    <x v="8"/>
    <x v="721"/>
    <x v="4130"/>
    <n v="1"/>
    <n v="0.2"/>
    <n v="4.6228000000000007"/>
  </r>
  <r>
    <n v="5777"/>
    <s v="CA-2013-105277"/>
    <x v="0"/>
    <x v="429"/>
    <d v="2013-12-09T00:00:00"/>
    <x v="1"/>
    <s v="LM-17065"/>
    <x v="215"/>
    <x v="0"/>
    <s v="United States"/>
    <s v="Auburn"/>
    <x v="15"/>
    <n v="13021"/>
    <x v="3"/>
    <s v="OFF-BI-10000301"/>
    <x v="1"/>
    <x v="8"/>
    <x v="619"/>
    <x v="1654"/>
    <n v="3"/>
    <n v="0.2"/>
    <n v="5.8230000000000004"/>
  </r>
  <r>
    <n v="5778"/>
    <s v="CA-2013-112060"/>
    <x v="0"/>
    <x v="429"/>
    <d v="2013-12-10T00:00:00"/>
    <x v="1"/>
    <s v="KT-16465"/>
    <x v="446"/>
    <x v="0"/>
    <s v="United States"/>
    <s v="San Francisco"/>
    <x v="1"/>
    <n v="94109"/>
    <x v="1"/>
    <s v="OFF-PA-10000994"/>
    <x v="1"/>
    <x v="10"/>
    <x v="904"/>
    <x v="2840"/>
    <n v="1"/>
    <n v="0"/>
    <n v="50.327999999999996"/>
  </r>
  <r>
    <n v="5779"/>
    <s v="CA-2011-105270"/>
    <x v="2"/>
    <x v="7"/>
    <d v="2011-11-18T00:00:00"/>
    <x v="1"/>
    <s v="AP-10915"/>
    <x v="275"/>
    <x v="0"/>
    <s v="United States"/>
    <s v="Los Angeles"/>
    <x v="1"/>
    <n v="90008"/>
    <x v="1"/>
    <s v="OFF-AR-10003156"/>
    <x v="1"/>
    <x v="6"/>
    <x v="396"/>
    <x v="429"/>
    <n v="3"/>
    <n v="0"/>
    <n v="7.9248000000000012"/>
  </r>
  <r>
    <n v="5780"/>
    <s v="CA-2011-105270"/>
    <x v="2"/>
    <x v="7"/>
    <d v="2011-11-18T00:00:00"/>
    <x v="1"/>
    <s v="AP-10915"/>
    <x v="275"/>
    <x v="0"/>
    <s v="United States"/>
    <s v="Los Angeles"/>
    <x v="1"/>
    <n v="90008"/>
    <x v="1"/>
    <s v="FUR-CH-10000988"/>
    <x v="0"/>
    <x v="1"/>
    <x v="1132"/>
    <x v="4131"/>
    <n v="1"/>
    <n v="0.2"/>
    <n v="11.264799999999997"/>
  </r>
  <r>
    <n v="5781"/>
    <s v="US-2012-159513"/>
    <x v="1"/>
    <x v="788"/>
    <d v="2012-04-09T00:00:00"/>
    <x v="1"/>
    <s v="JD-15790"/>
    <x v="479"/>
    <x v="0"/>
    <s v="United States"/>
    <s v="Los Angeles"/>
    <x v="1"/>
    <n v="90049"/>
    <x v="1"/>
    <s v="TEC-MA-10003329"/>
    <x v="2"/>
    <x v="15"/>
    <x v="1741"/>
    <x v="981"/>
    <n v="3"/>
    <n v="0.2"/>
    <n v="24.291899999999998"/>
  </r>
  <r>
    <n v="5782"/>
    <s v="CA-2012-155586"/>
    <x v="1"/>
    <x v="295"/>
    <d v="2012-12-16T00:00:00"/>
    <x v="0"/>
    <s v="XP-21865"/>
    <x v="190"/>
    <x v="0"/>
    <s v="United States"/>
    <s v="Chico"/>
    <x v="1"/>
    <n v="95928"/>
    <x v="1"/>
    <s v="OFF-AR-10001547"/>
    <x v="1"/>
    <x v="6"/>
    <x v="147"/>
    <x v="4132"/>
    <n v="1"/>
    <n v="0"/>
    <n v="0.59670000000000001"/>
  </r>
  <r>
    <n v="5783"/>
    <s v="CA-2012-155586"/>
    <x v="1"/>
    <x v="295"/>
    <d v="2012-12-16T00:00:00"/>
    <x v="0"/>
    <s v="XP-21865"/>
    <x v="190"/>
    <x v="0"/>
    <s v="United States"/>
    <s v="Chico"/>
    <x v="1"/>
    <n v="95928"/>
    <x v="1"/>
    <s v="OFF-EN-10003072"/>
    <x v="1"/>
    <x v="12"/>
    <x v="767"/>
    <x v="2887"/>
    <n v="4"/>
    <n v="0"/>
    <n v="7.4496000000000002"/>
  </r>
  <r>
    <n v="5784"/>
    <s v="CA-2012-155586"/>
    <x v="1"/>
    <x v="295"/>
    <d v="2012-12-16T00:00:00"/>
    <x v="0"/>
    <s v="XP-21865"/>
    <x v="190"/>
    <x v="0"/>
    <s v="United States"/>
    <s v="Chico"/>
    <x v="1"/>
    <n v="95928"/>
    <x v="1"/>
    <s v="OFF-PA-10000726"/>
    <x v="1"/>
    <x v="10"/>
    <x v="1322"/>
    <x v="2978"/>
    <n v="4"/>
    <n v="0"/>
    <n v="16.397999999999996"/>
  </r>
  <r>
    <n v="5785"/>
    <s v="CA-2014-141117"/>
    <x v="3"/>
    <x v="280"/>
    <d v="2014-10-09T00:00:00"/>
    <x v="1"/>
    <s v="JK-16090"/>
    <x v="765"/>
    <x v="0"/>
    <s v="United States"/>
    <s v="Springfield"/>
    <x v="21"/>
    <n v="97477"/>
    <x v="1"/>
    <s v="FUR-BO-10001972"/>
    <x v="0"/>
    <x v="0"/>
    <x v="362"/>
    <x v="4133"/>
    <n v="6"/>
    <n v="0.7"/>
    <n v="-384.71640000000002"/>
  </r>
  <r>
    <n v="5786"/>
    <s v="CA-2014-141117"/>
    <x v="3"/>
    <x v="280"/>
    <d v="2014-10-09T00:00:00"/>
    <x v="1"/>
    <s v="JK-16090"/>
    <x v="765"/>
    <x v="0"/>
    <s v="United States"/>
    <s v="Springfield"/>
    <x v="21"/>
    <n v="97477"/>
    <x v="1"/>
    <s v="OFF-SU-10004664"/>
    <x v="1"/>
    <x v="14"/>
    <x v="592"/>
    <x v="384"/>
    <n v="6"/>
    <n v="0.2"/>
    <n v="4.3955999999999982"/>
  </r>
  <r>
    <n v="5787"/>
    <s v="CA-2014-141117"/>
    <x v="3"/>
    <x v="280"/>
    <d v="2014-10-09T00:00:00"/>
    <x v="1"/>
    <s v="JK-16090"/>
    <x v="765"/>
    <x v="0"/>
    <s v="United States"/>
    <s v="Springfield"/>
    <x v="21"/>
    <n v="97477"/>
    <x v="1"/>
    <s v="OFF-BI-10003676"/>
    <x v="1"/>
    <x v="8"/>
    <x v="816"/>
    <x v="4134"/>
    <n v="7"/>
    <n v="0.7"/>
    <n v="-16.601199999999999"/>
  </r>
  <r>
    <n v="5788"/>
    <s v="CA-2014-141117"/>
    <x v="3"/>
    <x v="280"/>
    <d v="2014-10-09T00:00:00"/>
    <x v="1"/>
    <s v="JK-16090"/>
    <x v="765"/>
    <x v="0"/>
    <s v="United States"/>
    <s v="Springfield"/>
    <x v="21"/>
    <n v="97477"/>
    <x v="1"/>
    <s v="OFF-AR-10003727"/>
    <x v="1"/>
    <x v="6"/>
    <x v="1362"/>
    <x v="4135"/>
    <n v="7"/>
    <n v="0.2"/>
    <n v="10.703699999999987"/>
  </r>
  <r>
    <n v="5789"/>
    <s v="CA-2014-115070"/>
    <x v="3"/>
    <x v="318"/>
    <d v="2014-04-15T00:00:00"/>
    <x v="0"/>
    <s v="MG-18205"/>
    <x v="769"/>
    <x v="1"/>
    <s v="United States"/>
    <s v="Jacksonville"/>
    <x v="2"/>
    <n v="32216"/>
    <x v="0"/>
    <s v="FUR-FU-10003829"/>
    <x v="0"/>
    <x v="5"/>
    <x v="1369"/>
    <x v="4136"/>
    <n v="5"/>
    <n v="0.2"/>
    <n v="1.8479999999999985"/>
  </r>
  <r>
    <n v="5790"/>
    <s v="CA-2014-115070"/>
    <x v="3"/>
    <x v="318"/>
    <d v="2014-04-15T00:00:00"/>
    <x v="0"/>
    <s v="MG-18205"/>
    <x v="769"/>
    <x v="1"/>
    <s v="United States"/>
    <s v="Jacksonville"/>
    <x v="2"/>
    <n v="32216"/>
    <x v="0"/>
    <s v="OFF-BI-10003712"/>
    <x v="1"/>
    <x v="8"/>
    <x v="689"/>
    <x v="2974"/>
    <n v="3"/>
    <n v="0.7"/>
    <n v="-3.0933000000000002"/>
  </r>
  <r>
    <n v="5791"/>
    <s v="CA-2014-140186"/>
    <x v="3"/>
    <x v="365"/>
    <d v="2014-10-03T00:00:00"/>
    <x v="2"/>
    <s v="PG-18820"/>
    <x v="310"/>
    <x v="0"/>
    <s v="United States"/>
    <s v="Bakersfield"/>
    <x v="1"/>
    <n v="93309"/>
    <x v="1"/>
    <s v="OFF-FA-10002280"/>
    <x v="1"/>
    <x v="13"/>
    <x v="653"/>
    <x v="768"/>
    <n v="7"/>
    <n v="0"/>
    <n v="16.8"/>
  </r>
  <r>
    <n v="5792"/>
    <s v="CA-2014-140186"/>
    <x v="3"/>
    <x v="365"/>
    <d v="2014-10-03T00:00:00"/>
    <x v="2"/>
    <s v="PG-18820"/>
    <x v="310"/>
    <x v="0"/>
    <s v="United States"/>
    <s v="Bakersfield"/>
    <x v="1"/>
    <n v="93309"/>
    <x v="1"/>
    <s v="FUR-CH-10002961"/>
    <x v="0"/>
    <x v="1"/>
    <x v="939"/>
    <x v="74"/>
    <n v="1"/>
    <n v="0.2"/>
    <n v="0"/>
  </r>
  <r>
    <n v="5793"/>
    <s v="CA-2014-140186"/>
    <x v="3"/>
    <x v="365"/>
    <d v="2014-10-03T00:00:00"/>
    <x v="2"/>
    <s v="PG-18820"/>
    <x v="310"/>
    <x v="0"/>
    <s v="United States"/>
    <s v="Bakersfield"/>
    <x v="1"/>
    <n v="93309"/>
    <x v="1"/>
    <s v="OFF-AP-10002578"/>
    <x v="1"/>
    <x v="9"/>
    <x v="409"/>
    <x v="2064"/>
    <n v="2"/>
    <n v="0"/>
    <n v="25.438400000000001"/>
  </r>
  <r>
    <n v="5794"/>
    <s v="CA-2014-140186"/>
    <x v="3"/>
    <x v="365"/>
    <d v="2014-10-03T00:00:00"/>
    <x v="2"/>
    <s v="PG-18820"/>
    <x v="310"/>
    <x v="0"/>
    <s v="United States"/>
    <s v="Bakersfield"/>
    <x v="1"/>
    <n v="93309"/>
    <x v="1"/>
    <s v="FUR-FU-10004848"/>
    <x v="0"/>
    <x v="5"/>
    <x v="28"/>
    <x v="2678"/>
    <n v="1"/>
    <n v="0"/>
    <n v="15.524999999999999"/>
  </r>
  <r>
    <n v="5795"/>
    <s v="CA-2014-140186"/>
    <x v="3"/>
    <x v="365"/>
    <d v="2014-10-03T00:00:00"/>
    <x v="2"/>
    <s v="PG-18820"/>
    <x v="310"/>
    <x v="0"/>
    <s v="United States"/>
    <s v="Bakersfield"/>
    <x v="1"/>
    <n v="93309"/>
    <x v="1"/>
    <s v="OFF-BI-10003364"/>
    <x v="1"/>
    <x v="8"/>
    <x v="698"/>
    <x v="1004"/>
    <n v="2"/>
    <n v="0.2"/>
    <n v="16.3352"/>
  </r>
  <r>
    <n v="5796"/>
    <s v="CA-2011-124856"/>
    <x v="2"/>
    <x v="411"/>
    <d v="2011-10-03T00:00:00"/>
    <x v="0"/>
    <s v="LD-17005"/>
    <x v="436"/>
    <x v="0"/>
    <s v="United States"/>
    <s v="New York City"/>
    <x v="15"/>
    <n v="10011"/>
    <x v="3"/>
    <s v="OFF-ST-10002615"/>
    <x v="1"/>
    <x v="4"/>
    <x v="1427"/>
    <x v="4137"/>
    <n v="9"/>
    <n v="0"/>
    <n v="362.84040000000005"/>
  </r>
  <r>
    <n v="5797"/>
    <s v="CA-2011-124856"/>
    <x v="2"/>
    <x v="411"/>
    <d v="2011-10-03T00:00:00"/>
    <x v="0"/>
    <s v="LD-17005"/>
    <x v="436"/>
    <x v="0"/>
    <s v="United States"/>
    <s v="New York City"/>
    <x v="15"/>
    <n v="10011"/>
    <x v="3"/>
    <s v="FUR-FU-10000521"/>
    <x v="0"/>
    <x v="5"/>
    <x v="138"/>
    <x v="4138"/>
    <n v="4"/>
    <n v="0"/>
    <n v="36.381599999999992"/>
  </r>
  <r>
    <n v="5798"/>
    <s v="CA-2011-124856"/>
    <x v="2"/>
    <x v="411"/>
    <d v="2011-10-03T00:00:00"/>
    <x v="0"/>
    <s v="LD-17005"/>
    <x v="436"/>
    <x v="0"/>
    <s v="United States"/>
    <s v="New York City"/>
    <x v="15"/>
    <n v="10011"/>
    <x v="3"/>
    <s v="OFF-LA-10000121"/>
    <x v="1"/>
    <x v="2"/>
    <x v="902"/>
    <x v="1381"/>
    <n v="3"/>
    <n v="0"/>
    <n v="8.6939999999999991"/>
  </r>
  <r>
    <n v="5799"/>
    <s v="CA-2011-124856"/>
    <x v="2"/>
    <x v="411"/>
    <d v="2011-10-03T00:00:00"/>
    <x v="0"/>
    <s v="LD-17005"/>
    <x v="436"/>
    <x v="0"/>
    <s v="United States"/>
    <s v="New York City"/>
    <x v="15"/>
    <n v="10011"/>
    <x v="3"/>
    <s v="OFF-PA-10001289"/>
    <x v="1"/>
    <x v="10"/>
    <x v="952"/>
    <x v="2723"/>
    <n v="2"/>
    <n v="0"/>
    <n v="37.9848"/>
  </r>
  <r>
    <n v="5800"/>
    <s v="CA-2011-166716"/>
    <x v="2"/>
    <x v="1071"/>
    <d v="2011-08-25T00:00:00"/>
    <x v="0"/>
    <s v="CR-12730"/>
    <x v="257"/>
    <x v="0"/>
    <s v="United States"/>
    <s v="Chicago"/>
    <x v="10"/>
    <n v="60610"/>
    <x v="2"/>
    <s v="FUR-CH-10004495"/>
    <x v="0"/>
    <x v="1"/>
    <x v="1475"/>
    <x v="4139"/>
    <n v="2"/>
    <n v="0.3"/>
    <n v="-6.0196000000000538"/>
  </r>
  <r>
    <n v="5801"/>
    <s v="CA-2011-123225"/>
    <x v="2"/>
    <x v="384"/>
    <d v="2011-07-14T00:00:00"/>
    <x v="2"/>
    <s v="MN-17935"/>
    <x v="438"/>
    <x v="0"/>
    <s v="United States"/>
    <s v="El Paso"/>
    <x v="5"/>
    <n v="79907"/>
    <x v="2"/>
    <s v="TEC-PH-10000895"/>
    <x v="2"/>
    <x v="7"/>
    <x v="1128"/>
    <x v="4140"/>
    <n v="4"/>
    <n v="0.2"/>
    <n v="43.197600000000023"/>
  </r>
  <r>
    <n v="5802"/>
    <s v="CA-2011-123225"/>
    <x v="2"/>
    <x v="384"/>
    <d v="2011-07-14T00:00:00"/>
    <x v="2"/>
    <s v="MN-17935"/>
    <x v="438"/>
    <x v="0"/>
    <s v="United States"/>
    <s v="El Paso"/>
    <x v="5"/>
    <n v="79907"/>
    <x v="2"/>
    <s v="OFF-PA-10000552"/>
    <x v="1"/>
    <x v="10"/>
    <x v="1532"/>
    <x v="563"/>
    <n v="2"/>
    <n v="0.2"/>
    <n v="3.6288"/>
  </r>
  <r>
    <n v="5803"/>
    <s v="CA-2012-163440"/>
    <x v="1"/>
    <x v="204"/>
    <d v="2012-03-24T00:00:00"/>
    <x v="2"/>
    <s v="RD-19900"/>
    <x v="76"/>
    <x v="0"/>
    <s v="United States"/>
    <s v="Thousand Oaks"/>
    <x v="1"/>
    <n v="91360"/>
    <x v="1"/>
    <s v="TEC-PH-10000376"/>
    <x v="2"/>
    <x v="7"/>
    <x v="428"/>
    <x v="2992"/>
    <n v="2"/>
    <n v="0.2"/>
    <n v="1.1988000000000003"/>
  </r>
  <r>
    <n v="5804"/>
    <s v="US-2014-106796"/>
    <x v="3"/>
    <x v="605"/>
    <d v="2014-05-20T00:00:00"/>
    <x v="1"/>
    <s v="JP-16135"/>
    <x v="655"/>
    <x v="2"/>
    <s v="United States"/>
    <s v="Springfield"/>
    <x v="24"/>
    <n v="45503"/>
    <x v="3"/>
    <s v="OFF-AR-10003504"/>
    <x v="1"/>
    <x v="6"/>
    <x v="1026"/>
    <x v="1518"/>
    <n v="3"/>
    <n v="0.2"/>
    <n v="1.1555999999999984"/>
  </r>
  <r>
    <n v="5805"/>
    <s v="CA-2014-113873"/>
    <x v="3"/>
    <x v="38"/>
    <d v="2014-11-20T00:00:00"/>
    <x v="1"/>
    <s v="KE-16420"/>
    <x v="722"/>
    <x v="1"/>
    <s v="United States"/>
    <s v="Dallas"/>
    <x v="5"/>
    <n v="75220"/>
    <x v="2"/>
    <s v="OFF-ST-10000943"/>
    <x v="1"/>
    <x v="4"/>
    <x v="1195"/>
    <x v="1845"/>
    <n v="4"/>
    <n v="0.2"/>
    <n v="6.1792000000000016"/>
  </r>
  <r>
    <n v="5806"/>
    <s v="CA-2014-113873"/>
    <x v="3"/>
    <x v="38"/>
    <d v="2014-11-20T00:00:00"/>
    <x v="1"/>
    <s v="KE-16420"/>
    <x v="722"/>
    <x v="1"/>
    <s v="United States"/>
    <s v="Dallas"/>
    <x v="5"/>
    <n v="75220"/>
    <x v="2"/>
    <s v="FUR-BO-10003441"/>
    <x v="0"/>
    <x v="0"/>
    <x v="705"/>
    <x v="4141"/>
    <n v="3"/>
    <n v="0.32"/>
    <n v="-27.264600000000016"/>
  </r>
  <r>
    <n v="5807"/>
    <s v="CA-2013-149783"/>
    <x v="0"/>
    <x v="913"/>
    <d v="2013-09-08T00:00:00"/>
    <x v="0"/>
    <s v="DL-13315"/>
    <x v="111"/>
    <x v="0"/>
    <s v="United States"/>
    <s v="Knoxville"/>
    <x v="18"/>
    <n v="37918"/>
    <x v="0"/>
    <s v="OFF-PA-10002195"/>
    <x v="1"/>
    <x v="10"/>
    <x v="719"/>
    <x v="854"/>
    <n v="3"/>
    <n v="0.2"/>
    <n v="4.1147999999999998"/>
  </r>
  <r>
    <n v="5808"/>
    <s v="CA-2013-149783"/>
    <x v="0"/>
    <x v="913"/>
    <d v="2013-09-08T00:00:00"/>
    <x v="0"/>
    <s v="DL-13315"/>
    <x v="111"/>
    <x v="0"/>
    <s v="United States"/>
    <s v="Knoxville"/>
    <x v="18"/>
    <n v="37918"/>
    <x v="0"/>
    <s v="OFF-AP-10001205"/>
    <x v="1"/>
    <x v="9"/>
    <x v="1285"/>
    <x v="2802"/>
    <n v="2"/>
    <n v="0.2"/>
    <n v="8.7168000000000063"/>
  </r>
  <r>
    <n v="5809"/>
    <s v="CA-2013-149783"/>
    <x v="0"/>
    <x v="913"/>
    <d v="2013-09-08T00:00:00"/>
    <x v="0"/>
    <s v="DL-13315"/>
    <x v="111"/>
    <x v="0"/>
    <s v="United States"/>
    <s v="Knoxville"/>
    <x v="18"/>
    <n v="37918"/>
    <x v="0"/>
    <s v="OFF-AR-10002987"/>
    <x v="1"/>
    <x v="6"/>
    <x v="1553"/>
    <x v="4142"/>
    <n v="2"/>
    <n v="0.2"/>
    <n v="8.3328000000000024"/>
  </r>
  <r>
    <n v="5810"/>
    <s v="CA-2013-125017"/>
    <x v="0"/>
    <x v="1072"/>
    <d v="2013-02-11T00:00:00"/>
    <x v="1"/>
    <s v="KB-16240"/>
    <x v="208"/>
    <x v="1"/>
    <s v="United States"/>
    <s v="Chattanooga"/>
    <x v="18"/>
    <n v="37421"/>
    <x v="0"/>
    <s v="FUR-FU-10000723"/>
    <x v="0"/>
    <x v="5"/>
    <x v="475"/>
    <x v="4143"/>
    <n v="4"/>
    <n v="0.2"/>
    <n v="-18.180799999999998"/>
  </r>
  <r>
    <n v="5811"/>
    <s v="US-2012-163279"/>
    <x v="1"/>
    <x v="204"/>
    <d v="2012-03-26T00:00:00"/>
    <x v="1"/>
    <s v="JD-16150"/>
    <x v="251"/>
    <x v="1"/>
    <s v="United States"/>
    <s v="San Diego"/>
    <x v="1"/>
    <n v="92037"/>
    <x v="1"/>
    <s v="OFF-PA-10003127"/>
    <x v="1"/>
    <x v="10"/>
    <x v="33"/>
    <x v="151"/>
    <n v="4"/>
    <n v="0"/>
    <n v="48.539199999999994"/>
  </r>
  <r>
    <n v="5812"/>
    <s v="US-2012-163279"/>
    <x v="1"/>
    <x v="204"/>
    <d v="2012-03-26T00:00:00"/>
    <x v="1"/>
    <s v="JD-16150"/>
    <x v="251"/>
    <x v="1"/>
    <s v="United States"/>
    <s v="San Diego"/>
    <x v="1"/>
    <n v="92037"/>
    <x v="1"/>
    <s v="FUR-FU-10000747"/>
    <x v="0"/>
    <x v="5"/>
    <x v="1742"/>
    <x v="1377"/>
    <n v="2"/>
    <n v="0"/>
    <n v="15.633199999999988"/>
  </r>
  <r>
    <n v="5813"/>
    <s v="US-2012-163279"/>
    <x v="1"/>
    <x v="204"/>
    <d v="2012-03-26T00:00:00"/>
    <x v="1"/>
    <s v="JD-16150"/>
    <x v="251"/>
    <x v="1"/>
    <s v="United States"/>
    <s v="San Diego"/>
    <x v="1"/>
    <n v="92037"/>
    <x v="1"/>
    <s v="TEC-PH-10001795"/>
    <x v="2"/>
    <x v="7"/>
    <x v="641"/>
    <x v="4144"/>
    <n v="3"/>
    <n v="0.2"/>
    <n v="185.99699999999984"/>
  </r>
  <r>
    <n v="5814"/>
    <s v="CA-2012-150196"/>
    <x v="1"/>
    <x v="740"/>
    <d v="2012-07-03T00:00:00"/>
    <x v="2"/>
    <s v="SR-20740"/>
    <x v="256"/>
    <x v="2"/>
    <s v="United States"/>
    <s v="New York City"/>
    <x v="15"/>
    <n v="10024"/>
    <x v="3"/>
    <s v="OFF-PA-10003797"/>
    <x v="1"/>
    <x v="10"/>
    <x v="1701"/>
    <x v="541"/>
    <n v="3"/>
    <n v="0"/>
    <n v="9.3312000000000008"/>
  </r>
  <r>
    <n v="5815"/>
    <s v="US-2012-106495"/>
    <x v="1"/>
    <x v="925"/>
    <d v="2012-06-17T00:00:00"/>
    <x v="2"/>
    <s v="AC-10450"/>
    <x v="549"/>
    <x v="0"/>
    <s v="United States"/>
    <s v="Tampa"/>
    <x v="2"/>
    <n v="33614"/>
    <x v="0"/>
    <s v="TEC-AC-10002718"/>
    <x v="2"/>
    <x v="11"/>
    <x v="1183"/>
    <x v="4145"/>
    <n v="1"/>
    <n v="0.2"/>
    <n v="-0.7295000000000007"/>
  </r>
  <r>
    <n v="5816"/>
    <s v="CA-2011-124730"/>
    <x v="2"/>
    <x v="35"/>
    <d v="2011-11-26T00:00:00"/>
    <x v="3"/>
    <s v="LS-17245"/>
    <x v="201"/>
    <x v="0"/>
    <s v="United States"/>
    <s v="Utica"/>
    <x v="15"/>
    <n v="13501"/>
    <x v="3"/>
    <s v="TEC-PH-10002170"/>
    <x v="2"/>
    <x v="7"/>
    <x v="594"/>
    <x v="463"/>
    <n v="4"/>
    <n v="0"/>
    <n v="78.388800000000003"/>
  </r>
  <r>
    <n v="5817"/>
    <s v="CA-2011-124730"/>
    <x v="2"/>
    <x v="35"/>
    <d v="2011-11-26T00:00:00"/>
    <x v="3"/>
    <s v="LS-17245"/>
    <x v="201"/>
    <x v="0"/>
    <s v="United States"/>
    <s v="Utica"/>
    <x v="15"/>
    <n v="13501"/>
    <x v="3"/>
    <s v="OFF-BI-10001078"/>
    <x v="1"/>
    <x v="8"/>
    <x v="61"/>
    <x v="4146"/>
    <n v="3"/>
    <n v="0.2"/>
    <n v="4.6806000000000001"/>
  </r>
  <r>
    <n v="5818"/>
    <s v="CA-2011-124730"/>
    <x v="2"/>
    <x v="35"/>
    <d v="2011-11-26T00:00:00"/>
    <x v="3"/>
    <s v="LS-17245"/>
    <x v="201"/>
    <x v="0"/>
    <s v="United States"/>
    <s v="Utica"/>
    <x v="15"/>
    <n v="13501"/>
    <x v="3"/>
    <s v="OFF-BI-10001031"/>
    <x v="1"/>
    <x v="8"/>
    <x v="865"/>
    <x v="1232"/>
    <n v="4"/>
    <n v="0.2"/>
    <n v="5.767199999999999"/>
  </r>
  <r>
    <n v="5819"/>
    <s v="CA-2011-124730"/>
    <x v="2"/>
    <x v="35"/>
    <d v="2011-11-26T00:00:00"/>
    <x v="3"/>
    <s v="LS-17245"/>
    <x v="201"/>
    <x v="0"/>
    <s v="United States"/>
    <s v="Utica"/>
    <x v="15"/>
    <n v="13501"/>
    <x v="3"/>
    <s v="OFF-LA-10001158"/>
    <x v="1"/>
    <x v="2"/>
    <x v="319"/>
    <x v="4147"/>
    <n v="9"/>
    <n v="0"/>
    <n v="44.712000000000003"/>
  </r>
  <r>
    <n v="5820"/>
    <s v="CA-2011-124730"/>
    <x v="2"/>
    <x v="35"/>
    <d v="2011-11-26T00:00:00"/>
    <x v="3"/>
    <s v="LS-17245"/>
    <x v="201"/>
    <x v="0"/>
    <s v="United States"/>
    <s v="Utica"/>
    <x v="15"/>
    <n v="13501"/>
    <x v="3"/>
    <s v="OFF-LA-10001613"/>
    <x v="1"/>
    <x v="2"/>
    <x v="736"/>
    <x v="132"/>
    <n v="4"/>
    <n v="0"/>
    <n v="5.6448"/>
  </r>
  <r>
    <n v="5821"/>
    <s v="CA-2014-117632"/>
    <x v="3"/>
    <x v="605"/>
    <d v="2014-05-19T00:00:00"/>
    <x v="1"/>
    <s v="CS-12175"/>
    <x v="728"/>
    <x v="1"/>
    <s v="United States"/>
    <s v="San Francisco"/>
    <x v="1"/>
    <n v="94122"/>
    <x v="1"/>
    <s v="OFF-SU-10000157"/>
    <x v="1"/>
    <x v="14"/>
    <x v="1399"/>
    <x v="4148"/>
    <n v="2"/>
    <n v="0"/>
    <n v="4.7724000000000046"/>
  </r>
  <r>
    <n v="5822"/>
    <s v="CA-2014-117632"/>
    <x v="3"/>
    <x v="605"/>
    <d v="2014-05-19T00:00:00"/>
    <x v="1"/>
    <s v="CS-12175"/>
    <x v="728"/>
    <x v="1"/>
    <s v="United States"/>
    <s v="San Francisco"/>
    <x v="1"/>
    <n v="94122"/>
    <x v="1"/>
    <s v="OFF-AP-10004868"/>
    <x v="1"/>
    <x v="9"/>
    <x v="1018"/>
    <x v="4149"/>
    <n v="1"/>
    <n v="0"/>
    <n v="2.0979000000000001"/>
  </r>
  <r>
    <n v="5823"/>
    <s v="CA-2014-117632"/>
    <x v="3"/>
    <x v="605"/>
    <d v="2014-05-19T00:00:00"/>
    <x v="1"/>
    <s v="CS-12175"/>
    <x v="728"/>
    <x v="1"/>
    <s v="United States"/>
    <s v="San Francisco"/>
    <x v="1"/>
    <n v="94122"/>
    <x v="1"/>
    <s v="FUR-TA-10001520"/>
    <x v="0"/>
    <x v="3"/>
    <x v="711"/>
    <x v="4150"/>
    <n v="5"/>
    <n v="0.2"/>
    <n v="-10.705500000000043"/>
  </r>
  <r>
    <n v="5824"/>
    <s v="CA-2014-117632"/>
    <x v="3"/>
    <x v="605"/>
    <d v="2014-05-19T00:00:00"/>
    <x v="1"/>
    <s v="CS-12175"/>
    <x v="728"/>
    <x v="1"/>
    <s v="United States"/>
    <s v="San Francisco"/>
    <x v="1"/>
    <n v="94122"/>
    <x v="1"/>
    <s v="OFF-BI-10001900"/>
    <x v="1"/>
    <x v="8"/>
    <x v="1099"/>
    <x v="4151"/>
    <n v="4"/>
    <n v="0.2"/>
    <n v="6.4691999999999998"/>
  </r>
  <r>
    <n v="5825"/>
    <s v="CA-2011-115056"/>
    <x v="2"/>
    <x v="1073"/>
    <d v="2011-05-02T00:00:00"/>
    <x v="3"/>
    <s v="AR-10510"/>
    <x v="239"/>
    <x v="0"/>
    <s v="United States"/>
    <s v="Columbus"/>
    <x v="24"/>
    <n v="43229"/>
    <x v="3"/>
    <s v="OFF-AP-10003971"/>
    <x v="1"/>
    <x v="9"/>
    <x v="914"/>
    <x v="4152"/>
    <n v="3"/>
    <n v="0.2"/>
    <n v="1.9602000000000004"/>
  </r>
  <r>
    <n v="5826"/>
    <s v="CA-2014-161067"/>
    <x v="3"/>
    <x v="213"/>
    <d v="2014-09-07T00:00:00"/>
    <x v="0"/>
    <s v="KB-16405"/>
    <x v="683"/>
    <x v="2"/>
    <s v="United States"/>
    <s v="New York City"/>
    <x v="15"/>
    <n v="10035"/>
    <x v="3"/>
    <s v="OFF-PA-10000418"/>
    <x v="1"/>
    <x v="10"/>
    <x v="961"/>
    <x v="1257"/>
    <n v="4"/>
    <n v="0"/>
    <n v="201.31199999999998"/>
  </r>
  <r>
    <n v="5827"/>
    <s v="CA-2014-161067"/>
    <x v="3"/>
    <x v="213"/>
    <d v="2014-09-07T00:00:00"/>
    <x v="0"/>
    <s v="KB-16405"/>
    <x v="683"/>
    <x v="2"/>
    <s v="United States"/>
    <s v="New York City"/>
    <x v="15"/>
    <n v="10035"/>
    <x v="3"/>
    <s v="FUR-CH-10004626"/>
    <x v="0"/>
    <x v="1"/>
    <x v="1697"/>
    <x v="4153"/>
    <n v="1"/>
    <n v="0.1"/>
    <n v="14.124599999999999"/>
  </r>
  <r>
    <n v="5828"/>
    <s v="CA-2014-161067"/>
    <x v="3"/>
    <x v="213"/>
    <d v="2014-09-07T00:00:00"/>
    <x v="0"/>
    <s v="KB-16405"/>
    <x v="683"/>
    <x v="2"/>
    <s v="United States"/>
    <s v="New York City"/>
    <x v="15"/>
    <n v="10035"/>
    <x v="3"/>
    <s v="FUR-CH-10004860"/>
    <x v="0"/>
    <x v="1"/>
    <x v="210"/>
    <x v="4154"/>
    <n v="2"/>
    <n v="0.1"/>
    <n v="-8.0784000000000198"/>
  </r>
  <r>
    <n v="5829"/>
    <s v="CA-2014-161067"/>
    <x v="3"/>
    <x v="213"/>
    <d v="2014-09-07T00:00:00"/>
    <x v="0"/>
    <s v="KB-16405"/>
    <x v="683"/>
    <x v="2"/>
    <s v="United States"/>
    <s v="New York City"/>
    <x v="15"/>
    <n v="10035"/>
    <x v="3"/>
    <s v="OFF-AR-10003251"/>
    <x v="1"/>
    <x v="6"/>
    <x v="1041"/>
    <x v="348"/>
    <n v="2"/>
    <n v="0"/>
    <n v="2.2239999999999998"/>
  </r>
  <r>
    <n v="5830"/>
    <s v="CA-2013-122063"/>
    <x v="0"/>
    <x v="275"/>
    <d v="2013-12-08T00:00:00"/>
    <x v="1"/>
    <s v="MM-17920"/>
    <x v="462"/>
    <x v="0"/>
    <s v="United States"/>
    <s v="Richmond"/>
    <x v="14"/>
    <n v="47374"/>
    <x v="2"/>
    <s v="FUR-TA-10004575"/>
    <x v="0"/>
    <x v="3"/>
    <x v="306"/>
    <x v="4155"/>
    <n v="2"/>
    <n v="0"/>
    <n v="104.75279999999998"/>
  </r>
  <r>
    <n v="5831"/>
    <s v="CA-2013-122063"/>
    <x v="0"/>
    <x v="275"/>
    <d v="2013-12-08T00:00:00"/>
    <x v="1"/>
    <s v="MM-17920"/>
    <x v="462"/>
    <x v="0"/>
    <s v="United States"/>
    <s v="Richmond"/>
    <x v="14"/>
    <n v="47374"/>
    <x v="2"/>
    <s v="FUR-CH-10004754"/>
    <x v="0"/>
    <x v="1"/>
    <x v="1123"/>
    <x v="4156"/>
    <n v="1"/>
    <n v="0"/>
    <n v="8.0945999999999998"/>
  </r>
  <r>
    <n v="5832"/>
    <s v="CA-2012-111206"/>
    <x v="1"/>
    <x v="1074"/>
    <d v="2012-07-22T00:00:00"/>
    <x v="1"/>
    <s v="RF-19735"/>
    <x v="288"/>
    <x v="0"/>
    <s v="United States"/>
    <s v="San Diego"/>
    <x v="1"/>
    <n v="92105"/>
    <x v="1"/>
    <s v="TEC-AC-10003095"/>
    <x v="2"/>
    <x v="11"/>
    <x v="1277"/>
    <x v="4157"/>
    <n v="4"/>
    <n v="0"/>
    <n v="176.78640000000001"/>
  </r>
  <r>
    <n v="5833"/>
    <s v="CA-2013-142895"/>
    <x v="0"/>
    <x v="658"/>
    <d v="2013-07-27T00:00:00"/>
    <x v="1"/>
    <s v="BP-11290"/>
    <x v="443"/>
    <x v="0"/>
    <s v="United States"/>
    <s v="Concord"/>
    <x v="3"/>
    <n v="28027"/>
    <x v="0"/>
    <s v="OFF-LA-10000262"/>
    <x v="1"/>
    <x v="2"/>
    <x v="932"/>
    <x v="303"/>
    <n v="3"/>
    <n v="0.2"/>
    <n v="2.0358000000000001"/>
  </r>
  <r>
    <n v="5834"/>
    <s v="CA-2013-142895"/>
    <x v="0"/>
    <x v="658"/>
    <d v="2013-07-27T00:00:00"/>
    <x v="1"/>
    <s v="BP-11290"/>
    <x v="443"/>
    <x v="0"/>
    <s v="United States"/>
    <s v="Concord"/>
    <x v="3"/>
    <n v="28027"/>
    <x v="0"/>
    <s v="FUR-CH-10002961"/>
    <x v="0"/>
    <x v="1"/>
    <x v="939"/>
    <x v="4158"/>
    <n v="5"/>
    <n v="0.2"/>
    <n v="0"/>
  </r>
  <r>
    <n v="5835"/>
    <s v="CA-2012-101868"/>
    <x v="1"/>
    <x v="988"/>
    <d v="2012-06-16T00:00:00"/>
    <x v="1"/>
    <s v="MJ-17740"/>
    <x v="77"/>
    <x v="0"/>
    <s v="United States"/>
    <s v="Miami"/>
    <x v="2"/>
    <n v="33178"/>
    <x v="0"/>
    <s v="OFF-BI-10003876"/>
    <x v="1"/>
    <x v="8"/>
    <x v="1617"/>
    <x v="4159"/>
    <n v="5"/>
    <n v="0.7"/>
    <n v="-42.799999999999983"/>
  </r>
  <r>
    <n v="5836"/>
    <s v="CA-2012-101868"/>
    <x v="1"/>
    <x v="988"/>
    <d v="2012-06-16T00:00:00"/>
    <x v="1"/>
    <s v="MJ-17740"/>
    <x v="77"/>
    <x v="0"/>
    <s v="United States"/>
    <s v="Miami"/>
    <x v="2"/>
    <n v="33178"/>
    <x v="0"/>
    <s v="OFF-BI-10002133"/>
    <x v="1"/>
    <x v="8"/>
    <x v="1138"/>
    <x v="1811"/>
    <n v="3"/>
    <n v="0.7"/>
    <n v="-26.963999999999999"/>
  </r>
  <r>
    <n v="5837"/>
    <s v="CA-2012-101868"/>
    <x v="1"/>
    <x v="988"/>
    <d v="2012-06-16T00:00:00"/>
    <x v="1"/>
    <s v="MJ-17740"/>
    <x v="77"/>
    <x v="0"/>
    <s v="United States"/>
    <s v="Miami"/>
    <x v="2"/>
    <n v="33178"/>
    <x v="0"/>
    <s v="TEC-AC-10004396"/>
    <x v="2"/>
    <x v="11"/>
    <x v="1679"/>
    <x v="4160"/>
    <n v="5"/>
    <n v="0.2"/>
    <n v="-8.1674999999999933"/>
  </r>
  <r>
    <n v="5838"/>
    <s v="CA-2014-133207"/>
    <x v="3"/>
    <x v="344"/>
    <d v="2014-12-04T00:00:00"/>
    <x v="1"/>
    <s v="DO-13645"/>
    <x v="770"/>
    <x v="0"/>
    <s v="United States"/>
    <s v="Los Angeles"/>
    <x v="1"/>
    <n v="90036"/>
    <x v="1"/>
    <s v="TEC-PH-10004100"/>
    <x v="2"/>
    <x v="7"/>
    <x v="1743"/>
    <x v="4161"/>
    <n v="4"/>
    <n v="0.2"/>
    <n v="5.7568000000000019"/>
  </r>
  <r>
    <n v="5839"/>
    <s v="CA-2012-132948"/>
    <x v="1"/>
    <x v="1075"/>
    <d v="2012-04-03T00:00:00"/>
    <x v="1"/>
    <s v="MV-17485"/>
    <x v="597"/>
    <x v="0"/>
    <s v="United States"/>
    <s v="Seattle"/>
    <x v="4"/>
    <n v="98115"/>
    <x v="1"/>
    <s v="OFF-ST-10000636"/>
    <x v="1"/>
    <x v="4"/>
    <x v="1744"/>
    <x v="4162"/>
    <n v="5"/>
    <n v="0"/>
    <n v="3.3479999999999954"/>
  </r>
  <r>
    <n v="5840"/>
    <s v="CA-2012-134992"/>
    <x v="1"/>
    <x v="357"/>
    <d v="2012-09-26T00:00:00"/>
    <x v="0"/>
    <s v="MG-17875"/>
    <x v="675"/>
    <x v="2"/>
    <s v="United States"/>
    <s v="Arlington"/>
    <x v="17"/>
    <n v="22204"/>
    <x v="0"/>
    <s v="OFF-PA-10001972"/>
    <x v="1"/>
    <x v="10"/>
    <x v="1169"/>
    <x v="56"/>
    <n v="5"/>
    <n v="0"/>
    <n v="15.552000000000001"/>
  </r>
  <r>
    <n v="5841"/>
    <s v="CA-2012-134992"/>
    <x v="1"/>
    <x v="357"/>
    <d v="2012-09-26T00:00:00"/>
    <x v="0"/>
    <s v="MG-17875"/>
    <x v="675"/>
    <x v="2"/>
    <s v="United States"/>
    <s v="Arlington"/>
    <x v="17"/>
    <n v="22204"/>
    <x v="0"/>
    <s v="FUR-FU-10002554"/>
    <x v="0"/>
    <x v="5"/>
    <x v="912"/>
    <x v="3264"/>
    <n v="2"/>
    <n v="0"/>
    <n v="11.035399999999996"/>
  </r>
  <r>
    <n v="5842"/>
    <s v="CA-2012-126725"/>
    <x v="1"/>
    <x v="972"/>
    <d v="2012-11-21T00:00:00"/>
    <x v="1"/>
    <s v="BS-11665"/>
    <x v="574"/>
    <x v="0"/>
    <s v="United States"/>
    <s v="San Diego"/>
    <x v="1"/>
    <n v="92105"/>
    <x v="1"/>
    <s v="TEC-PH-10003174"/>
    <x v="2"/>
    <x v="7"/>
    <x v="1745"/>
    <x v="4163"/>
    <n v="4"/>
    <n v="0.2"/>
    <n v="51.995999999999981"/>
  </r>
  <r>
    <n v="5843"/>
    <s v="CA-2012-126725"/>
    <x v="1"/>
    <x v="972"/>
    <d v="2012-11-21T00:00:00"/>
    <x v="1"/>
    <s v="BS-11665"/>
    <x v="574"/>
    <x v="0"/>
    <s v="United States"/>
    <s v="San Diego"/>
    <x v="1"/>
    <n v="92105"/>
    <x v="1"/>
    <s v="OFF-ST-10001418"/>
    <x v="1"/>
    <x v="4"/>
    <x v="870"/>
    <x v="4164"/>
    <n v="5"/>
    <n v="0"/>
    <n v="6.097999999999999"/>
  </r>
  <r>
    <n v="5844"/>
    <s v="CA-2012-126725"/>
    <x v="1"/>
    <x v="972"/>
    <d v="2012-11-21T00:00:00"/>
    <x v="1"/>
    <s v="BS-11665"/>
    <x v="574"/>
    <x v="0"/>
    <s v="United States"/>
    <s v="San Diego"/>
    <x v="1"/>
    <n v="92105"/>
    <x v="1"/>
    <s v="FUR-FU-10002813"/>
    <x v="0"/>
    <x v="5"/>
    <x v="1682"/>
    <x v="4165"/>
    <n v="4"/>
    <n v="0"/>
    <n v="29.145599999999995"/>
  </r>
  <r>
    <n v="5845"/>
    <s v="CA-2012-126725"/>
    <x v="1"/>
    <x v="972"/>
    <d v="2012-11-21T00:00:00"/>
    <x v="1"/>
    <s v="BS-11665"/>
    <x v="574"/>
    <x v="0"/>
    <s v="United States"/>
    <s v="San Diego"/>
    <x v="1"/>
    <n v="92105"/>
    <x v="1"/>
    <s v="OFF-ST-10000129"/>
    <x v="1"/>
    <x v="4"/>
    <x v="1646"/>
    <x v="4166"/>
    <n v="7"/>
    <n v="0"/>
    <n v="54.404699999999963"/>
  </r>
  <r>
    <n v="5846"/>
    <s v="CA-2012-126725"/>
    <x v="1"/>
    <x v="972"/>
    <d v="2012-11-21T00:00:00"/>
    <x v="1"/>
    <s v="BS-11665"/>
    <x v="574"/>
    <x v="0"/>
    <s v="United States"/>
    <s v="San Diego"/>
    <x v="1"/>
    <n v="92105"/>
    <x v="1"/>
    <s v="OFF-PA-10001639"/>
    <x v="1"/>
    <x v="10"/>
    <x v="972"/>
    <x v="56"/>
    <n v="5"/>
    <n v="0"/>
    <n v="15.552000000000001"/>
  </r>
  <r>
    <n v="5847"/>
    <s v="CA-2012-126725"/>
    <x v="1"/>
    <x v="972"/>
    <d v="2012-11-21T00:00:00"/>
    <x v="1"/>
    <s v="BS-11665"/>
    <x v="574"/>
    <x v="0"/>
    <s v="United States"/>
    <s v="San Diego"/>
    <x v="1"/>
    <n v="92105"/>
    <x v="1"/>
    <s v="FUR-CH-10001708"/>
    <x v="0"/>
    <x v="1"/>
    <x v="884"/>
    <x v="4167"/>
    <n v="2"/>
    <n v="0.2"/>
    <n v="2.8195999999999799"/>
  </r>
  <r>
    <n v="5848"/>
    <s v="CA-2012-126725"/>
    <x v="1"/>
    <x v="972"/>
    <d v="2012-11-21T00:00:00"/>
    <x v="1"/>
    <s v="BS-11665"/>
    <x v="574"/>
    <x v="0"/>
    <s v="United States"/>
    <s v="San Diego"/>
    <x v="1"/>
    <n v="92105"/>
    <x v="1"/>
    <s v="FUR-FU-10001591"/>
    <x v="0"/>
    <x v="5"/>
    <x v="1101"/>
    <x v="4168"/>
    <n v="3"/>
    <n v="0"/>
    <n v="15.372000000000002"/>
  </r>
  <r>
    <n v="5849"/>
    <s v="CA-2012-121783"/>
    <x v="1"/>
    <x v="113"/>
    <d v="2012-11-14T00:00:00"/>
    <x v="1"/>
    <s v="PO-19180"/>
    <x v="178"/>
    <x v="2"/>
    <s v="United States"/>
    <s v="Roseville"/>
    <x v="11"/>
    <n v="55113"/>
    <x v="2"/>
    <s v="OFF-AP-10003849"/>
    <x v="1"/>
    <x v="9"/>
    <x v="833"/>
    <x v="4169"/>
    <n v="2"/>
    <n v="0"/>
    <n v="178.90999999999997"/>
  </r>
  <r>
    <n v="5850"/>
    <s v="CA-2012-121783"/>
    <x v="1"/>
    <x v="113"/>
    <d v="2012-11-14T00:00:00"/>
    <x v="1"/>
    <s v="PO-19180"/>
    <x v="178"/>
    <x v="2"/>
    <s v="United States"/>
    <s v="Roseville"/>
    <x v="11"/>
    <n v="55113"/>
    <x v="2"/>
    <s v="OFF-ST-10000078"/>
    <x v="1"/>
    <x v="4"/>
    <x v="1218"/>
    <x v="4170"/>
    <n v="3"/>
    <n v="0"/>
    <n v="143.19179999999994"/>
  </r>
  <r>
    <n v="5851"/>
    <s v="CA-2012-121783"/>
    <x v="1"/>
    <x v="113"/>
    <d v="2012-11-14T00:00:00"/>
    <x v="1"/>
    <s v="PO-19180"/>
    <x v="178"/>
    <x v="2"/>
    <s v="United States"/>
    <s v="Roseville"/>
    <x v="11"/>
    <n v="55113"/>
    <x v="2"/>
    <s v="TEC-CO-10001571"/>
    <x v="2"/>
    <x v="16"/>
    <x v="1554"/>
    <x v="3745"/>
    <n v="1"/>
    <n v="0"/>
    <n v="274.995"/>
  </r>
  <r>
    <n v="5852"/>
    <s v="CA-2012-121783"/>
    <x v="1"/>
    <x v="113"/>
    <d v="2012-11-14T00:00:00"/>
    <x v="1"/>
    <s v="PO-19180"/>
    <x v="178"/>
    <x v="2"/>
    <s v="United States"/>
    <s v="Roseville"/>
    <x v="11"/>
    <n v="55113"/>
    <x v="2"/>
    <s v="OFF-BI-10001658"/>
    <x v="1"/>
    <x v="8"/>
    <x v="439"/>
    <x v="4171"/>
    <n v="3"/>
    <n v="0"/>
    <n v="34.389600000000002"/>
  </r>
  <r>
    <n v="5853"/>
    <s v="CA-2012-121783"/>
    <x v="1"/>
    <x v="113"/>
    <d v="2012-11-14T00:00:00"/>
    <x v="1"/>
    <s v="PO-19180"/>
    <x v="178"/>
    <x v="2"/>
    <s v="United States"/>
    <s v="Roseville"/>
    <x v="11"/>
    <n v="55113"/>
    <x v="2"/>
    <s v="FUR-FU-10004351"/>
    <x v="0"/>
    <x v="5"/>
    <x v="33"/>
    <x v="4172"/>
    <n v="3"/>
    <n v="0"/>
    <n v="12.856800000000002"/>
  </r>
  <r>
    <n v="5854"/>
    <s v="US-2011-138835"/>
    <x v="2"/>
    <x v="1076"/>
    <d v="2011-09-14T00:00:00"/>
    <x v="1"/>
    <s v="DA-13450"/>
    <x v="526"/>
    <x v="2"/>
    <s v="United States"/>
    <s v="Virginia Beach"/>
    <x v="17"/>
    <n v="23464"/>
    <x v="0"/>
    <s v="OFF-BI-10003314"/>
    <x v="1"/>
    <x v="8"/>
    <x v="305"/>
    <x v="1328"/>
    <n v="2"/>
    <n v="0"/>
    <n v="4.7236000000000002"/>
  </r>
  <r>
    <n v="5855"/>
    <s v="CA-2012-112214"/>
    <x v="1"/>
    <x v="1077"/>
    <d v="2012-08-11T00:00:00"/>
    <x v="1"/>
    <s v="AH-10690"/>
    <x v="706"/>
    <x v="1"/>
    <s v="United States"/>
    <s v="Dallas"/>
    <x v="5"/>
    <n v="75220"/>
    <x v="2"/>
    <s v="OFF-ST-10001505"/>
    <x v="1"/>
    <x v="4"/>
    <x v="1174"/>
    <x v="1399"/>
    <n v="7"/>
    <n v="0.2"/>
    <n v="-1.2558000000000051"/>
  </r>
  <r>
    <n v="5856"/>
    <s v="CA-2012-112214"/>
    <x v="1"/>
    <x v="1077"/>
    <d v="2012-08-11T00:00:00"/>
    <x v="1"/>
    <s v="AH-10690"/>
    <x v="706"/>
    <x v="1"/>
    <s v="United States"/>
    <s v="Dallas"/>
    <x v="5"/>
    <n v="75220"/>
    <x v="2"/>
    <s v="OFF-SU-10003567"/>
    <x v="1"/>
    <x v="14"/>
    <x v="1489"/>
    <x v="4173"/>
    <n v="3"/>
    <n v="0.2"/>
    <n v="-4.895999999999999"/>
  </r>
  <r>
    <n v="5857"/>
    <s v="CA-2012-112214"/>
    <x v="1"/>
    <x v="1077"/>
    <d v="2012-08-11T00:00:00"/>
    <x v="1"/>
    <s v="AH-10690"/>
    <x v="706"/>
    <x v="1"/>
    <s v="United States"/>
    <s v="Dallas"/>
    <x v="5"/>
    <n v="75220"/>
    <x v="2"/>
    <s v="OFF-BI-10002982"/>
    <x v="1"/>
    <x v="8"/>
    <x v="1258"/>
    <x v="4174"/>
    <n v="1"/>
    <n v="0.8"/>
    <n v="-2.1792000000000007"/>
  </r>
  <r>
    <n v="5858"/>
    <s v="CA-2012-112214"/>
    <x v="1"/>
    <x v="1077"/>
    <d v="2012-08-11T00:00:00"/>
    <x v="1"/>
    <s v="AH-10690"/>
    <x v="706"/>
    <x v="1"/>
    <s v="United States"/>
    <s v="Dallas"/>
    <x v="5"/>
    <n v="75220"/>
    <x v="2"/>
    <s v="FUR-FU-10002364"/>
    <x v="0"/>
    <x v="5"/>
    <x v="1231"/>
    <x v="1816"/>
    <n v="5"/>
    <n v="0.6"/>
    <n v="-11.439000000000004"/>
  </r>
  <r>
    <n v="5859"/>
    <s v="US-2014-153255"/>
    <x v="3"/>
    <x v="213"/>
    <d v="2014-09-08T00:00:00"/>
    <x v="0"/>
    <s v="JK-15730"/>
    <x v="300"/>
    <x v="0"/>
    <s v="United States"/>
    <s v="Concord"/>
    <x v="1"/>
    <n v="94521"/>
    <x v="1"/>
    <s v="FUR-BO-10004218"/>
    <x v="0"/>
    <x v="0"/>
    <x v="1584"/>
    <x v="4175"/>
    <n v="2"/>
    <n v="0.15"/>
    <n v="14.097999999999999"/>
  </r>
  <r>
    <n v="5860"/>
    <s v="CA-2012-108119"/>
    <x v="1"/>
    <x v="549"/>
    <d v="2012-11-08T00:00:00"/>
    <x v="1"/>
    <s v="MS-17530"/>
    <x v="652"/>
    <x v="0"/>
    <s v="United States"/>
    <s v="Conway"/>
    <x v="36"/>
    <n v="72032"/>
    <x v="0"/>
    <s v="FUR-TA-10002530"/>
    <x v="0"/>
    <x v="3"/>
    <x v="983"/>
    <x v="85"/>
    <n v="2"/>
    <n v="0"/>
    <n v="45.293999999999983"/>
  </r>
  <r>
    <n v="5861"/>
    <s v="CA-2012-157434"/>
    <x v="1"/>
    <x v="1078"/>
    <d v="2012-05-04T00:00:00"/>
    <x v="0"/>
    <s v="JK-15640"/>
    <x v="82"/>
    <x v="2"/>
    <s v="United States"/>
    <s v="Philadelphia"/>
    <x v="9"/>
    <n v="19120"/>
    <x v="3"/>
    <s v="OFF-PA-10001526"/>
    <x v="1"/>
    <x v="10"/>
    <x v="1030"/>
    <x v="892"/>
    <n v="2"/>
    <n v="0.2"/>
    <n v="2.8884000000000007"/>
  </r>
  <r>
    <n v="5862"/>
    <s v="CA-2013-101525"/>
    <x v="0"/>
    <x v="766"/>
    <d v="2013-05-05T00:00:00"/>
    <x v="0"/>
    <s v="CM-12235"/>
    <x v="632"/>
    <x v="0"/>
    <s v="United States"/>
    <s v="Little Rock"/>
    <x v="36"/>
    <n v="72209"/>
    <x v="0"/>
    <s v="OFF-PA-10001497"/>
    <x v="1"/>
    <x v="10"/>
    <x v="1746"/>
    <x v="1446"/>
    <n v="2"/>
    <n v="0"/>
    <n v="53.860799999999998"/>
  </r>
  <r>
    <n v="5863"/>
    <s v="CA-2013-101525"/>
    <x v="0"/>
    <x v="766"/>
    <d v="2013-05-05T00:00:00"/>
    <x v="0"/>
    <s v="CM-12235"/>
    <x v="632"/>
    <x v="0"/>
    <s v="United States"/>
    <s v="Little Rock"/>
    <x v="36"/>
    <n v="72209"/>
    <x v="0"/>
    <s v="OFF-PA-10003936"/>
    <x v="1"/>
    <x v="10"/>
    <x v="1283"/>
    <x v="541"/>
    <n v="3"/>
    <n v="0"/>
    <n v="9.3312000000000008"/>
  </r>
  <r>
    <n v="5864"/>
    <s v="CA-2013-101525"/>
    <x v="0"/>
    <x v="766"/>
    <d v="2013-05-05T00:00:00"/>
    <x v="0"/>
    <s v="CM-12235"/>
    <x v="632"/>
    <x v="0"/>
    <s v="United States"/>
    <s v="Little Rock"/>
    <x v="36"/>
    <n v="72209"/>
    <x v="0"/>
    <s v="OFF-AR-10000716"/>
    <x v="1"/>
    <x v="6"/>
    <x v="786"/>
    <x v="954"/>
    <n v="2"/>
    <n v="0"/>
    <n v="4.3524000000000003"/>
  </r>
  <r>
    <n v="5865"/>
    <s v="US-2011-117968"/>
    <x v="2"/>
    <x v="79"/>
    <d v="2011-08-07T00:00:00"/>
    <x v="0"/>
    <s v="RS-19420"/>
    <x v="602"/>
    <x v="1"/>
    <s v="United States"/>
    <s v="Meriden"/>
    <x v="29"/>
    <n v="6450"/>
    <x v="3"/>
    <s v="OFF-AP-10002765"/>
    <x v="1"/>
    <x v="9"/>
    <x v="1252"/>
    <x v="1972"/>
    <n v="3"/>
    <n v="0"/>
    <n v="22.251600000000003"/>
  </r>
  <r>
    <n v="5866"/>
    <s v="US-2011-117968"/>
    <x v="2"/>
    <x v="79"/>
    <d v="2011-08-07T00:00:00"/>
    <x v="0"/>
    <s v="RS-19420"/>
    <x v="602"/>
    <x v="1"/>
    <s v="United States"/>
    <s v="Meriden"/>
    <x v="29"/>
    <n v="6450"/>
    <x v="3"/>
    <s v="OFF-AR-10004165"/>
    <x v="1"/>
    <x v="6"/>
    <x v="1588"/>
    <x v="4176"/>
    <n v="2"/>
    <n v="0"/>
    <n v="2.0064000000000002"/>
  </r>
  <r>
    <n v="5867"/>
    <s v="US-2011-117968"/>
    <x v="2"/>
    <x v="79"/>
    <d v="2011-08-07T00:00:00"/>
    <x v="0"/>
    <s v="RS-19420"/>
    <x v="602"/>
    <x v="1"/>
    <s v="United States"/>
    <s v="Meriden"/>
    <x v="29"/>
    <n v="6450"/>
    <x v="3"/>
    <s v="FUR-CH-10002335"/>
    <x v="0"/>
    <x v="1"/>
    <x v="623"/>
    <x v="4177"/>
    <n v="5"/>
    <n v="0"/>
    <n v="294.67100000000005"/>
  </r>
  <r>
    <n v="5868"/>
    <s v="CA-2013-158211"/>
    <x v="0"/>
    <x v="810"/>
    <d v="2013-01-08T00:00:00"/>
    <x v="1"/>
    <s v="BP-11185"/>
    <x v="130"/>
    <x v="1"/>
    <s v="United States"/>
    <s v="Philadelphia"/>
    <x v="9"/>
    <n v="19143"/>
    <x v="3"/>
    <s v="OFF-AR-10004078"/>
    <x v="1"/>
    <x v="6"/>
    <x v="507"/>
    <x v="1091"/>
    <n v="1"/>
    <n v="0.2"/>
    <n v="0.58399999999999985"/>
  </r>
  <r>
    <n v="5869"/>
    <s v="CA-2013-158211"/>
    <x v="0"/>
    <x v="810"/>
    <d v="2013-01-08T00:00:00"/>
    <x v="1"/>
    <s v="BP-11185"/>
    <x v="130"/>
    <x v="1"/>
    <s v="United States"/>
    <s v="Philadelphia"/>
    <x v="9"/>
    <n v="19143"/>
    <x v="3"/>
    <s v="OFF-BI-10002026"/>
    <x v="1"/>
    <x v="8"/>
    <x v="903"/>
    <x v="4178"/>
    <n v="6"/>
    <n v="0.7"/>
    <n v="-80.178000000000026"/>
  </r>
  <r>
    <n v="5870"/>
    <s v="CA-2013-152247"/>
    <x v="0"/>
    <x v="77"/>
    <d v="2013-11-13T00:00:00"/>
    <x v="1"/>
    <s v="MA-17995"/>
    <x v="671"/>
    <x v="2"/>
    <s v="United States"/>
    <s v="Cheyenne"/>
    <x v="47"/>
    <n v="82001"/>
    <x v="1"/>
    <s v="FUR-CH-10001215"/>
    <x v="0"/>
    <x v="1"/>
    <x v="440"/>
    <x v="2355"/>
    <n v="4"/>
    <n v="0.2"/>
    <n v="100.19599999999997"/>
  </r>
  <r>
    <n v="5871"/>
    <s v="CA-2013-128223"/>
    <x v="0"/>
    <x v="403"/>
    <d v="2013-06-15T00:00:00"/>
    <x v="3"/>
    <s v="EB-13705"/>
    <x v="182"/>
    <x v="1"/>
    <s v="United States"/>
    <s v="Anaheim"/>
    <x v="1"/>
    <n v="92804"/>
    <x v="1"/>
    <s v="FUR-TA-10001771"/>
    <x v="0"/>
    <x v="3"/>
    <x v="1724"/>
    <x v="4179"/>
    <n v="7"/>
    <n v="0.2"/>
    <n v="80.843000000000075"/>
  </r>
  <r>
    <n v="5872"/>
    <s v="CA-2013-154235"/>
    <x v="0"/>
    <x v="446"/>
    <d v="2013-09-29T00:00:00"/>
    <x v="1"/>
    <s v="RD-19900"/>
    <x v="76"/>
    <x v="0"/>
    <s v="United States"/>
    <s v="Bloomington"/>
    <x v="14"/>
    <n v="47401"/>
    <x v="2"/>
    <s v="FUR-FU-10004006"/>
    <x v="0"/>
    <x v="5"/>
    <x v="101"/>
    <x v="4180"/>
    <n v="3"/>
    <n v="0"/>
    <n v="21.751499999999986"/>
  </r>
  <r>
    <n v="5873"/>
    <s v="CA-2014-129910"/>
    <x v="3"/>
    <x v="983"/>
    <d v="2014-04-04T00:00:00"/>
    <x v="1"/>
    <s v="ME-17320"/>
    <x v="467"/>
    <x v="2"/>
    <s v="United States"/>
    <s v="Columbus"/>
    <x v="32"/>
    <n v="31907"/>
    <x v="0"/>
    <s v="OFF-ST-10003282"/>
    <x v="1"/>
    <x v="4"/>
    <x v="42"/>
    <x v="4181"/>
    <n v="1"/>
    <n v="0"/>
    <n v="16.732800000000005"/>
  </r>
  <r>
    <n v="5874"/>
    <s v="CA-2014-133095"/>
    <x v="3"/>
    <x v="400"/>
    <d v="2014-06-05T00:00:00"/>
    <x v="3"/>
    <s v="EH-14005"/>
    <x v="382"/>
    <x v="2"/>
    <s v="United States"/>
    <s v="Jonesboro"/>
    <x v="36"/>
    <n v="72401"/>
    <x v="0"/>
    <s v="OFF-BI-10002353"/>
    <x v="1"/>
    <x v="8"/>
    <x v="1068"/>
    <x v="4182"/>
    <n v="7"/>
    <n v="0"/>
    <n v="54.04"/>
  </r>
  <r>
    <n v="5875"/>
    <s v="CA-2014-133095"/>
    <x v="3"/>
    <x v="400"/>
    <d v="2014-06-05T00:00:00"/>
    <x v="3"/>
    <s v="EH-14005"/>
    <x v="382"/>
    <x v="2"/>
    <s v="United States"/>
    <s v="Jonesboro"/>
    <x v="36"/>
    <n v="72401"/>
    <x v="0"/>
    <s v="OFF-BI-10004141"/>
    <x v="1"/>
    <x v="8"/>
    <x v="1287"/>
    <x v="4183"/>
    <n v="3"/>
    <n v="0"/>
    <n v="4.3883999999999999"/>
  </r>
  <r>
    <n v="5876"/>
    <s v="CA-2012-130554"/>
    <x v="1"/>
    <x v="1003"/>
    <d v="2012-04-09T00:00:00"/>
    <x v="2"/>
    <s v="FM-14290"/>
    <x v="86"/>
    <x v="2"/>
    <s v="United States"/>
    <s v="Philadelphia"/>
    <x v="9"/>
    <n v="19140"/>
    <x v="3"/>
    <s v="OFF-AR-10001954"/>
    <x v="1"/>
    <x v="6"/>
    <x v="558"/>
    <x v="4184"/>
    <n v="3"/>
    <n v="0.2"/>
    <n v="1.0268999999999999"/>
  </r>
  <r>
    <n v="5877"/>
    <s v="CA-2011-152443"/>
    <x v="2"/>
    <x v="371"/>
    <d v="2011-05-26T00:00:00"/>
    <x v="1"/>
    <s v="FG-14260"/>
    <x v="435"/>
    <x v="2"/>
    <s v="United States"/>
    <s v="Lawrence"/>
    <x v="31"/>
    <n v="1841"/>
    <x v="3"/>
    <s v="OFF-BI-10001071"/>
    <x v="1"/>
    <x v="8"/>
    <x v="663"/>
    <x v="2509"/>
    <n v="7"/>
    <n v="0"/>
    <n v="219.45140000000001"/>
  </r>
  <r>
    <n v="5878"/>
    <s v="CA-2011-152443"/>
    <x v="2"/>
    <x v="371"/>
    <d v="2011-05-26T00:00:00"/>
    <x v="1"/>
    <s v="FG-14260"/>
    <x v="435"/>
    <x v="2"/>
    <s v="United States"/>
    <s v="Lawrence"/>
    <x v="31"/>
    <n v="1841"/>
    <x v="3"/>
    <s v="OFF-PA-10003022"/>
    <x v="1"/>
    <x v="10"/>
    <x v="1644"/>
    <x v="1465"/>
    <n v="3"/>
    <n v="0"/>
    <n v="8.7906000000000013"/>
  </r>
  <r>
    <n v="5879"/>
    <s v="CA-2011-152443"/>
    <x v="2"/>
    <x v="371"/>
    <d v="2011-05-26T00:00:00"/>
    <x v="1"/>
    <s v="FG-14260"/>
    <x v="435"/>
    <x v="2"/>
    <s v="United States"/>
    <s v="Lawrence"/>
    <x v="31"/>
    <n v="1841"/>
    <x v="3"/>
    <s v="OFF-AP-10001293"/>
    <x v="1"/>
    <x v="9"/>
    <x v="1337"/>
    <x v="3605"/>
    <n v="6"/>
    <n v="0"/>
    <n v="68.846399999999988"/>
  </r>
  <r>
    <n v="5880"/>
    <s v="CA-2013-133319"/>
    <x v="0"/>
    <x v="64"/>
    <d v="2013-09-12T00:00:00"/>
    <x v="1"/>
    <s v="MV-17485"/>
    <x v="597"/>
    <x v="0"/>
    <s v="United States"/>
    <s v="New York City"/>
    <x v="15"/>
    <n v="10011"/>
    <x v="3"/>
    <s v="OFF-PA-10001815"/>
    <x v="1"/>
    <x v="10"/>
    <x v="1393"/>
    <x v="2250"/>
    <n v="4"/>
    <n v="0"/>
    <n v="92.236799999999988"/>
  </r>
  <r>
    <n v="5881"/>
    <s v="CA-2013-133935"/>
    <x v="0"/>
    <x v="31"/>
    <d v="2013-09-23T00:00:00"/>
    <x v="1"/>
    <s v="JW-15220"/>
    <x v="478"/>
    <x v="1"/>
    <s v="United States"/>
    <s v="San Diego"/>
    <x v="1"/>
    <n v="92105"/>
    <x v="1"/>
    <s v="FUR-CH-10001215"/>
    <x v="0"/>
    <x v="1"/>
    <x v="440"/>
    <x v="479"/>
    <n v="2"/>
    <n v="0.2"/>
    <n v="50.097999999999985"/>
  </r>
  <r>
    <n v="5882"/>
    <s v="CA-2013-133935"/>
    <x v="0"/>
    <x v="31"/>
    <d v="2013-09-23T00:00:00"/>
    <x v="1"/>
    <s v="JW-15220"/>
    <x v="478"/>
    <x v="1"/>
    <s v="United States"/>
    <s v="San Diego"/>
    <x v="1"/>
    <n v="92105"/>
    <x v="1"/>
    <s v="OFF-PA-10000100"/>
    <x v="1"/>
    <x v="10"/>
    <x v="825"/>
    <x v="1542"/>
    <n v="9"/>
    <n v="0"/>
    <n v="180.76590000000002"/>
  </r>
  <r>
    <n v="5883"/>
    <s v="CA-2013-133935"/>
    <x v="0"/>
    <x v="31"/>
    <d v="2013-09-23T00:00:00"/>
    <x v="1"/>
    <s v="JW-15220"/>
    <x v="478"/>
    <x v="1"/>
    <s v="United States"/>
    <s v="San Diego"/>
    <x v="1"/>
    <n v="92105"/>
    <x v="1"/>
    <s v="FUR-CH-10002880"/>
    <x v="0"/>
    <x v="1"/>
    <x v="801"/>
    <x v="4185"/>
    <n v="9"/>
    <n v="0.2"/>
    <n v="-99.621900000000068"/>
  </r>
  <r>
    <n v="5884"/>
    <s v="CA-2013-136301"/>
    <x v="0"/>
    <x v="69"/>
    <d v="2013-03-16T00:00:00"/>
    <x v="0"/>
    <s v="EH-13765"/>
    <x v="553"/>
    <x v="1"/>
    <s v="United States"/>
    <s v="San Francisco"/>
    <x v="1"/>
    <n v="94109"/>
    <x v="1"/>
    <s v="FUR-FU-10004712"/>
    <x v="0"/>
    <x v="5"/>
    <x v="371"/>
    <x v="4186"/>
    <n v="2"/>
    <n v="0"/>
    <n v="7.352800000000002"/>
  </r>
  <r>
    <n v="5885"/>
    <s v="CA-2013-136301"/>
    <x v="0"/>
    <x v="69"/>
    <d v="2013-03-16T00:00:00"/>
    <x v="0"/>
    <s v="EH-13765"/>
    <x v="553"/>
    <x v="1"/>
    <s v="United States"/>
    <s v="San Francisco"/>
    <x v="1"/>
    <n v="94109"/>
    <x v="1"/>
    <s v="OFF-SU-10000151"/>
    <x v="1"/>
    <x v="14"/>
    <x v="1336"/>
    <x v="4187"/>
    <n v="3"/>
    <n v="0"/>
    <n v="196.50359999999978"/>
  </r>
  <r>
    <n v="5886"/>
    <s v="US-2011-109456"/>
    <x v="2"/>
    <x v="1079"/>
    <d v="2011-10-17T00:00:00"/>
    <x v="3"/>
    <s v="LS-17245"/>
    <x v="201"/>
    <x v="0"/>
    <s v="United States"/>
    <s v="San Francisco"/>
    <x v="1"/>
    <n v="94110"/>
    <x v="1"/>
    <s v="OFF-BI-10000136"/>
    <x v="1"/>
    <x v="8"/>
    <x v="936"/>
    <x v="646"/>
    <n v="3"/>
    <n v="0.2"/>
    <n v="5.0231999999999992"/>
  </r>
  <r>
    <n v="5887"/>
    <s v="US-2011-109456"/>
    <x v="2"/>
    <x v="1079"/>
    <d v="2011-10-17T00:00:00"/>
    <x v="3"/>
    <s v="LS-17245"/>
    <x v="201"/>
    <x v="0"/>
    <s v="United States"/>
    <s v="San Francisco"/>
    <x v="1"/>
    <n v="94110"/>
    <x v="1"/>
    <s v="TEC-AC-10003610"/>
    <x v="2"/>
    <x v="11"/>
    <x v="598"/>
    <x v="690"/>
    <n v="3"/>
    <n v="0"/>
    <n v="86.385600000000011"/>
  </r>
  <r>
    <n v="5888"/>
    <s v="CA-2014-151596"/>
    <x v="3"/>
    <x v="1048"/>
    <d v="2014-10-12T00:00:00"/>
    <x v="2"/>
    <s v="BP-11050"/>
    <x v="771"/>
    <x v="1"/>
    <s v="United States"/>
    <s v="Cranston"/>
    <x v="34"/>
    <n v="2920"/>
    <x v="3"/>
    <s v="OFF-ST-10001837"/>
    <x v="1"/>
    <x v="4"/>
    <x v="1331"/>
    <x v="3931"/>
    <n v="1"/>
    <n v="0"/>
    <n v="11.117599999999999"/>
  </r>
  <r>
    <n v="5889"/>
    <s v="CA-2012-147879"/>
    <x v="1"/>
    <x v="820"/>
    <d v="2012-05-12T00:00:00"/>
    <x v="1"/>
    <s v="CC-12220"/>
    <x v="417"/>
    <x v="0"/>
    <s v="United States"/>
    <s v="Owensboro"/>
    <x v="0"/>
    <n v="42301"/>
    <x v="0"/>
    <s v="OFF-PA-10001952"/>
    <x v="1"/>
    <x v="10"/>
    <x v="1747"/>
    <x v="1846"/>
    <n v="2"/>
    <n v="0"/>
    <n v="21.012799999999999"/>
  </r>
  <r>
    <n v="5890"/>
    <s v="CA-2013-166625"/>
    <x v="0"/>
    <x v="167"/>
    <d v="2013-04-18T00:00:00"/>
    <x v="2"/>
    <s v="JM-15580"/>
    <x v="758"/>
    <x v="0"/>
    <s v="United States"/>
    <s v="Baltimore"/>
    <x v="39"/>
    <n v="21215"/>
    <x v="3"/>
    <s v="OFF-BI-10002414"/>
    <x v="1"/>
    <x v="8"/>
    <x v="1076"/>
    <x v="2989"/>
    <n v="2"/>
    <n v="0"/>
    <n v="11.778199999999998"/>
  </r>
  <r>
    <n v="5891"/>
    <s v="CA-2013-146157"/>
    <x v="0"/>
    <x v="831"/>
    <d v="2013-11-27T00:00:00"/>
    <x v="1"/>
    <s v="RD-19720"/>
    <x v="742"/>
    <x v="0"/>
    <s v="United States"/>
    <s v="Chicago"/>
    <x v="10"/>
    <n v="60610"/>
    <x v="2"/>
    <s v="OFF-PA-10001790"/>
    <x v="1"/>
    <x v="10"/>
    <x v="687"/>
    <x v="4188"/>
    <n v="1"/>
    <n v="0.2"/>
    <n v="13.451199999999996"/>
  </r>
  <r>
    <n v="5892"/>
    <s v="CA-2013-146157"/>
    <x v="0"/>
    <x v="831"/>
    <d v="2013-11-27T00:00:00"/>
    <x v="1"/>
    <s v="RD-19720"/>
    <x v="742"/>
    <x v="0"/>
    <s v="United States"/>
    <s v="Chicago"/>
    <x v="10"/>
    <n v="60610"/>
    <x v="2"/>
    <s v="OFF-ST-10001590"/>
    <x v="1"/>
    <x v="4"/>
    <x v="146"/>
    <x v="4189"/>
    <n v="2"/>
    <n v="0.2"/>
    <n v="1.6175999999999986"/>
  </r>
  <r>
    <n v="5893"/>
    <s v="CA-2013-146157"/>
    <x v="0"/>
    <x v="831"/>
    <d v="2013-11-27T00:00:00"/>
    <x v="1"/>
    <s v="RD-19720"/>
    <x v="742"/>
    <x v="0"/>
    <s v="United States"/>
    <s v="Chicago"/>
    <x v="10"/>
    <n v="60610"/>
    <x v="2"/>
    <s v="TEC-AC-10003657"/>
    <x v="2"/>
    <x v="11"/>
    <x v="151"/>
    <x v="4190"/>
    <n v="3"/>
    <n v="0.2"/>
    <n v="2.0393999999999934"/>
  </r>
  <r>
    <n v="5894"/>
    <s v="CA-2014-159954"/>
    <x v="3"/>
    <x v="18"/>
    <d v="2014-09-15T00:00:00"/>
    <x v="1"/>
    <s v="SS-20410"/>
    <x v="757"/>
    <x v="0"/>
    <s v="United States"/>
    <s v="Atlanta"/>
    <x v="32"/>
    <n v="30318"/>
    <x v="0"/>
    <s v="OFF-BI-10004876"/>
    <x v="1"/>
    <x v="8"/>
    <x v="977"/>
    <x v="1104"/>
    <n v="1"/>
    <n v="0"/>
    <n v="1.3621999999999999"/>
  </r>
  <r>
    <n v="5895"/>
    <s v="CA-2014-100825"/>
    <x v="3"/>
    <x v="428"/>
    <d v="2014-09-15T00:00:00"/>
    <x v="1"/>
    <s v="KD-16495"/>
    <x v="470"/>
    <x v="1"/>
    <s v="United States"/>
    <s v="Los Angeles"/>
    <x v="1"/>
    <n v="90036"/>
    <x v="1"/>
    <s v="OFF-ST-10003123"/>
    <x v="1"/>
    <x v="4"/>
    <x v="1268"/>
    <x v="4191"/>
    <n v="3"/>
    <n v="0"/>
    <n v="23.968799999999998"/>
  </r>
  <r>
    <n v="5896"/>
    <s v="CA-2011-168305"/>
    <x v="2"/>
    <x v="301"/>
    <d v="2011-11-08T00:00:00"/>
    <x v="1"/>
    <s v="PL-18925"/>
    <x v="484"/>
    <x v="2"/>
    <s v="United States"/>
    <s v="Los Angeles"/>
    <x v="1"/>
    <n v="90049"/>
    <x v="1"/>
    <s v="OFF-LA-10003498"/>
    <x v="1"/>
    <x v="2"/>
    <x v="1740"/>
    <x v="1851"/>
    <n v="3"/>
    <n v="0"/>
    <n v="22.200000000000003"/>
  </r>
  <r>
    <n v="5897"/>
    <s v="CA-2011-168305"/>
    <x v="2"/>
    <x v="301"/>
    <d v="2011-11-08T00:00:00"/>
    <x v="1"/>
    <s v="PL-18925"/>
    <x v="484"/>
    <x v="2"/>
    <s v="United States"/>
    <s v="Los Angeles"/>
    <x v="1"/>
    <n v="90049"/>
    <x v="1"/>
    <s v="OFF-PA-10004947"/>
    <x v="1"/>
    <x v="10"/>
    <x v="33"/>
    <x v="1591"/>
    <n v="5"/>
    <n v="0"/>
    <n v="9.629999999999999"/>
  </r>
  <r>
    <n v="5898"/>
    <s v="CA-2013-167682"/>
    <x v="0"/>
    <x v="1015"/>
    <d v="2013-04-10T00:00:00"/>
    <x v="1"/>
    <s v="ZD-21925"/>
    <x v="9"/>
    <x v="0"/>
    <s v="United States"/>
    <s v="Richmond"/>
    <x v="14"/>
    <n v="47374"/>
    <x v="2"/>
    <s v="FUR-FU-10003799"/>
    <x v="0"/>
    <x v="5"/>
    <x v="90"/>
    <x v="4192"/>
    <n v="4"/>
    <n v="0"/>
    <n v="22.047199999999997"/>
  </r>
  <r>
    <n v="5899"/>
    <s v="CA-2013-167682"/>
    <x v="0"/>
    <x v="1015"/>
    <d v="2013-04-10T00:00:00"/>
    <x v="1"/>
    <s v="ZD-21925"/>
    <x v="9"/>
    <x v="0"/>
    <s v="United States"/>
    <s v="Richmond"/>
    <x v="14"/>
    <n v="47374"/>
    <x v="2"/>
    <s v="TEC-PH-10000673"/>
    <x v="2"/>
    <x v="7"/>
    <x v="1396"/>
    <x v="4193"/>
    <n v="4"/>
    <n v="0"/>
    <n v="124.7808"/>
  </r>
  <r>
    <n v="5900"/>
    <s v="CA-2014-108000"/>
    <x v="3"/>
    <x v="602"/>
    <d v="2014-01-17T00:00:00"/>
    <x v="1"/>
    <s v="LS-16945"/>
    <x v="322"/>
    <x v="1"/>
    <s v="United States"/>
    <s v="San Francisco"/>
    <x v="1"/>
    <n v="94110"/>
    <x v="1"/>
    <s v="OFF-EN-10002621"/>
    <x v="1"/>
    <x v="12"/>
    <x v="33"/>
    <x v="3996"/>
    <n v="1"/>
    <n v="0"/>
    <n v="4.8899999999999997"/>
  </r>
  <r>
    <n v="5901"/>
    <s v="CA-2012-146465"/>
    <x v="1"/>
    <x v="312"/>
    <d v="2012-11-24T00:00:00"/>
    <x v="1"/>
    <s v="PB-18805"/>
    <x v="583"/>
    <x v="2"/>
    <s v="United States"/>
    <s v="San Francisco"/>
    <x v="1"/>
    <n v="94122"/>
    <x v="1"/>
    <s v="OFF-BI-10004528"/>
    <x v="1"/>
    <x v="8"/>
    <x v="468"/>
    <x v="4194"/>
    <n v="9"/>
    <n v="0.2"/>
    <n v="7.5599999999999987"/>
  </r>
  <r>
    <n v="5902"/>
    <s v="CA-2013-159639"/>
    <x v="0"/>
    <x v="581"/>
    <d v="2013-12-03T00:00:00"/>
    <x v="1"/>
    <s v="PC-18745"/>
    <x v="331"/>
    <x v="1"/>
    <s v="United States"/>
    <s v="Westfield"/>
    <x v="30"/>
    <n v="7090"/>
    <x v="3"/>
    <s v="FUR-FU-10001889"/>
    <x v="0"/>
    <x v="5"/>
    <x v="1149"/>
    <x v="1629"/>
    <n v="3"/>
    <n v="0"/>
    <n v="10.4148"/>
  </r>
  <r>
    <n v="5903"/>
    <s v="US-2014-153948"/>
    <x v="3"/>
    <x v="44"/>
    <d v="2014-11-07T00:00:00"/>
    <x v="3"/>
    <s v="FM-14290"/>
    <x v="86"/>
    <x v="2"/>
    <s v="United States"/>
    <s v="San Francisco"/>
    <x v="1"/>
    <n v="94122"/>
    <x v="1"/>
    <s v="OFF-PA-10000157"/>
    <x v="1"/>
    <x v="10"/>
    <x v="364"/>
    <x v="731"/>
    <n v="3"/>
    <n v="0"/>
    <n v="28.171799999999998"/>
  </r>
  <r>
    <n v="5904"/>
    <s v="US-2014-153948"/>
    <x v="3"/>
    <x v="44"/>
    <d v="2014-11-07T00:00:00"/>
    <x v="3"/>
    <s v="FM-14290"/>
    <x v="86"/>
    <x v="2"/>
    <s v="United States"/>
    <s v="San Francisco"/>
    <x v="1"/>
    <n v="94122"/>
    <x v="1"/>
    <s v="OFF-PA-10002764"/>
    <x v="1"/>
    <x v="10"/>
    <x v="33"/>
    <x v="1568"/>
    <n v="4"/>
    <n v="0"/>
    <n v="22.226399999999998"/>
  </r>
  <r>
    <n v="5905"/>
    <s v="US-2014-153948"/>
    <x v="3"/>
    <x v="44"/>
    <d v="2014-11-07T00:00:00"/>
    <x v="3"/>
    <s v="FM-14290"/>
    <x v="86"/>
    <x v="2"/>
    <s v="United States"/>
    <s v="San Francisco"/>
    <x v="1"/>
    <n v="94122"/>
    <x v="1"/>
    <s v="OFF-PA-10000143"/>
    <x v="1"/>
    <x v="10"/>
    <x v="1692"/>
    <x v="1603"/>
    <n v="5"/>
    <n v="0"/>
    <n v="12.672000000000001"/>
  </r>
  <r>
    <n v="5906"/>
    <s v="US-2014-153948"/>
    <x v="3"/>
    <x v="44"/>
    <d v="2014-11-07T00:00:00"/>
    <x v="3"/>
    <s v="FM-14290"/>
    <x v="86"/>
    <x v="2"/>
    <s v="United States"/>
    <s v="San Francisco"/>
    <x v="1"/>
    <n v="94122"/>
    <x v="1"/>
    <s v="OFF-LA-10000414"/>
    <x v="1"/>
    <x v="2"/>
    <x v="1634"/>
    <x v="1417"/>
    <n v="4"/>
    <n v="0"/>
    <n v="19.872"/>
  </r>
  <r>
    <n v="5907"/>
    <s v="US-2014-153948"/>
    <x v="3"/>
    <x v="44"/>
    <d v="2014-11-07T00:00:00"/>
    <x v="3"/>
    <s v="FM-14290"/>
    <x v="86"/>
    <x v="2"/>
    <s v="United States"/>
    <s v="San Francisco"/>
    <x v="1"/>
    <n v="94122"/>
    <x v="1"/>
    <s v="TEC-AC-10003441"/>
    <x v="2"/>
    <x v="11"/>
    <x v="652"/>
    <x v="4195"/>
    <n v="1"/>
    <n v="0"/>
    <n v="1.0169999999999995"/>
  </r>
  <r>
    <n v="5908"/>
    <s v="US-2013-113985"/>
    <x v="0"/>
    <x v="499"/>
    <d v="2013-12-08T00:00:00"/>
    <x v="1"/>
    <s v="KD-16495"/>
    <x v="470"/>
    <x v="1"/>
    <s v="United States"/>
    <s v="San Jose"/>
    <x v="1"/>
    <n v="95123"/>
    <x v="1"/>
    <s v="OFF-BI-10002353"/>
    <x v="1"/>
    <x v="8"/>
    <x v="1068"/>
    <x v="4196"/>
    <n v="2"/>
    <n v="0.2"/>
    <n v="9.2639999999999993"/>
  </r>
  <r>
    <n v="5909"/>
    <s v="US-2013-113985"/>
    <x v="0"/>
    <x v="499"/>
    <d v="2013-12-08T00:00:00"/>
    <x v="1"/>
    <s v="KD-16495"/>
    <x v="470"/>
    <x v="1"/>
    <s v="United States"/>
    <s v="San Jose"/>
    <x v="1"/>
    <n v="95123"/>
    <x v="1"/>
    <s v="OFF-AP-10001303"/>
    <x v="1"/>
    <x v="9"/>
    <x v="925"/>
    <x v="3359"/>
    <n v="3"/>
    <n v="0"/>
    <n v="26.864999999999995"/>
  </r>
  <r>
    <n v="5910"/>
    <s v="US-2013-113985"/>
    <x v="0"/>
    <x v="499"/>
    <d v="2013-12-08T00:00:00"/>
    <x v="1"/>
    <s v="KD-16495"/>
    <x v="470"/>
    <x v="1"/>
    <s v="United States"/>
    <s v="San Jose"/>
    <x v="1"/>
    <n v="95123"/>
    <x v="1"/>
    <s v="FUR-FU-10003026"/>
    <x v="0"/>
    <x v="5"/>
    <x v="1555"/>
    <x v="1606"/>
    <n v="3"/>
    <n v="0"/>
    <n v="5.6627999999999998"/>
  </r>
  <r>
    <n v="5911"/>
    <s v="US-2013-113985"/>
    <x v="0"/>
    <x v="499"/>
    <d v="2013-12-08T00:00:00"/>
    <x v="1"/>
    <s v="KD-16495"/>
    <x v="470"/>
    <x v="1"/>
    <s v="United States"/>
    <s v="San Jose"/>
    <x v="1"/>
    <n v="95123"/>
    <x v="1"/>
    <s v="OFF-BI-10000632"/>
    <x v="1"/>
    <x v="8"/>
    <x v="1288"/>
    <x v="4197"/>
    <n v="3"/>
    <n v="0.2"/>
    <n v="33.8598"/>
  </r>
  <r>
    <n v="5912"/>
    <s v="CA-2013-155383"/>
    <x v="0"/>
    <x v="907"/>
    <d v="2013-12-23T00:00:00"/>
    <x v="1"/>
    <s v="SC-20680"/>
    <x v="649"/>
    <x v="2"/>
    <s v="United States"/>
    <s v="Seattle"/>
    <x v="4"/>
    <n v="98115"/>
    <x v="1"/>
    <s v="OFF-ST-10001328"/>
    <x v="1"/>
    <x v="4"/>
    <x v="176"/>
    <x v="2063"/>
    <n v="3"/>
    <n v="0"/>
    <n v="13.028400000000001"/>
  </r>
  <r>
    <n v="5913"/>
    <s v="CA-2011-120432"/>
    <x v="2"/>
    <x v="829"/>
    <d v="2011-08-26T00:00:00"/>
    <x v="0"/>
    <s v="DW-13585"/>
    <x v="61"/>
    <x v="1"/>
    <s v="United States"/>
    <s v="Owensboro"/>
    <x v="0"/>
    <n v="42301"/>
    <x v="0"/>
    <s v="OFF-SU-10004661"/>
    <x v="1"/>
    <x v="14"/>
    <x v="1748"/>
    <x v="4198"/>
    <n v="3"/>
    <n v="0"/>
    <n v="6.63"/>
  </r>
  <r>
    <n v="5914"/>
    <s v="US-2012-126977"/>
    <x v="1"/>
    <x v="14"/>
    <d v="2012-09-23T00:00:00"/>
    <x v="1"/>
    <s v="PF-19120"/>
    <x v="724"/>
    <x v="0"/>
    <s v="United States"/>
    <s v="New York City"/>
    <x v="15"/>
    <n v="10035"/>
    <x v="3"/>
    <s v="OFF-ST-10000617"/>
    <x v="1"/>
    <x v="4"/>
    <x v="379"/>
    <x v="81"/>
    <n v="5"/>
    <n v="0"/>
    <n v="1.0429999999999984"/>
  </r>
  <r>
    <n v="5915"/>
    <s v="US-2012-126977"/>
    <x v="1"/>
    <x v="14"/>
    <d v="2012-09-23T00:00:00"/>
    <x v="1"/>
    <s v="PF-19120"/>
    <x v="724"/>
    <x v="0"/>
    <s v="United States"/>
    <s v="New York City"/>
    <x v="15"/>
    <n v="10035"/>
    <x v="3"/>
    <s v="OFF-LA-10002762"/>
    <x v="1"/>
    <x v="2"/>
    <x v="49"/>
    <x v="2077"/>
    <n v="7"/>
    <n v="0"/>
    <n v="41.223699999999994"/>
  </r>
  <r>
    <n v="5916"/>
    <s v="US-2012-126977"/>
    <x v="1"/>
    <x v="14"/>
    <d v="2012-09-23T00:00:00"/>
    <x v="1"/>
    <s v="PF-19120"/>
    <x v="724"/>
    <x v="0"/>
    <s v="United States"/>
    <s v="New York City"/>
    <x v="15"/>
    <n v="10035"/>
    <x v="3"/>
    <s v="FUR-CH-10001973"/>
    <x v="0"/>
    <x v="1"/>
    <x v="896"/>
    <x v="4199"/>
    <n v="2"/>
    <n v="0.1"/>
    <n v="8.8783999999999956"/>
  </r>
  <r>
    <n v="5917"/>
    <s v="US-2012-126977"/>
    <x v="1"/>
    <x v="14"/>
    <d v="2012-09-23T00:00:00"/>
    <x v="1"/>
    <s v="PF-19120"/>
    <x v="724"/>
    <x v="0"/>
    <s v="United States"/>
    <s v="New York City"/>
    <x v="15"/>
    <n v="10035"/>
    <x v="3"/>
    <s v="OFF-ST-10003058"/>
    <x v="1"/>
    <x v="4"/>
    <x v="388"/>
    <x v="4200"/>
    <n v="4"/>
    <n v="0"/>
    <n v="27.433999999999997"/>
  </r>
  <r>
    <n v="5918"/>
    <s v="US-2012-126977"/>
    <x v="1"/>
    <x v="14"/>
    <d v="2012-09-23T00:00:00"/>
    <x v="1"/>
    <s v="PF-19120"/>
    <x v="724"/>
    <x v="0"/>
    <s v="United States"/>
    <s v="New York City"/>
    <x v="15"/>
    <n v="10035"/>
    <x v="3"/>
    <s v="FUR-BO-10004834"/>
    <x v="0"/>
    <x v="0"/>
    <x v="26"/>
    <x v="4201"/>
    <n v="6"/>
    <n v="0.2"/>
    <n v="158.57639999999992"/>
  </r>
  <r>
    <n v="5919"/>
    <s v="US-2012-126977"/>
    <x v="1"/>
    <x v="14"/>
    <d v="2012-09-23T00:00:00"/>
    <x v="1"/>
    <s v="PF-19120"/>
    <x v="724"/>
    <x v="0"/>
    <s v="United States"/>
    <s v="New York City"/>
    <x v="15"/>
    <n v="10035"/>
    <x v="3"/>
    <s v="FUR-BO-10002213"/>
    <x v="0"/>
    <x v="0"/>
    <x v="1223"/>
    <x v="4202"/>
    <n v="5"/>
    <n v="0.2"/>
    <n v="-25.049000000000149"/>
  </r>
  <r>
    <n v="5920"/>
    <s v="US-2012-126977"/>
    <x v="1"/>
    <x v="14"/>
    <d v="2012-09-23T00:00:00"/>
    <x v="1"/>
    <s v="PF-19120"/>
    <x v="724"/>
    <x v="0"/>
    <s v="United States"/>
    <s v="New York City"/>
    <x v="15"/>
    <n v="10035"/>
    <x v="3"/>
    <s v="TEC-PH-10002170"/>
    <x v="2"/>
    <x v="7"/>
    <x v="594"/>
    <x v="2779"/>
    <n v="3"/>
    <n v="0"/>
    <n v="58.791600000000003"/>
  </r>
  <r>
    <n v="5921"/>
    <s v="US-2012-126977"/>
    <x v="1"/>
    <x v="14"/>
    <d v="2012-09-23T00:00:00"/>
    <x v="1"/>
    <s v="PF-19120"/>
    <x v="724"/>
    <x v="0"/>
    <s v="United States"/>
    <s v="New York City"/>
    <x v="15"/>
    <n v="10035"/>
    <x v="3"/>
    <s v="TEC-AC-10003033"/>
    <x v="2"/>
    <x v="11"/>
    <x v="756"/>
    <x v="3042"/>
    <n v="2"/>
    <n v="0"/>
    <n v="217.76699999999994"/>
  </r>
  <r>
    <n v="5922"/>
    <s v="US-2012-126977"/>
    <x v="1"/>
    <x v="14"/>
    <d v="2012-09-23T00:00:00"/>
    <x v="1"/>
    <s v="PF-19120"/>
    <x v="724"/>
    <x v="0"/>
    <s v="United States"/>
    <s v="New York City"/>
    <x v="15"/>
    <n v="10035"/>
    <x v="3"/>
    <s v="OFF-PA-10004071"/>
    <x v="1"/>
    <x v="10"/>
    <x v="412"/>
    <x v="168"/>
    <n v="2"/>
    <n v="0"/>
    <n v="53.260799999999996"/>
  </r>
  <r>
    <n v="5923"/>
    <s v="US-2012-126977"/>
    <x v="1"/>
    <x v="14"/>
    <d v="2012-09-23T00:00:00"/>
    <x v="1"/>
    <s v="PF-19120"/>
    <x v="724"/>
    <x v="0"/>
    <s v="United States"/>
    <s v="New York City"/>
    <x v="15"/>
    <n v="10035"/>
    <x v="3"/>
    <s v="TEC-PH-10000169"/>
    <x v="2"/>
    <x v="7"/>
    <x v="1029"/>
    <x v="766"/>
    <n v="4"/>
    <n v="0"/>
    <n v="1.3559999999999945"/>
  </r>
  <r>
    <n v="5924"/>
    <s v="CA-2013-130288"/>
    <x v="0"/>
    <x v="491"/>
    <d v="2013-12-01T00:00:00"/>
    <x v="0"/>
    <s v="DK-13225"/>
    <x v="158"/>
    <x v="1"/>
    <s v="United States"/>
    <s v="New York City"/>
    <x v="15"/>
    <n v="10011"/>
    <x v="3"/>
    <s v="FUR-TA-10002958"/>
    <x v="0"/>
    <x v="3"/>
    <x v="956"/>
    <x v="4203"/>
    <n v="2"/>
    <n v="0.4"/>
    <n v="-120.05080000000007"/>
  </r>
  <r>
    <n v="5925"/>
    <s v="CA-2014-146458"/>
    <x v="3"/>
    <x v="123"/>
    <d v="2014-11-23T00:00:00"/>
    <x v="0"/>
    <s v="RB-19435"/>
    <x v="579"/>
    <x v="0"/>
    <s v="United States"/>
    <s v="Springfield"/>
    <x v="17"/>
    <n v="22153"/>
    <x v="0"/>
    <s v="OFF-AR-10001177"/>
    <x v="1"/>
    <x v="6"/>
    <x v="1215"/>
    <x v="1011"/>
    <n v="7"/>
    <n v="0"/>
    <n v="6.6583999999999968"/>
  </r>
  <r>
    <n v="5926"/>
    <s v="CA-2014-150420"/>
    <x v="3"/>
    <x v="95"/>
    <d v="2014-06-09T00:00:00"/>
    <x v="1"/>
    <s v="GD-14590"/>
    <x v="241"/>
    <x v="1"/>
    <s v="United States"/>
    <s v="Bellingham"/>
    <x v="4"/>
    <n v="98226"/>
    <x v="1"/>
    <s v="TEC-AC-10004975"/>
    <x v="2"/>
    <x v="11"/>
    <x v="973"/>
    <x v="4204"/>
    <n v="10"/>
    <n v="0"/>
    <n v="362.83500000000004"/>
  </r>
  <r>
    <n v="5927"/>
    <s v="US-2011-118997"/>
    <x v="2"/>
    <x v="918"/>
    <d v="2011-04-12T00:00:00"/>
    <x v="1"/>
    <s v="RA-19885"/>
    <x v="19"/>
    <x v="1"/>
    <s v="United States"/>
    <s v="Decatur"/>
    <x v="19"/>
    <n v="35601"/>
    <x v="0"/>
    <s v="FUR-TA-10001086"/>
    <x v="0"/>
    <x v="3"/>
    <x v="1727"/>
    <x v="4205"/>
    <n v="8"/>
    <n v="0"/>
    <n v="316.13920000000007"/>
  </r>
  <r>
    <n v="5928"/>
    <s v="CA-2011-114314"/>
    <x v="2"/>
    <x v="856"/>
    <d v="2011-10-15T00:00:00"/>
    <x v="1"/>
    <s v="DB-13555"/>
    <x v="587"/>
    <x v="1"/>
    <s v="United States"/>
    <s v="Fayetteville"/>
    <x v="36"/>
    <n v="72701"/>
    <x v="0"/>
    <s v="OFF-LA-10000240"/>
    <x v="1"/>
    <x v="2"/>
    <x v="2"/>
    <x v="2061"/>
    <n v="1"/>
    <n v="0"/>
    <n v="3.4356999999999998"/>
  </r>
  <r>
    <n v="5929"/>
    <s v="CA-2011-114314"/>
    <x v="2"/>
    <x v="856"/>
    <d v="2011-10-15T00:00:00"/>
    <x v="1"/>
    <s v="DB-13555"/>
    <x v="587"/>
    <x v="1"/>
    <s v="United States"/>
    <s v="Fayetteville"/>
    <x v="36"/>
    <n v="72701"/>
    <x v="0"/>
    <s v="FUR-FU-10002107"/>
    <x v="0"/>
    <x v="5"/>
    <x v="1324"/>
    <x v="4206"/>
    <n v="4"/>
    <n v="0"/>
    <n v="3.9248000000000003"/>
  </r>
  <r>
    <n v="5930"/>
    <s v="US-2014-169551"/>
    <x v="3"/>
    <x v="437"/>
    <d v="2014-07-10T00:00:00"/>
    <x v="2"/>
    <s v="RL-19615"/>
    <x v="210"/>
    <x v="0"/>
    <s v="United States"/>
    <s v="Philadelphia"/>
    <x v="9"/>
    <n v="19120"/>
    <x v="3"/>
    <s v="FUR-BO-10001519"/>
    <x v="0"/>
    <x v="0"/>
    <x v="666"/>
    <x v="4207"/>
    <n v="3"/>
    <n v="0.5"/>
    <n v="-45.349200000000003"/>
  </r>
  <r>
    <n v="5931"/>
    <s v="US-2014-169551"/>
    <x v="3"/>
    <x v="437"/>
    <d v="2014-07-10T00:00:00"/>
    <x v="2"/>
    <s v="RL-19615"/>
    <x v="210"/>
    <x v="0"/>
    <s v="United States"/>
    <s v="Philadelphia"/>
    <x v="9"/>
    <n v="19120"/>
    <x v="3"/>
    <s v="OFF-PA-10004100"/>
    <x v="1"/>
    <x v="10"/>
    <x v="257"/>
    <x v="12"/>
    <n v="3"/>
    <n v="0.2"/>
    <n v="5.4432"/>
  </r>
  <r>
    <n v="5932"/>
    <s v="US-2014-169551"/>
    <x v="3"/>
    <x v="437"/>
    <d v="2014-07-10T00:00:00"/>
    <x v="2"/>
    <s v="RL-19615"/>
    <x v="210"/>
    <x v="0"/>
    <s v="United States"/>
    <s v="Philadelphia"/>
    <x v="9"/>
    <n v="19120"/>
    <x v="3"/>
    <s v="TEC-PH-10001363"/>
    <x v="2"/>
    <x v="7"/>
    <x v="427"/>
    <x v="4208"/>
    <n v="2"/>
    <n v="0.4"/>
    <n v="-113.9980000000001"/>
  </r>
  <r>
    <n v="5933"/>
    <s v="US-2014-169551"/>
    <x v="3"/>
    <x v="437"/>
    <d v="2014-07-10T00:00:00"/>
    <x v="2"/>
    <s v="RL-19615"/>
    <x v="210"/>
    <x v="0"/>
    <s v="United States"/>
    <s v="Philadelphia"/>
    <x v="9"/>
    <n v="19120"/>
    <x v="3"/>
    <s v="OFF-ST-10004835"/>
    <x v="1"/>
    <x v="4"/>
    <x v="1406"/>
    <x v="2569"/>
    <n v="3"/>
    <n v="0.2"/>
    <n v="1.0044"/>
  </r>
  <r>
    <n v="5934"/>
    <s v="US-2014-169551"/>
    <x v="3"/>
    <x v="437"/>
    <d v="2014-07-10T00:00:00"/>
    <x v="2"/>
    <s v="RL-19615"/>
    <x v="210"/>
    <x v="0"/>
    <s v="United States"/>
    <s v="Philadelphia"/>
    <x v="9"/>
    <n v="19120"/>
    <x v="3"/>
    <s v="TEC-AC-10002018"/>
    <x v="2"/>
    <x v="11"/>
    <x v="1674"/>
    <x v="3664"/>
    <n v="3"/>
    <n v="0.2"/>
    <n v="4.8231000000000002"/>
  </r>
  <r>
    <n v="5935"/>
    <s v="US-2014-169551"/>
    <x v="3"/>
    <x v="437"/>
    <d v="2014-07-10T00:00:00"/>
    <x v="2"/>
    <s v="RL-19615"/>
    <x v="210"/>
    <x v="0"/>
    <s v="United States"/>
    <s v="Philadelphia"/>
    <x v="9"/>
    <n v="19120"/>
    <x v="3"/>
    <s v="TEC-AC-10003033"/>
    <x v="2"/>
    <x v="11"/>
    <x v="756"/>
    <x v="4209"/>
    <n v="2"/>
    <n v="0.2"/>
    <n v="85.786999999999949"/>
  </r>
  <r>
    <n v="5936"/>
    <s v="CA-2013-103107"/>
    <x v="0"/>
    <x v="975"/>
    <d v="2013-07-05T00:00:00"/>
    <x v="3"/>
    <s v="RB-19465"/>
    <x v="46"/>
    <x v="2"/>
    <s v="United States"/>
    <s v="Seattle"/>
    <x v="4"/>
    <n v="98103"/>
    <x v="1"/>
    <s v="FUR-FU-10000221"/>
    <x v="0"/>
    <x v="5"/>
    <x v="529"/>
    <x v="3383"/>
    <n v="5"/>
    <n v="0"/>
    <n v="8.6359999999999992"/>
  </r>
  <r>
    <n v="5937"/>
    <s v="CA-2013-103107"/>
    <x v="0"/>
    <x v="975"/>
    <d v="2013-07-05T00:00:00"/>
    <x v="3"/>
    <s v="RB-19465"/>
    <x v="46"/>
    <x v="2"/>
    <s v="United States"/>
    <s v="Seattle"/>
    <x v="4"/>
    <n v="98103"/>
    <x v="1"/>
    <s v="TEC-PH-10001198"/>
    <x v="2"/>
    <x v="7"/>
    <x v="1168"/>
    <x v="1665"/>
    <n v="3"/>
    <n v="0.2"/>
    <n v="19.966499999999982"/>
  </r>
  <r>
    <n v="5938"/>
    <s v="CA-2013-103107"/>
    <x v="0"/>
    <x v="975"/>
    <d v="2013-07-05T00:00:00"/>
    <x v="3"/>
    <s v="RB-19465"/>
    <x v="46"/>
    <x v="2"/>
    <s v="United States"/>
    <s v="Seattle"/>
    <x v="4"/>
    <n v="98103"/>
    <x v="1"/>
    <s v="TEC-PH-10002564"/>
    <x v="2"/>
    <x v="7"/>
    <x v="976"/>
    <x v="981"/>
    <n v="3"/>
    <n v="0.2"/>
    <n v="8.9969999999999892"/>
  </r>
  <r>
    <n v="5939"/>
    <s v="CA-2014-122077"/>
    <x v="3"/>
    <x v="240"/>
    <d v="2014-05-26T00:00:00"/>
    <x v="1"/>
    <s v="JF-15295"/>
    <x v="639"/>
    <x v="0"/>
    <s v="United States"/>
    <s v="Plano"/>
    <x v="5"/>
    <n v="75023"/>
    <x v="2"/>
    <s v="TEC-PH-10003811"/>
    <x v="2"/>
    <x v="7"/>
    <x v="1187"/>
    <x v="4210"/>
    <n v="1"/>
    <n v="0.2"/>
    <n v="9.5991999999999997"/>
  </r>
  <r>
    <n v="5940"/>
    <s v="CA-2014-122077"/>
    <x v="3"/>
    <x v="240"/>
    <d v="2014-05-26T00:00:00"/>
    <x v="1"/>
    <s v="JF-15295"/>
    <x v="639"/>
    <x v="0"/>
    <s v="United States"/>
    <s v="Plano"/>
    <x v="5"/>
    <n v="75023"/>
    <x v="2"/>
    <s v="OFF-LA-10004178"/>
    <x v="1"/>
    <x v="2"/>
    <x v="1700"/>
    <x v="1157"/>
    <n v="4"/>
    <n v="0.2"/>
    <n v="4.2951999999999995"/>
  </r>
  <r>
    <n v="5941"/>
    <s v="CA-2014-112431"/>
    <x v="3"/>
    <x v="386"/>
    <d v="2014-10-15T00:00:00"/>
    <x v="0"/>
    <s v="RW-19690"/>
    <x v="355"/>
    <x v="0"/>
    <s v="United States"/>
    <s v="Los Angeles"/>
    <x v="1"/>
    <n v="90049"/>
    <x v="1"/>
    <s v="TEC-AC-10001465"/>
    <x v="2"/>
    <x v="11"/>
    <x v="473"/>
    <x v="4211"/>
    <n v="12"/>
    <n v="0"/>
    <n v="130.75199999999995"/>
  </r>
  <r>
    <n v="5942"/>
    <s v="CA-2014-112431"/>
    <x v="3"/>
    <x v="386"/>
    <d v="2014-10-15T00:00:00"/>
    <x v="0"/>
    <s v="RW-19690"/>
    <x v="355"/>
    <x v="0"/>
    <s v="United States"/>
    <s v="Los Angeles"/>
    <x v="1"/>
    <n v="90049"/>
    <x v="1"/>
    <s v="OFF-AR-10000940"/>
    <x v="1"/>
    <x v="6"/>
    <x v="134"/>
    <x v="490"/>
    <n v="2"/>
    <n v="0"/>
    <n v="1.5876000000000001"/>
  </r>
  <r>
    <n v="5943"/>
    <s v="CA-2013-151092"/>
    <x v="0"/>
    <x v="876"/>
    <d v="2013-08-14T00:00:00"/>
    <x v="1"/>
    <s v="VG-21790"/>
    <x v="364"/>
    <x v="0"/>
    <s v="United States"/>
    <s v="Los Angeles"/>
    <x v="1"/>
    <n v="90032"/>
    <x v="1"/>
    <s v="TEC-PH-10001700"/>
    <x v="2"/>
    <x v="7"/>
    <x v="193"/>
    <x v="2005"/>
    <n v="4"/>
    <n v="0.2"/>
    <n v="18.477200000000011"/>
  </r>
  <r>
    <n v="5944"/>
    <s v="CA-2011-104178"/>
    <x v="2"/>
    <x v="55"/>
    <d v="2011-08-29T00:00:00"/>
    <x v="1"/>
    <s v="JM-15265"/>
    <x v="25"/>
    <x v="1"/>
    <s v="United States"/>
    <s v="Los Angeles"/>
    <x v="1"/>
    <n v="90036"/>
    <x v="1"/>
    <s v="FUR-FU-10000771"/>
    <x v="0"/>
    <x v="5"/>
    <x v="1426"/>
    <x v="3012"/>
    <n v="1"/>
    <n v="0"/>
    <n v="2.6376000000000004"/>
  </r>
  <r>
    <n v="5945"/>
    <s v="CA-2011-104178"/>
    <x v="2"/>
    <x v="55"/>
    <d v="2011-08-29T00:00:00"/>
    <x v="1"/>
    <s v="JM-15265"/>
    <x v="25"/>
    <x v="1"/>
    <s v="United States"/>
    <s v="Los Angeles"/>
    <x v="1"/>
    <n v="90036"/>
    <x v="1"/>
    <s v="TEC-AC-10002399"/>
    <x v="2"/>
    <x v="11"/>
    <x v="448"/>
    <x v="2050"/>
    <n v="5"/>
    <n v="0"/>
    <n v="30.431999999999995"/>
  </r>
  <r>
    <n v="5946"/>
    <s v="CA-2011-104178"/>
    <x v="2"/>
    <x v="55"/>
    <d v="2011-08-29T00:00:00"/>
    <x v="1"/>
    <s v="JM-15265"/>
    <x v="25"/>
    <x v="1"/>
    <s v="United States"/>
    <s v="Los Angeles"/>
    <x v="1"/>
    <n v="90036"/>
    <x v="1"/>
    <s v="OFF-PA-10004983"/>
    <x v="1"/>
    <x v="10"/>
    <x v="1323"/>
    <x v="243"/>
    <n v="4"/>
    <n v="0"/>
    <n v="12.441600000000001"/>
  </r>
  <r>
    <n v="5947"/>
    <s v="CA-2011-104178"/>
    <x v="2"/>
    <x v="55"/>
    <d v="2011-08-29T00:00:00"/>
    <x v="1"/>
    <s v="JM-15265"/>
    <x v="25"/>
    <x v="1"/>
    <s v="United States"/>
    <s v="Los Angeles"/>
    <x v="1"/>
    <n v="90036"/>
    <x v="1"/>
    <s v="OFF-ST-10004258"/>
    <x v="1"/>
    <x v="4"/>
    <x v="754"/>
    <x v="4212"/>
    <n v="4"/>
    <n v="0"/>
    <n v="13.186800000000005"/>
  </r>
  <r>
    <n v="5948"/>
    <s v="CA-2012-115924"/>
    <x v="1"/>
    <x v="471"/>
    <d v="2012-09-18T00:00:00"/>
    <x v="0"/>
    <s v="BE-11455"/>
    <x v="534"/>
    <x v="2"/>
    <s v="United States"/>
    <s v="Des Moines"/>
    <x v="23"/>
    <n v="50315"/>
    <x v="2"/>
    <s v="OFF-BI-10004040"/>
    <x v="1"/>
    <x v="8"/>
    <x v="1478"/>
    <x v="4213"/>
    <n v="5"/>
    <n v="0"/>
    <n v="12.690999999999999"/>
  </r>
  <r>
    <n v="5949"/>
    <s v="CA-2014-161046"/>
    <x v="3"/>
    <x v="916"/>
    <d v="2014-03-06T00:00:00"/>
    <x v="3"/>
    <s v="CB-12535"/>
    <x v="118"/>
    <x v="1"/>
    <s v="United States"/>
    <s v="Southaven"/>
    <x v="35"/>
    <n v="38671"/>
    <x v="0"/>
    <s v="OFF-EN-10003862"/>
    <x v="1"/>
    <x v="12"/>
    <x v="753"/>
    <x v="4214"/>
    <n v="4"/>
    <n v="0"/>
    <n v="19.6328"/>
  </r>
  <r>
    <n v="5950"/>
    <s v="CA-2014-161046"/>
    <x v="3"/>
    <x v="916"/>
    <d v="2014-03-06T00:00:00"/>
    <x v="3"/>
    <s v="CB-12535"/>
    <x v="118"/>
    <x v="1"/>
    <s v="United States"/>
    <s v="Southaven"/>
    <x v="35"/>
    <n v="38671"/>
    <x v="0"/>
    <s v="TEC-AC-10004571"/>
    <x v="2"/>
    <x v="11"/>
    <x v="404"/>
    <x v="674"/>
    <n v="3"/>
    <n v="0"/>
    <n v="125.98740000000001"/>
  </r>
  <r>
    <n v="5951"/>
    <s v="CA-2014-161046"/>
    <x v="3"/>
    <x v="916"/>
    <d v="2014-03-06T00:00:00"/>
    <x v="3"/>
    <s v="CB-12535"/>
    <x v="118"/>
    <x v="1"/>
    <s v="United States"/>
    <s v="Southaven"/>
    <x v="35"/>
    <n v="38671"/>
    <x v="0"/>
    <s v="OFF-AP-10000891"/>
    <x v="1"/>
    <x v="9"/>
    <x v="163"/>
    <x v="2727"/>
    <n v="2"/>
    <n v="0"/>
    <n v="78.671999999999997"/>
  </r>
  <r>
    <n v="5952"/>
    <s v="CA-2014-161046"/>
    <x v="3"/>
    <x v="916"/>
    <d v="2014-03-06T00:00:00"/>
    <x v="3"/>
    <s v="CB-12535"/>
    <x v="118"/>
    <x v="1"/>
    <s v="United States"/>
    <s v="Southaven"/>
    <x v="35"/>
    <n v="38671"/>
    <x v="0"/>
    <s v="OFF-BI-10002026"/>
    <x v="1"/>
    <x v="8"/>
    <x v="1749"/>
    <x v="4215"/>
    <n v="6"/>
    <n v="0"/>
    <n v="112.49279999999999"/>
  </r>
  <r>
    <n v="5953"/>
    <s v="US-2014-141698"/>
    <x v="3"/>
    <x v="4"/>
    <d v="2014-04-22T00:00:00"/>
    <x v="1"/>
    <s v="SD-20485"/>
    <x v="174"/>
    <x v="2"/>
    <s v="United States"/>
    <s v="Houston"/>
    <x v="5"/>
    <n v="77041"/>
    <x v="2"/>
    <s v="OFF-PA-10001826"/>
    <x v="1"/>
    <x v="10"/>
    <x v="1750"/>
    <x v="561"/>
    <n v="4"/>
    <n v="0.2"/>
    <n v="7.2576000000000001"/>
  </r>
  <r>
    <n v="5954"/>
    <s v="US-2011-105151"/>
    <x v="2"/>
    <x v="809"/>
    <d v="2011-03-31T00:00:00"/>
    <x v="2"/>
    <s v="SG-20890"/>
    <x v="737"/>
    <x v="1"/>
    <s v="United States"/>
    <s v="New York City"/>
    <x v="15"/>
    <n v="10009"/>
    <x v="3"/>
    <s v="OFF-AR-10001231"/>
    <x v="1"/>
    <x v="6"/>
    <x v="1686"/>
    <x v="4216"/>
    <n v="5"/>
    <n v="0"/>
    <n v="2.9400000000000004"/>
  </r>
  <r>
    <n v="5955"/>
    <s v="CA-2011-155796"/>
    <x v="2"/>
    <x v="7"/>
    <d v="2011-11-15T00:00:00"/>
    <x v="0"/>
    <s v="TS-21430"/>
    <x v="747"/>
    <x v="1"/>
    <s v="United States"/>
    <s v="Reading"/>
    <x v="9"/>
    <n v="19601"/>
    <x v="3"/>
    <s v="FUR-FU-10000409"/>
    <x v="0"/>
    <x v="5"/>
    <x v="1421"/>
    <x v="942"/>
    <n v="2"/>
    <n v="0.2"/>
    <n v="7.7896000000000001"/>
  </r>
  <r>
    <n v="5956"/>
    <s v="CA-2011-155796"/>
    <x v="2"/>
    <x v="7"/>
    <d v="2011-11-15T00:00:00"/>
    <x v="0"/>
    <s v="TS-21430"/>
    <x v="747"/>
    <x v="1"/>
    <s v="United States"/>
    <s v="Reading"/>
    <x v="9"/>
    <n v="19601"/>
    <x v="3"/>
    <s v="FUR-BO-10002545"/>
    <x v="0"/>
    <x v="0"/>
    <x v="37"/>
    <x v="3533"/>
    <n v="4"/>
    <n v="0.5"/>
    <n v="-250.54079999999999"/>
  </r>
  <r>
    <n v="5957"/>
    <s v="CA-2013-127138"/>
    <x v="0"/>
    <x v="299"/>
    <d v="2013-03-16T00:00:00"/>
    <x v="0"/>
    <s v="DK-13225"/>
    <x v="158"/>
    <x v="1"/>
    <s v="United States"/>
    <s v="San Francisco"/>
    <x v="1"/>
    <n v="94109"/>
    <x v="1"/>
    <s v="OFF-ST-10002756"/>
    <x v="1"/>
    <x v="4"/>
    <x v="270"/>
    <x v="4217"/>
    <n v="5"/>
    <n v="0"/>
    <n v="6.7655000000000598"/>
  </r>
  <r>
    <n v="5958"/>
    <s v="CA-2013-127138"/>
    <x v="0"/>
    <x v="299"/>
    <d v="2013-03-16T00:00:00"/>
    <x v="0"/>
    <s v="DK-13225"/>
    <x v="158"/>
    <x v="1"/>
    <s v="United States"/>
    <s v="San Francisco"/>
    <x v="1"/>
    <n v="94109"/>
    <x v="1"/>
    <s v="OFF-AP-10003842"/>
    <x v="1"/>
    <x v="9"/>
    <x v="1247"/>
    <x v="901"/>
    <n v="5"/>
    <n v="0"/>
    <n v="40.274000000000001"/>
  </r>
  <r>
    <n v="5959"/>
    <s v="CA-2013-127138"/>
    <x v="0"/>
    <x v="299"/>
    <d v="2013-03-16T00:00:00"/>
    <x v="0"/>
    <s v="DK-13225"/>
    <x v="158"/>
    <x v="1"/>
    <s v="United States"/>
    <s v="San Francisco"/>
    <x v="1"/>
    <n v="94109"/>
    <x v="1"/>
    <s v="OFF-EN-10004459"/>
    <x v="1"/>
    <x v="12"/>
    <x v="655"/>
    <x v="2484"/>
    <n v="4"/>
    <n v="0"/>
    <n v="14.974399999999999"/>
  </r>
  <r>
    <n v="5960"/>
    <s v="CA-2013-127138"/>
    <x v="0"/>
    <x v="299"/>
    <d v="2013-03-16T00:00:00"/>
    <x v="0"/>
    <s v="DK-13225"/>
    <x v="158"/>
    <x v="1"/>
    <s v="United States"/>
    <s v="San Francisco"/>
    <x v="1"/>
    <n v="94109"/>
    <x v="1"/>
    <s v="FUR-CH-10003746"/>
    <x v="0"/>
    <x v="1"/>
    <x v="617"/>
    <x v="4218"/>
    <n v="3"/>
    <n v="0.2"/>
    <n v="77.035199999999975"/>
  </r>
  <r>
    <n v="5961"/>
    <s v="CA-2014-150602"/>
    <x v="3"/>
    <x v="839"/>
    <d v="2014-02-15T00:00:00"/>
    <x v="0"/>
    <s v="ML-17395"/>
    <x v="504"/>
    <x v="1"/>
    <s v="United States"/>
    <s v="Los Angeles"/>
    <x v="1"/>
    <n v="90045"/>
    <x v="1"/>
    <s v="FUR-FU-10003142"/>
    <x v="0"/>
    <x v="5"/>
    <x v="1201"/>
    <x v="3131"/>
    <n v="4"/>
    <n v="0"/>
    <n v="6.5471999999999984"/>
  </r>
  <r>
    <n v="5962"/>
    <s v="CA-2011-140732"/>
    <x v="2"/>
    <x v="7"/>
    <d v="2011-11-13T00:00:00"/>
    <x v="0"/>
    <s v="MA-17560"/>
    <x v="15"/>
    <x v="2"/>
    <s v="United States"/>
    <s v="Los Angeles"/>
    <x v="1"/>
    <n v="90004"/>
    <x v="1"/>
    <s v="TEC-PH-10001425"/>
    <x v="2"/>
    <x v="7"/>
    <x v="511"/>
    <x v="4219"/>
    <n v="9"/>
    <n v="0.2"/>
    <n v="57.592799999999983"/>
  </r>
  <r>
    <n v="5963"/>
    <s v="CA-2011-140732"/>
    <x v="2"/>
    <x v="7"/>
    <d v="2011-11-13T00:00:00"/>
    <x v="0"/>
    <s v="MA-17560"/>
    <x v="15"/>
    <x v="2"/>
    <s v="United States"/>
    <s v="Los Angeles"/>
    <x v="1"/>
    <n v="90004"/>
    <x v="1"/>
    <s v="OFF-AP-10001626"/>
    <x v="1"/>
    <x v="9"/>
    <x v="1016"/>
    <x v="4034"/>
    <n v="2"/>
    <n v="0"/>
    <n v="2.0228000000000002"/>
  </r>
  <r>
    <n v="5964"/>
    <s v="CA-2011-140732"/>
    <x v="2"/>
    <x v="7"/>
    <d v="2011-11-13T00:00:00"/>
    <x v="0"/>
    <s v="MA-17560"/>
    <x v="15"/>
    <x v="2"/>
    <s v="United States"/>
    <s v="Los Angeles"/>
    <x v="1"/>
    <n v="90004"/>
    <x v="1"/>
    <s v="OFF-PA-10003625"/>
    <x v="1"/>
    <x v="10"/>
    <x v="750"/>
    <x v="1862"/>
    <n v="4"/>
    <n v="0"/>
    <n v="55.763999999999996"/>
  </r>
  <r>
    <n v="5965"/>
    <s v="CA-2014-119011"/>
    <x v="3"/>
    <x v="648"/>
    <d v="2014-08-26T00:00:00"/>
    <x v="1"/>
    <s v="LR-17035"/>
    <x v="756"/>
    <x v="1"/>
    <s v="United States"/>
    <s v="San Francisco"/>
    <x v="1"/>
    <n v="94109"/>
    <x v="1"/>
    <s v="OFF-SU-10004768"/>
    <x v="1"/>
    <x v="14"/>
    <x v="1299"/>
    <x v="1711"/>
    <n v="3"/>
    <n v="0"/>
    <n v="5.1659999999999986"/>
  </r>
  <r>
    <n v="5966"/>
    <s v="CA-2014-119011"/>
    <x v="3"/>
    <x v="648"/>
    <d v="2014-08-26T00:00:00"/>
    <x v="1"/>
    <s v="LR-17035"/>
    <x v="756"/>
    <x v="1"/>
    <s v="United States"/>
    <s v="San Francisco"/>
    <x v="1"/>
    <n v="94109"/>
    <x v="1"/>
    <s v="OFF-ST-10000777"/>
    <x v="1"/>
    <x v="4"/>
    <x v="117"/>
    <x v="118"/>
    <n v="6"/>
    <n v="0"/>
    <n v="63.436800000000005"/>
  </r>
  <r>
    <n v="5967"/>
    <s v="CA-2014-119011"/>
    <x v="3"/>
    <x v="648"/>
    <d v="2014-08-26T00:00:00"/>
    <x v="1"/>
    <s v="LR-17035"/>
    <x v="756"/>
    <x v="1"/>
    <s v="United States"/>
    <s v="San Francisco"/>
    <x v="1"/>
    <n v="94109"/>
    <x v="1"/>
    <s v="TEC-PH-10003171"/>
    <x v="2"/>
    <x v="7"/>
    <x v="1495"/>
    <x v="4220"/>
    <n v="3"/>
    <n v="0.2"/>
    <n v="10.787999999999997"/>
  </r>
  <r>
    <n v="5968"/>
    <s v="CA-2013-166912"/>
    <x v="0"/>
    <x v="804"/>
    <d v="2013-01-17T00:00:00"/>
    <x v="2"/>
    <s v="BE-11335"/>
    <x v="336"/>
    <x v="2"/>
    <s v="United States"/>
    <s v="New York City"/>
    <x v="15"/>
    <n v="10009"/>
    <x v="3"/>
    <s v="OFF-PA-10001033"/>
    <x v="1"/>
    <x v="10"/>
    <x v="1500"/>
    <x v="2658"/>
    <n v="2"/>
    <n v="0"/>
    <n v="40.170200000000001"/>
  </r>
  <r>
    <n v="5969"/>
    <s v="CA-2011-141726"/>
    <x v="2"/>
    <x v="836"/>
    <d v="2011-07-22T00:00:00"/>
    <x v="2"/>
    <s v="CC-12145"/>
    <x v="230"/>
    <x v="0"/>
    <s v="United States"/>
    <s v="San Diego"/>
    <x v="1"/>
    <n v="92105"/>
    <x v="1"/>
    <s v="OFF-PA-10000418"/>
    <x v="1"/>
    <x v="10"/>
    <x v="961"/>
    <x v="2840"/>
    <n v="1"/>
    <n v="0"/>
    <n v="50.327999999999996"/>
  </r>
  <r>
    <n v="5970"/>
    <s v="CA-2011-141726"/>
    <x v="2"/>
    <x v="836"/>
    <d v="2011-07-22T00:00:00"/>
    <x v="2"/>
    <s v="CC-12145"/>
    <x v="230"/>
    <x v="0"/>
    <s v="United States"/>
    <s v="San Diego"/>
    <x v="1"/>
    <n v="92105"/>
    <x v="1"/>
    <s v="OFF-BI-10001982"/>
    <x v="1"/>
    <x v="8"/>
    <x v="301"/>
    <x v="4221"/>
    <n v="2"/>
    <n v="0.2"/>
    <n v="3.1551999999999998"/>
  </r>
  <r>
    <n v="5971"/>
    <s v="CA-2011-141726"/>
    <x v="2"/>
    <x v="836"/>
    <d v="2011-07-22T00:00:00"/>
    <x v="2"/>
    <s v="CC-12145"/>
    <x v="230"/>
    <x v="0"/>
    <s v="United States"/>
    <s v="San Diego"/>
    <x v="1"/>
    <n v="92105"/>
    <x v="1"/>
    <s v="OFF-PA-10002230"/>
    <x v="1"/>
    <x v="10"/>
    <x v="384"/>
    <x v="548"/>
    <n v="4"/>
    <n v="0"/>
    <n v="9.7608000000000015"/>
  </r>
  <r>
    <n v="5972"/>
    <s v="CA-2011-141726"/>
    <x v="2"/>
    <x v="836"/>
    <d v="2011-07-22T00:00:00"/>
    <x v="2"/>
    <s v="CC-12145"/>
    <x v="230"/>
    <x v="0"/>
    <s v="United States"/>
    <s v="San Diego"/>
    <x v="1"/>
    <n v="92105"/>
    <x v="1"/>
    <s v="FUR-FU-10003577"/>
    <x v="0"/>
    <x v="5"/>
    <x v="608"/>
    <x v="4222"/>
    <n v="3"/>
    <n v="0"/>
    <n v="15.4872"/>
  </r>
  <r>
    <n v="5973"/>
    <s v="CA-2014-115105"/>
    <x v="3"/>
    <x v="695"/>
    <d v="2014-02-12T00:00:00"/>
    <x v="1"/>
    <s v="BD-11770"/>
    <x v="420"/>
    <x v="0"/>
    <s v="United States"/>
    <s v="New York City"/>
    <x v="15"/>
    <n v="10024"/>
    <x v="3"/>
    <s v="FUR-BO-10001811"/>
    <x v="0"/>
    <x v="0"/>
    <x v="779"/>
    <x v="3028"/>
    <n v="1"/>
    <n v="0.2"/>
    <n v="30.097999999999978"/>
  </r>
  <r>
    <n v="5974"/>
    <s v="CA-2012-143980"/>
    <x v="1"/>
    <x v="707"/>
    <d v="2012-12-29T00:00:00"/>
    <x v="1"/>
    <s v="JK-15640"/>
    <x v="82"/>
    <x v="2"/>
    <s v="United States"/>
    <s v="New York City"/>
    <x v="15"/>
    <n v="10011"/>
    <x v="3"/>
    <s v="OFF-AP-10003779"/>
    <x v="1"/>
    <x v="9"/>
    <x v="1448"/>
    <x v="4223"/>
    <n v="2"/>
    <n v="0"/>
    <n v="124.48799999999994"/>
  </r>
  <r>
    <n v="5975"/>
    <s v="CA-2013-135636"/>
    <x v="0"/>
    <x v="750"/>
    <d v="2013-10-14T00:00:00"/>
    <x v="1"/>
    <s v="DB-13615"/>
    <x v="140"/>
    <x v="0"/>
    <s v="United States"/>
    <s v="Charlotte"/>
    <x v="3"/>
    <n v="28205"/>
    <x v="0"/>
    <s v="OFF-ST-10000676"/>
    <x v="1"/>
    <x v="4"/>
    <x v="871"/>
    <x v="4224"/>
    <n v="5"/>
    <n v="0.2"/>
    <n v="-67.851000000000028"/>
  </r>
  <r>
    <n v="5976"/>
    <s v="CA-2014-102155"/>
    <x v="3"/>
    <x v="1002"/>
    <d v="2014-07-18T00:00:00"/>
    <x v="1"/>
    <s v="RR-19525"/>
    <x v="645"/>
    <x v="1"/>
    <s v="United States"/>
    <s v="Overland Park"/>
    <x v="41"/>
    <n v="66212"/>
    <x v="2"/>
    <s v="OFF-ST-10001496"/>
    <x v="1"/>
    <x v="4"/>
    <x v="726"/>
    <x v="2936"/>
    <n v="2"/>
    <n v="0"/>
    <n v="93.698800000000006"/>
  </r>
  <r>
    <n v="5977"/>
    <s v="CA-2014-102155"/>
    <x v="3"/>
    <x v="1002"/>
    <d v="2014-07-18T00:00:00"/>
    <x v="1"/>
    <s v="RR-19525"/>
    <x v="645"/>
    <x v="1"/>
    <s v="United States"/>
    <s v="Overland Park"/>
    <x v="41"/>
    <n v="66212"/>
    <x v="2"/>
    <s v="OFF-PA-10003673"/>
    <x v="1"/>
    <x v="10"/>
    <x v="971"/>
    <x v="4225"/>
    <n v="2"/>
    <n v="0"/>
    <n v="6.2375999999999996"/>
  </r>
  <r>
    <n v="5978"/>
    <s v="CA-2014-116953"/>
    <x v="3"/>
    <x v="558"/>
    <d v="2014-04-26T00:00:00"/>
    <x v="2"/>
    <s v="SV-20935"/>
    <x v="603"/>
    <x v="0"/>
    <s v="United States"/>
    <s v="Mesa"/>
    <x v="16"/>
    <n v="85204"/>
    <x v="1"/>
    <s v="TEC-PH-10004614"/>
    <x v="2"/>
    <x v="7"/>
    <x v="299"/>
    <x v="4226"/>
    <n v="10"/>
    <n v="0.2"/>
    <n v="34.5"/>
  </r>
  <r>
    <n v="5979"/>
    <s v="CA-2011-117765"/>
    <x v="2"/>
    <x v="557"/>
    <d v="2011-09-13T00:00:00"/>
    <x v="1"/>
    <s v="RB-19465"/>
    <x v="46"/>
    <x v="2"/>
    <s v="United States"/>
    <s v="Tulsa"/>
    <x v="26"/>
    <n v="74133"/>
    <x v="2"/>
    <s v="FUR-TA-10001039"/>
    <x v="0"/>
    <x v="3"/>
    <x v="824"/>
    <x v="4227"/>
    <n v="5"/>
    <n v="0"/>
    <n v="111.77400000000003"/>
  </r>
  <r>
    <n v="5980"/>
    <s v="CA-2011-117765"/>
    <x v="2"/>
    <x v="557"/>
    <d v="2011-09-13T00:00:00"/>
    <x v="1"/>
    <s v="RB-19465"/>
    <x v="46"/>
    <x v="2"/>
    <s v="United States"/>
    <s v="Tulsa"/>
    <x v="26"/>
    <n v="74133"/>
    <x v="2"/>
    <s v="OFF-BI-10000474"/>
    <x v="1"/>
    <x v="8"/>
    <x v="27"/>
    <x v="4228"/>
    <n v="2"/>
    <n v="0"/>
    <n v="15.3888"/>
  </r>
  <r>
    <n v="5981"/>
    <s v="CA-2011-117765"/>
    <x v="2"/>
    <x v="557"/>
    <d v="2011-09-13T00:00:00"/>
    <x v="1"/>
    <s v="RB-19465"/>
    <x v="46"/>
    <x v="2"/>
    <s v="United States"/>
    <s v="Tulsa"/>
    <x v="26"/>
    <n v="74133"/>
    <x v="2"/>
    <s v="FUR-CH-10004698"/>
    <x v="0"/>
    <x v="1"/>
    <x v="166"/>
    <x v="4229"/>
    <n v="2"/>
    <n v="0"/>
    <n v="45.348800000000011"/>
  </r>
  <r>
    <n v="5982"/>
    <s v="CA-2011-117765"/>
    <x v="2"/>
    <x v="557"/>
    <d v="2011-09-13T00:00:00"/>
    <x v="1"/>
    <s v="RB-19465"/>
    <x v="46"/>
    <x v="2"/>
    <s v="United States"/>
    <s v="Tulsa"/>
    <x v="26"/>
    <n v="74133"/>
    <x v="2"/>
    <s v="OFF-ST-10003327"/>
    <x v="1"/>
    <x v="4"/>
    <x v="333"/>
    <x v="4230"/>
    <n v="2"/>
    <n v="0"/>
    <n v="5.7593999999999976"/>
  </r>
  <r>
    <n v="5983"/>
    <s v="CA-2013-114895"/>
    <x v="0"/>
    <x v="831"/>
    <d v="2013-11-29T00:00:00"/>
    <x v="1"/>
    <s v="MV-18190"/>
    <x v="160"/>
    <x v="0"/>
    <s v="United States"/>
    <s v="New York City"/>
    <x v="15"/>
    <n v="10035"/>
    <x v="3"/>
    <s v="OFF-PA-10000232"/>
    <x v="1"/>
    <x v="10"/>
    <x v="1622"/>
    <x v="91"/>
    <n v="2"/>
    <n v="0"/>
    <n v="6.3504000000000005"/>
  </r>
  <r>
    <n v="5984"/>
    <s v="CA-2014-112984"/>
    <x v="3"/>
    <x v="118"/>
    <d v="2014-09-19T00:00:00"/>
    <x v="0"/>
    <s v="EH-14185"/>
    <x v="699"/>
    <x v="0"/>
    <s v="United States"/>
    <s v="Philadelphia"/>
    <x v="9"/>
    <n v="19143"/>
    <x v="3"/>
    <s v="OFF-PA-10003657"/>
    <x v="1"/>
    <x v="10"/>
    <x v="624"/>
    <x v="3331"/>
    <n v="6"/>
    <n v="0.2"/>
    <n v="6.4199999999999964"/>
  </r>
  <r>
    <n v="5985"/>
    <s v="CA-2013-163776"/>
    <x v="0"/>
    <x v="1080"/>
    <d v="2013-07-26T00:00:00"/>
    <x v="1"/>
    <s v="JS-16030"/>
    <x v="559"/>
    <x v="0"/>
    <s v="United States"/>
    <s v="Hattiesburg"/>
    <x v="35"/>
    <n v="39401"/>
    <x v="0"/>
    <s v="FUR-FU-10001185"/>
    <x v="0"/>
    <x v="5"/>
    <x v="1414"/>
    <x v="2324"/>
    <n v="6"/>
    <n v="0"/>
    <n v="76.087800000000001"/>
  </r>
  <r>
    <n v="5986"/>
    <s v="CA-2013-163776"/>
    <x v="0"/>
    <x v="1080"/>
    <d v="2013-07-26T00:00:00"/>
    <x v="1"/>
    <s v="JS-16030"/>
    <x v="559"/>
    <x v="0"/>
    <s v="United States"/>
    <s v="Hattiesburg"/>
    <x v="35"/>
    <n v="39401"/>
    <x v="0"/>
    <s v="OFF-BI-10003007"/>
    <x v="1"/>
    <x v="8"/>
    <x v="1542"/>
    <x v="4231"/>
    <n v="2"/>
    <n v="0"/>
    <n v="35.677599999999998"/>
  </r>
  <r>
    <n v="5987"/>
    <s v="CA-2013-163776"/>
    <x v="0"/>
    <x v="1080"/>
    <d v="2013-07-26T00:00:00"/>
    <x v="1"/>
    <s v="JS-16030"/>
    <x v="559"/>
    <x v="0"/>
    <s v="United States"/>
    <s v="Hattiesburg"/>
    <x v="35"/>
    <n v="39401"/>
    <x v="0"/>
    <s v="OFF-ST-10002485"/>
    <x v="1"/>
    <x v="4"/>
    <x v="209"/>
    <x v="1190"/>
    <n v="4"/>
    <n v="0"/>
    <n v="0.87919999999999732"/>
  </r>
  <r>
    <n v="5988"/>
    <s v="CA-2013-163776"/>
    <x v="0"/>
    <x v="1080"/>
    <d v="2013-07-26T00:00:00"/>
    <x v="1"/>
    <s v="JS-16030"/>
    <x v="559"/>
    <x v="0"/>
    <s v="United States"/>
    <s v="Hattiesburg"/>
    <x v="35"/>
    <n v="39401"/>
    <x v="0"/>
    <s v="OFF-PA-10001033"/>
    <x v="1"/>
    <x v="10"/>
    <x v="1500"/>
    <x v="4232"/>
    <n v="6"/>
    <n v="0"/>
    <n v="120.51060000000001"/>
  </r>
  <r>
    <n v="5989"/>
    <s v="CA-2013-163776"/>
    <x v="0"/>
    <x v="1080"/>
    <d v="2013-07-26T00:00:00"/>
    <x v="1"/>
    <s v="JS-16030"/>
    <x v="559"/>
    <x v="0"/>
    <s v="United States"/>
    <s v="Hattiesburg"/>
    <x v="35"/>
    <n v="39401"/>
    <x v="0"/>
    <s v="OFF-BI-10000404"/>
    <x v="1"/>
    <x v="8"/>
    <x v="476"/>
    <x v="4233"/>
    <n v="1"/>
    <n v="0"/>
    <n v="4.0419999999999998"/>
  </r>
  <r>
    <n v="5990"/>
    <s v="CA-2013-163776"/>
    <x v="0"/>
    <x v="1080"/>
    <d v="2013-07-26T00:00:00"/>
    <x v="1"/>
    <s v="JS-16030"/>
    <x v="559"/>
    <x v="0"/>
    <s v="United States"/>
    <s v="Hattiesburg"/>
    <x v="35"/>
    <n v="39401"/>
    <x v="0"/>
    <s v="FUR-BO-10003546"/>
    <x v="0"/>
    <x v="0"/>
    <x v="1638"/>
    <x v="2465"/>
    <n v="5"/>
    <n v="0"/>
    <n v="126.22500000000002"/>
  </r>
  <r>
    <n v="5991"/>
    <s v="US-2014-163300"/>
    <x v="3"/>
    <x v="175"/>
    <d v="2014-09-22T00:00:00"/>
    <x v="1"/>
    <s v="ES-14020"/>
    <x v="301"/>
    <x v="0"/>
    <s v="United States"/>
    <s v="Los Angeles"/>
    <x v="1"/>
    <n v="90049"/>
    <x v="1"/>
    <s v="OFF-BI-10004390"/>
    <x v="1"/>
    <x v="8"/>
    <x v="1155"/>
    <x v="4234"/>
    <n v="7"/>
    <n v="0.2"/>
    <n v="884.05799999999999"/>
  </r>
  <r>
    <n v="5992"/>
    <s v="US-2014-163300"/>
    <x v="3"/>
    <x v="175"/>
    <d v="2014-09-22T00:00:00"/>
    <x v="1"/>
    <s v="ES-14020"/>
    <x v="301"/>
    <x v="0"/>
    <s v="United States"/>
    <s v="Los Angeles"/>
    <x v="1"/>
    <n v="90049"/>
    <x v="1"/>
    <s v="TEC-PH-10001700"/>
    <x v="2"/>
    <x v="7"/>
    <x v="193"/>
    <x v="4235"/>
    <n v="7"/>
    <n v="0.2"/>
    <n v="32.335100000000025"/>
  </r>
  <r>
    <n v="5993"/>
    <s v="US-2014-163300"/>
    <x v="3"/>
    <x v="175"/>
    <d v="2014-09-22T00:00:00"/>
    <x v="1"/>
    <s v="ES-14020"/>
    <x v="301"/>
    <x v="0"/>
    <s v="United States"/>
    <s v="Los Angeles"/>
    <x v="1"/>
    <n v="90049"/>
    <x v="1"/>
    <s v="FUR-CH-10003396"/>
    <x v="0"/>
    <x v="1"/>
    <x v="385"/>
    <x v="4236"/>
    <n v="3"/>
    <n v="0.2"/>
    <n v="-20.784600000000012"/>
  </r>
  <r>
    <n v="5994"/>
    <s v="CA-2013-162187"/>
    <x v="0"/>
    <x v="25"/>
    <d v="2013-12-12T00:00:00"/>
    <x v="3"/>
    <s v="NS-18640"/>
    <x v="374"/>
    <x v="1"/>
    <s v="United States"/>
    <s v="Columbus"/>
    <x v="24"/>
    <n v="43229"/>
    <x v="3"/>
    <s v="OFF-ST-10001558"/>
    <x v="1"/>
    <x v="4"/>
    <x v="712"/>
    <x v="647"/>
    <n v="5"/>
    <n v="0.2"/>
    <n v="-4.0599999999999987"/>
  </r>
  <r>
    <n v="5995"/>
    <s v="CA-2013-162187"/>
    <x v="0"/>
    <x v="25"/>
    <d v="2013-12-12T00:00:00"/>
    <x v="3"/>
    <s v="NS-18640"/>
    <x v="374"/>
    <x v="1"/>
    <s v="United States"/>
    <s v="Columbus"/>
    <x v="24"/>
    <n v="43229"/>
    <x v="3"/>
    <s v="OFF-SU-10004782"/>
    <x v="1"/>
    <x v="14"/>
    <x v="1548"/>
    <x v="1933"/>
    <n v="2"/>
    <n v="0.2"/>
    <n v="1.6899999999999986"/>
  </r>
  <r>
    <n v="5996"/>
    <s v="CA-2013-162187"/>
    <x v="0"/>
    <x v="25"/>
    <d v="2013-12-12T00:00:00"/>
    <x v="3"/>
    <s v="NS-18640"/>
    <x v="374"/>
    <x v="1"/>
    <s v="United States"/>
    <s v="Columbus"/>
    <x v="24"/>
    <n v="43229"/>
    <x v="3"/>
    <s v="FUR-CH-10003298"/>
    <x v="0"/>
    <x v="1"/>
    <x v="1567"/>
    <x v="4237"/>
    <n v="5"/>
    <n v="0.3"/>
    <n v="-137.52900000000002"/>
  </r>
  <r>
    <n v="5997"/>
    <s v="CA-2013-162187"/>
    <x v="0"/>
    <x v="25"/>
    <d v="2013-12-12T00:00:00"/>
    <x v="3"/>
    <s v="NS-18640"/>
    <x v="374"/>
    <x v="1"/>
    <s v="United States"/>
    <s v="Columbus"/>
    <x v="24"/>
    <n v="43229"/>
    <x v="3"/>
    <s v="OFF-AP-10000576"/>
    <x v="1"/>
    <x v="9"/>
    <x v="842"/>
    <x v="2388"/>
    <n v="4"/>
    <n v="0.2"/>
    <n v="24.196000000000012"/>
  </r>
  <r>
    <n v="5998"/>
    <s v="CA-2013-162187"/>
    <x v="0"/>
    <x v="25"/>
    <d v="2013-12-12T00:00:00"/>
    <x v="3"/>
    <s v="NS-18640"/>
    <x v="374"/>
    <x v="1"/>
    <s v="United States"/>
    <s v="Columbus"/>
    <x v="24"/>
    <n v="43229"/>
    <x v="3"/>
    <s v="FUR-TA-10003008"/>
    <x v="0"/>
    <x v="3"/>
    <x v="946"/>
    <x v="4238"/>
    <n v="3"/>
    <n v="0.4"/>
    <n v="-147.8655"/>
  </r>
  <r>
    <n v="5999"/>
    <s v="US-2011-112991"/>
    <x v="2"/>
    <x v="325"/>
    <d v="2011-12-14T00:00:00"/>
    <x v="1"/>
    <s v="SH-19975"/>
    <x v="64"/>
    <x v="1"/>
    <s v="United States"/>
    <s v="Caldwell"/>
    <x v="45"/>
    <n v="83605"/>
    <x v="1"/>
    <s v="FUR-CH-10001708"/>
    <x v="0"/>
    <x v="1"/>
    <x v="884"/>
    <x v="4239"/>
    <n v="3"/>
    <n v="0.2"/>
    <n v="4.2293999999999699"/>
  </r>
  <r>
    <n v="6000"/>
    <s v="US-2011-112991"/>
    <x v="2"/>
    <x v="325"/>
    <d v="2011-12-14T00:00:00"/>
    <x v="1"/>
    <s v="SH-19975"/>
    <x v="64"/>
    <x v="1"/>
    <s v="United States"/>
    <s v="Caldwell"/>
    <x v="45"/>
    <n v="83605"/>
    <x v="1"/>
    <s v="OFF-PA-10000019"/>
    <x v="1"/>
    <x v="10"/>
    <x v="704"/>
    <x v="243"/>
    <n v="4"/>
    <n v="0"/>
    <n v="12.441600000000001"/>
  </r>
  <r>
    <n v="6001"/>
    <s v="US-2011-112991"/>
    <x v="2"/>
    <x v="325"/>
    <d v="2011-12-14T00:00:00"/>
    <x v="1"/>
    <s v="SH-19975"/>
    <x v="64"/>
    <x v="1"/>
    <s v="United States"/>
    <s v="Caldwell"/>
    <x v="45"/>
    <n v="83605"/>
    <x v="1"/>
    <s v="OFF-PA-10002222"/>
    <x v="1"/>
    <x v="10"/>
    <x v="389"/>
    <x v="422"/>
    <n v="4"/>
    <n v="0"/>
    <n v="42.025599999999997"/>
  </r>
  <r>
    <n v="6002"/>
    <s v="CA-2011-124079"/>
    <x v="2"/>
    <x v="736"/>
    <d v="2011-12-17T00:00:00"/>
    <x v="1"/>
    <s v="RF-19345"/>
    <x v="575"/>
    <x v="1"/>
    <s v="United States"/>
    <s v="Phoenix"/>
    <x v="16"/>
    <n v="85023"/>
    <x v="1"/>
    <s v="FUR-FU-10002553"/>
    <x v="0"/>
    <x v="5"/>
    <x v="1121"/>
    <x v="4240"/>
    <n v="3"/>
    <n v="0.2"/>
    <n v="7.6965000000000039"/>
  </r>
  <r>
    <n v="6003"/>
    <s v="CA-2011-124079"/>
    <x v="2"/>
    <x v="736"/>
    <d v="2011-12-17T00:00:00"/>
    <x v="1"/>
    <s v="RF-19345"/>
    <x v="575"/>
    <x v="1"/>
    <s v="United States"/>
    <s v="Phoenix"/>
    <x v="16"/>
    <n v="85023"/>
    <x v="1"/>
    <s v="OFF-BI-10002103"/>
    <x v="1"/>
    <x v="8"/>
    <x v="525"/>
    <x v="4004"/>
    <n v="2"/>
    <n v="0.7"/>
    <n v="-4.1711999999999989"/>
  </r>
  <r>
    <n v="6004"/>
    <s v="US-2014-146878"/>
    <x v="3"/>
    <x v="296"/>
    <d v="2014-09-28T00:00:00"/>
    <x v="1"/>
    <s v="DL-12865"/>
    <x v="297"/>
    <x v="0"/>
    <s v="United States"/>
    <s v="Miami"/>
    <x v="2"/>
    <n v="33142"/>
    <x v="0"/>
    <s v="OFF-BI-10002794"/>
    <x v="1"/>
    <x v="8"/>
    <x v="102"/>
    <x v="4241"/>
    <n v="1"/>
    <n v="0.7"/>
    <n v="-8.6057999999999986"/>
  </r>
  <r>
    <n v="6005"/>
    <s v="CA-2014-107244"/>
    <x v="3"/>
    <x v="210"/>
    <d v="2014-09-12T00:00:00"/>
    <x v="1"/>
    <s v="AG-10390"/>
    <x v="369"/>
    <x v="0"/>
    <s v="United States"/>
    <s v="Los Angeles"/>
    <x v="1"/>
    <n v="90004"/>
    <x v="1"/>
    <s v="FUR-FU-10002597"/>
    <x v="0"/>
    <x v="5"/>
    <x v="621"/>
    <x v="2401"/>
    <n v="4"/>
    <n v="0"/>
    <n v="8.2992000000000008"/>
  </r>
  <r>
    <n v="6006"/>
    <s v="CA-2012-100657"/>
    <x v="1"/>
    <x v="121"/>
    <d v="2012-11-07T00:00:00"/>
    <x v="1"/>
    <s v="SW-20245"/>
    <x v="573"/>
    <x v="0"/>
    <s v="United States"/>
    <s v="Troy"/>
    <x v="15"/>
    <n v="12180"/>
    <x v="3"/>
    <s v="FUR-CH-10003535"/>
    <x v="0"/>
    <x v="1"/>
    <x v="1513"/>
    <x v="4242"/>
    <n v="2"/>
    <n v="0.1"/>
    <n v="8.5371999999999968"/>
  </r>
  <r>
    <n v="6007"/>
    <s v="CA-2014-129581"/>
    <x v="3"/>
    <x v="157"/>
    <d v="2014-12-19T00:00:00"/>
    <x v="1"/>
    <s v="KN-16390"/>
    <x v="471"/>
    <x v="1"/>
    <s v="United States"/>
    <s v="New Bedford"/>
    <x v="31"/>
    <n v="2740"/>
    <x v="3"/>
    <s v="TEC-PH-10001527"/>
    <x v="2"/>
    <x v="7"/>
    <x v="1276"/>
    <x v="3680"/>
    <n v="3"/>
    <n v="0"/>
    <n v="3.8654999999999973"/>
  </r>
  <r>
    <n v="6008"/>
    <s v="CA-2014-129028"/>
    <x v="3"/>
    <x v="719"/>
    <d v="2014-04-04T00:00:00"/>
    <x v="2"/>
    <s v="GB-14530"/>
    <x v="334"/>
    <x v="1"/>
    <s v="United States"/>
    <s v="Florence"/>
    <x v="20"/>
    <n v="29501"/>
    <x v="0"/>
    <s v="FUR-FU-10004006"/>
    <x v="0"/>
    <x v="5"/>
    <x v="101"/>
    <x v="4180"/>
    <n v="3"/>
    <n v="0"/>
    <n v="21.751499999999986"/>
  </r>
  <r>
    <n v="6009"/>
    <s v="CA-2012-135580"/>
    <x v="1"/>
    <x v="1081"/>
    <d v="2013-01-03T00:00:00"/>
    <x v="1"/>
    <s v="CL-12565"/>
    <x v="52"/>
    <x v="0"/>
    <s v="United States"/>
    <s v="Los Angeles"/>
    <x v="1"/>
    <n v="90049"/>
    <x v="1"/>
    <s v="OFF-PA-10000595"/>
    <x v="1"/>
    <x v="10"/>
    <x v="1117"/>
    <x v="4243"/>
    <n v="3"/>
    <n v="0"/>
    <n v="31.519199999999998"/>
  </r>
  <r>
    <n v="6010"/>
    <s v="CA-2012-135580"/>
    <x v="1"/>
    <x v="1081"/>
    <d v="2013-01-03T00:00:00"/>
    <x v="1"/>
    <s v="CL-12565"/>
    <x v="52"/>
    <x v="0"/>
    <s v="United States"/>
    <s v="Los Angeles"/>
    <x v="1"/>
    <n v="90049"/>
    <x v="1"/>
    <s v="OFF-ST-10000798"/>
    <x v="1"/>
    <x v="4"/>
    <x v="348"/>
    <x v="4244"/>
    <n v="3"/>
    <n v="0"/>
    <n v="14.238599999999995"/>
  </r>
  <r>
    <n v="6011"/>
    <s v="CA-2012-135580"/>
    <x v="1"/>
    <x v="1081"/>
    <d v="2013-01-03T00:00:00"/>
    <x v="1"/>
    <s v="CL-12565"/>
    <x v="52"/>
    <x v="0"/>
    <s v="United States"/>
    <s v="Los Angeles"/>
    <x v="1"/>
    <n v="90049"/>
    <x v="1"/>
    <s v="TEC-MA-10004002"/>
    <x v="2"/>
    <x v="15"/>
    <x v="662"/>
    <x v="4245"/>
    <n v="6"/>
    <n v="0.2"/>
    <n v="286.71299999999962"/>
  </r>
  <r>
    <n v="6012"/>
    <s v="CA-2012-135580"/>
    <x v="1"/>
    <x v="1081"/>
    <d v="2013-01-03T00:00:00"/>
    <x v="1"/>
    <s v="CL-12565"/>
    <x v="52"/>
    <x v="0"/>
    <s v="United States"/>
    <s v="Los Angeles"/>
    <x v="1"/>
    <n v="90049"/>
    <x v="1"/>
    <s v="OFF-EN-10003296"/>
    <x v="1"/>
    <x v="12"/>
    <x v="229"/>
    <x v="3439"/>
    <n v="3"/>
    <n v="0"/>
    <n v="122.148"/>
  </r>
  <r>
    <n v="6013"/>
    <s v="CA-2012-135580"/>
    <x v="1"/>
    <x v="1081"/>
    <d v="2013-01-03T00:00:00"/>
    <x v="1"/>
    <s v="CL-12565"/>
    <x v="52"/>
    <x v="0"/>
    <s v="United States"/>
    <s v="Los Angeles"/>
    <x v="1"/>
    <n v="90049"/>
    <x v="1"/>
    <s v="TEC-PH-10004345"/>
    <x v="2"/>
    <x v="7"/>
    <x v="1167"/>
    <x v="4246"/>
    <n v="3"/>
    <n v="0.2"/>
    <n v="35.984999999999999"/>
  </r>
  <r>
    <n v="6014"/>
    <s v="CA-2013-159016"/>
    <x v="0"/>
    <x v="612"/>
    <d v="2013-03-12T00:00:00"/>
    <x v="2"/>
    <s v="KF-16285"/>
    <x v="580"/>
    <x v="2"/>
    <s v="United States"/>
    <s v="Los Angeles"/>
    <x v="1"/>
    <n v="90008"/>
    <x v="1"/>
    <s v="OFF-PA-10004405"/>
    <x v="1"/>
    <x v="10"/>
    <x v="1082"/>
    <x v="81"/>
    <n v="5"/>
    <n v="0"/>
    <n v="7.1519999999999992"/>
  </r>
  <r>
    <n v="6015"/>
    <s v="CA-2013-159016"/>
    <x v="0"/>
    <x v="612"/>
    <d v="2013-03-12T00:00:00"/>
    <x v="2"/>
    <s v="KF-16285"/>
    <x v="580"/>
    <x v="2"/>
    <s v="United States"/>
    <s v="Los Angeles"/>
    <x v="1"/>
    <n v="90008"/>
    <x v="1"/>
    <s v="TEC-PH-10002885"/>
    <x v="2"/>
    <x v="7"/>
    <x v="1127"/>
    <x v="4247"/>
    <n v="8"/>
    <n v="0.2"/>
    <n v="363.90480000000025"/>
  </r>
  <r>
    <n v="6016"/>
    <s v="CA-2011-102652"/>
    <x v="2"/>
    <x v="322"/>
    <d v="2011-04-12T00:00:00"/>
    <x v="1"/>
    <s v="AY-10555"/>
    <x v="672"/>
    <x v="1"/>
    <s v="United States"/>
    <s v="Los Angeles"/>
    <x v="1"/>
    <n v="90049"/>
    <x v="1"/>
    <s v="FUR-FU-10000747"/>
    <x v="0"/>
    <x v="5"/>
    <x v="1742"/>
    <x v="1377"/>
    <n v="2"/>
    <n v="0"/>
    <n v="15.633199999999988"/>
  </r>
  <r>
    <n v="6017"/>
    <s v="CA-2011-102652"/>
    <x v="2"/>
    <x v="322"/>
    <d v="2011-04-12T00:00:00"/>
    <x v="1"/>
    <s v="AY-10555"/>
    <x v="672"/>
    <x v="1"/>
    <s v="United States"/>
    <s v="Los Angeles"/>
    <x v="1"/>
    <n v="90049"/>
    <x v="1"/>
    <s v="FUR-FU-10001918"/>
    <x v="0"/>
    <x v="5"/>
    <x v="280"/>
    <x v="907"/>
    <n v="7"/>
    <n v="0"/>
    <n v="12.912900000000004"/>
  </r>
  <r>
    <n v="6018"/>
    <s v="CA-2011-102652"/>
    <x v="2"/>
    <x v="322"/>
    <d v="2011-04-12T00:00:00"/>
    <x v="1"/>
    <s v="AY-10555"/>
    <x v="672"/>
    <x v="1"/>
    <s v="United States"/>
    <s v="Los Angeles"/>
    <x v="1"/>
    <n v="90049"/>
    <x v="1"/>
    <s v="OFF-PA-10003309"/>
    <x v="1"/>
    <x v="10"/>
    <x v="1143"/>
    <x v="541"/>
    <n v="3"/>
    <n v="0"/>
    <n v="9.3312000000000008"/>
  </r>
  <r>
    <n v="6019"/>
    <s v="CA-2011-102652"/>
    <x v="2"/>
    <x v="322"/>
    <d v="2011-04-12T00:00:00"/>
    <x v="1"/>
    <s v="AY-10555"/>
    <x v="672"/>
    <x v="1"/>
    <s v="United States"/>
    <s v="Los Angeles"/>
    <x v="1"/>
    <n v="90049"/>
    <x v="1"/>
    <s v="OFF-PA-10001977"/>
    <x v="1"/>
    <x v="10"/>
    <x v="1464"/>
    <x v="447"/>
    <n v="1"/>
    <n v="0"/>
    <n v="26.630399999999998"/>
  </r>
  <r>
    <n v="6020"/>
    <s v="CA-2011-152422"/>
    <x v="2"/>
    <x v="1082"/>
    <d v="2011-10-10T00:00:00"/>
    <x v="0"/>
    <s v="BD-11635"/>
    <x v="631"/>
    <x v="0"/>
    <s v="United States"/>
    <s v="Columbus"/>
    <x v="24"/>
    <n v="43229"/>
    <x v="3"/>
    <s v="OFF-AP-10002892"/>
    <x v="1"/>
    <x v="9"/>
    <x v="9"/>
    <x v="2856"/>
    <n v="5"/>
    <n v="0.2"/>
    <n v="11.489999999999991"/>
  </r>
  <r>
    <n v="6021"/>
    <s v="US-2013-156692"/>
    <x v="0"/>
    <x v="572"/>
    <d v="2013-08-14T00:00:00"/>
    <x v="3"/>
    <s v="HG-15025"/>
    <x v="643"/>
    <x v="0"/>
    <s v="United States"/>
    <s v="Kenner"/>
    <x v="28"/>
    <n v="70065"/>
    <x v="0"/>
    <s v="OFF-AP-10002222"/>
    <x v="1"/>
    <x v="9"/>
    <x v="33"/>
    <x v="1714"/>
    <n v="2"/>
    <n v="0"/>
    <n v="4.6818000000000008"/>
  </r>
  <r>
    <n v="6022"/>
    <s v="US-2013-156692"/>
    <x v="0"/>
    <x v="572"/>
    <d v="2013-08-14T00:00:00"/>
    <x v="3"/>
    <s v="HG-15025"/>
    <x v="643"/>
    <x v="0"/>
    <s v="United States"/>
    <s v="Kenner"/>
    <x v="28"/>
    <n v="70065"/>
    <x v="0"/>
    <s v="TEC-AC-10000158"/>
    <x v="2"/>
    <x v="11"/>
    <x v="353"/>
    <x v="2257"/>
    <n v="2"/>
    <n v="0"/>
    <n v="15.1158"/>
  </r>
  <r>
    <n v="6023"/>
    <s v="CA-2011-130869"/>
    <x v="2"/>
    <x v="664"/>
    <d v="2011-11-21T00:00:00"/>
    <x v="1"/>
    <s v="CB-12025"/>
    <x v="90"/>
    <x v="0"/>
    <s v="United States"/>
    <s v="Cedar Hill"/>
    <x v="5"/>
    <n v="75104"/>
    <x v="2"/>
    <s v="OFF-EN-10002600"/>
    <x v="1"/>
    <x v="12"/>
    <x v="111"/>
    <x v="913"/>
    <n v="3"/>
    <n v="0.2"/>
    <n v="2.4779999999999989"/>
  </r>
  <r>
    <n v="6024"/>
    <s v="US-2014-128832"/>
    <x v="3"/>
    <x v="558"/>
    <d v="2014-04-28T00:00:00"/>
    <x v="2"/>
    <s v="LS-16945"/>
    <x v="322"/>
    <x v="1"/>
    <s v="United States"/>
    <s v="Providence"/>
    <x v="34"/>
    <n v="2908"/>
    <x v="3"/>
    <s v="TEC-AC-10004855"/>
    <x v="2"/>
    <x v="11"/>
    <x v="1047"/>
    <x v="3502"/>
    <n v="2"/>
    <n v="0"/>
    <n v="4.8986000000000018"/>
  </r>
  <r>
    <n v="6025"/>
    <s v="CA-2014-139717"/>
    <x v="3"/>
    <x v="1043"/>
    <d v="2014-08-27T00:00:00"/>
    <x v="0"/>
    <s v="DM-13015"/>
    <x v="661"/>
    <x v="0"/>
    <s v="United States"/>
    <s v="Lancaster"/>
    <x v="24"/>
    <n v="43130"/>
    <x v="3"/>
    <s v="OFF-AP-10000938"/>
    <x v="1"/>
    <x v="9"/>
    <x v="1703"/>
    <x v="4248"/>
    <n v="8"/>
    <n v="0.2"/>
    <n v="64.627199999999988"/>
  </r>
  <r>
    <n v="6026"/>
    <s v="CA-2014-139717"/>
    <x v="3"/>
    <x v="1043"/>
    <d v="2014-08-27T00:00:00"/>
    <x v="0"/>
    <s v="DM-13015"/>
    <x v="661"/>
    <x v="0"/>
    <s v="United States"/>
    <s v="Lancaster"/>
    <x v="24"/>
    <n v="43130"/>
    <x v="3"/>
    <s v="OFF-PA-10002195"/>
    <x v="1"/>
    <x v="10"/>
    <x v="1543"/>
    <x v="563"/>
    <n v="2"/>
    <n v="0.2"/>
    <n v="3.7584"/>
  </r>
  <r>
    <n v="6027"/>
    <s v="CA-2014-136007"/>
    <x v="3"/>
    <x v="660"/>
    <d v="2014-03-03T00:00:00"/>
    <x v="1"/>
    <s v="AC-10615"/>
    <x v="556"/>
    <x v="1"/>
    <s v="United States"/>
    <s v="Seattle"/>
    <x v="4"/>
    <n v="98115"/>
    <x v="1"/>
    <s v="OFF-FA-10002701"/>
    <x v="1"/>
    <x v="13"/>
    <x v="1449"/>
    <x v="3681"/>
    <n v="5"/>
    <n v="0"/>
    <n v="0.33599999999999963"/>
  </r>
  <r>
    <n v="6028"/>
    <s v="CA-2014-136007"/>
    <x v="3"/>
    <x v="660"/>
    <d v="2014-03-03T00:00:00"/>
    <x v="1"/>
    <s v="AC-10615"/>
    <x v="556"/>
    <x v="1"/>
    <s v="United States"/>
    <s v="Seattle"/>
    <x v="4"/>
    <n v="98115"/>
    <x v="1"/>
    <s v="TEC-PH-10003589"/>
    <x v="2"/>
    <x v="7"/>
    <x v="818"/>
    <x v="1002"/>
    <n v="5"/>
    <n v="0.2"/>
    <n v="25.185999999999996"/>
  </r>
  <r>
    <n v="6029"/>
    <s v="CA-2013-157364"/>
    <x v="0"/>
    <x v="258"/>
    <d v="2013-11-22T00:00:00"/>
    <x v="2"/>
    <s v="LT-17110"/>
    <x v="299"/>
    <x v="0"/>
    <s v="United States"/>
    <s v="Jacksonville"/>
    <x v="3"/>
    <n v="28540"/>
    <x v="0"/>
    <s v="OFF-AR-10003752"/>
    <x v="1"/>
    <x v="6"/>
    <x v="677"/>
    <x v="4249"/>
    <n v="2"/>
    <n v="0.2"/>
    <n v="6.0059999999999993"/>
  </r>
  <r>
    <n v="6030"/>
    <s v="US-2013-112970"/>
    <x v="0"/>
    <x v="696"/>
    <d v="2013-11-16T00:00:00"/>
    <x v="2"/>
    <s v="TB-21250"/>
    <x v="621"/>
    <x v="0"/>
    <s v="United States"/>
    <s v="Los Angeles"/>
    <x v="1"/>
    <n v="90049"/>
    <x v="1"/>
    <s v="OFF-AR-10003829"/>
    <x v="1"/>
    <x v="6"/>
    <x v="934"/>
    <x v="296"/>
    <n v="3"/>
    <n v="0"/>
    <n v="2.8535999999999988"/>
  </r>
  <r>
    <n v="6031"/>
    <s v="US-2014-152492"/>
    <x v="3"/>
    <x v="91"/>
    <d v="2014-07-07T00:00:00"/>
    <x v="3"/>
    <s v="AH-10585"/>
    <x v="738"/>
    <x v="0"/>
    <s v="United States"/>
    <s v="Miami"/>
    <x v="2"/>
    <n v="33142"/>
    <x v="0"/>
    <s v="FUR-CH-10000155"/>
    <x v="0"/>
    <x v="1"/>
    <x v="1157"/>
    <x v="4250"/>
    <n v="1"/>
    <n v="0.2"/>
    <n v="23.924000000000007"/>
  </r>
  <r>
    <n v="6032"/>
    <s v="CA-2013-101168"/>
    <x v="0"/>
    <x v="591"/>
    <d v="2014-01-02T00:00:00"/>
    <x v="1"/>
    <s v="SS-20140"/>
    <x v="164"/>
    <x v="1"/>
    <s v="United States"/>
    <s v="Nashua"/>
    <x v="38"/>
    <n v="3060"/>
    <x v="3"/>
    <s v="FUR-FU-10003142"/>
    <x v="0"/>
    <x v="5"/>
    <x v="1201"/>
    <x v="3131"/>
    <n v="4"/>
    <n v="0"/>
    <n v="6.5471999999999984"/>
  </r>
  <r>
    <n v="6033"/>
    <s v="CA-2014-104010"/>
    <x v="3"/>
    <x v="756"/>
    <d v="2014-04-26T00:00:00"/>
    <x v="2"/>
    <s v="TD-20995"/>
    <x v="143"/>
    <x v="0"/>
    <s v="United States"/>
    <s v="New York City"/>
    <x v="15"/>
    <n v="10011"/>
    <x v="3"/>
    <s v="OFF-SU-10001218"/>
    <x v="1"/>
    <x v="14"/>
    <x v="133"/>
    <x v="2803"/>
    <n v="5"/>
    <n v="0"/>
    <n v="15.372000000000003"/>
  </r>
  <r>
    <n v="6034"/>
    <s v="CA-2012-130253"/>
    <x v="1"/>
    <x v="639"/>
    <d v="2012-12-18T00:00:00"/>
    <x v="1"/>
    <s v="PP-18955"/>
    <x v="452"/>
    <x v="2"/>
    <s v="United States"/>
    <s v="Los Angeles"/>
    <x v="1"/>
    <n v="90036"/>
    <x v="1"/>
    <s v="FUR-FU-10002963"/>
    <x v="0"/>
    <x v="5"/>
    <x v="1502"/>
    <x v="597"/>
    <n v="3"/>
    <n v="0"/>
    <n v="5.1815999999999995"/>
  </r>
  <r>
    <n v="6035"/>
    <s v="US-2012-155369"/>
    <x v="1"/>
    <x v="1083"/>
    <d v="2012-04-25T00:00:00"/>
    <x v="1"/>
    <s v="PG-18820"/>
    <x v="310"/>
    <x v="0"/>
    <s v="United States"/>
    <s v="Carrollton"/>
    <x v="5"/>
    <n v="75007"/>
    <x v="2"/>
    <s v="OFF-AP-10002578"/>
    <x v="1"/>
    <x v="9"/>
    <x v="409"/>
    <x v="4251"/>
    <n v="2"/>
    <n v="0.8"/>
    <n v="-52.833600000000004"/>
  </r>
  <r>
    <n v="6036"/>
    <s v="US-2012-155369"/>
    <x v="1"/>
    <x v="1083"/>
    <d v="2012-04-25T00:00:00"/>
    <x v="1"/>
    <s v="PG-18820"/>
    <x v="310"/>
    <x v="0"/>
    <s v="United States"/>
    <s v="Carrollton"/>
    <x v="5"/>
    <n v="75007"/>
    <x v="2"/>
    <s v="OFF-BI-10003925"/>
    <x v="1"/>
    <x v="8"/>
    <x v="751"/>
    <x v="4252"/>
    <n v="4"/>
    <n v="0.8"/>
    <n v="-512.14680000000021"/>
  </r>
  <r>
    <n v="6037"/>
    <s v="CA-2013-131205"/>
    <x v="0"/>
    <x v="913"/>
    <d v="2013-09-09T00:00:00"/>
    <x v="1"/>
    <s v="AA-10645"/>
    <x v="731"/>
    <x v="0"/>
    <s v="United States"/>
    <s v="Georgetown"/>
    <x v="0"/>
    <n v="40324"/>
    <x v="0"/>
    <s v="FUR-FU-10003347"/>
    <x v="0"/>
    <x v="5"/>
    <x v="374"/>
    <x v="532"/>
    <n v="3"/>
    <n v="0"/>
    <n v="16.614000000000001"/>
  </r>
  <r>
    <n v="6038"/>
    <s v="CA-2013-131205"/>
    <x v="0"/>
    <x v="913"/>
    <d v="2013-09-09T00:00:00"/>
    <x v="1"/>
    <s v="AA-10645"/>
    <x v="731"/>
    <x v="0"/>
    <s v="United States"/>
    <s v="Georgetown"/>
    <x v="0"/>
    <n v="40324"/>
    <x v="0"/>
    <s v="OFF-BI-10000315"/>
    <x v="1"/>
    <x v="8"/>
    <x v="407"/>
    <x v="3369"/>
    <n v="6"/>
    <n v="0"/>
    <n v="54.691199999999995"/>
  </r>
  <r>
    <n v="6039"/>
    <s v="CA-2013-131205"/>
    <x v="0"/>
    <x v="913"/>
    <d v="2013-09-09T00:00:00"/>
    <x v="1"/>
    <s v="AA-10645"/>
    <x v="731"/>
    <x v="0"/>
    <s v="United States"/>
    <s v="Georgetown"/>
    <x v="0"/>
    <n v="40324"/>
    <x v="0"/>
    <s v="OFF-ST-10002583"/>
    <x v="1"/>
    <x v="4"/>
    <x v="566"/>
    <x v="681"/>
    <n v="4"/>
    <n v="0"/>
    <n v="5.1967999999999961"/>
  </r>
  <r>
    <n v="6040"/>
    <s v="CA-2013-131205"/>
    <x v="0"/>
    <x v="913"/>
    <d v="2013-09-09T00:00:00"/>
    <x v="1"/>
    <s v="AA-10645"/>
    <x v="731"/>
    <x v="0"/>
    <s v="United States"/>
    <s v="Georgetown"/>
    <x v="0"/>
    <n v="40324"/>
    <x v="0"/>
    <s v="OFF-AR-10003469"/>
    <x v="1"/>
    <x v="6"/>
    <x v="1249"/>
    <x v="267"/>
    <n v="3"/>
    <n v="0"/>
    <n v="2.5343999999999998"/>
  </r>
  <r>
    <n v="6041"/>
    <s v="CA-2014-122364"/>
    <x v="3"/>
    <x v="241"/>
    <d v="2014-09-30T00:00:00"/>
    <x v="1"/>
    <s v="FA-14230"/>
    <x v="135"/>
    <x v="1"/>
    <s v="United States"/>
    <s v="Los Angeles"/>
    <x v="1"/>
    <n v="90008"/>
    <x v="1"/>
    <s v="TEC-PH-10001817"/>
    <x v="2"/>
    <x v="7"/>
    <x v="1097"/>
    <x v="4253"/>
    <n v="3"/>
    <n v="0.2"/>
    <n v="75.180000000000064"/>
  </r>
  <r>
    <n v="6042"/>
    <s v="CA-2014-122364"/>
    <x v="3"/>
    <x v="241"/>
    <d v="2014-09-30T00:00:00"/>
    <x v="1"/>
    <s v="FA-14230"/>
    <x v="135"/>
    <x v="1"/>
    <s v="United States"/>
    <s v="Los Angeles"/>
    <x v="1"/>
    <n v="90008"/>
    <x v="1"/>
    <s v="TEC-MA-10001031"/>
    <x v="2"/>
    <x v="15"/>
    <x v="1751"/>
    <x v="4254"/>
    <n v="3"/>
    <n v="0.2"/>
    <n v="177.19799999999998"/>
  </r>
  <r>
    <n v="6043"/>
    <s v="CA-2013-117912"/>
    <x v="0"/>
    <x v="1084"/>
    <d v="2013-02-08T00:00:00"/>
    <x v="1"/>
    <s v="TB-21520"/>
    <x v="14"/>
    <x v="0"/>
    <s v="United States"/>
    <s v="Sierra Vista"/>
    <x v="16"/>
    <n v="85635"/>
    <x v="1"/>
    <s v="FUR-FU-10002088"/>
    <x v="0"/>
    <x v="5"/>
    <x v="1084"/>
    <x v="325"/>
    <n v="2"/>
    <n v="0.2"/>
    <n v="3.9512"/>
  </r>
  <r>
    <n v="6044"/>
    <s v="CA-2014-145702"/>
    <x v="3"/>
    <x v="240"/>
    <d v="2014-05-25T00:00:00"/>
    <x v="0"/>
    <s v="AH-10075"/>
    <x v="340"/>
    <x v="1"/>
    <s v="United States"/>
    <s v="Knoxville"/>
    <x v="18"/>
    <n v="37918"/>
    <x v="0"/>
    <s v="FUR-CH-10001482"/>
    <x v="0"/>
    <x v="1"/>
    <x v="536"/>
    <x v="2361"/>
    <n v="3"/>
    <n v="0.2"/>
    <n v="-35.36460000000001"/>
  </r>
  <r>
    <n v="6045"/>
    <s v="CA-2014-145702"/>
    <x v="3"/>
    <x v="240"/>
    <d v="2014-05-25T00:00:00"/>
    <x v="0"/>
    <s v="AH-10075"/>
    <x v="340"/>
    <x v="1"/>
    <s v="United States"/>
    <s v="Knoxville"/>
    <x v="18"/>
    <n v="37918"/>
    <x v="0"/>
    <s v="OFF-PA-10001526"/>
    <x v="1"/>
    <x v="10"/>
    <x v="1030"/>
    <x v="2898"/>
    <n v="7"/>
    <n v="0.2"/>
    <n v="10.109400000000001"/>
  </r>
  <r>
    <n v="6046"/>
    <s v="CA-2012-113215"/>
    <x v="1"/>
    <x v="37"/>
    <d v="2012-09-08T00:00:00"/>
    <x v="1"/>
    <s v="CP-12085"/>
    <x v="434"/>
    <x v="1"/>
    <s v="United States"/>
    <s v="Tucson"/>
    <x v="16"/>
    <n v="85705"/>
    <x v="1"/>
    <s v="FUR-FU-10002937"/>
    <x v="0"/>
    <x v="5"/>
    <x v="1051"/>
    <x v="4255"/>
    <n v="3"/>
    <n v="0.2"/>
    <n v="89.306999999999988"/>
  </r>
  <r>
    <n v="6047"/>
    <s v="CA-2013-154662"/>
    <x v="0"/>
    <x v="632"/>
    <d v="2013-06-17T00:00:00"/>
    <x v="1"/>
    <s v="BF-11215"/>
    <x v="682"/>
    <x v="2"/>
    <s v="United States"/>
    <s v="Minneapolis"/>
    <x v="11"/>
    <n v="55407"/>
    <x v="2"/>
    <s v="FUR-TA-10001771"/>
    <x v="0"/>
    <x v="3"/>
    <x v="1724"/>
    <x v="4256"/>
    <n v="3"/>
    <n v="0"/>
    <n v="173.23500000000001"/>
  </r>
  <r>
    <n v="6048"/>
    <s v="CA-2012-105571"/>
    <x v="1"/>
    <x v="209"/>
    <d v="2012-11-11T00:00:00"/>
    <x v="1"/>
    <s v="CP-12340"/>
    <x v="291"/>
    <x v="1"/>
    <s v="United States"/>
    <s v="Miami"/>
    <x v="2"/>
    <n v="33142"/>
    <x v="0"/>
    <s v="OFF-BI-10003305"/>
    <x v="1"/>
    <x v="8"/>
    <x v="565"/>
    <x v="4257"/>
    <n v="9"/>
    <n v="0.7"/>
    <n v="-12.916800000000002"/>
  </r>
  <r>
    <n v="6049"/>
    <s v="CA-2012-105571"/>
    <x v="1"/>
    <x v="209"/>
    <d v="2012-11-11T00:00:00"/>
    <x v="1"/>
    <s v="CP-12340"/>
    <x v="291"/>
    <x v="1"/>
    <s v="United States"/>
    <s v="Miami"/>
    <x v="2"/>
    <n v="33142"/>
    <x v="0"/>
    <s v="OFF-BI-10001359"/>
    <x v="1"/>
    <x v="8"/>
    <x v="1153"/>
    <x v="4258"/>
    <n v="5"/>
    <n v="0.7"/>
    <n v="-1031.5385000000001"/>
  </r>
  <r>
    <n v="6050"/>
    <s v="CA-2013-152765"/>
    <x v="0"/>
    <x v="1085"/>
    <d v="2013-06-19T00:00:00"/>
    <x v="2"/>
    <s v="LS-17245"/>
    <x v="201"/>
    <x v="0"/>
    <s v="United States"/>
    <s v="Houston"/>
    <x v="5"/>
    <n v="77036"/>
    <x v="2"/>
    <s v="OFF-PA-10000483"/>
    <x v="1"/>
    <x v="10"/>
    <x v="1672"/>
    <x v="4259"/>
    <n v="7"/>
    <n v="0.2"/>
    <n v="54.214999999999982"/>
  </r>
  <r>
    <n v="6051"/>
    <s v="CA-2012-153878"/>
    <x v="1"/>
    <x v="334"/>
    <d v="2012-04-30T00:00:00"/>
    <x v="1"/>
    <s v="TS-21655"/>
    <x v="772"/>
    <x v="0"/>
    <s v="United States"/>
    <s v="Milwaukee"/>
    <x v="6"/>
    <n v="53209"/>
    <x v="2"/>
    <s v="OFF-AR-10000658"/>
    <x v="1"/>
    <x v="6"/>
    <x v="328"/>
    <x v="2495"/>
    <n v="5"/>
    <n v="0"/>
    <n v="16.170000000000002"/>
  </r>
  <r>
    <n v="6052"/>
    <s v="CA-2012-153878"/>
    <x v="1"/>
    <x v="334"/>
    <d v="2012-04-30T00:00:00"/>
    <x v="1"/>
    <s v="TS-21655"/>
    <x v="772"/>
    <x v="0"/>
    <s v="United States"/>
    <s v="Milwaukee"/>
    <x v="6"/>
    <n v="53209"/>
    <x v="2"/>
    <s v="OFF-AP-10001205"/>
    <x v="1"/>
    <x v="9"/>
    <x v="1285"/>
    <x v="4260"/>
    <n v="5"/>
    <n v="0"/>
    <n v="76.27200000000002"/>
  </r>
  <r>
    <n v="6053"/>
    <s v="CA-2013-124016"/>
    <x v="0"/>
    <x v="713"/>
    <d v="2013-09-27T00:00:00"/>
    <x v="0"/>
    <s v="JS-15940"/>
    <x v="185"/>
    <x v="2"/>
    <s v="United States"/>
    <s v="Lancaster"/>
    <x v="24"/>
    <n v="43130"/>
    <x v="3"/>
    <s v="OFF-PA-10002586"/>
    <x v="1"/>
    <x v="10"/>
    <x v="1007"/>
    <x v="1655"/>
    <n v="3"/>
    <n v="0.2"/>
    <n v="4.0338000000000003"/>
  </r>
  <r>
    <n v="6054"/>
    <s v="CA-2013-124016"/>
    <x v="0"/>
    <x v="713"/>
    <d v="2013-09-27T00:00:00"/>
    <x v="0"/>
    <s v="JS-15940"/>
    <x v="185"/>
    <x v="2"/>
    <s v="United States"/>
    <s v="Lancaster"/>
    <x v="24"/>
    <n v="43130"/>
    <x v="3"/>
    <s v="FUR-FU-10004963"/>
    <x v="0"/>
    <x v="5"/>
    <x v="1434"/>
    <x v="4261"/>
    <n v="4"/>
    <n v="0.2"/>
    <n v="7.7000000000000028"/>
  </r>
  <r>
    <n v="6055"/>
    <s v="CA-2013-124016"/>
    <x v="0"/>
    <x v="713"/>
    <d v="2013-09-27T00:00:00"/>
    <x v="0"/>
    <s v="JS-15940"/>
    <x v="185"/>
    <x v="2"/>
    <s v="United States"/>
    <s v="Lancaster"/>
    <x v="24"/>
    <n v="43130"/>
    <x v="3"/>
    <s v="OFF-BI-10002071"/>
    <x v="1"/>
    <x v="8"/>
    <x v="692"/>
    <x v="4262"/>
    <n v="7"/>
    <n v="0.7"/>
    <n v="-9.7607999999999961"/>
  </r>
  <r>
    <n v="6056"/>
    <s v="CA-2013-113551"/>
    <x v="0"/>
    <x v="298"/>
    <d v="2013-08-21T00:00:00"/>
    <x v="2"/>
    <s v="NF-18385"/>
    <x v="173"/>
    <x v="0"/>
    <s v="United States"/>
    <s v="Edinburg"/>
    <x v="5"/>
    <n v="78539"/>
    <x v="2"/>
    <s v="OFF-BI-10001617"/>
    <x v="1"/>
    <x v="8"/>
    <x v="1315"/>
    <x v="4263"/>
    <n v="1"/>
    <n v="0.8"/>
    <n v="-3.4122000000000003"/>
  </r>
  <r>
    <n v="6057"/>
    <s v="CA-2013-113551"/>
    <x v="0"/>
    <x v="298"/>
    <d v="2013-08-21T00:00:00"/>
    <x v="2"/>
    <s v="NF-18385"/>
    <x v="173"/>
    <x v="0"/>
    <s v="United States"/>
    <s v="Edinburg"/>
    <x v="5"/>
    <n v="78539"/>
    <x v="2"/>
    <s v="OFF-PA-10004665"/>
    <x v="1"/>
    <x v="10"/>
    <x v="1380"/>
    <x v="1348"/>
    <n v="8"/>
    <n v="0.2"/>
    <n v="30.391999999999996"/>
  </r>
  <r>
    <n v="6058"/>
    <s v="CA-2011-107524"/>
    <x v="2"/>
    <x v="1086"/>
    <d v="2011-03-08T00:00:00"/>
    <x v="1"/>
    <s v="KN-16705"/>
    <x v="607"/>
    <x v="2"/>
    <s v="United States"/>
    <s v="New York City"/>
    <x v="15"/>
    <n v="10009"/>
    <x v="3"/>
    <s v="OFF-EN-10001990"/>
    <x v="1"/>
    <x v="12"/>
    <x v="33"/>
    <x v="716"/>
    <n v="2"/>
    <n v="0"/>
    <n v="5.3391999999999991"/>
  </r>
  <r>
    <n v="6059"/>
    <s v="CA-2011-107524"/>
    <x v="2"/>
    <x v="1086"/>
    <d v="2011-03-08T00:00:00"/>
    <x v="1"/>
    <s v="KN-16705"/>
    <x v="607"/>
    <x v="2"/>
    <s v="United States"/>
    <s v="New York City"/>
    <x v="15"/>
    <n v="10009"/>
    <x v="3"/>
    <s v="OFF-PA-10000587"/>
    <x v="1"/>
    <x v="10"/>
    <x v="57"/>
    <x v="3441"/>
    <n v="5"/>
    <n v="0"/>
    <n v="17.472000000000001"/>
  </r>
  <r>
    <n v="6060"/>
    <s v="CA-2011-138072"/>
    <x v="2"/>
    <x v="125"/>
    <d v="2012-01-03T00:00:00"/>
    <x v="1"/>
    <s v="GA-14725"/>
    <x v="315"/>
    <x v="0"/>
    <s v="United States"/>
    <s v="Philadelphia"/>
    <x v="9"/>
    <n v="19120"/>
    <x v="3"/>
    <s v="TEC-AC-10004859"/>
    <x v="2"/>
    <x v="11"/>
    <x v="1545"/>
    <x v="893"/>
    <n v="2"/>
    <n v="0.2"/>
    <n v="6.9920000000000009"/>
  </r>
  <r>
    <n v="6061"/>
    <s v="CA-2012-134201"/>
    <x v="1"/>
    <x v="889"/>
    <d v="2012-04-16T00:00:00"/>
    <x v="1"/>
    <s v="EH-14125"/>
    <x v="258"/>
    <x v="2"/>
    <s v="United States"/>
    <s v="Rochester"/>
    <x v="15"/>
    <n v="14609"/>
    <x v="3"/>
    <s v="OFF-ST-10001476"/>
    <x v="1"/>
    <x v="4"/>
    <x v="827"/>
    <x v="4264"/>
    <n v="4"/>
    <n v="0"/>
    <n v="38.350800000000007"/>
  </r>
  <r>
    <n v="6062"/>
    <s v="CA-2012-134201"/>
    <x v="1"/>
    <x v="889"/>
    <d v="2012-04-16T00:00:00"/>
    <x v="1"/>
    <s v="EH-14125"/>
    <x v="258"/>
    <x v="2"/>
    <s v="United States"/>
    <s v="Rochester"/>
    <x v="15"/>
    <n v="14609"/>
    <x v="3"/>
    <s v="OFF-AR-10002804"/>
    <x v="1"/>
    <x v="6"/>
    <x v="279"/>
    <x v="1865"/>
    <n v="3"/>
    <n v="0"/>
    <n v="6.0147000000000004"/>
  </r>
  <r>
    <n v="6063"/>
    <s v="CA-2012-111780"/>
    <x v="1"/>
    <x v="707"/>
    <d v="2012-12-30T00:00:00"/>
    <x v="0"/>
    <s v="RA-19285"/>
    <x v="267"/>
    <x v="0"/>
    <s v="United States"/>
    <s v="San Diego"/>
    <x v="1"/>
    <n v="92037"/>
    <x v="1"/>
    <s v="TEC-CO-10004202"/>
    <x v="2"/>
    <x v="16"/>
    <x v="836"/>
    <x v="4265"/>
    <n v="5"/>
    <n v="0.2"/>
    <n v="224.99249999999995"/>
  </r>
  <r>
    <n v="6064"/>
    <s v="CA-2012-111780"/>
    <x v="1"/>
    <x v="707"/>
    <d v="2012-12-30T00:00:00"/>
    <x v="0"/>
    <s v="RA-19285"/>
    <x v="267"/>
    <x v="0"/>
    <s v="United States"/>
    <s v="San Diego"/>
    <x v="1"/>
    <n v="92037"/>
    <x v="1"/>
    <s v="OFF-PA-10001307"/>
    <x v="1"/>
    <x v="10"/>
    <x v="784"/>
    <x v="4266"/>
    <n v="3"/>
    <n v="0"/>
    <n v="6.1739999999999995"/>
  </r>
  <r>
    <n v="6065"/>
    <s v="CA-2012-111780"/>
    <x v="1"/>
    <x v="707"/>
    <d v="2012-12-30T00:00:00"/>
    <x v="0"/>
    <s v="RA-19285"/>
    <x v="267"/>
    <x v="0"/>
    <s v="United States"/>
    <s v="San Diego"/>
    <x v="1"/>
    <n v="92037"/>
    <x v="1"/>
    <s v="OFF-PA-10001667"/>
    <x v="1"/>
    <x v="10"/>
    <x v="453"/>
    <x v="1465"/>
    <n v="3"/>
    <n v="0"/>
    <n v="8.0730000000000004"/>
  </r>
  <r>
    <n v="6066"/>
    <s v="CA-2012-119942"/>
    <x v="1"/>
    <x v="57"/>
    <d v="2012-04-07T00:00:00"/>
    <x v="2"/>
    <s v="TT-21070"/>
    <x v="74"/>
    <x v="0"/>
    <s v="United States"/>
    <s v="Philadelphia"/>
    <x v="9"/>
    <n v="19120"/>
    <x v="3"/>
    <s v="OFF-LA-10001569"/>
    <x v="1"/>
    <x v="2"/>
    <x v="633"/>
    <x v="4267"/>
    <n v="6"/>
    <n v="0.2"/>
    <n v="7.7687999999999988"/>
  </r>
  <r>
    <n v="6067"/>
    <s v="CA-2012-151547"/>
    <x v="1"/>
    <x v="184"/>
    <d v="2012-01-23T00:00:00"/>
    <x v="1"/>
    <s v="AH-10465"/>
    <x v="733"/>
    <x v="0"/>
    <s v="United States"/>
    <s v="Bartlett"/>
    <x v="18"/>
    <n v="38134"/>
    <x v="0"/>
    <s v="OFF-SU-10000898"/>
    <x v="1"/>
    <x v="14"/>
    <x v="1181"/>
    <x v="4268"/>
    <n v="8"/>
    <n v="0.2"/>
    <n v="10.007999999999988"/>
  </r>
  <r>
    <n v="6068"/>
    <s v="CA-2014-166695"/>
    <x v="3"/>
    <x v="968"/>
    <d v="2014-05-25T00:00:00"/>
    <x v="1"/>
    <s v="CC-12430"/>
    <x v="254"/>
    <x v="2"/>
    <s v="United States"/>
    <s v="Lakewood"/>
    <x v="1"/>
    <n v="90712"/>
    <x v="1"/>
    <s v="FUR-CH-10000225"/>
    <x v="0"/>
    <x v="1"/>
    <x v="401"/>
    <x v="4269"/>
    <n v="8"/>
    <n v="0.2"/>
    <n v="-97.176000000000073"/>
  </r>
  <r>
    <n v="6069"/>
    <s v="CA-2014-166695"/>
    <x v="3"/>
    <x v="968"/>
    <d v="2014-05-25T00:00:00"/>
    <x v="1"/>
    <s v="CC-12430"/>
    <x v="254"/>
    <x v="2"/>
    <s v="United States"/>
    <s v="Lakewood"/>
    <x v="1"/>
    <n v="90712"/>
    <x v="1"/>
    <s v="FUR-FU-10002191"/>
    <x v="0"/>
    <x v="5"/>
    <x v="762"/>
    <x v="4270"/>
    <n v="1"/>
    <n v="0"/>
    <n v="3.3504"/>
  </r>
  <r>
    <n v="6070"/>
    <s v="CA-2014-166695"/>
    <x v="3"/>
    <x v="968"/>
    <d v="2014-05-25T00:00:00"/>
    <x v="1"/>
    <s v="CC-12430"/>
    <x v="254"/>
    <x v="2"/>
    <s v="United States"/>
    <s v="Lakewood"/>
    <x v="1"/>
    <n v="90712"/>
    <x v="1"/>
    <s v="TEC-MA-10003176"/>
    <x v="2"/>
    <x v="15"/>
    <x v="1752"/>
    <x v="4271"/>
    <n v="1"/>
    <n v="0.2"/>
    <n v="38.609999999999957"/>
  </r>
  <r>
    <n v="6071"/>
    <s v="CA-2014-167542"/>
    <x v="3"/>
    <x v="802"/>
    <d v="2014-08-21T00:00:00"/>
    <x v="1"/>
    <s v="KD-16495"/>
    <x v="470"/>
    <x v="1"/>
    <s v="United States"/>
    <s v="Philadelphia"/>
    <x v="9"/>
    <n v="19120"/>
    <x v="3"/>
    <s v="OFF-LA-10004093"/>
    <x v="1"/>
    <x v="2"/>
    <x v="670"/>
    <x v="1593"/>
    <n v="3"/>
    <n v="0.2"/>
    <n v="5.9210999999999983"/>
  </r>
  <r>
    <n v="6072"/>
    <s v="CA-2012-120901"/>
    <x v="1"/>
    <x v="620"/>
    <d v="2013-01-04T00:00:00"/>
    <x v="1"/>
    <s v="BG-11035"/>
    <x v="767"/>
    <x v="0"/>
    <s v="United States"/>
    <s v="Austin"/>
    <x v="5"/>
    <n v="78745"/>
    <x v="2"/>
    <s v="OFF-ST-10000025"/>
    <x v="1"/>
    <x v="4"/>
    <x v="615"/>
    <x v="4272"/>
    <n v="2"/>
    <n v="0.2"/>
    <n v="-26.720400000000019"/>
  </r>
  <r>
    <n v="6073"/>
    <s v="CA-2012-120901"/>
    <x v="1"/>
    <x v="620"/>
    <d v="2013-01-04T00:00:00"/>
    <x v="1"/>
    <s v="BG-11035"/>
    <x v="767"/>
    <x v="0"/>
    <s v="United States"/>
    <s v="Austin"/>
    <x v="5"/>
    <n v="78745"/>
    <x v="2"/>
    <s v="OFF-FA-10001561"/>
    <x v="1"/>
    <x v="13"/>
    <x v="831"/>
    <x v="4273"/>
    <n v="2"/>
    <n v="0.2"/>
    <n v="0.56679999999999997"/>
  </r>
  <r>
    <n v="6074"/>
    <s v="CA-2012-120901"/>
    <x v="1"/>
    <x v="620"/>
    <d v="2013-01-04T00:00:00"/>
    <x v="1"/>
    <s v="BG-11035"/>
    <x v="767"/>
    <x v="0"/>
    <s v="United States"/>
    <s v="Austin"/>
    <x v="5"/>
    <n v="78745"/>
    <x v="2"/>
    <s v="OFF-SU-10001225"/>
    <x v="1"/>
    <x v="14"/>
    <x v="33"/>
    <x v="4274"/>
    <n v="2"/>
    <n v="0.2"/>
    <n v="-1.3248000000000004"/>
  </r>
  <r>
    <n v="6075"/>
    <s v="CA-2014-121398"/>
    <x v="3"/>
    <x v="53"/>
    <d v="2014-12-30T00:00:00"/>
    <x v="1"/>
    <s v="FH-14365"/>
    <x v="92"/>
    <x v="1"/>
    <s v="United States"/>
    <s v="Los Angeles"/>
    <x v="1"/>
    <n v="90008"/>
    <x v="1"/>
    <s v="OFF-BI-10001718"/>
    <x v="1"/>
    <x v="8"/>
    <x v="1216"/>
    <x v="1860"/>
    <n v="3"/>
    <n v="0.2"/>
    <n v="51.823799999999999"/>
  </r>
  <r>
    <n v="6076"/>
    <s v="CA-2014-121398"/>
    <x v="3"/>
    <x v="53"/>
    <d v="2014-12-30T00:00:00"/>
    <x v="1"/>
    <s v="FH-14365"/>
    <x v="92"/>
    <x v="1"/>
    <s v="United States"/>
    <s v="Los Angeles"/>
    <x v="1"/>
    <n v="90008"/>
    <x v="1"/>
    <s v="OFF-ST-10002756"/>
    <x v="1"/>
    <x v="4"/>
    <x v="270"/>
    <x v="4275"/>
    <n v="2"/>
    <n v="0"/>
    <n v="2.7062000000000239"/>
  </r>
  <r>
    <n v="6077"/>
    <s v="CA-2013-151561"/>
    <x v="0"/>
    <x v="142"/>
    <d v="2013-09-08T00:00:00"/>
    <x v="1"/>
    <s v="PG-18820"/>
    <x v="310"/>
    <x v="0"/>
    <s v="United States"/>
    <s v="New York City"/>
    <x v="15"/>
    <n v="10011"/>
    <x v="3"/>
    <s v="TEC-AC-10001432"/>
    <x v="2"/>
    <x v="11"/>
    <x v="471"/>
    <x v="515"/>
    <n v="6"/>
    <n v="0"/>
    <n v="206.31600000000006"/>
  </r>
  <r>
    <n v="6078"/>
    <s v="CA-2013-151561"/>
    <x v="0"/>
    <x v="142"/>
    <d v="2013-09-08T00:00:00"/>
    <x v="1"/>
    <s v="PG-18820"/>
    <x v="310"/>
    <x v="0"/>
    <s v="United States"/>
    <s v="New York City"/>
    <x v="15"/>
    <n v="10011"/>
    <x v="3"/>
    <s v="TEC-AC-10003399"/>
    <x v="2"/>
    <x v="11"/>
    <x v="1497"/>
    <x v="4276"/>
    <n v="2"/>
    <n v="0"/>
    <n v="30.441600000000001"/>
  </r>
  <r>
    <n v="6079"/>
    <s v="CA-2013-151561"/>
    <x v="0"/>
    <x v="142"/>
    <d v="2013-09-08T00:00:00"/>
    <x v="1"/>
    <s v="PG-18820"/>
    <x v="310"/>
    <x v="0"/>
    <s v="United States"/>
    <s v="New York City"/>
    <x v="15"/>
    <n v="10011"/>
    <x v="3"/>
    <s v="OFF-SU-10001574"/>
    <x v="1"/>
    <x v="14"/>
    <x v="498"/>
    <x v="1031"/>
    <n v="3"/>
    <n v="0"/>
    <n v="3.2849999999999993"/>
  </r>
  <r>
    <n v="6080"/>
    <s v="CA-2013-151561"/>
    <x v="0"/>
    <x v="142"/>
    <d v="2013-09-08T00:00:00"/>
    <x v="1"/>
    <s v="PG-18820"/>
    <x v="310"/>
    <x v="0"/>
    <s v="United States"/>
    <s v="New York City"/>
    <x v="15"/>
    <n v="10011"/>
    <x v="3"/>
    <s v="FUR-FU-10004864"/>
    <x v="0"/>
    <x v="5"/>
    <x v="436"/>
    <x v="1868"/>
    <n v="3"/>
    <n v="0"/>
    <n v="61.382399999999997"/>
  </r>
  <r>
    <n v="6081"/>
    <s v="CA-2014-154676"/>
    <x v="3"/>
    <x v="485"/>
    <d v="2014-08-09T00:00:00"/>
    <x v="2"/>
    <s v="NZ-18565"/>
    <x v="125"/>
    <x v="2"/>
    <s v="United States"/>
    <s v="Houston"/>
    <x v="5"/>
    <n v="77070"/>
    <x v="2"/>
    <s v="OFF-ST-10001172"/>
    <x v="1"/>
    <x v="4"/>
    <x v="1197"/>
    <x v="4277"/>
    <n v="9"/>
    <n v="0.2"/>
    <n v="7.5527999999999977"/>
  </r>
  <r>
    <n v="6082"/>
    <s v="US-2011-165589"/>
    <x v="2"/>
    <x v="1087"/>
    <d v="2011-02-19T00:00:00"/>
    <x v="3"/>
    <s v="TB-21595"/>
    <x v="180"/>
    <x v="0"/>
    <s v="United States"/>
    <s v="Lubbock"/>
    <x v="5"/>
    <n v="79424"/>
    <x v="2"/>
    <s v="FUR-FU-10002396"/>
    <x v="0"/>
    <x v="5"/>
    <x v="1581"/>
    <x v="2855"/>
    <n v="5"/>
    <n v="0.6"/>
    <n v="-11.321999999999999"/>
  </r>
  <r>
    <n v="6083"/>
    <s v="US-2013-132577"/>
    <x v="0"/>
    <x v="441"/>
    <d v="2013-11-28T00:00:00"/>
    <x v="1"/>
    <s v="JE-15475"/>
    <x v="188"/>
    <x v="0"/>
    <s v="United States"/>
    <s v="Houston"/>
    <x v="5"/>
    <n v="77095"/>
    <x v="2"/>
    <s v="OFF-BI-10004040"/>
    <x v="1"/>
    <x v="8"/>
    <x v="1478"/>
    <x v="4278"/>
    <n v="6"/>
    <n v="0.8"/>
    <n v="-9.634800000000002"/>
  </r>
  <r>
    <n v="6084"/>
    <s v="US-2013-132577"/>
    <x v="0"/>
    <x v="441"/>
    <d v="2013-11-28T00:00:00"/>
    <x v="1"/>
    <s v="JE-15475"/>
    <x v="188"/>
    <x v="0"/>
    <s v="United States"/>
    <s v="Houston"/>
    <x v="5"/>
    <n v="77095"/>
    <x v="2"/>
    <s v="OFF-AR-10003481"/>
    <x v="1"/>
    <x v="6"/>
    <x v="1591"/>
    <x v="3452"/>
    <n v="9"/>
    <n v="0.2"/>
    <n v="2.6567999999999969"/>
  </r>
  <r>
    <n v="6085"/>
    <s v="US-2013-132577"/>
    <x v="0"/>
    <x v="441"/>
    <d v="2013-11-28T00:00:00"/>
    <x v="1"/>
    <s v="JE-15475"/>
    <x v="188"/>
    <x v="0"/>
    <s v="United States"/>
    <s v="Houston"/>
    <x v="5"/>
    <n v="77095"/>
    <x v="2"/>
    <s v="TEC-AC-10000387"/>
    <x v="2"/>
    <x v="11"/>
    <x v="1350"/>
    <x v="4279"/>
    <n v="2"/>
    <n v="0.2"/>
    <n v="-0.60080000000000044"/>
  </r>
  <r>
    <n v="6086"/>
    <s v="US-2013-132577"/>
    <x v="0"/>
    <x v="441"/>
    <d v="2013-11-28T00:00:00"/>
    <x v="1"/>
    <s v="JE-15475"/>
    <x v="188"/>
    <x v="0"/>
    <s v="United States"/>
    <s v="Houston"/>
    <x v="5"/>
    <n v="77095"/>
    <x v="2"/>
    <s v="OFF-LA-10000262"/>
    <x v="1"/>
    <x v="2"/>
    <x v="932"/>
    <x v="4280"/>
    <n v="1"/>
    <n v="0.2"/>
    <n v="0.67859999999999987"/>
  </r>
  <r>
    <n v="6087"/>
    <s v="US-2013-132577"/>
    <x v="0"/>
    <x v="441"/>
    <d v="2013-11-28T00:00:00"/>
    <x v="1"/>
    <s v="JE-15475"/>
    <x v="188"/>
    <x v="0"/>
    <s v="United States"/>
    <s v="Houston"/>
    <x v="5"/>
    <n v="77095"/>
    <x v="2"/>
    <s v="OFF-BI-10003196"/>
    <x v="1"/>
    <x v="8"/>
    <x v="1367"/>
    <x v="4281"/>
    <n v="6"/>
    <n v="0.8"/>
    <n v="-6.7320000000000011"/>
  </r>
  <r>
    <n v="6088"/>
    <s v="CA-2012-114048"/>
    <x v="1"/>
    <x v="639"/>
    <d v="2012-12-18T00:00:00"/>
    <x v="1"/>
    <s v="EH-13945"/>
    <x v="13"/>
    <x v="0"/>
    <s v="United States"/>
    <s v="Costa Mesa"/>
    <x v="1"/>
    <n v="92627"/>
    <x v="1"/>
    <s v="FUR-FU-10004351"/>
    <x v="0"/>
    <x v="5"/>
    <x v="33"/>
    <x v="4172"/>
    <n v="3"/>
    <n v="0"/>
    <n v="12.856800000000002"/>
  </r>
  <r>
    <n v="6089"/>
    <s v="CA-2012-137281"/>
    <x v="1"/>
    <x v="385"/>
    <d v="2012-06-17T00:00:00"/>
    <x v="1"/>
    <s v="BF-10975"/>
    <x v="541"/>
    <x v="1"/>
    <s v="United States"/>
    <s v="Roswell"/>
    <x v="32"/>
    <n v="30076"/>
    <x v="0"/>
    <s v="OFF-PA-10001870"/>
    <x v="1"/>
    <x v="10"/>
    <x v="674"/>
    <x v="90"/>
    <n v="1"/>
    <n v="0"/>
    <n v="3.1104000000000003"/>
  </r>
  <r>
    <n v="6090"/>
    <s v="US-2014-162068"/>
    <x v="3"/>
    <x v="116"/>
    <d v="2015-01-01T00:00:00"/>
    <x v="0"/>
    <s v="PC-18745"/>
    <x v="331"/>
    <x v="1"/>
    <s v="United States"/>
    <s v="Loveland"/>
    <x v="22"/>
    <n v="80538"/>
    <x v="1"/>
    <s v="OFF-BI-10002813"/>
    <x v="1"/>
    <x v="8"/>
    <x v="905"/>
    <x v="1473"/>
    <n v="2"/>
    <n v="0.7"/>
    <n v="-0.98999999999999977"/>
  </r>
  <r>
    <n v="6091"/>
    <s v="CA-2014-100111"/>
    <x v="3"/>
    <x v="1088"/>
    <d v="2014-09-27T00:00:00"/>
    <x v="1"/>
    <s v="SV-20365"/>
    <x v="277"/>
    <x v="0"/>
    <s v="United States"/>
    <s v="New York City"/>
    <x v="15"/>
    <n v="10035"/>
    <x v="3"/>
    <s v="FUR-CH-10003846"/>
    <x v="0"/>
    <x v="1"/>
    <x v="915"/>
    <x v="4282"/>
    <n v="3"/>
    <n v="0.1"/>
    <n v="18.176400000000008"/>
  </r>
  <r>
    <n v="6092"/>
    <s v="CA-2014-100111"/>
    <x v="3"/>
    <x v="1088"/>
    <d v="2014-09-27T00:00:00"/>
    <x v="1"/>
    <s v="SV-20365"/>
    <x v="277"/>
    <x v="0"/>
    <s v="United States"/>
    <s v="New York City"/>
    <x v="15"/>
    <n v="10035"/>
    <x v="3"/>
    <s v="TEC-AC-10002647"/>
    <x v="2"/>
    <x v="11"/>
    <x v="1753"/>
    <x v="4283"/>
    <n v="2"/>
    <n v="0"/>
    <n v="95.759999999999991"/>
  </r>
  <r>
    <n v="6093"/>
    <s v="CA-2014-100111"/>
    <x v="3"/>
    <x v="1088"/>
    <d v="2014-09-27T00:00:00"/>
    <x v="1"/>
    <s v="SV-20365"/>
    <x v="277"/>
    <x v="0"/>
    <s v="United States"/>
    <s v="New York City"/>
    <x v="15"/>
    <n v="10035"/>
    <x v="3"/>
    <s v="OFF-PA-10000807"/>
    <x v="1"/>
    <x v="10"/>
    <x v="1650"/>
    <x v="1811"/>
    <n v="9"/>
    <n v="0"/>
    <n v="18.104400000000002"/>
  </r>
  <r>
    <n v="6094"/>
    <s v="CA-2014-100111"/>
    <x v="3"/>
    <x v="1088"/>
    <d v="2014-09-27T00:00:00"/>
    <x v="1"/>
    <s v="SV-20365"/>
    <x v="277"/>
    <x v="0"/>
    <s v="United States"/>
    <s v="New York City"/>
    <x v="15"/>
    <n v="10035"/>
    <x v="3"/>
    <s v="TEC-AC-10001465"/>
    <x v="2"/>
    <x v="11"/>
    <x v="473"/>
    <x v="3720"/>
    <n v="2"/>
    <n v="0"/>
    <n v="21.791999999999994"/>
  </r>
  <r>
    <n v="6095"/>
    <s v="CA-2014-100111"/>
    <x v="3"/>
    <x v="1088"/>
    <d v="2014-09-27T00:00:00"/>
    <x v="1"/>
    <s v="SV-20365"/>
    <x v="277"/>
    <x v="0"/>
    <s v="United States"/>
    <s v="New York City"/>
    <x v="15"/>
    <n v="10035"/>
    <x v="3"/>
    <s v="OFF-ST-10000615"/>
    <x v="1"/>
    <x v="4"/>
    <x v="75"/>
    <x v="4284"/>
    <n v="4"/>
    <n v="0"/>
    <n v="12.712000000000003"/>
  </r>
  <r>
    <n v="6096"/>
    <s v="CA-2014-100111"/>
    <x v="3"/>
    <x v="1088"/>
    <d v="2014-09-27T00:00:00"/>
    <x v="1"/>
    <s v="SV-20365"/>
    <x v="277"/>
    <x v="0"/>
    <s v="United States"/>
    <s v="New York City"/>
    <x v="15"/>
    <n v="10035"/>
    <x v="3"/>
    <s v="OFF-PA-10002713"/>
    <x v="1"/>
    <x v="10"/>
    <x v="317"/>
    <x v="1288"/>
    <n v="2"/>
    <n v="0"/>
    <n v="6.3295999999999992"/>
  </r>
  <r>
    <n v="6097"/>
    <s v="CA-2014-100111"/>
    <x v="3"/>
    <x v="1088"/>
    <d v="2014-09-27T00:00:00"/>
    <x v="1"/>
    <s v="SV-20365"/>
    <x v="277"/>
    <x v="0"/>
    <s v="United States"/>
    <s v="New York City"/>
    <x v="15"/>
    <n v="10035"/>
    <x v="3"/>
    <s v="FUR-CH-10003061"/>
    <x v="0"/>
    <x v="1"/>
    <x v="51"/>
    <x v="4285"/>
    <n v="1"/>
    <n v="0.1"/>
    <n v="8.0990999999999875"/>
  </r>
  <r>
    <n v="6098"/>
    <s v="CA-2014-100111"/>
    <x v="3"/>
    <x v="1088"/>
    <d v="2014-09-27T00:00:00"/>
    <x v="1"/>
    <s v="SV-20365"/>
    <x v="277"/>
    <x v="0"/>
    <s v="United States"/>
    <s v="New York City"/>
    <x v="15"/>
    <n v="10035"/>
    <x v="3"/>
    <s v="OFF-BI-10000343"/>
    <x v="1"/>
    <x v="8"/>
    <x v="184"/>
    <x v="696"/>
    <n v="3"/>
    <n v="0.2"/>
    <n v="3.9770999999999996"/>
  </r>
  <r>
    <n v="6099"/>
    <s v="CA-2014-100111"/>
    <x v="3"/>
    <x v="1088"/>
    <d v="2014-09-27T00:00:00"/>
    <x v="1"/>
    <s v="SV-20365"/>
    <x v="277"/>
    <x v="0"/>
    <s v="United States"/>
    <s v="New York City"/>
    <x v="15"/>
    <n v="10035"/>
    <x v="3"/>
    <s v="OFF-FA-10000304"/>
    <x v="1"/>
    <x v="13"/>
    <x v="52"/>
    <x v="1009"/>
    <n v="2"/>
    <n v="0"/>
    <n v="1.7876000000000003"/>
  </r>
  <r>
    <n v="6100"/>
    <s v="CA-2014-100111"/>
    <x v="3"/>
    <x v="1088"/>
    <d v="2014-09-27T00:00:00"/>
    <x v="1"/>
    <s v="SV-20365"/>
    <x v="277"/>
    <x v="0"/>
    <s v="United States"/>
    <s v="New York City"/>
    <x v="15"/>
    <n v="10035"/>
    <x v="3"/>
    <s v="FUR-CH-10004086"/>
    <x v="0"/>
    <x v="1"/>
    <x v="281"/>
    <x v="4286"/>
    <n v="11"/>
    <n v="0.1"/>
    <n v="609.71569999999997"/>
  </r>
  <r>
    <n v="6101"/>
    <s v="CA-2014-100111"/>
    <x v="3"/>
    <x v="1088"/>
    <d v="2014-09-27T00:00:00"/>
    <x v="1"/>
    <s v="SV-20365"/>
    <x v="277"/>
    <x v="0"/>
    <s v="United States"/>
    <s v="New York City"/>
    <x v="15"/>
    <n v="10035"/>
    <x v="3"/>
    <s v="TEC-PH-10002885"/>
    <x v="2"/>
    <x v="7"/>
    <x v="1127"/>
    <x v="4287"/>
    <n v="2"/>
    <n v="0"/>
    <n v="350.90820000000008"/>
  </r>
  <r>
    <n v="6102"/>
    <s v="CA-2014-100111"/>
    <x v="3"/>
    <x v="1088"/>
    <d v="2014-09-27T00:00:00"/>
    <x v="1"/>
    <s v="SV-20365"/>
    <x v="277"/>
    <x v="0"/>
    <s v="United States"/>
    <s v="New York City"/>
    <x v="15"/>
    <n v="10035"/>
    <x v="3"/>
    <s v="FUR-CH-10001215"/>
    <x v="0"/>
    <x v="1"/>
    <x v="440"/>
    <x v="4288"/>
    <n v="5"/>
    <n v="0.1"/>
    <n v="375.73500000000001"/>
  </r>
  <r>
    <n v="6103"/>
    <s v="CA-2014-100111"/>
    <x v="3"/>
    <x v="1088"/>
    <d v="2014-09-27T00:00:00"/>
    <x v="1"/>
    <s v="SV-20365"/>
    <x v="277"/>
    <x v="0"/>
    <s v="United States"/>
    <s v="New York City"/>
    <x v="15"/>
    <n v="10035"/>
    <x v="3"/>
    <s v="TEC-PH-10000215"/>
    <x v="2"/>
    <x v="7"/>
    <x v="139"/>
    <x v="1245"/>
    <n v="3"/>
    <n v="0"/>
    <n v="28.309500000000007"/>
  </r>
  <r>
    <n v="6104"/>
    <s v="CA-2014-100111"/>
    <x v="3"/>
    <x v="1088"/>
    <d v="2014-09-27T00:00:00"/>
    <x v="1"/>
    <s v="SV-20365"/>
    <x v="277"/>
    <x v="0"/>
    <s v="United States"/>
    <s v="New York City"/>
    <x v="15"/>
    <n v="10035"/>
    <x v="3"/>
    <s v="TEC-AC-10001998"/>
    <x v="2"/>
    <x v="11"/>
    <x v="84"/>
    <x v="1543"/>
    <n v="3"/>
    <n v="0"/>
    <n v="20.389799999999994"/>
  </r>
  <r>
    <n v="6105"/>
    <s v="US-2014-132381"/>
    <x v="3"/>
    <x v="1029"/>
    <d v="2014-08-25T00:00:00"/>
    <x v="2"/>
    <s v="Dp-13240"/>
    <x v="656"/>
    <x v="2"/>
    <s v="United States"/>
    <s v="Philadelphia"/>
    <x v="9"/>
    <n v="19143"/>
    <x v="3"/>
    <s v="FUR-TA-10002356"/>
    <x v="0"/>
    <x v="3"/>
    <x v="728"/>
    <x v="4289"/>
    <n v="2"/>
    <n v="0.4"/>
    <n v="-83.875200000000035"/>
  </r>
  <r>
    <n v="6106"/>
    <s v="CA-2012-147011"/>
    <x v="1"/>
    <x v="652"/>
    <d v="2012-06-22T00:00:00"/>
    <x v="1"/>
    <s v="HR-14830"/>
    <x v="403"/>
    <x v="1"/>
    <s v="United States"/>
    <s v="Miami"/>
    <x v="2"/>
    <n v="33178"/>
    <x v="0"/>
    <s v="OFF-AR-10002399"/>
    <x v="1"/>
    <x v="6"/>
    <x v="316"/>
    <x v="4290"/>
    <n v="4"/>
    <n v="0.2"/>
    <n v="3.5783999999999998"/>
  </r>
  <r>
    <n v="6107"/>
    <s v="CA-2011-120852"/>
    <x v="2"/>
    <x v="414"/>
    <d v="2011-12-25T00:00:00"/>
    <x v="1"/>
    <s v="WB-21850"/>
    <x v="576"/>
    <x v="0"/>
    <s v="United States"/>
    <s v="Grand Prairie"/>
    <x v="5"/>
    <n v="75051"/>
    <x v="2"/>
    <s v="OFF-AP-10001563"/>
    <x v="1"/>
    <x v="9"/>
    <x v="530"/>
    <x v="4291"/>
    <n v="2"/>
    <n v="0.8"/>
    <n v="-49.551600000000022"/>
  </r>
  <r>
    <n v="6108"/>
    <s v="CA-2011-120852"/>
    <x v="2"/>
    <x v="414"/>
    <d v="2011-12-25T00:00:00"/>
    <x v="1"/>
    <s v="WB-21850"/>
    <x v="576"/>
    <x v="0"/>
    <s v="United States"/>
    <s v="Grand Prairie"/>
    <x v="5"/>
    <n v="75051"/>
    <x v="2"/>
    <s v="TEC-AC-10004510"/>
    <x v="2"/>
    <x v="11"/>
    <x v="944"/>
    <x v="4292"/>
    <n v="5"/>
    <n v="0.2"/>
    <n v="-8.1800000000000033"/>
  </r>
  <r>
    <n v="6109"/>
    <s v="CA-2013-150007"/>
    <x v="0"/>
    <x v="108"/>
    <d v="2013-09-17T00:00:00"/>
    <x v="1"/>
    <s v="AS-10090"/>
    <x v="548"/>
    <x v="0"/>
    <s v="United States"/>
    <s v="Chicago"/>
    <x v="10"/>
    <n v="60653"/>
    <x v="2"/>
    <s v="OFF-LA-10001982"/>
    <x v="1"/>
    <x v="2"/>
    <x v="1529"/>
    <x v="1628"/>
    <n v="2"/>
    <n v="0.2"/>
    <n v="2.0999999999999996"/>
  </r>
  <r>
    <n v="6110"/>
    <s v="CA-2013-150007"/>
    <x v="0"/>
    <x v="108"/>
    <d v="2013-09-17T00:00:00"/>
    <x v="1"/>
    <s v="AS-10090"/>
    <x v="548"/>
    <x v="0"/>
    <s v="United States"/>
    <s v="Chicago"/>
    <x v="10"/>
    <n v="60653"/>
    <x v="2"/>
    <s v="OFF-BI-10004141"/>
    <x v="1"/>
    <x v="8"/>
    <x v="1287"/>
    <x v="4293"/>
    <n v="3"/>
    <n v="0.8"/>
    <n v="-3.2436000000000016"/>
  </r>
  <r>
    <n v="6111"/>
    <s v="CA-2013-124590"/>
    <x v="0"/>
    <x v="396"/>
    <d v="2013-11-17T00:00:00"/>
    <x v="1"/>
    <s v="SP-20920"/>
    <x v="727"/>
    <x v="0"/>
    <s v="United States"/>
    <s v="Parma"/>
    <x v="24"/>
    <n v="44134"/>
    <x v="3"/>
    <s v="FUR-CH-10004495"/>
    <x v="0"/>
    <x v="1"/>
    <x v="1475"/>
    <x v="4294"/>
    <n v="7"/>
    <n v="0.3"/>
    <n v="-21.068600000000174"/>
  </r>
  <r>
    <n v="6112"/>
    <s v="CA-2013-124590"/>
    <x v="0"/>
    <x v="396"/>
    <d v="2013-11-17T00:00:00"/>
    <x v="1"/>
    <s v="SP-20920"/>
    <x v="727"/>
    <x v="0"/>
    <s v="United States"/>
    <s v="Parma"/>
    <x v="24"/>
    <n v="44134"/>
    <x v="3"/>
    <s v="OFF-AP-10002311"/>
    <x v="1"/>
    <x v="9"/>
    <x v="14"/>
    <x v="4295"/>
    <n v="2"/>
    <n v="0.2"/>
    <n v="33.028800000000004"/>
  </r>
  <r>
    <n v="6113"/>
    <s v="CA-2013-124590"/>
    <x v="0"/>
    <x v="396"/>
    <d v="2013-11-17T00:00:00"/>
    <x v="1"/>
    <s v="SP-20920"/>
    <x v="727"/>
    <x v="0"/>
    <s v="United States"/>
    <s v="Parma"/>
    <x v="24"/>
    <n v="44134"/>
    <x v="3"/>
    <s v="OFF-FA-10000585"/>
    <x v="1"/>
    <x v="13"/>
    <x v="202"/>
    <x v="4296"/>
    <n v="6"/>
    <n v="0.2"/>
    <n v="5.4443999999999999"/>
  </r>
  <r>
    <n v="6114"/>
    <s v="CA-2013-124590"/>
    <x v="0"/>
    <x v="396"/>
    <d v="2013-11-17T00:00:00"/>
    <x v="1"/>
    <s v="SP-20920"/>
    <x v="727"/>
    <x v="0"/>
    <s v="United States"/>
    <s v="Parma"/>
    <x v="24"/>
    <n v="44134"/>
    <x v="3"/>
    <s v="FUR-CH-10000454"/>
    <x v="0"/>
    <x v="1"/>
    <x v="1"/>
    <x v="4297"/>
    <n v="9"/>
    <n v="0.3"/>
    <n v="0"/>
  </r>
  <r>
    <n v="6115"/>
    <s v="CA-2013-124590"/>
    <x v="0"/>
    <x v="396"/>
    <d v="2013-11-17T00:00:00"/>
    <x v="1"/>
    <s v="SP-20920"/>
    <x v="727"/>
    <x v="0"/>
    <s v="United States"/>
    <s v="Parma"/>
    <x v="24"/>
    <n v="44134"/>
    <x v="3"/>
    <s v="FUR-CH-10003746"/>
    <x v="0"/>
    <x v="1"/>
    <x v="617"/>
    <x v="4298"/>
    <n v="2"/>
    <n v="0.3"/>
    <n v="-12.839199999999977"/>
  </r>
  <r>
    <n v="6116"/>
    <s v="CA-2013-133802"/>
    <x v="0"/>
    <x v="560"/>
    <d v="2013-03-21T00:00:00"/>
    <x v="1"/>
    <s v="SP-20650"/>
    <x v="70"/>
    <x v="1"/>
    <s v="United States"/>
    <s v="Redwood City"/>
    <x v="1"/>
    <n v="94061"/>
    <x v="1"/>
    <s v="OFF-BI-10003291"/>
    <x v="1"/>
    <x v="8"/>
    <x v="44"/>
    <x v="4299"/>
    <n v="6"/>
    <n v="0.2"/>
    <n v="14.142599999999996"/>
  </r>
  <r>
    <n v="6117"/>
    <s v="US-2013-113677"/>
    <x v="0"/>
    <x v="373"/>
    <d v="2013-11-20T00:00:00"/>
    <x v="1"/>
    <s v="CM-12655"/>
    <x v="475"/>
    <x v="2"/>
    <s v="United States"/>
    <s v="New York City"/>
    <x v="15"/>
    <n v="10011"/>
    <x v="3"/>
    <s v="TEC-PH-10002114"/>
    <x v="2"/>
    <x v="7"/>
    <x v="1754"/>
    <x v="4300"/>
    <n v="4"/>
    <n v="0"/>
    <n v="592.78960000000006"/>
  </r>
  <r>
    <n v="6118"/>
    <s v="US-2013-113677"/>
    <x v="0"/>
    <x v="373"/>
    <d v="2013-11-20T00:00:00"/>
    <x v="1"/>
    <s v="CM-12655"/>
    <x v="475"/>
    <x v="2"/>
    <s v="United States"/>
    <s v="New York City"/>
    <x v="15"/>
    <n v="10011"/>
    <x v="3"/>
    <s v="OFF-LA-10001569"/>
    <x v="1"/>
    <x v="2"/>
    <x v="633"/>
    <x v="1830"/>
    <n v="3"/>
    <n v="0"/>
    <n v="6.8723999999999998"/>
  </r>
  <r>
    <n v="6119"/>
    <s v="CA-2014-143378"/>
    <x v="3"/>
    <x v="20"/>
    <d v="2014-09-26T00:00:00"/>
    <x v="1"/>
    <s v="JR-16210"/>
    <x v="335"/>
    <x v="1"/>
    <s v="United States"/>
    <s v="Springfield"/>
    <x v="21"/>
    <n v="97477"/>
    <x v="1"/>
    <s v="TEC-PH-10001425"/>
    <x v="2"/>
    <x v="7"/>
    <x v="511"/>
    <x v="1837"/>
    <n v="3"/>
    <n v="0.2"/>
    <n v="19.197599999999994"/>
  </r>
  <r>
    <n v="6120"/>
    <s v="CA-2014-143378"/>
    <x v="3"/>
    <x v="20"/>
    <d v="2014-09-26T00:00:00"/>
    <x v="1"/>
    <s v="JR-16210"/>
    <x v="335"/>
    <x v="1"/>
    <s v="United States"/>
    <s v="Springfield"/>
    <x v="21"/>
    <n v="97477"/>
    <x v="1"/>
    <s v="OFF-AR-10001915"/>
    <x v="1"/>
    <x v="6"/>
    <x v="1048"/>
    <x v="361"/>
    <n v="3"/>
    <n v="0.2"/>
    <n v="6.5538000000000007"/>
  </r>
  <r>
    <n v="6121"/>
    <s v="CA-2014-143378"/>
    <x v="3"/>
    <x v="20"/>
    <d v="2014-09-26T00:00:00"/>
    <x v="1"/>
    <s v="JR-16210"/>
    <x v="335"/>
    <x v="1"/>
    <s v="United States"/>
    <s v="Springfield"/>
    <x v="21"/>
    <n v="97477"/>
    <x v="1"/>
    <s v="FUR-FU-10004864"/>
    <x v="0"/>
    <x v="5"/>
    <x v="436"/>
    <x v="4301"/>
    <n v="8"/>
    <n v="0.2"/>
    <n v="61.38239999999999"/>
  </r>
  <r>
    <n v="6122"/>
    <s v="CA-2014-143378"/>
    <x v="3"/>
    <x v="20"/>
    <d v="2014-09-26T00:00:00"/>
    <x v="1"/>
    <s v="JR-16210"/>
    <x v="335"/>
    <x v="1"/>
    <s v="United States"/>
    <s v="Springfield"/>
    <x v="21"/>
    <n v="97477"/>
    <x v="1"/>
    <s v="FUR-BO-10001972"/>
    <x v="0"/>
    <x v="0"/>
    <x v="362"/>
    <x v="1270"/>
    <n v="2"/>
    <n v="0.7"/>
    <n v="-128.2388"/>
  </r>
  <r>
    <n v="6123"/>
    <s v="CA-2014-152660"/>
    <x v="3"/>
    <x v="769"/>
    <d v="2014-12-10T00:00:00"/>
    <x v="1"/>
    <s v="CB-12415"/>
    <x v="558"/>
    <x v="0"/>
    <s v="United States"/>
    <s v="Chicago"/>
    <x v="10"/>
    <n v="60610"/>
    <x v="2"/>
    <s v="OFF-ST-10000532"/>
    <x v="1"/>
    <x v="4"/>
    <x v="1403"/>
    <x v="3629"/>
    <n v="2"/>
    <n v="0.2"/>
    <n v="4.6175999999999995"/>
  </r>
  <r>
    <n v="6124"/>
    <s v="CA-2012-142139"/>
    <x v="1"/>
    <x v="284"/>
    <d v="2012-09-05T00:00:00"/>
    <x v="1"/>
    <s v="SD-20485"/>
    <x v="174"/>
    <x v="2"/>
    <s v="United States"/>
    <s v="Bedford"/>
    <x v="5"/>
    <n v="76021"/>
    <x v="2"/>
    <s v="OFF-PA-10003883"/>
    <x v="1"/>
    <x v="10"/>
    <x v="1229"/>
    <x v="3300"/>
    <n v="4"/>
    <n v="0.2"/>
    <n v="6.8119999999999994"/>
  </r>
  <r>
    <n v="6125"/>
    <s v="CA-2014-145772"/>
    <x v="3"/>
    <x v="95"/>
    <d v="2014-06-08T00:00:00"/>
    <x v="1"/>
    <s v="SS-20140"/>
    <x v="164"/>
    <x v="1"/>
    <s v="United States"/>
    <s v="Los Angeles"/>
    <x v="1"/>
    <n v="90036"/>
    <x v="1"/>
    <s v="TEC-AC-10003038"/>
    <x v="2"/>
    <x v="11"/>
    <x v="1024"/>
    <x v="915"/>
    <n v="5"/>
    <n v="0"/>
    <n v="8.5024999999999942"/>
  </r>
  <r>
    <n v="6126"/>
    <s v="CA-2014-145772"/>
    <x v="3"/>
    <x v="95"/>
    <d v="2014-06-08T00:00:00"/>
    <x v="1"/>
    <s v="SS-20140"/>
    <x v="164"/>
    <x v="1"/>
    <s v="United States"/>
    <s v="Los Angeles"/>
    <x v="1"/>
    <n v="90036"/>
    <x v="1"/>
    <s v="OFF-PA-10001593"/>
    <x v="1"/>
    <x v="10"/>
    <x v="1755"/>
    <x v="493"/>
    <n v="2"/>
    <n v="0"/>
    <n v="5.3819999999999997"/>
  </r>
  <r>
    <n v="6127"/>
    <s v="CA-2014-145772"/>
    <x v="3"/>
    <x v="95"/>
    <d v="2014-06-08T00:00:00"/>
    <x v="1"/>
    <s v="SS-20140"/>
    <x v="164"/>
    <x v="1"/>
    <s v="United States"/>
    <s v="Los Angeles"/>
    <x v="1"/>
    <n v="90036"/>
    <x v="1"/>
    <s v="OFF-BI-10002049"/>
    <x v="1"/>
    <x v="8"/>
    <x v="758"/>
    <x v="2970"/>
    <n v="1"/>
    <n v="0.2"/>
    <n v="1.2713999999999996"/>
  </r>
  <r>
    <n v="6128"/>
    <s v="CA-2013-124100"/>
    <x v="0"/>
    <x v="1044"/>
    <d v="2013-04-07T00:00:00"/>
    <x v="1"/>
    <s v="EH-13990"/>
    <x v="552"/>
    <x v="0"/>
    <s v="United States"/>
    <s v="New York City"/>
    <x v="15"/>
    <n v="10009"/>
    <x v="3"/>
    <s v="FUR-CH-10003817"/>
    <x v="0"/>
    <x v="1"/>
    <x v="162"/>
    <x v="4302"/>
    <n v="6"/>
    <n v="0.1"/>
    <n v="54.666000000000011"/>
  </r>
  <r>
    <n v="6129"/>
    <s v="US-2011-158400"/>
    <x v="2"/>
    <x v="1089"/>
    <d v="2011-10-28T00:00:00"/>
    <x v="2"/>
    <s v="AH-10030"/>
    <x v="692"/>
    <x v="1"/>
    <s v="United States"/>
    <s v="San Francisco"/>
    <x v="1"/>
    <n v="94109"/>
    <x v="1"/>
    <s v="OFF-BI-10002353"/>
    <x v="1"/>
    <x v="8"/>
    <x v="1068"/>
    <x v="4303"/>
    <n v="4"/>
    <n v="0.2"/>
    <n v="18.527999999999999"/>
  </r>
  <r>
    <n v="6130"/>
    <s v="CA-2014-162033"/>
    <x v="3"/>
    <x v="606"/>
    <d v="2014-04-03T00:00:00"/>
    <x v="1"/>
    <s v="EM-14200"/>
    <x v="773"/>
    <x v="2"/>
    <s v="United States"/>
    <s v="Virginia Beach"/>
    <x v="17"/>
    <n v="23464"/>
    <x v="0"/>
    <s v="TEC-AC-10003116"/>
    <x v="2"/>
    <x v="11"/>
    <x v="920"/>
    <x v="3545"/>
    <n v="3"/>
    <n v="0"/>
    <n v="20.767499999999998"/>
  </r>
  <r>
    <n v="6131"/>
    <s v="CA-2014-162033"/>
    <x v="3"/>
    <x v="606"/>
    <d v="2014-04-03T00:00:00"/>
    <x v="1"/>
    <s v="EM-14200"/>
    <x v="773"/>
    <x v="2"/>
    <s v="United States"/>
    <s v="Virginia Beach"/>
    <x v="17"/>
    <n v="23464"/>
    <x v="0"/>
    <s v="OFF-FA-10003021"/>
    <x v="1"/>
    <x v="13"/>
    <x v="33"/>
    <x v="1061"/>
    <n v="2"/>
    <n v="0"/>
    <n v="1.3159999999999998"/>
  </r>
  <r>
    <n v="6132"/>
    <s v="CA-2011-163447"/>
    <x v="2"/>
    <x v="422"/>
    <d v="2011-12-31T00:00:00"/>
    <x v="1"/>
    <s v="TB-21190"/>
    <x v="353"/>
    <x v="2"/>
    <s v="United States"/>
    <s v="New York City"/>
    <x v="15"/>
    <n v="10011"/>
    <x v="3"/>
    <s v="FUR-CH-10004477"/>
    <x v="0"/>
    <x v="1"/>
    <x v="211"/>
    <x v="4304"/>
    <n v="14"/>
    <n v="0.1"/>
    <n v="161.96739999999997"/>
  </r>
  <r>
    <n v="6133"/>
    <s v="CA-2014-145737"/>
    <x v="3"/>
    <x v="175"/>
    <d v="2014-09-21T00:00:00"/>
    <x v="1"/>
    <s v="AB-10165"/>
    <x v="269"/>
    <x v="0"/>
    <s v="United States"/>
    <s v="Lebanon"/>
    <x v="18"/>
    <n v="37087"/>
    <x v="0"/>
    <s v="OFF-PA-10001033"/>
    <x v="1"/>
    <x v="10"/>
    <x v="1500"/>
    <x v="2919"/>
    <n v="5"/>
    <n v="0.2"/>
    <n v="59.435499999999998"/>
  </r>
  <r>
    <n v="6134"/>
    <s v="CA-2013-148096"/>
    <x v="0"/>
    <x v="765"/>
    <d v="2013-08-20T00:00:00"/>
    <x v="2"/>
    <s v="AO-10810"/>
    <x v="774"/>
    <x v="1"/>
    <s v="United States"/>
    <s v="Los Angeles"/>
    <x v="1"/>
    <n v="90045"/>
    <x v="1"/>
    <s v="FUR-TA-10004152"/>
    <x v="0"/>
    <x v="3"/>
    <x v="1507"/>
    <x v="4305"/>
    <n v="2"/>
    <n v="0.2"/>
    <n v="12.095999999999997"/>
  </r>
  <r>
    <n v="6135"/>
    <s v="CA-2013-146766"/>
    <x v="0"/>
    <x v="254"/>
    <d v="2013-11-05T00:00:00"/>
    <x v="3"/>
    <s v="TT-21220"/>
    <x v="627"/>
    <x v="0"/>
    <s v="United States"/>
    <s v="Chula Vista"/>
    <x v="1"/>
    <n v="91911"/>
    <x v="1"/>
    <s v="OFF-AR-10002135"/>
    <x v="1"/>
    <x v="6"/>
    <x v="278"/>
    <x v="4306"/>
    <n v="4"/>
    <n v="0"/>
    <n v="55.911999999999978"/>
  </r>
  <r>
    <n v="6136"/>
    <s v="CA-2012-105613"/>
    <x v="1"/>
    <x v="1090"/>
    <d v="2012-10-22T00:00:00"/>
    <x v="1"/>
    <s v="KN-16705"/>
    <x v="607"/>
    <x v="2"/>
    <s v="United States"/>
    <s v="Mcallen"/>
    <x v="5"/>
    <n v="78501"/>
    <x v="2"/>
    <s v="TEC-AC-10000521"/>
    <x v="2"/>
    <x v="11"/>
    <x v="1557"/>
    <x v="3578"/>
    <n v="3"/>
    <n v="0.2"/>
    <n v="3.4619999999999997"/>
  </r>
  <r>
    <n v="6137"/>
    <s v="CA-2012-105613"/>
    <x v="1"/>
    <x v="1090"/>
    <d v="2012-10-22T00:00:00"/>
    <x v="1"/>
    <s v="KN-16705"/>
    <x v="607"/>
    <x v="2"/>
    <s v="United States"/>
    <s v="Mcallen"/>
    <x v="5"/>
    <n v="78501"/>
    <x v="2"/>
    <s v="OFF-AP-10000026"/>
    <x v="1"/>
    <x v="9"/>
    <x v="1282"/>
    <x v="4307"/>
    <n v="6"/>
    <n v="0.8"/>
    <n v="-186.56820000000005"/>
  </r>
  <r>
    <n v="6138"/>
    <s v="US-2013-142251"/>
    <x v="0"/>
    <x v="731"/>
    <d v="2013-11-05T00:00:00"/>
    <x v="0"/>
    <s v="FO-14305"/>
    <x v="383"/>
    <x v="0"/>
    <s v="United States"/>
    <s v="Hollywood"/>
    <x v="2"/>
    <n v="33021"/>
    <x v="0"/>
    <s v="OFF-PA-10002986"/>
    <x v="1"/>
    <x v="10"/>
    <x v="477"/>
    <x v="164"/>
    <n v="6"/>
    <n v="0.2"/>
    <n v="11.222399999999999"/>
  </r>
  <r>
    <n v="6139"/>
    <s v="CA-2011-131247"/>
    <x v="2"/>
    <x v="809"/>
    <d v="2011-04-04T00:00:00"/>
    <x v="1"/>
    <s v="GA-14725"/>
    <x v="315"/>
    <x v="0"/>
    <s v="United States"/>
    <s v="San Francisco"/>
    <x v="1"/>
    <n v="94110"/>
    <x v="1"/>
    <s v="FUR-BO-10001337"/>
    <x v="0"/>
    <x v="0"/>
    <x v="425"/>
    <x v="4308"/>
    <n v="2"/>
    <n v="0.15"/>
    <n v="-12.097999999999999"/>
  </r>
  <r>
    <n v="6140"/>
    <s v="US-2012-113593"/>
    <x v="1"/>
    <x v="24"/>
    <d v="2012-04-20T00:00:00"/>
    <x v="2"/>
    <s v="NC-18415"/>
    <x v="720"/>
    <x v="0"/>
    <s v="United States"/>
    <s v="Santa Maria"/>
    <x v="1"/>
    <n v="93454"/>
    <x v="1"/>
    <s v="OFF-ST-10000532"/>
    <x v="1"/>
    <x v="4"/>
    <x v="1403"/>
    <x v="4309"/>
    <n v="3"/>
    <n v="0"/>
    <n v="30.014399999999998"/>
  </r>
  <r>
    <n v="6141"/>
    <s v="CA-2014-121083"/>
    <x v="3"/>
    <x v="362"/>
    <d v="2014-07-16T00:00:00"/>
    <x v="1"/>
    <s v="JF-15190"/>
    <x v="440"/>
    <x v="0"/>
    <s v="United States"/>
    <s v="Manchester"/>
    <x v="29"/>
    <n v="6040"/>
    <x v="3"/>
    <s v="OFF-PA-10001497"/>
    <x v="1"/>
    <x v="10"/>
    <x v="1746"/>
    <x v="4310"/>
    <n v="5"/>
    <n v="0"/>
    <n v="134.65199999999999"/>
  </r>
  <r>
    <n v="6142"/>
    <s v="CA-2014-121083"/>
    <x v="3"/>
    <x v="362"/>
    <d v="2014-07-16T00:00:00"/>
    <x v="1"/>
    <s v="JF-15190"/>
    <x v="440"/>
    <x v="0"/>
    <s v="United States"/>
    <s v="Manchester"/>
    <x v="29"/>
    <n v="6040"/>
    <x v="3"/>
    <s v="OFF-ST-10002554"/>
    <x v="1"/>
    <x v="4"/>
    <x v="1144"/>
    <x v="3589"/>
    <n v="4"/>
    <n v="0"/>
    <n v="3.9128000000000043"/>
  </r>
  <r>
    <n v="6143"/>
    <s v="CA-2014-121083"/>
    <x v="3"/>
    <x v="362"/>
    <d v="2014-07-16T00:00:00"/>
    <x v="1"/>
    <s v="JF-15190"/>
    <x v="440"/>
    <x v="0"/>
    <s v="United States"/>
    <s v="Manchester"/>
    <x v="29"/>
    <n v="6040"/>
    <x v="3"/>
    <s v="TEC-PH-10001336"/>
    <x v="2"/>
    <x v="7"/>
    <x v="941"/>
    <x v="2052"/>
    <n v="2"/>
    <n v="0"/>
    <n v="74.8142"/>
  </r>
  <r>
    <n v="6144"/>
    <s v="CA-2014-121083"/>
    <x v="3"/>
    <x v="362"/>
    <d v="2014-07-16T00:00:00"/>
    <x v="1"/>
    <s v="JF-15190"/>
    <x v="440"/>
    <x v="0"/>
    <s v="United States"/>
    <s v="Manchester"/>
    <x v="29"/>
    <n v="6040"/>
    <x v="3"/>
    <s v="OFF-AR-10002987"/>
    <x v="1"/>
    <x v="6"/>
    <x v="1553"/>
    <x v="4311"/>
    <n v="6"/>
    <n v="0"/>
    <n v="48.806400000000011"/>
  </r>
  <r>
    <n v="6145"/>
    <s v="CA-2014-151190"/>
    <x v="3"/>
    <x v="818"/>
    <d v="2014-07-02T00:00:00"/>
    <x v="1"/>
    <s v="GT-14710"/>
    <x v="218"/>
    <x v="0"/>
    <s v="United States"/>
    <s v="Omaha"/>
    <x v="8"/>
    <n v="68104"/>
    <x v="2"/>
    <s v="OFF-PA-10000575"/>
    <x v="1"/>
    <x v="10"/>
    <x v="1050"/>
    <x v="4312"/>
    <n v="3"/>
    <n v="0"/>
    <n v="9.2321999999999989"/>
  </r>
  <r>
    <n v="6146"/>
    <s v="CA-2011-133543"/>
    <x v="2"/>
    <x v="1091"/>
    <d v="2011-12-26T00:00:00"/>
    <x v="1"/>
    <s v="KM-16660"/>
    <x v="730"/>
    <x v="0"/>
    <s v="United States"/>
    <s v="San Jose"/>
    <x v="1"/>
    <n v="95123"/>
    <x v="1"/>
    <s v="OFF-AR-10003394"/>
    <x v="1"/>
    <x v="6"/>
    <x v="496"/>
    <x v="2722"/>
    <n v="4"/>
    <n v="0"/>
    <n v="3.1752000000000002"/>
  </r>
  <r>
    <n v="6147"/>
    <s v="CA-2014-105130"/>
    <x v="3"/>
    <x v="610"/>
    <d v="2014-11-26T00:00:00"/>
    <x v="1"/>
    <s v="PJ-18835"/>
    <x v="601"/>
    <x v="1"/>
    <s v="United States"/>
    <s v="San Francisco"/>
    <x v="1"/>
    <n v="94122"/>
    <x v="1"/>
    <s v="OFF-AR-10003394"/>
    <x v="1"/>
    <x v="6"/>
    <x v="496"/>
    <x v="2722"/>
    <n v="4"/>
    <n v="0"/>
    <n v="3.1752000000000002"/>
  </r>
  <r>
    <n v="6148"/>
    <s v="CA-2014-105130"/>
    <x v="3"/>
    <x v="610"/>
    <d v="2014-11-26T00:00:00"/>
    <x v="1"/>
    <s v="PJ-18835"/>
    <x v="601"/>
    <x v="1"/>
    <s v="United States"/>
    <s v="San Francisco"/>
    <x v="1"/>
    <n v="94122"/>
    <x v="1"/>
    <s v="OFF-BI-10001191"/>
    <x v="1"/>
    <x v="8"/>
    <x v="970"/>
    <x v="4313"/>
    <n v="2"/>
    <n v="0.2"/>
    <n v="14.7668"/>
  </r>
  <r>
    <n v="6149"/>
    <s v="CA-2013-161928"/>
    <x v="0"/>
    <x v="812"/>
    <d v="2013-06-30T00:00:00"/>
    <x v="0"/>
    <s v="AC-10660"/>
    <x v="663"/>
    <x v="0"/>
    <s v="United States"/>
    <s v="San Francisco"/>
    <x v="1"/>
    <n v="94109"/>
    <x v="1"/>
    <s v="TEC-PH-10003484"/>
    <x v="2"/>
    <x v="7"/>
    <x v="1530"/>
    <x v="1227"/>
    <n v="2"/>
    <n v="0.2"/>
    <n v="12.599000000000004"/>
  </r>
  <r>
    <n v="6150"/>
    <s v="CA-2014-101322"/>
    <x v="3"/>
    <x v="116"/>
    <d v="2015-01-01T00:00:00"/>
    <x v="2"/>
    <s v="JG-15310"/>
    <x v="684"/>
    <x v="1"/>
    <s v="United States"/>
    <s v="Long Beach"/>
    <x v="1"/>
    <n v="90805"/>
    <x v="1"/>
    <s v="FUR-CH-10003968"/>
    <x v="0"/>
    <x v="1"/>
    <x v="56"/>
    <x v="4314"/>
    <n v="6"/>
    <n v="0.2"/>
    <n v="-34.070400000000006"/>
  </r>
  <r>
    <n v="6151"/>
    <s v="US-2013-106600"/>
    <x v="0"/>
    <x v="143"/>
    <d v="2013-04-12T00:00:00"/>
    <x v="2"/>
    <s v="RM-19375"/>
    <x v="528"/>
    <x v="0"/>
    <s v="United States"/>
    <s v="Columbus"/>
    <x v="32"/>
    <n v="31907"/>
    <x v="0"/>
    <s v="FUR-BO-10001608"/>
    <x v="0"/>
    <x v="0"/>
    <x v="1523"/>
    <x v="1383"/>
    <n v="5"/>
    <n v="0"/>
    <n v="88.725000000000023"/>
  </r>
  <r>
    <n v="6152"/>
    <s v="CA-2011-111871"/>
    <x v="2"/>
    <x v="772"/>
    <d v="2011-03-21T00:00:00"/>
    <x v="0"/>
    <s v="EK-13795"/>
    <x v="735"/>
    <x v="2"/>
    <s v="United States"/>
    <s v="San Francisco"/>
    <x v="1"/>
    <n v="94110"/>
    <x v="1"/>
    <s v="FUR-BO-10004218"/>
    <x v="0"/>
    <x v="0"/>
    <x v="1584"/>
    <x v="4315"/>
    <n v="10"/>
    <n v="0.15"/>
    <n v="70.490000000000009"/>
  </r>
  <r>
    <n v="6153"/>
    <s v="CA-2014-139437"/>
    <x v="3"/>
    <x v="445"/>
    <d v="2014-07-09T00:00:00"/>
    <x v="1"/>
    <s v="RD-19585"/>
    <x v="361"/>
    <x v="0"/>
    <s v="United States"/>
    <s v="Los Angeles"/>
    <x v="1"/>
    <n v="90004"/>
    <x v="1"/>
    <s v="OFF-ST-10002485"/>
    <x v="1"/>
    <x v="4"/>
    <x v="209"/>
    <x v="1190"/>
    <n v="4"/>
    <n v="0"/>
    <n v="0.87919999999999732"/>
  </r>
  <r>
    <n v="6154"/>
    <s v="CA-2014-151484"/>
    <x v="3"/>
    <x v="693"/>
    <d v="2014-04-24T00:00:00"/>
    <x v="2"/>
    <s v="CV-12805"/>
    <x v="51"/>
    <x v="1"/>
    <s v="United States"/>
    <s v="Philadelphia"/>
    <x v="9"/>
    <n v="19120"/>
    <x v="3"/>
    <s v="FUR-FU-10001876"/>
    <x v="0"/>
    <x v="5"/>
    <x v="1394"/>
    <x v="3518"/>
    <n v="2"/>
    <n v="0.2"/>
    <n v="10.393599999999998"/>
  </r>
  <r>
    <n v="6155"/>
    <s v="CA-2014-151484"/>
    <x v="3"/>
    <x v="693"/>
    <d v="2014-04-24T00:00:00"/>
    <x v="2"/>
    <s v="CV-12805"/>
    <x v="51"/>
    <x v="1"/>
    <s v="United States"/>
    <s v="Philadelphia"/>
    <x v="9"/>
    <n v="19120"/>
    <x v="3"/>
    <s v="OFF-ST-10002370"/>
    <x v="1"/>
    <x v="4"/>
    <x v="80"/>
    <x v="4316"/>
    <n v="3"/>
    <n v="0.2"/>
    <n v="5.7752999999999961"/>
  </r>
  <r>
    <n v="6156"/>
    <s v="CA-2014-151484"/>
    <x v="3"/>
    <x v="693"/>
    <d v="2014-04-24T00:00:00"/>
    <x v="2"/>
    <s v="CV-12805"/>
    <x v="51"/>
    <x v="1"/>
    <s v="United States"/>
    <s v="Philadelphia"/>
    <x v="9"/>
    <n v="19120"/>
    <x v="3"/>
    <s v="OFF-ST-10000142"/>
    <x v="1"/>
    <x v="4"/>
    <x v="399"/>
    <x v="4317"/>
    <n v="1"/>
    <n v="0.2"/>
    <n v="33.270399999999981"/>
  </r>
  <r>
    <n v="6157"/>
    <s v="CA-2014-151484"/>
    <x v="3"/>
    <x v="693"/>
    <d v="2014-04-24T00:00:00"/>
    <x v="2"/>
    <s v="CV-12805"/>
    <x v="51"/>
    <x v="1"/>
    <s v="United States"/>
    <s v="Philadelphia"/>
    <x v="9"/>
    <n v="19120"/>
    <x v="3"/>
    <s v="FUR-FU-10004671"/>
    <x v="0"/>
    <x v="5"/>
    <x v="1357"/>
    <x v="4318"/>
    <n v="3"/>
    <n v="0.2"/>
    <n v="9.5418000000000003"/>
  </r>
  <r>
    <n v="6158"/>
    <s v="CA-2013-104150"/>
    <x v="0"/>
    <x v="1092"/>
    <d v="2013-08-06T00:00:00"/>
    <x v="0"/>
    <s v="AG-10330"/>
    <x v="743"/>
    <x v="0"/>
    <s v="United States"/>
    <s v="Tulsa"/>
    <x v="26"/>
    <n v="74133"/>
    <x v="2"/>
    <s v="OFF-EN-10002504"/>
    <x v="1"/>
    <x v="12"/>
    <x v="113"/>
    <x v="4319"/>
    <n v="3"/>
    <n v="0"/>
    <n v="38.323799999999999"/>
  </r>
  <r>
    <n v="6159"/>
    <s v="CA-2013-104150"/>
    <x v="0"/>
    <x v="1092"/>
    <d v="2013-08-06T00:00:00"/>
    <x v="0"/>
    <s v="AG-10330"/>
    <x v="743"/>
    <x v="0"/>
    <s v="United States"/>
    <s v="Tulsa"/>
    <x v="26"/>
    <n v="74133"/>
    <x v="2"/>
    <s v="TEC-AC-10004803"/>
    <x v="2"/>
    <x v="11"/>
    <x v="1756"/>
    <x v="4320"/>
    <n v="12"/>
    <n v="0"/>
    <n v="23.419200000000011"/>
  </r>
  <r>
    <n v="6160"/>
    <s v="CA-2013-161025"/>
    <x v="0"/>
    <x v="275"/>
    <d v="2013-12-10T00:00:00"/>
    <x v="1"/>
    <s v="GM-14440"/>
    <x v="306"/>
    <x v="0"/>
    <s v="United States"/>
    <s v="Los Angeles"/>
    <x v="1"/>
    <n v="90049"/>
    <x v="1"/>
    <s v="OFF-ST-10001932"/>
    <x v="1"/>
    <x v="4"/>
    <x v="1641"/>
    <x v="4321"/>
    <n v="4"/>
    <n v="0"/>
    <n v="108.17520000000002"/>
  </r>
  <r>
    <n v="6161"/>
    <s v="CA-2011-103989"/>
    <x v="2"/>
    <x v="1093"/>
    <d v="2011-03-21T00:00:00"/>
    <x v="2"/>
    <s v="MC-17605"/>
    <x v="204"/>
    <x v="1"/>
    <s v="United States"/>
    <s v="Lakeland"/>
    <x v="2"/>
    <n v="33801"/>
    <x v="0"/>
    <s v="TEC-PH-10004667"/>
    <x v="2"/>
    <x v="7"/>
    <x v="519"/>
    <x v="830"/>
    <n v="3"/>
    <n v="0.2"/>
    <n v="28.347899999999981"/>
  </r>
  <r>
    <n v="6162"/>
    <s v="CA-2011-103989"/>
    <x v="2"/>
    <x v="1093"/>
    <d v="2011-03-21T00:00:00"/>
    <x v="2"/>
    <s v="MC-17605"/>
    <x v="204"/>
    <x v="1"/>
    <s v="United States"/>
    <s v="Lakeland"/>
    <x v="2"/>
    <n v="33801"/>
    <x v="0"/>
    <s v="OFF-LA-10000443"/>
    <x v="1"/>
    <x v="2"/>
    <x v="1118"/>
    <x v="929"/>
    <n v="4"/>
    <n v="0.2"/>
    <n v="3.9851999999999999"/>
  </r>
  <r>
    <n v="6163"/>
    <s v="CA-2011-103989"/>
    <x v="2"/>
    <x v="1093"/>
    <d v="2011-03-21T00:00:00"/>
    <x v="2"/>
    <s v="MC-17605"/>
    <x v="204"/>
    <x v="1"/>
    <s v="United States"/>
    <s v="Lakeland"/>
    <x v="2"/>
    <n v="33801"/>
    <x v="0"/>
    <s v="OFF-ST-10000918"/>
    <x v="1"/>
    <x v="4"/>
    <x v="372"/>
    <x v="4322"/>
    <n v="3"/>
    <n v="0.2"/>
    <n v="1.961999999999998"/>
  </r>
  <r>
    <n v="6164"/>
    <s v="CA-2011-103989"/>
    <x v="2"/>
    <x v="1093"/>
    <d v="2011-03-21T00:00:00"/>
    <x v="2"/>
    <s v="MC-17605"/>
    <x v="204"/>
    <x v="1"/>
    <s v="United States"/>
    <s v="Lakeland"/>
    <x v="2"/>
    <n v="33801"/>
    <x v="0"/>
    <s v="OFF-BI-10001196"/>
    <x v="1"/>
    <x v="8"/>
    <x v="1381"/>
    <x v="4323"/>
    <n v="5"/>
    <n v="0.7"/>
    <n v="-25.737000000000002"/>
  </r>
  <r>
    <n v="6165"/>
    <s v="CA-2011-103989"/>
    <x v="2"/>
    <x v="1093"/>
    <d v="2011-03-21T00:00:00"/>
    <x v="2"/>
    <s v="MC-17605"/>
    <x v="204"/>
    <x v="1"/>
    <s v="United States"/>
    <s v="Lakeland"/>
    <x v="2"/>
    <n v="33801"/>
    <x v="0"/>
    <s v="FUR-FU-10003981"/>
    <x v="0"/>
    <x v="5"/>
    <x v="322"/>
    <x v="3808"/>
    <n v="3"/>
    <n v="0.2"/>
    <n v="1.3728000000000002"/>
  </r>
  <r>
    <n v="6166"/>
    <s v="CA-2011-103989"/>
    <x v="2"/>
    <x v="1093"/>
    <d v="2011-03-21T00:00:00"/>
    <x v="2"/>
    <s v="MC-17605"/>
    <x v="204"/>
    <x v="1"/>
    <s v="United States"/>
    <s v="Lakeland"/>
    <x v="2"/>
    <n v="33801"/>
    <x v="0"/>
    <s v="FUR-FU-10002508"/>
    <x v="0"/>
    <x v="5"/>
    <x v="1661"/>
    <x v="184"/>
    <n v="3"/>
    <n v="0.2"/>
    <n v="5.5044000000000013"/>
  </r>
  <r>
    <n v="6167"/>
    <s v="CA-2011-103989"/>
    <x v="2"/>
    <x v="1093"/>
    <d v="2011-03-21T00:00:00"/>
    <x v="2"/>
    <s v="MC-17605"/>
    <x v="204"/>
    <x v="1"/>
    <s v="United States"/>
    <s v="Lakeland"/>
    <x v="2"/>
    <n v="33801"/>
    <x v="0"/>
    <s v="TEC-AC-10002647"/>
    <x v="2"/>
    <x v="11"/>
    <x v="1753"/>
    <x v="4324"/>
    <n v="2"/>
    <n v="0.2"/>
    <n v="53.199999999999989"/>
  </r>
  <r>
    <n v="6168"/>
    <s v="CA-2012-142433"/>
    <x v="1"/>
    <x v="704"/>
    <d v="2012-04-25T00:00:00"/>
    <x v="1"/>
    <s v="ES-14020"/>
    <x v="301"/>
    <x v="0"/>
    <s v="United States"/>
    <s v="Houston"/>
    <x v="5"/>
    <n v="77036"/>
    <x v="2"/>
    <s v="OFF-PA-10002377"/>
    <x v="1"/>
    <x v="10"/>
    <x v="127"/>
    <x v="4325"/>
    <n v="3"/>
    <n v="0.2"/>
    <n v="44.045999999999992"/>
  </r>
  <r>
    <n v="6169"/>
    <s v="CA-2012-132815"/>
    <x v="1"/>
    <x v="444"/>
    <d v="2012-09-22T00:00:00"/>
    <x v="0"/>
    <s v="RW-19540"/>
    <x v="459"/>
    <x v="1"/>
    <s v="United States"/>
    <s v="Los Angeles"/>
    <x v="1"/>
    <n v="90008"/>
    <x v="1"/>
    <s v="OFF-PA-10004530"/>
    <x v="1"/>
    <x v="10"/>
    <x v="491"/>
    <x v="1113"/>
    <n v="2"/>
    <n v="0"/>
    <n v="11.250400000000001"/>
  </r>
  <r>
    <n v="6170"/>
    <s v="CA-2011-101266"/>
    <x v="2"/>
    <x v="9"/>
    <d v="2011-08-30T00:00:00"/>
    <x v="0"/>
    <s v="MM-17920"/>
    <x v="462"/>
    <x v="0"/>
    <s v="United States"/>
    <s v="Springfield"/>
    <x v="17"/>
    <n v="22153"/>
    <x v="0"/>
    <s v="OFF-PA-10002986"/>
    <x v="1"/>
    <x v="10"/>
    <x v="477"/>
    <x v="522"/>
    <n v="2"/>
    <n v="0"/>
    <n v="6.4127999999999998"/>
  </r>
  <r>
    <n v="6171"/>
    <s v="CA-2013-141523"/>
    <x v="0"/>
    <x v="1054"/>
    <d v="2013-12-25T00:00:00"/>
    <x v="0"/>
    <s v="MH-17440"/>
    <x v="775"/>
    <x v="1"/>
    <s v="United States"/>
    <s v="New York City"/>
    <x v="15"/>
    <n v="10035"/>
    <x v="3"/>
    <s v="OFF-BI-10000948"/>
    <x v="1"/>
    <x v="8"/>
    <x v="1373"/>
    <x v="4326"/>
    <n v="3"/>
    <n v="0.2"/>
    <n v="11.558699999999998"/>
  </r>
  <r>
    <n v="6172"/>
    <s v="CA-2013-141523"/>
    <x v="0"/>
    <x v="1054"/>
    <d v="2013-12-25T00:00:00"/>
    <x v="0"/>
    <s v="MH-17440"/>
    <x v="775"/>
    <x v="1"/>
    <s v="United States"/>
    <s v="New York City"/>
    <x v="15"/>
    <n v="10035"/>
    <x v="3"/>
    <s v="OFF-AR-10001545"/>
    <x v="1"/>
    <x v="6"/>
    <x v="812"/>
    <x v="2872"/>
    <n v="2"/>
    <n v="0"/>
    <n v="1.0207999999999999"/>
  </r>
  <r>
    <n v="6173"/>
    <s v="US-2011-106299"/>
    <x v="2"/>
    <x v="1094"/>
    <d v="2011-08-08T00:00:00"/>
    <x v="1"/>
    <s v="NZ-18565"/>
    <x v="125"/>
    <x v="2"/>
    <s v="United States"/>
    <s v="Springfield"/>
    <x v="25"/>
    <n v="65807"/>
    <x v="2"/>
    <s v="OFF-BI-10001758"/>
    <x v="1"/>
    <x v="8"/>
    <x v="935"/>
    <x v="4327"/>
    <n v="5"/>
    <n v="0"/>
    <n v="12.548999999999999"/>
  </r>
  <r>
    <n v="6174"/>
    <s v="US-2011-106299"/>
    <x v="2"/>
    <x v="1094"/>
    <d v="2011-08-08T00:00:00"/>
    <x v="1"/>
    <s v="NZ-18565"/>
    <x v="125"/>
    <x v="2"/>
    <s v="United States"/>
    <s v="Springfield"/>
    <x v="25"/>
    <n v="65807"/>
    <x v="2"/>
    <s v="TEC-AC-10003237"/>
    <x v="2"/>
    <x v="11"/>
    <x v="1631"/>
    <x v="4328"/>
    <n v="2"/>
    <n v="0"/>
    <n v="9.1160000000000014"/>
  </r>
  <r>
    <n v="6175"/>
    <s v="US-2011-106299"/>
    <x v="2"/>
    <x v="1094"/>
    <d v="2011-08-08T00:00:00"/>
    <x v="1"/>
    <s v="NZ-18565"/>
    <x v="125"/>
    <x v="2"/>
    <s v="United States"/>
    <s v="Springfield"/>
    <x v="25"/>
    <n v="65807"/>
    <x v="2"/>
    <s v="OFF-ST-10002011"/>
    <x v="1"/>
    <x v="4"/>
    <x v="1055"/>
    <x v="4329"/>
    <n v="2"/>
    <n v="0"/>
    <n v="226.36260000000004"/>
  </r>
  <r>
    <n v="6176"/>
    <s v="CA-2012-158421"/>
    <x v="1"/>
    <x v="481"/>
    <d v="2012-09-26T00:00:00"/>
    <x v="1"/>
    <s v="GB-14575"/>
    <x v="673"/>
    <x v="0"/>
    <s v="United States"/>
    <s v="Columbia"/>
    <x v="20"/>
    <n v="29203"/>
    <x v="0"/>
    <s v="FUR-CH-10000309"/>
    <x v="0"/>
    <x v="1"/>
    <x v="765"/>
    <x v="4330"/>
    <n v="4"/>
    <n v="0"/>
    <n v="422.51"/>
  </r>
  <r>
    <n v="6177"/>
    <s v="CA-2012-158421"/>
    <x v="1"/>
    <x v="481"/>
    <d v="2012-09-26T00:00:00"/>
    <x v="1"/>
    <s v="GB-14575"/>
    <x v="673"/>
    <x v="0"/>
    <s v="United States"/>
    <s v="Columbia"/>
    <x v="20"/>
    <n v="29203"/>
    <x v="0"/>
    <s v="OFF-ST-10002444"/>
    <x v="1"/>
    <x v="4"/>
    <x v="571"/>
    <x v="3016"/>
    <n v="7"/>
    <n v="0"/>
    <n v="24.068799999999996"/>
  </r>
  <r>
    <n v="6178"/>
    <s v="CA-2012-158421"/>
    <x v="1"/>
    <x v="481"/>
    <d v="2012-09-26T00:00:00"/>
    <x v="1"/>
    <s v="GB-14575"/>
    <x v="673"/>
    <x v="0"/>
    <s v="United States"/>
    <s v="Columbia"/>
    <x v="20"/>
    <n v="29203"/>
    <x v="0"/>
    <s v="OFF-EN-10001453"/>
    <x v="1"/>
    <x v="12"/>
    <x v="1676"/>
    <x v="4331"/>
    <n v="2"/>
    <n v="0"/>
    <n v="57.32119999999999"/>
  </r>
  <r>
    <n v="6179"/>
    <s v="CA-2012-158421"/>
    <x v="1"/>
    <x v="481"/>
    <d v="2012-09-26T00:00:00"/>
    <x v="1"/>
    <s v="GB-14575"/>
    <x v="673"/>
    <x v="0"/>
    <s v="United States"/>
    <s v="Columbia"/>
    <x v="20"/>
    <n v="29203"/>
    <x v="0"/>
    <s v="OFF-PA-10001801"/>
    <x v="1"/>
    <x v="10"/>
    <x v="1757"/>
    <x v="100"/>
    <n v="4"/>
    <n v="0"/>
    <n v="11.720800000000001"/>
  </r>
  <r>
    <n v="6180"/>
    <s v="CA-2012-158421"/>
    <x v="1"/>
    <x v="481"/>
    <d v="2012-09-26T00:00:00"/>
    <x v="1"/>
    <s v="GB-14575"/>
    <x v="673"/>
    <x v="0"/>
    <s v="United States"/>
    <s v="Columbia"/>
    <x v="20"/>
    <n v="29203"/>
    <x v="0"/>
    <s v="OFF-ST-10000563"/>
    <x v="1"/>
    <x v="4"/>
    <x v="894"/>
    <x v="1480"/>
    <n v="2"/>
    <n v="0"/>
    <n v="6.3960000000000008"/>
  </r>
  <r>
    <n v="6181"/>
    <s v="CA-2012-158421"/>
    <x v="1"/>
    <x v="481"/>
    <d v="2012-09-26T00:00:00"/>
    <x v="1"/>
    <s v="GB-14575"/>
    <x v="673"/>
    <x v="0"/>
    <s v="United States"/>
    <s v="Columbia"/>
    <x v="20"/>
    <n v="29203"/>
    <x v="0"/>
    <s v="TEC-PH-10000369"/>
    <x v="2"/>
    <x v="7"/>
    <x v="1346"/>
    <x v="3211"/>
    <n v="5"/>
    <n v="0"/>
    <n v="176.38600000000002"/>
  </r>
  <r>
    <n v="6182"/>
    <s v="CA-2012-158421"/>
    <x v="1"/>
    <x v="481"/>
    <d v="2012-09-26T00:00:00"/>
    <x v="1"/>
    <s v="GB-14575"/>
    <x v="673"/>
    <x v="0"/>
    <s v="United States"/>
    <s v="Columbia"/>
    <x v="20"/>
    <n v="29203"/>
    <x v="0"/>
    <s v="TEC-PH-10002538"/>
    <x v="2"/>
    <x v="7"/>
    <x v="524"/>
    <x v="4332"/>
    <n v="3"/>
    <n v="0"/>
    <n v="32.981699999999989"/>
  </r>
  <r>
    <n v="6183"/>
    <s v="CA-2012-158421"/>
    <x v="1"/>
    <x v="481"/>
    <d v="2012-09-26T00:00:00"/>
    <x v="1"/>
    <s v="GB-14575"/>
    <x v="673"/>
    <x v="0"/>
    <s v="United States"/>
    <s v="Columbia"/>
    <x v="20"/>
    <n v="29203"/>
    <x v="0"/>
    <s v="OFF-BI-10000050"/>
    <x v="1"/>
    <x v="8"/>
    <x v="343"/>
    <x v="4333"/>
    <n v="2"/>
    <n v="0"/>
    <n v="6.8619999999999992"/>
  </r>
  <r>
    <n v="6184"/>
    <s v="CA-2012-158421"/>
    <x v="1"/>
    <x v="481"/>
    <d v="2012-09-26T00:00:00"/>
    <x v="1"/>
    <s v="GB-14575"/>
    <x v="673"/>
    <x v="0"/>
    <s v="United States"/>
    <s v="Columbia"/>
    <x v="20"/>
    <n v="29203"/>
    <x v="0"/>
    <s v="OFF-ST-10004186"/>
    <x v="1"/>
    <x v="4"/>
    <x v="16"/>
    <x v="4334"/>
    <n v="8"/>
    <n v="0"/>
    <n v="17.756799999999998"/>
  </r>
  <r>
    <n v="6185"/>
    <s v="CA-2013-143609"/>
    <x v="0"/>
    <x v="25"/>
    <d v="2013-12-14T00:00:00"/>
    <x v="2"/>
    <s v="DB-13270"/>
    <x v="489"/>
    <x v="2"/>
    <s v="United States"/>
    <s v="Portland"/>
    <x v="21"/>
    <n v="97206"/>
    <x v="1"/>
    <s v="FUR-CH-10004218"/>
    <x v="0"/>
    <x v="1"/>
    <x v="38"/>
    <x v="4335"/>
    <n v="5"/>
    <n v="0.2"/>
    <n v="25.245000000000019"/>
  </r>
  <r>
    <n v="6186"/>
    <s v="CA-2012-138331"/>
    <x v="1"/>
    <x v="976"/>
    <d v="2012-08-12T00:00:00"/>
    <x v="1"/>
    <s v="JK-15625"/>
    <x v="600"/>
    <x v="0"/>
    <s v="United States"/>
    <s v="Philadelphia"/>
    <x v="9"/>
    <n v="19120"/>
    <x v="3"/>
    <s v="OFF-AR-10002952"/>
    <x v="1"/>
    <x v="6"/>
    <x v="806"/>
    <x v="4336"/>
    <n v="10"/>
    <n v="0.2"/>
    <n v="10.679999999999996"/>
  </r>
  <r>
    <n v="6187"/>
    <s v="CA-2012-138954"/>
    <x v="1"/>
    <x v="219"/>
    <d v="2012-11-17T00:00:00"/>
    <x v="2"/>
    <s v="MH-17785"/>
    <x v="186"/>
    <x v="1"/>
    <s v="United States"/>
    <s v="New York City"/>
    <x v="15"/>
    <n v="10035"/>
    <x v="3"/>
    <s v="OFF-ST-10003058"/>
    <x v="1"/>
    <x v="4"/>
    <x v="388"/>
    <x v="421"/>
    <n v="3"/>
    <n v="0"/>
    <n v="20.575499999999998"/>
  </r>
  <r>
    <n v="6188"/>
    <s v="CA-2012-138954"/>
    <x v="1"/>
    <x v="219"/>
    <d v="2012-11-17T00:00:00"/>
    <x v="2"/>
    <s v="MH-17785"/>
    <x v="186"/>
    <x v="1"/>
    <s v="United States"/>
    <s v="New York City"/>
    <x v="15"/>
    <n v="10035"/>
    <x v="3"/>
    <s v="OFF-BI-10003963"/>
    <x v="1"/>
    <x v="8"/>
    <x v="1320"/>
    <x v="4337"/>
    <n v="6"/>
    <n v="0.2"/>
    <n v="11.793599999999998"/>
  </r>
  <r>
    <n v="6189"/>
    <s v="CA-2012-138954"/>
    <x v="1"/>
    <x v="219"/>
    <d v="2012-11-17T00:00:00"/>
    <x v="2"/>
    <s v="MH-17785"/>
    <x v="186"/>
    <x v="1"/>
    <s v="United States"/>
    <s v="New York City"/>
    <x v="15"/>
    <n v="10035"/>
    <x v="3"/>
    <s v="OFF-AR-10001955"/>
    <x v="1"/>
    <x v="6"/>
    <x v="1021"/>
    <x v="4311"/>
    <n v="6"/>
    <n v="0"/>
    <n v="35.711999999999989"/>
  </r>
  <r>
    <n v="6190"/>
    <s v="CA-2014-157903"/>
    <x v="3"/>
    <x v="1095"/>
    <d v="2014-04-09T00:00:00"/>
    <x v="1"/>
    <s v="AM-10705"/>
    <x v="562"/>
    <x v="0"/>
    <s v="United States"/>
    <s v="Des Plaines"/>
    <x v="10"/>
    <n v="60016"/>
    <x v="2"/>
    <s v="TEC-PH-10004345"/>
    <x v="2"/>
    <x v="7"/>
    <x v="1167"/>
    <x v="4338"/>
    <n v="4"/>
    <n v="0.2"/>
    <n v="47.97999999999999"/>
  </r>
  <r>
    <n v="6191"/>
    <s v="CA-2013-157259"/>
    <x v="0"/>
    <x v="435"/>
    <d v="2013-12-29T00:00:00"/>
    <x v="1"/>
    <s v="JM-15535"/>
    <x v="341"/>
    <x v="0"/>
    <s v="United States"/>
    <s v="New York City"/>
    <x v="15"/>
    <n v="10035"/>
    <x v="3"/>
    <s v="FUR-FU-10003192"/>
    <x v="0"/>
    <x v="5"/>
    <x v="1720"/>
    <x v="4339"/>
    <n v="9"/>
    <n v="0"/>
    <n v="207.88559999999998"/>
  </r>
  <r>
    <n v="6192"/>
    <s v="CA-2014-107986"/>
    <x v="3"/>
    <x v="1096"/>
    <d v="2014-12-14T00:00:00"/>
    <x v="3"/>
    <s v="MW-18220"/>
    <x v="596"/>
    <x v="0"/>
    <s v="United States"/>
    <s v="Seattle"/>
    <x v="4"/>
    <n v="98103"/>
    <x v="1"/>
    <s v="OFF-ST-10001325"/>
    <x v="1"/>
    <x v="4"/>
    <x v="466"/>
    <x v="974"/>
    <n v="3"/>
    <n v="0"/>
    <n v="8.4888000000000012"/>
  </r>
  <r>
    <n v="6193"/>
    <s v="CA-2014-104927"/>
    <x v="3"/>
    <x v="66"/>
    <d v="2014-12-27T00:00:00"/>
    <x v="1"/>
    <s v="AG-10330"/>
    <x v="743"/>
    <x v="0"/>
    <s v="United States"/>
    <s v="Houston"/>
    <x v="5"/>
    <n v="77095"/>
    <x v="2"/>
    <s v="OFF-PA-10000019"/>
    <x v="1"/>
    <x v="10"/>
    <x v="704"/>
    <x v="233"/>
    <n v="5"/>
    <n v="0.2"/>
    <n v="9.0719999999999992"/>
  </r>
  <r>
    <n v="6194"/>
    <s v="CA-2014-104927"/>
    <x v="3"/>
    <x v="66"/>
    <d v="2014-12-27T00:00:00"/>
    <x v="1"/>
    <s v="AG-10330"/>
    <x v="743"/>
    <x v="0"/>
    <s v="United States"/>
    <s v="Houston"/>
    <x v="5"/>
    <n v="77095"/>
    <x v="2"/>
    <s v="OFF-BI-10003429"/>
    <x v="1"/>
    <x v="8"/>
    <x v="844"/>
    <x v="4340"/>
    <n v="5"/>
    <n v="0.8"/>
    <n v="-9.8114999999999988"/>
  </r>
  <r>
    <n v="6195"/>
    <s v="CA-2014-104927"/>
    <x v="3"/>
    <x v="66"/>
    <d v="2014-12-27T00:00:00"/>
    <x v="1"/>
    <s v="AG-10330"/>
    <x v="743"/>
    <x v="0"/>
    <s v="United States"/>
    <s v="Houston"/>
    <x v="5"/>
    <n v="77095"/>
    <x v="2"/>
    <s v="OFF-PA-10000176"/>
    <x v="1"/>
    <x v="10"/>
    <x v="634"/>
    <x v="69"/>
    <n v="5"/>
    <n v="0.2"/>
    <n v="26.557999999999993"/>
  </r>
  <r>
    <n v="6196"/>
    <s v="CA-2014-113453"/>
    <x v="3"/>
    <x v="208"/>
    <d v="2014-10-29T00:00:00"/>
    <x v="1"/>
    <s v="CM-12160"/>
    <x v="380"/>
    <x v="0"/>
    <s v="United States"/>
    <s v="Philadelphia"/>
    <x v="9"/>
    <n v="19143"/>
    <x v="3"/>
    <s v="TEC-PH-10004165"/>
    <x v="2"/>
    <x v="7"/>
    <x v="886"/>
    <x v="4341"/>
    <n v="2"/>
    <n v="0.4"/>
    <n v="-76.997200000000021"/>
  </r>
  <r>
    <n v="6197"/>
    <s v="CA-2014-113453"/>
    <x v="3"/>
    <x v="208"/>
    <d v="2014-10-29T00:00:00"/>
    <x v="1"/>
    <s v="CM-12160"/>
    <x v="380"/>
    <x v="0"/>
    <s v="United States"/>
    <s v="Philadelphia"/>
    <x v="9"/>
    <n v="19143"/>
    <x v="3"/>
    <s v="OFF-ST-10000352"/>
    <x v="1"/>
    <x v="4"/>
    <x v="1049"/>
    <x v="4342"/>
    <n v="3"/>
    <n v="0.2"/>
    <n v="-4.460999999999995"/>
  </r>
  <r>
    <n v="6198"/>
    <s v="CA-2012-149909"/>
    <x v="1"/>
    <x v="50"/>
    <d v="2012-11-17T00:00:00"/>
    <x v="1"/>
    <s v="RA-19915"/>
    <x v="154"/>
    <x v="0"/>
    <s v="United States"/>
    <s v="Columbus"/>
    <x v="14"/>
    <n v="47201"/>
    <x v="2"/>
    <s v="OFF-PA-10000726"/>
    <x v="1"/>
    <x v="10"/>
    <x v="1322"/>
    <x v="4343"/>
    <n v="7"/>
    <n v="0"/>
    <n v="28.696499999999993"/>
  </r>
  <r>
    <n v="6199"/>
    <s v="CA-2012-149909"/>
    <x v="1"/>
    <x v="50"/>
    <d v="2012-11-17T00:00:00"/>
    <x v="1"/>
    <s v="RA-19915"/>
    <x v="154"/>
    <x v="0"/>
    <s v="United States"/>
    <s v="Columbus"/>
    <x v="14"/>
    <n v="47201"/>
    <x v="2"/>
    <s v="TEC-PH-10001536"/>
    <x v="2"/>
    <x v="7"/>
    <x v="1234"/>
    <x v="4344"/>
    <n v="3"/>
    <n v="0"/>
    <n v="13.252199999999997"/>
  </r>
  <r>
    <n v="6200"/>
    <s v="CA-2012-149909"/>
    <x v="1"/>
    <x v="50"/>
    <d v="2012-11-17T00:00:00"/>
    <x v="1"/>
    <s v="RA-19915"/>
    <x v="154"/>
    <x v="0"/>
    <s v="United States"/>
    <s v="Columbus"/>
    <x v="14"/>
    <n v="47201"/>
    <x v="2"/>
    <s v="OFF-PA-10001790"/>
    <x v="1"/>
    <x v="10"/>
    <x v="687"/>
    <x v="3656"/>
    <n v="2"/>
    <n v="0"/>
    <n v="46.118399999999994"/>
  </r>
  <r>
    <n v="6201"/>
    <s v="CA-2012-146675"/>
    <x v="1"/>
    <x v="392"/>
    <d v="2012-04-20T00:00:00"/>
    <x v="1"/>
    <s v="SB-20185"/>
    <x v="766"/>
    <x v="0"/>
    <s v="United States"/>
    <s v="Evanston"/>
    <x v="10"/>
    <n v="60201"/>
    <x v="2"/>
    <s v="TEC-CO-10001766"/>
    <x v="2"/>
    <x v="16"/>
    <x v="1058"/>
    <x v="4345"/>
    <n v="4"/>
    <n v="0.2"/>
    <n v="485.98919999999993"/>
  </r>
  <r>
    <n v="6202"/>
    <s v="CA-2012-146675"/>
    <x v="1"/>
    <x v="392"/>
    <d v="2012-04-20T00:00:00"/>
    <x v="1"/>
    <s v="SB-20185"/>
    <x v="766"/>
    <x v="0"/>
    <s v="United States"/>
    <s v="Evanston"/>
    <x v="10"/>
    <n v="60201"/>
    <x v="2"/>
    <s v="TEC-AC-10004396"/>
    <x v="2"/>
    <x v="11"/>
    <x v="1679"/>
    <x v="1906"/>
    <n v="3"/>
    <n v="0.2"/>
    <n v="-4.9004999999999974"/>
  </r>
  <r>
    <n v="6203"/>
    <s v="CA-2013-118332"/>
    <x v="0"/>
    <x v="186"/>
    <d v="2013-12-24T00:00:00"/>
    <x v="1"/>
    <s v="PK-19075"/>
    <x v="7"/>
    <x v="0"/>
    <s v="United States"/>
    <s v="Apple Valley"/>
    <x v="1"/>
    <n v="92307"/>
    <x v="1"/>
    <s v="FUR-CH-10001708"/>
    <x v="0"/>
    <x v="1"/>
    <x v="884"/>
    <x v="4346"/>
    <n v="5"/>
    <n v="0.2"/>
    <n v="7.0489999999999498"/>
  </r>
  <r>
    <n v="6204"/>
    <s v="CA-2013-133669"/>
    <x v="0"/>
    <x v="147"/>
    <d v="2013-10-28T00:00:00"/>
    <x v="1"/>
    <s v="SV-20935"/>
    <x v="603"/>
    <x v="0"/>
    <s v="United States"/>
    <s v="Columbus"/>
    <x v="24"/>
    <n v="43229"/>
    <x v="3"/>
    <s v="TEC-PH-10001305"/>
    <x v="2"/>
    <x v="7"/>
    <x v="1671"/>
    <x v="4347"/>
    <n v="8"/>
    <n v="0.4"/>
    <n v="-47.030399999999986"/>
  </r>
  <r>
    <n v="6205"/>
    <s v="CA-2014-145660"/>
    <x v="3"/>
    <x v="96"/>
    <d v="2014-12-04T00:00:00"/>
    <x v="2"/>
    <s v="MG-17650"/>
    <x v="377"/>
    <x v="2"/>
    <s v="United States"/>
    <s v="Marion"/>
    <x v="24"/>
    <n v="43302"/>
    <x v="3"/>
    <s v="FUR-FU-10002885"/>
    <x v="0"/>
    <x v="5"/>
    <x v="755"/>
    <x v="326"/>
    <n v="2"/>
    <n v="0.2"/>
    <n v="1.7352000000000005"/>
  </r>
  <r>
    <n v="6206"/>
    <s v="CA-2013-133697"/>
    <x v="0"/>
    <x v="201"/>
    <d v="2013-10-25T00:00:00"/>
    <x v="0"/>
    <s v="CM-12445"/>
    <x v="320"/>
    <x v="0"/>
    <s v="United States"/>
    <s v="Houston"/>
    <x v="5"/>
    <n v="77095"/>
    <x v="2"/>
    <s v="OFF-PA-10000726"/>
    <x v="1"/>
    <x v="10"/>
    <x v="1322"/>
    <x v="4348"/>
    <n v="7"/>
    <n v="0.2"/>
    <n v="15.942499999999992"/>
  </r>
  <r>
    <n v="6207"/>
    <s v="CA-2013-133697"/>
    <x v="0"/>
    <x v="201"/>
    <d v="2013-10-25T00:00:00"/>
    <x v="0"/>
    <s v="CM-12445"/>
    <x v="320"/>
    <x v="0"/>
    <s v="United States"/>
    <s v="Houston"/>
    <x v="5"/>
    <n v="77095"/>
    <x v="2"/>
    <s v="OFF-FA-10003112"/>
    <x v="1"/>
    <x v="13"/>
    <x v="33"/>
    <x v="4349"/>
    <n v="4"/>
    <n v="0.2"/>
    <n v="7.8899999999999979"/>
  </r>
  <r>
    <n v="6208"/>
    <s v="CA-2013-133697"/>
    <x v="0"/>
    <x v="201"/>
    <d v="2013-10-25T00:00:00"/>
    <x v="0"/>
    <s v="CM-12445"/>
    <x v="320"/>
    <x v="0"/>
    <s v="United States"/>
    <s v="Houston"/>
    <x v="5"/>
    <n v="77095"/>
    <x v="2"/>
    <s v="FUR-CH-10002372"/>
    <x v="0"/>
    <x v="1"/>
    <x v="390"/>
    <x v="4350"/>
    <n v="1"/>
    <n v="0.3"/>
    <n v="-14.576399999999996"/>
  </r>
  <r>
    <n v="6209"/>
    <s v="CA-2014-148138"/>
    <x v="3"/>
    <x v="365"/>
    <d v="2014-10-04T00:00:00"/>
    <x v="1"/>
    <s v="ME-18010"/>
    <x v="545"/>
    <x v="1"/>
    <s v="United States"/>
    <s v="Marion"/>
    <x v="24"/>
    <n v="43302"/>
    <x v="3"/>
    <s v="OFF-ST-10000563"/>
    <x v="1"/>
    <x v="4"/>
    <x v="894"/>
    <x v="4351"/>
    <n v="2"/>
    <n v="0.2"/>
    <n v="-6.3960000000000008"/>
  </r>
  <r>
    <n v="6210"/>
    <s v="CA-2014-119809"/>
    <x v="3"/>
    <x v="238"/>
    <d v="2014-08-26T00:00:00"/>
    <x v="1"/>
    <s v="YS-21880"/>
    <x v="453"/>
    <x v="1"/>
    <s v="United States"/>
    <s v="Seattle"/>
    <x v="4"/>
    <n v="98103"/>
    <x v="1"/>
    <s v="OFF-BI-10003925"/>
    <x v="1"/>
    <x v="8"/>
    <x v="751"/>
    <x v="4352"/>
    <n v="9"/>
    <n v="0.2"/>
    <n v="942.81569999999988"/>
  </r>
  <r>
    <n v="6211"/>
    <s v="CA-2014-119809"/>
    <x v="3"/>
    <x v="238"/>
    <d v="2014-08-26T00:00:00"/>
    <x v="1"/>
    <s v="YS-21880"/>
    <x v="453"/>
    <x v="1"/>
    <s v="United States"/>
    <s v="Seattle"/>
    <x v="4"/>
    <n v="98103"/>
    <x v="1"/>
    <s v="OFF-ST-10003306"/>
    <x v="1"/>
    <x v="4"/>
    <x v="380"/>
    <x v="1415"/>
    <n v="7"/>
    <n v="0"/>
    <n v="290.00579999999991"/>
  </r>
  <r>
    <n v="6212"/>
    <s v="CA-2014-119809"/>
    <x v="3"/>
    <x v="238"/>
    <d v="2014-08-26T00:00:00"/>
    <x v="1"/>
    <s v="YS-21880"/>
    <x v="453"/>
    <x v="1"/>
    <s v="United States"/>
    <s v="Seattle"/>
    <x v="4"/>
    <n v="98103"/>
    <x v="1"/>
    <s v="FUR-FU-10001475"/>
    <x v="0"/>
    <x v="5"/>
    <x v="499"/>
    <x v="4353"/>
    <n v="3"/>
    <n v="0"/>
    <n v="22.419600000000003"/>
  </r>
  <r>
    <n v="6213"/>
    <s v="CA-2014-149944"/>
    <x v="3"/>
    <x v="105"/>
    <d v="2014-11-17T00:00:00"/>
    <x v="0"/>
    <s v="MB-17305"/>
    <x v="93"/>
    <x v="0"/>
    <s v="United States"/>
    <s v="Longview"/>
    <x v="4"/>
    <n v="98632"/>
    <x v="1"/>
    <s v="OFF-FA-10003495"/>
    <x v="1"/>
    <x v="13"/>
    <x v="33"/>
    <x v="2614"/>
    <n v="3"/>
    <n v="0"/>
    <n v="9.120000000000001"/>
  </r>
  <r>
    <n v="6214"/>
    <s v="CA-2014-149944"/>
    <x v="3"/>
    <x v="105"/>
    <d v="2014-11-17T00:00:00"/>
    <x v="0"/>
    <s v="MB-17305"/>
    <x v="93"/>
    <x v="0"/>
    <s v="United States"/>
    <s v="Longview"/>
    <x v="4"/>
    <n v="98632"/>
    <x v="1"/>
    <s v="OFF-AP-10004708"/>
    <x v="1"/>
    <x v="9"/>
    <x v="508"/>
    <x v="566"/>
    <n v="2"/>
    <n v="0"/>
    <n v="22.074799999999996"/>
  </r>
  <r>
    <n v="6215"/>
    <s v="CA-2011-128538"/>
    <x v="2"/>
    <x v="856"/>
    <d v="2011-10-15T00:00:00"/>
    <x v="1"/>
    <s v="AS-10240"/>
    <x v="238"/>
    <x v="0"/>
    <s v="United States"/>
    <s v="Redondo Beach"/>
    <x v="1"/>
    <n v="90278"/>
    <x v="1"/>
    <s v="OFF-EN-10001219"/>
    <x v="1"/>
    <x v="12"/>
    <x v="583"/>
    <x v="2522"/>
    <n v="1"/>
    <n v="0"/>
    <n v="3.7435999999999998"/>
  </r>
  <r>
    <n v="6216"/>
    <s v="CA-2012-161711"/>
    <x v="1"/>
    <x v="109"/>
    <d v="2012-12-03T00:00:00"/>
    <x v="1"/>
    <s v="MC-17425"/>
    <x v="466"/>
    <x v="1"/>
    <s v="United States"/>
    <s v="New York City"/>
    <x v="15"/>
    <n v="10035"/>
    <x v="3"/>
    <s v="FUR-FU-10000087"/>
    <x v="0"/>
    <x v="5"/>
    <x v="204"/>
    <x v="4354"/>
    <n v="3"/>
    <n v="0"/>
    <n v="27.945600000000002"/>
  </r>
  <r>
    <n v="6217"/>
    <s v="CA-2012-161711"/>
    <x v="1"/>
    <x v="109"/>
    <d v="2012-12-03T00:00:00"/>
    <x v="1"/>
    <s v="MC-17425"/>
    <x v="466"/>
    <x v="1"/>
    <s v="United States"/>
    <s v="New York City"/>
    <x v="15"/>
    <n v="10035"/>
    <x v="3"/>
    <s v="OFF-EN-10001539"/>
    <x v="1"/>
    <x v="12"/>
    <x v="33"/>
    <x v="2586"/>
    <n v="8"/>
    <n v="0"/>
    <n v="29.252800000000001"/>
  </r>
  <r>
    <n v="6218"/>
    <s v="US-2012-129553"/>
    <x v="1"/>
    <x v="1097"/>
    <d v="2012-08-02T00:00:00"/>
    <x v="1"/>
    <s v="PG-18820"/>
    <x v="310"/>
    <x v="0"/>
    <s v="United States"/>
    <s v="Louisville"/>
    <x v="0"/>
    <n v="40214"/>
    <x v="0"/>
    <s v="TEC-PH-10004897"/>
    <x v="2"/>
    <x v="7"/>
    <x v="1115"/>
    <x v="2065"/>
    <n v="3"/>
    <n v="0"/>
    <n v="0.29969999999999963"/>
  </r>
  <r>
    <n v="6219"/>
    <s v="CA-2013-160220"/>
    <x v="0"/>
    <x v="201"/>
    <d v="2013-10-27T00:00:00"/>
    <x v="1"/>
    <s v="JS-16030"/>
    <x v="559"/>
    <x v="0"/>
    <s v="United States"/>
    <s v="Trenton"/>
    <x v="12"/>
    <n v="48183"/>
    <x v="2"/>
    <s v="TEC-PH-10001300"/>
    <x v="2"/>
    <x v="7"/>
    <x v="1002"/>
    <x v="4355"/>
    <n v="6"/>
    <n v="0"/>
    <n v="35.195999999999998"/>
  </r>
  <r>
    <n v="6220"/>
    <s v="CA-2013-160220"/>
    <x v="0"/>
    <x v="201"/>
    <d v="2013-10-27T00:00:00"/>
    <x v="1"/>
    <s v="JS-16030"/>
    <x v="559"/>
    <x v="0"/>
    <s v="United States"/>
    <s v="Trenton"/>
    <x v="12"/>
    <n v="48183"/>
    <x v="2"/>
    <s v="TEC-PH-10001557"/>
    <x v="2"/>
    <x v="7"/>
    <x v="658"/>
    <x v="772"/>
    <n v="2"/>
    <n v="0"/>
    <n v="51.834599999999995"/>
  </r>
  <r>
    <n v="6221"/>
    <s v="CA-2013-160220"/>
    <x v="0"/>
    <x v="201"/>
    <d v="2013-10-27T00:00:00"/>
    <x v="1"/>
    <s v="JS-16030"/>
    <x v="559"/>
    <x v="0"/>
    <s v="United States"/>
    <s v="Trenton"/>
    <x v="12"/>
    <n v="48183"/>
    <x v="2"/>
    <s v="OFF-ST-10000617"/>
    <x v="1"/>
    <x v="4"/>
    <x v="379"/>
    <x v="1539"/>
    <n v="7"/>
    <n v="0"/>
    <n v="1.4601999999999977"/>
  </r>
  <r>
    <n v="6222"/>
    <s v="US-2014-157224"/>
    <x v="3"/>
    <x v="32"/>
    <d v="2014-09-19T00:00:00"/>
    <x v="0"/>
    <s v="JB-16000"/>
    <x v="677"/>
    <x v="0"/>
    <s v="United States"/>
    <s v="Los Angeles"/>
    <x v="1"/>
    <n v="90045"/>
    <x v="1"/>
    <s v="OFF-LA-10000121"/>
    <x v="1"/>
    <x v="2"/>
    <x v="902"/>
    <x v="4356"/>
    <n v="9"/>
    <n v="0"/>
    <n v="26.081999999999997"/>
  </r>
  <r>
    <n v="6223"/>
    <s v="CA-2014-140627"/>
    <x v="3"/>
    <x v="331"/>
    <d v="2014-12-28T00:00:00"/>
    <x v="1"/>
    <s v="DK-12985"/>
    <x v="213"/>
    <x v="0"/>
    <s v="United States"/>
    <s v="Hendersonville"/>
    <x v="18"/>
    <n v="37075"/>
    <x v="0"/>
    <s v="FUR-FU-10000087"/>
    <x v="0"/>
    <x v="5"/>
    <x v="204"/>
    <x v="218"/>
    <n v="4"/>
    <n v="0.2"/>
    <n v="19.084800000000005"/>
  </r>
  <r>
    <n v="6224"/>
    <s v="CA-2014-140627"/>
    <x v="3"/>
    <x v="331"/>
    <d v="2014-12-28T00:00:00"/>
    <x v="1"/>
    <s v="DK-12985"/>
    <x v="213"/>
    <x v="0"/>
    <s v="United States"/>
    <s v="Hendersonville"/>
    <x v="18"/>
    <n v="37075"/>
    <x v="0"/>
    <s v="OFF-AR-10000422"/>
    <x v="1"/>
    <x v="6"/>
    <x v="892"/>
    <x v="4357"/>
    <n v="7"/>
    <n v="0.2"/>
    <n v="1.0730999999999993"/>
  </r>
  <r>
    <n v="6225"/>
    <s v="CA-2014-140627"/>
    <x v="3"/>
    <x v="331"/>
    <d v="2014-12-28T00:00:00"/>
    <x v="1"/>
    <s v="DK-12985"/>
    <x v="213"/>
    <x v="0"/>
    <s v="United States"/>
    <s v="Hendersonville"/>
    <x v="18"/>
    <n v="37075"/>
    <x v="0"/>
    <s v="OFF-ST-10004123"/>
    <x v="1"/>
    <x v="4"/>
    <x v="72"/>
    <x v="287"/>
    <n v="3"/>
    <n v="0.2"/>
    <n v="-54.588000000000008"/>
  </r>
  <r>
    <n v="6226"/>
    <s v="CA-2012-133445"/>
    <x v="1"/>
    <x v="348"/>
    <d v="2012-10-09T00:00:00"/>
    <x v="1"/>
    <s v="JF-15490"/>
    <x v="223"/>
    <x v="0"/>
    <s v="United States"/>
    <s v="Portland"/>
    <x v="21"/>
    <n v="97206"/>
    <x v="1"/>
    <s v="FUR-BO-10003660"/>
    <x v="0"/>
    <x v="0"/>
    <x v="1465"/>
    <x v="4358"/>
    <n v="1"/>
    <n v="0.7"/>
    <n v="-103.86059999999998"/>
  </r>
  <r>
    <n v="6227"/>
    <s v="CA-2012-133445"/>
    <x v="1"/>
    <x v="348"/>
    <d v="2012-10-09T00:00:00"/>
    <x v="1"/>
    <s v="JF-15490"/>
    <x v="223"/>
    <x v="0"/>
    <s v="United States"/>
    <s v="Portland"/>
    <x v="21"/>
    <n v="97206"/>
    <x v="1"/>
    <s v="FUR-CH-10000422"/>
    <x v="0"/>
    <x v="1"/>
    <x v="1432"/>
    <x v="4359"/>
    <n v="4"/>
    <n v="0.2"/>
    <n v="-14.558399999999978"/>
  </r>
  <r>
    <n v="6228"/>
    <s v="CA-2011-148782"/>
    <x v="2"/>
    <x v="981"/>
    <d v="2011-11-07T00:00:00"/>
    <x v="1"/>
    <s v="PO-18850"/>
    <x v="138"/>
    <x v="0"/>
    <s v="United States"/>
    <s v="Irving"/>
    <x v="5"/>
    <n v="75061"/>
    <x v="2"/>
    <s v="TEC-PH-10002923"/>
    <x v="2"/>
    <x v="7"/>
    <x v="680"/>
    <x v="2550"/>
    <n v="3"/>
    <n v="0.2"/>
    <n v="7.7679000000000009"/>
  </r>
  <r>
    <n v="6229"/>
    <s v="CA-2013-148208"/>
    <x v="0"/>
    <x v="115"/>
    <d v="2013-01-27T00:00:00"/>
    <x v="1"/>
    <s v="BT-11530"/>
    <x v="404"/>
    <x v="2"/>
    <s v="United States"/>
    <s v="Cleveland"/>
    <x v="24"/>
    <n v="44105"/>
    <x v="3"/>
    <s v="TEC-PH-10004093"/>
    <x v="2"/>
    <x v="7"/>
    <x v="40"/>
    <x v="4360"/>
    <n v="4"/>
    <n v="0.4"/>
    <n v="-20.235600000000005"/>
  </r>
  <r>
    <n v="6230"/>
    <s v="CA-2013-148208"/>
    <x v="0"/>
    <x v="115"/>
    <d v="2013-01-27T00:00:00"/>
    <x v="1"/>
    <s v="BT-11530"/>
    <x v="404"/>
    <x v="2"/>
    <s v="United States"/>
    <s v="Cleveland"/>
    <x v="24"/>
    <n v="44105"/>
    <x v="3"/>
    <s v="TEC-AC-10000171"/>
    <x v="2"/>
    <x v="11"/>
    <x v="43"/>
    <x v="498"/>
    <n v="3"/>
    <n v="0.2"/>
    <n v="15.863099999999999"/>
  </r>
  <r>
    <n v="6231"/>
    <s v="CA-2014-127656"/>
    <x v="3"/>
    <x v="497"/>
    <d v="2014-07-18T00:00:00"/>
    <x v="1"/>
    <s v="NW-18400"/>
    <x v="508"/>
    <x v="0"/>
    <s v="United States"/>
    <s v="Waterloo"/>
    <x v="23"/>
    <n v="50701"/>
    <x v="2"/>
    <s v="OFF-AR-10001166"/>
    <x v="1"/>
    <x v="6"/>
    <x v="33"/>
    <x v="4361"/>
    <n v="4"/>
    <n v="0"/>
    <n v="11.8248"/>
  </r>
  <r>
    <n v="6232"/>
    <s v="US-2014-142188"/>
    <x v="3"/>
    <x v="220"/>
    <d v="2014-09-12T00:00:00"/>
    <x v="3"/>
    <s v="JF-15415"/>
    <x v="226"/>
    <x v="0"/>
    <s v="United States"/>
    <s v="Seattle"/>
    <x v="4"/>
    <n v="98105"/>
    <x v="1"/>
    <s v="FUR-CH-10003199"/>
    <x v="0"/>
    <x v="1"/>
    <x v="631"/>
    <x v="2859"/>
    <n v="2"/>
    <n v="0.2"/>
    <n v="8.8783999999999921"/>
  </r>
  <r>
    <n v="6233"/>
    <s v="US-2014-142188"/>
    <x v="3"/>
    <x v="220"/>
    <d v="2014-09-12T00:00:00"/>
    <x v="3"/>
    <s v="JF-15415"/>
    <x v="226"/>
    <x v="0"/>
    <s v="United States"/>
    <s v="Seattle"/>
    <x v="4"/>
    <n v="98105"/>
    <x v="1"/>
    <s v="OFF-PA-10002005"/>
    <x v="1"/>
    <x v="10"/>
    <x v="505"/>
    <x v="541"/>
    <n v="3"/>
    <n v="0"/>
    <n v="9.3312000000000008"/>
  </r>
  <r>
    <n v="6234"/>
    <s v="US-2014-142188"/>
    <x v="3"/>
    <x v="220"/>
    <d v="2014-09-12T00:00:00"/>
    <x v="3"/>
    <s v="JF-15415"/>
    <x v="226"/>
    <x v="0"/>
    <s v="United States"/>
    <s v="Seattle"/>
    <x v="4"/>
    <n v="98105"/>
    <x v="1"/>
    <s v="OFF-PA-10004101"/>
    <x v="1"/>
    <x v="10"/>
    <x v="506"/>
    <x v="4362"/>
    <n v="11"/>
    <n v="0"/>
    <n v="34.214400000000005"/>
  </r>
  <r>
    <n v="6235"/>
    <s v="US-2014-142188"/>
    <x v="3"/>
    <x v="220"/>
    <d v="2014-09-12T00:00:00"/>
    <x v="3"/>
    <s v="JF-15415"/>
    <x v="226"/>
    <x v="0"/>
    <s v="United States"/>
    <s v="Seattle"/>
    <x v="4"/>
    <n v="98105"/>
    <x v="1"/>
    <s v="OFF-BI-10004600"/>
    <x v="1"/>
    <x v="8"/>
    <x v="1477"/>
    <x v="4363"/>
    <n v="5"/>
    <n v="0.2"/>
    <n v="459.98749999999995"/>
  </r>
  <r>
    <n v="6236"/>
    <s v="US-2014-142188"/>
    <x v="3"/>
    <x v="220"/>
    <d v="2014-09-12T00:00:00"/>
    <x v="3"/>
    <s v="JF-15415"/>
    <x v="226"/>
    <x v="0"/>
    <s v="United States"/>
    <s v="Seattle"/>
    <x v="4"/>
    <n v="98105"/>
    <x v="1"/>
    <s v="TEC-PH-10000127"/>
    <x v="2"/>
    <x v="7"/>
    <x v="1758"/>
    <x v="1105"/>
    <n v="5"/>
    <n v="0.2"/>
    <n v="-17.991000000000003"/>
  </r>
  <r>
    <n v="6237"/>
    <s v="CA-2013-144400"/>
    <x v="0"/>
    <x v="1098"/>
    <d v="2013-02-27T00:00:00"/>
    <x v="1"/>
    <s v="AC-10420"/>
    <x v="141"/>
    <x v="1"/>
    <s v="United States"/>
    <s v="Philadelphia"/>
    <x v="9"/>
    <n v="19120"/>
    <x v="3"/>
    <s v="OFF-EN-10004386"/>
    <x v="1"/>
    <x v="12"/>
    <x v="242"/>
    <x v="264"/>
    <n v="3"/>
    <n v="0.2"/>
    <n v="21.591000000000001"/>
  </r>
  <r>
    <n v="6238"/>
    <s v="US-2013-155180"/>
    <x v="0"/>
    <x v="115"/>
    <d v="2013-01-29T00:00:00"/>
    <x v="1"/>
    <s v="TB-21280"/>
    <x v="509"/>
    <x v="0"/>
    <s v="United States"/>
    <s v="New York City"/>
    <x v="15"/>
    <n v="10009"/>
    <x v="3"/>
    <s v="OFF-BI-10004506"/>
    <x v="1"/>
    <x v="8"/>
    <x v="1238"/>
    <x v="4364"/>
    <n v="4"/>
    <n v="0.2"/>
    <n v="9.2176000000000009"/>
  </r>
  <r>
    <n v="6239"/>
    <s v="CA-2012-134075"/>
    <x v="1"/>
    <x v="295"/>
    <d v="2012-12-16T00:00:00"/>
    <x v="1"/>
    <s v="HA-14905"/>
    <x v="456"/>
    <x v="0"/>
    <s v="United States"/>
    <s v="San Jose"/>
    <x v="1"/>
    <n v="95123"/>
    <x v="1"/>
    <s v="FUR-FU-10004597"/>
    <x v="0"/>
    <x v="5"/>
    <x v="1257"/>
    <x v="4365"/>
    <n v="3"/>
    <n v="0"/>
    <n v="21.64500000000001"/>
  </r>
  <r>
    <n v="6240"/>
    <s v="CA-2012-134075"/>
    <x v="1"/>
    <x v="295"/>
    <d v="2012-12-16T00:00:00"/>
    <x v="1"/>
    <s v="HA-14905"/>
    <x v="456"/>
    <x v="0"/>
    <s v="United States"/>
    <s v="San Jose"/>
    <x v="1"/>
    <n v="95123"/>
    <x v="1"/>
    <s v="OFF-ST-10001496"/>
    <x v="1"/>
    <x v="4"/>
    <x v="726"/>
    <x v="2936"/>
    <n v="2"/>
    <n v="0"/>
    <n v="93.698800000000006"/>
  </r>
  <r>
    <n v="6241"/>
    <s v="US-2013-131912"/>
    <x v="0"/>
    <x v="517"/>
    <d v="2013-11-02T00:00:00"/>
    <x v="0"/>
    <s v="LH-17155"/>
    <x v="109"/>
    <x v="0"/>
    <s v="United States"/>
    <s v="Los Angeles"/>
    <x v="1"/>
    <n v="90008"/>
    <x v="1"/>
    <s v="OFF-BI-10004236"/>
    <x v="1"/>
    <x v="8"/>
    <x v="891"/>
    <x v="4366"/>
    <n v="1"/>
    <n v="0.2"/>
    <n v="3.8167999999999997"/>
  </r>
  <r>
    <n v="6242"/>
    <s v="CA-2014-141572"/>
    <x v="3"/>
    <x v="39"/>
    <d v="2014-06-01T00:00:00"/>
    <x v="0"/>
    <s v="LO-17170"/>
    <x v="628"/>
    <x v="1"/>
    <s v="United States"/>
    <s v="Concord"/>
    <x v="38"/>
    <n v="3301"/>
    <x v="3"/>
    <s v="FUR-FU-10001185"/>
    <x v="0"/>
    <x v="5"/>
    <x v="1414"/>
    <x v="4367"/>
    <n v="8"/>
    <n v="0"/>
    <n v="101.4504"/>
  </r>
  <r>
    <n v="6243"/>
    <s v="CA-2011-134621"/>
    <x v="2"/>
    <x v="1059"/>
    <d v="2011-12-28T00:00:00"/>
    <x v="1"/>
    <s v="DP-13390"/>
    <x v="503"/>
    <x v="2"/>
    <s v="United States"/>
    <s v="Columbia"/>
    <x v="18"/>
    <n v="38401"/>
    <x v="0"/>
    <s v="OFF-BI-10000977"/>
    <x v="1"/>
    <x v="8"/>
    <x v="982"/>
    <x v="2614"/>
    <n v="2"/>
    <n v="0.7"/>
    <n v="-14.591999999999999"/>
  </r>
  <r>
    <n v="6244"/>
    <s v="CA-2013-165561"/>
    <x v="0"/>
    <x v="390"/>
    <d v="2013-11-29T00:00:00"/>
    <x v="1"/>
    <s v="CR-12580"/>
    <x v="615"/>
    <x v="2"/>
    <s v="United States"/>
    <s v="Bellevue"/>
    <x v="4"/>
    <n v="98006"/>
    <x v="1"/>
    <s v="OFF-SU-10004782"/>
    <x v="1"/>
    <x v="14"/>
    <x v="1548"/>
    <x v="3554"/>
    <n v="3"/>
    <n v="0"/>
    <n v="7.6049999999999978"/>
  </r>
  <r>
    <n v="6245"/>
    <s v="CA-2012-112305"/>
    <x v="1"/>
    <x v="312"/>
    <d v="2012-11-25T00:00:00"/>
    <x v="1"/>
    <s v="KB-16405"/>
    <x v="683"/>
    <x v="2"/>
    <s v="United States"/>
    <s v="Seattle"/>
    <x v="4"/>
    <n v="98105"/>
    <x v="1"/>
    <s v="OFF-AR-10002067"/>
    <x v="1"/>
    <x v="6"/>
    <x v="1145"/>
    <x v="4311"/>
    <n v="6"/>
    <n v="0"/>
    <n v="30.950400000000002"/>
  </r>
  <r>
    <n v="6246"/>
    <s v="CA-2012-112305"/>
    <x v="1"/>
    <x v="312"/>
    <d v="2012-11-25T00:00:00"/>
    <x v="1"/>
    <s v="KB-16405"/>
    <x v="683"/>
    <x v="2"/>
    <s v="United States"/>
    <s v="Seattle"/>
    <x v="4"/>
    <n v="98105"/>
    <x v="1"/>
    <s v="FUR-FU-10002364"/>
    <x v="0"/>
    <x v="5"/>
    <x v="1231"/>
    <x v="3077"/>
    <n v="3"/>
    <n v="0"/>
    <n v="6.4205999999999976"/>
  </r>
  <r>
    <n v="6247"/>
    <s v="CA-2012-112305"/>
    <x v="1"/>
    <x v="312"/>
    <d v="2012-11-25T00:00:00"/>
    <x v="1"/>
    <s v="KB-16405"/>
    <x v="683"/>
    <x v="2"/>
    <s v="United States"/>
    <s v="Seattle"/>
    <x v="4"/>
    <n v="98105"/>
    <x v="1"/>
    <s v="TEC-AC-10002018"/>
    <x v="2"/>
    <x v="11"/>
    <x v="1674"/>
    <x v="62"/>
    <n v="2"/>
    <n v="0"/>
    <n v="6.011400000000001"/>
  </r>
  <r>
    <n v="6248"/>
    <s v="CA-2014-121580"/>
    <x v="3"/>
    <x v="148"/>
    <d v="2014-06-05T00:00:00"/>
    <x v="1"/>
    <s v="ML-17410"/>
    <x v="586"/>
    <x v="0"/>
    <s v="United States"/>
    <s v="Columbus"/>
    <x v="14"/>
    <n v="47201"/>
    <x v="2"/>
    <s v="OFF-BI-10000632"/>
    <x v="1"/>
    <x v="8"/>
    <x v="1288"/>
    <x v="4368"/>
    <n v="1"/>
    <n v="0"/>
    <n v="19.968599999999999"/>
  </r>
  <r>
    <n v="6249"/>
    <s v="CA-2014-121580"/>
    <x v="3"/>
    <x v="148"/>
    <d v="2014-06-05T00:00:00"/>
    <x v="1"/>
    <s v="ML-17410"/>
    <x v="586"/>
    <x v="0"/>
    <s v="United States"/>
    <s v="Columbus"/>
    <x v="14"/>
    <n v="47201"/>
    <x v="2"/>
    <s v="FUR-FU-10003981"/>
    <x v="0"/>
    <x v="5"/>
    <x v="322"/>
    <x v="875"/>
    <n v="3"/>
    <n v="0"/>
    <n v="2.6208000000000005"/>
  </r>
  <r>
    <n v="6250"/>
    <s v="CA-2014-121580"/>
    <x v="3"/>
    <x v="148"/>
    <d v="2014-06-05T00:00:00"/>
    <x v="1"/>
    <s v="ML-17410"/>
    <x v="586"/>
    <x v="0"/>
    <s v="United States"/>
    <s v="Columbus"/>
    <x v="14"/>
    <n v="47201"/>
    <x v="2"/>
    <s v="OFF-AP-10001564"/>
    <x v="1"/>
    <x v="9"/>
    <x v="1759"/>
    <x v="4369"/>
    <n v="2"/>
    <n v="0"/>
    <n v="120.94159999999999"/>
  </r>
  <r>
    <n v="6251"/>
    <s v="CA-2014-121580"/>
    <x v="3"/>
    <x v="148"/>
    <d v="2014-06-05T00:00:00"/>
    <x v="1"/>
    <s v="ML-17410"/>
    <x v="586"/>
    <x v="0"/>
    <s v="United States"/>
    <s v="Columbus"/>
    <x v="14"/>
    <n v="47201"/>
    <x v="2"/>
    <s v="OFF-PA-10004082"/>
    <x v="1"/>
    <x v="10"/>
    <x v="224"/>
    <x v="3373"/>
    <n v="1"/>
    <n v="0"/>
    <n v="3.99"/>
  </r>
  <r>
    <n v="6252"/>
    <s v="CA-2011-101147"/>
    <x v="2"/>
    <x v="266"/>
    <d v="2011-12-04T00:00:00"/>
    <x v="2"/>
    <s v="MC-17575"/>
    <x v="430"/>
    <x v="0"/>
    <s v="United States"/>
    <s v="Chicago"/>
    <x v="10"/>
    <n v="60623"/>
    <x v="2"/>
    <s v="OFF-AP-10004249"/>
    <x v="1"/>
    <x v="9"/>
    <x v="33"/>
    <x v="4370"/>
    <n v="1"/>
    <n v="0.8"/>
    <n v="-6.344100000000001"/>
  </r>
  <r>
    <n v="6253"/>
    <s v="CA-2011-165806"/>
    <x v="2"/>
    <x v="884"/>
    <d v="2011-04-07T00:00:00"/>
    <x v="3"/>
    <s v="VM-21685"/>
    <x v="91"/>
    <x v="2"/>
    <s v="United States"/>
    <s v="Marietta"/>
    <x v="32"/>
    <n v="30062"/>
    <x v="0"/>
    <s v="OFF-PA-10003441"/>
    <x v="1"/>
    <x v="10"/>
    <x v="485"/>
    <x v="713"/>
    <n v="9"/>
    <n v="0"/>
    <n v="27.993600000000001"/>
  </r>
  <r>
    <n v="6254"/>
    <s v="CA-2011-165806"/>
    <x v="2"/>
    <x v="884"/>
    <d v="2011-04-07T00:00:00"/>
    <x v="3"/>
    <s v="VM-21685"/>
    <x v="91"/>
    <x v="2"/>
    <s v="United States"/>
    <s v="Marietta"/>
    <x v="32"/>
    <n v="30062"/>
    <x v="0"/>
    <s v="TEC-PH-10004922"/>
    <x v="2"/>
    <x v="7"/>
    <x v="1067"/>
    <x v="4371"/>
    <n v="3"/>
    <n v="0"/>
    <n v="50.242500000000007"/>
  </r>
  <r>
    <n v="6255"/>
    <s v="CA-2012-151624"/>
    <x v="1"/>
    <x v="1014"/>
    <d v="2012-09-14T00:00:00"/>
    <x v="1"/>
    <s v="VW-21775"/>
    <x v="100"/>
    <x v="1"/>
    <s v="United States"/>
    <s v="Montgomery"/>
    <x v="19"/>
    <n v="36116"/>
    <x v="0"/>
    <s v="FUR-FU-10001731"/>
    <x v="0"/>
    <x v="5"/>
    <x v="1547"/>
    <x v="794"/>
    <n v="8"/>
    <n v="0"/>
    <n v="8.1167999999999996"/>
  </r>
  <r>
    <n v="6256"/>
    <s v="CA-2014-139444"/>
    <x v="3"/>
    <x v="428"/>
    <d v="2014-09-16T00:00:00"/>
    <x v="1"/>
    <s v="GK-14620"/>
    <x v="136"/>
    <x v="1"/>
    <s v="United States"/>
    <s v="Plano"/>
    <x v="5"/>
    <n v="75023"/>
    <x v="2"/>
    <s v="OFF-LA-10000134"/>
    <x v="1"/>
    <x v="2"/>
    <x v="85"/>
    <x v="4372"/>
    <n v="4"/>
    <n v="0.2"/>
    <n v="3.4495999999999993"/>
  </r>
  <r>
    <n v="6257"/>
    <s v="CA-2012-133977"/>
    <x v="1"/>
    <x v="684"/>
    <d v="2012-09-08T00:00:00"/>
    <x v="0"/>
    <s v="AT-10435"/>
    <x v="401"/>
    <x v="2"/>
    <s v="United States"/>
    <s v="Tamarac"/>
    <x v="2"/>
    <n v="33319"/>
    <x v="0"/>
    <s v="OFF-BI-10003166"/>
    <x v="1"/>
    <x v="8"/>
    <x v="1405"/>
    <x v="2753"/>
    <n v="1"/>
    <n v="0.7"/>
    <n v="-2.5255999999999998"/>
  </r>
  <r>
    <n v="6258"/>
    <s v="CA-2014-141425"/>
    <x v="3"/>
    <x v="808"/>
    <d v="2014-11-07T00:00:00"/>
    <x v="0"/>
    <s v="AR-10825"/>
    <x v="255"/>
    <x v="1"/>
    <s v="United States"/>
    <s v="Columbus"/>
    <x v="24"/>
    <n v="43229"/>
    <x v="3"/>
    <s v="OFF-SU-10000646"/>
    <x v="1"/>
    <x v="14"/>
    <x v="259"/>
    <x v="4373"/>
    <n v="2"/>
    <n v="0.2"/>
    <n v="-81.725799999999978"/>
  </r>
  <r>
    <n v="6259"/>
    <s v="CA-2012-133536"/>
    <x v="1"/>
    <x v="262"/>
    <d v="2012-03-30T00:00:00"/>
    <x v="0"/>
    <s v="JH-15820"/>
    <x v="581"/>
    <x v="0"/>
    <s v="United States"/>
    <s v="New York City"/>
    <x v="15"/>
    <n v="10009"/>
    <x v="3"/>
    <s v="OFF-EN-10004459"/>
    <x v="1"/>
    <x v="12"/>
    <x v="655"/>
    <x v="996"/>
    <n v="3"/>
    <n v="0"/>
    <n v="11.230799999999999"/>
  </r>
  <r>
    <n v="6260"/>
    <s v="CA-2012-150441"/>
    <x v="1"/>
    <x v="863"/>
    <d v="2012-08-17T00:00:00"/>
    <x v="0"/>
    <s v="RA-19285"/>
    <x v="267"/>
    <x v="0"/>
    <s v="United States"/>
    <s v="Richmond"/>
    <x v="14"/>
    <n v="47374"/>
    <x v="2"/>
    <s v="OFF-BI-10003529"/>
    <x v="1"/>
    <x v="8"/>
    <x v="788"/>
    <x v="716"/>
    <n v="4"/>
    <n v="0"/>
    <n v="5.5663999999999998"/>
  </r>
  <r>
    <n v="6261"/>
    <s v="CA-2012-162607"/>
    <x v="1"/>
    <x v="793"/>
    <d v="2012-05-18T00:00:00"/>
    <x v="1"/>
    <s v="RO-19780"/>
    <x v="197"/>
    <x v="0"/>
    <s v="United States"/>
    <s v="Seattle"/>
    <x v="4"/>
    <n v="98115"/>
    <x v="1"/>
    <s v="OFF-BI-10002949"/>
    <x v="1"/>
    <x v="8"/>
    <x v="520"/>
    <x v="851"/>
    <n v="3"/>
    <n v="0.2"/>
    <n v="4.9247999999999985"/>
  </r>
  <r>
    <n v="6262"/>
    <s v="CA-2014-103506"/>
    <x v="3"/>
    <x v="283"/>
    <d v="2014-07-28T00:00:00"/>
    <x v="1"/>
    <s v="LR-17035"/>
    <x v="756"/>
    <x v="1"/>
    <s v="United States"/>
    <s v="Long Beach"/>
    <x v="15"/>
    <n v="11561"/>
    <x v="3"/>
    <s v="OFF-LA-10001158"/>
    <x v="1"/>
    <x v="2"/>
    <x v="319"/>
    <x v="1417"/>
    <n v="4"/>
    <n v="0"/>
    <n v="19.872"/>
  </r>
  <r>
    <n v="6263"/>
    <s v="CA-2013-132479"/>
    <x v="0"/>
    <x v="446"/>
    <d v="2013-09-27T00:00:00"/>
    <x v="2"/>
    <s v="MK-17905"/>
    <x v="149"/>
    <x v="1"/>
    <s v="United States"/>
    <s v="Rockford"/>
    <x v="10"/>
    <n v="61107"/>
    <x v="2"/>
    <s v="OFF-BI-10004584"/>
    <x v="1"/>
    <x v="8"/>
    <x v="378"/>
    <x v="4374"/>
    <n v="7"/>
    <n v="0.8"/>
    <n v="-729.91380000000004"/>
  </r>
  <r>
    <n v="6264"/>
    <s v="CA-2014-160724"/>
    <x v="3"/>
    <x v="1024"/>
    <d v="2014-05-11T00:00:00"/>
    <x v="1"/>
    <s v="YS-21880"/>
    <x v="453"/>
    <x v="1"/>
    <s v="United States"/>
    <s v="Columbus"/>
    <x v="32"/>
    <n v="31907"/>
    <x v="0"/>
    <s v="OFF-BI-10004965"/>
    <x v="1"/>
    <x v="8"/>
    <x v="1005"/>
    <x v="1339"/>
    <n v="3"/>
    <n v="0"/>
    <n v="15.524999999999999"/>
  </r>
  <r>
    <n v="6265"/>
    <s v="US-2013-115952"/>
    <x v="0"/>
    <x v="1099"/>
    <d v="2013-10-07T00:00:00"/>
    <x v="3"/>
    <s v="JH-15910"/>
    <x v="101"/>
    <x v="0"/>
    <s v="United States"/>
    <s v="Tulsa"/>
    <x v="26"/>
    <n v="74133"/>
    <x v="2"/>
    <s v="OFF-BI-10004654"/>
    <x v="1"/>
    <x v="8"/>
    <x v="68"/>
    <x v="4375"/>
    <n v="5"/>
    <n v="0"/>
    <n v="14.424999999999999"/>
  </r>
  <r>
    <n v="6266"/>
    <s v="CA-2011-146731"/>
    <x v="2"/>
    <x v="935"/>
    <d v="2011-11-08T00:00:00"/>
    <x v="1"/>
    <s v="AT-10735"/>
    <x v="247"/>
    <x v="0"/>
    <s v="United States"/>
    <s v="Nashville"/>
    <x v="18"/>
    <n v="37211"/>
    <x v="0"/>
    <s v="OFF-PA-10000141"/>
    <x v="1"/>
    <x v="10"/>
    <x v="821"/>
    <x v="4273"/>
    <n v="2"/>
    <n v="0.2"/>
    <n v="1.1771999999999998"/>
  </r>
  <r>
    <n v="6267"/>
    <s v="CA-2011-146731"/>
    <x v="2"/>
    <x v="935"/>
    <d v="2011-11-08T00:00:00"/>
    <x v="1"/>
    <s v="AT-10735"/>
    <x v="247"/>
    <x v="0"/>
    <s v="United States"/>
    <s v="Nashville"/>
    <x v="18"/>
    <n v="37211"/>
    <x v="0"/>
    <s v="OFF-PA-10001019"/>
    <x v="1"/>
    <x v="10"/>
    <x v="675"/>
    <x v="3901"/>
    <n v="9"/>
    <n v="0.2"/>
    <n v="48.551399999999994"/>
  </r>
  <r>
    <n v="6268"/>
    <s v="CA-2012-115392"/>
    <x v="1"/>
    <x v="486"/>
    <d v="2012-10-04T00:00:00"/>
    <x v="0"/>
    <s v="RM-19675"/>
    <x v="84"/>
    <x v="2"/>
    <s v="United States"/>
    <s v="Cambridge"/>
    <x v="31"/>
    <n v="2138"/>
    <x v="3"/>
    <s v="TEC-PH-10002496"/>
    <x v="2"/>
    <x v="7"/>
    <x v="490"/>
    <x v="4376"/>
    <n v="2"/>
    <n v="0"/>
    <n v="93.593999999999994"/>
  </r>
  <r>
    <n v="6269"/>
    <s v="CA-2012-115392"/>
    <x v="1"/>
    <x v="486"/>
    <d v="2012-10-04T00:00:00"/>
    <x v="0"/>
    <s v="RM-19675"/>
    <x v="84"/>
    <x v="2"/>
    <s v="United States"/>
    <s v="Cambridge"/>
    <x v="31"/>
    <n v="2138"/>
    <x v="3"/>
    <s v="OFF-BI-10000829"/>
    <x v="1"/>
    <x v="8"/>
    <x v="304"/>
    <x v="4377"/>
    <n v="5"/>
    <n v="0"/>
    <n v="10.327"/>
  </r>
  <r>
    <n v="6270"/>
    <s v="CA-2014-102379"/>
    <x v="3"/>
    <x v="574"/>
    <d v="2014-12-07T00:00:00"/>
    <x v="1"/>
    <s v="BB-11545"/>
    <x v="179"/>
    <x v="1"/>
    <s v="United States"/>
    <s v="Oakland"/>
    <x v="1"/>
    <n v="94601"/>
    <x v="1"/>
    <s v="TEC-PH-10001448"/>
    <x v="2"/>
    <x v="7"/>
    <x v="140"/>
    <x v="3149"/>
    <n v="1"/>
    <n v="0.2"/>
    <n v="-7.9984000000000073"/>
  </r>
  <r>
    <n v="6271"/>
    <s v="CA-2014-102379"/>
    <x v="3"/>
    <x v="574"/>
    <d v="2014-12-07T00:00:00"/>
    <x v="1"/>
    <s v="BB-11545"/>
    <x v="179"/>
    <x v="1"/>
    <s v="United States"/>
    <s v="Oakland"/>
    <x v="1"/>
    <n v="94601"/>
    <x v="1"/>
    <s v="FUR-CH-10004983"/>
    <x v="0"/>
    <x v="1"/>
    <x v="1560"/>
    <x v="4378"/>
    <n v="9"/>
    <n v="0.2"/>
    <n v="43.464599999999905"/>
  </r>
  <r>
    <n v="6272"/>
    <s v="CA-2014-102379"/>
    <x v="3"/>
    <x v="574"/>
    <d v="2014-12-07T00:00:00"/>
    <x v="1"/>
    <s v="BB-11545"/>
    <x v="179"/>
    <x v="1"/>
    <s v="United States"/>
    <s v="Oakland"/>
    <x v="1"/>
    <n v="94601"/>
    <x v="1"/>
    <s v="OFF-AR-10004022"/>
    <x v="1"/>
    <x v="6"/>
    <x v="898"/>
    <x v="4379"/>
    <n v="5"/>
    <n v="0"/>
    <n v="44.974999999999987"/>
  </r>
  <r>
    <n v="6273"/>
    <s v="CA-2014-149706"/>
    <x v="3"/>
    <x v="157"/>
    <d v="2014-12-13T00:00:00"/>
    <x v="2"/>
    <s v="AS-10285"/>
    <x v="155"/>
    <x v="1"/>
    <s v="United States"/>
    <s v="Palatine"/>
    <x v="10"/>
    <n v="60067"/>
    <x v="2"/>
    <s v="TEC-AC-10001284"/>
    <x v="2"/>
    <x v="11"/>
    <x v="1172"/>
    <x v="4380"/>
    <n v="7"/>
    <n v="0.2"/>
    <n v="23.262400000000003"/>
  </r>
  <r>
    <n v="6274"/>
    <s v="US-2013-139087"/>
    <x v="0"/>
    <x v="19"/>
    <d v="2013-07-23T00:00:00"/>
    <x v="0"/>
    <s v="DK-13375"/>
    <x v="589"/>
    <x v="0"/>
    <s v="United States"/>
    <s v="Seattle"/>
    <x v="4"/>
    <n v="98105"/>
    <x v="1"/>
    <s v="FUR-FU-10001847"/>
    <x v="0"/>
    <x v="5"/>
    <x v="1355"/>
    <x v="2162"/>
    <n v="3"/>
    <n v="0"/>
    <n v="4.4711999999999996"/>
  </r>
  <r>
    <n v="6275"/>
    <s v="US-2013-139087"/>
    <x v="0"/>
    <x v="19"/>
    <d v="2013-07-23T00:00:00"/>
    <x v="0"/>
    <s v="DK-13375"/>
    <x v="589"/>
    <x v="0"/>
    <s v="United States"/>
    <s v="Seattle"/>
    <x v="4"/>
    <n v="98105"/>
    <x v="1"/>
    <s v="TEC-AC-10004595"/>
    <x v="2"/>
    <x v="11"/>
    <x v="1760"/>
    <x v="4381"/>
    <n v="3"/>
    <n v="0"/>
    <n v="89.963999999999999"/>
  </r>
  <r>
    <n v="6276"/>
    <s v="US-2013-139087"/>
    <x v="0"/>
    <x v="19"/>
    <d v="2013-07-23T00:00:00"/>
    <x v="0"/>
    <s v="DK-13375"/>
    <x v="589"/>
    <x v="0"/>
    <s v="United States"/>
    <s v="Seattle"/>
    <x v="4"/>
    <n v="98105"/>
    <x v="1"/>
    <s v="FUR-FU-10004164"/>
    <x v="0"/>
    <x v="5"/>
    <x v="1575"/>
    <x v="4382"/>
    <n v="5"/>
    <n v="0"/>
    <n v="10.890000000000002"/>
  </r>
  <r>
    <n v="6277"/>
    <s v="US-2013-139087"/>
    <x v="0"/>
    <x v="19"/>
    <d v="2013-07-23T00:00:00"/>
    <x v="0"/>
    <s v="DK-13375"/>
    <x v="589"/>
    <x v="0"/>
    <s v="United States"/>
    <s v="Seattle"/>
    <x v="4"/>
    <n v="98105"/>
    <x v="1"/>
    <s v="OFF-LA-10001074"/>
    <x v="1"/>
    <x v="2"/>
    <x v="297"/>
    <x v="2077"/>
    <n v="7"/>
    <n v="0"/>
    <n v="41.223699999999994"/>
  </r>
  <r>
    <n v="6278"/>
    <s v="US-2013-139087"/>
    <x v="0"/>
    <x v="19"/>
    <d v="2013-07-23T00:00:00"/>
    <x v="0"/>
    <s v="DK-13375"/>
    <x v="589"/>
    <x v="0"/>
    <s v="United States"/>
    <s v="Seattle"/>
    <x v="4"/>
    <n v="98105"/>
    <x v="1"/>
    <s v="OFF-ST-10000604"/>
    <x v="1"/>
    <x v="4"/>
    <x v="54"/>
    <x v="2876"/>
    <n v="2"/>
    <n v="0"/>
    <n v="17.379999999999995"/>
  </r>
  <r>
    <n v="6279"/>
    <s v="US-2013-139087"/>
    <x v="0"/>
    <x v="19"/>
    <d v="2013-07-23T00:00:00"/>
    <x v="0"/>
    <s v="DK-13375"/>
    <x v="589"/>
    <x v="0"/>
    <s v="United States"/>
    <s v="Seattle"/>
    <x v="4"/>
    <n v="98105"/>
    <x v="1"/>
    <s v="TEC-PH-10000148"/>
    <x v="2"/>
    <x v="7"/>
    <x v="771"/>
    <x v="4383"/>
    <n v="2"/>
    <n v="0.2"/>
    <n v="-4.6764000000000001"/>
  </r>
  <r>
    <n v="6280"/>
    <s v="US-2013-139087"/>
    <x v="0"/>
    <x v="19"/>
    <d v="2013-07-23T00:00:00"/>
    <x v="0"/>
    <s v="DK-13375"/>
    <x v="589"/>
    <x v="0"/>
    <s v="United States"/>
    <s v="Seattle"/>
    <x v="4"/>
    <n v="98105"/>
    <x v="1"/>
    <s v="OFF-BI-10000042"/>
    <x v="1"/>
    <x v="8"/>
    <x v="945"/>
    <x v="2994"/>
    <n v="3"/>
    <n v="0.2"/>
    <n v="4.1651999999999987"/>
  </r>
  <r>
    <n v="6281"/>
    <s v="CA-2014-152226"/>
    <x v="3"/>
    <x v="605"/>
    <d v="2014-05-17T00:00:00"/>
    <x v="1"/>
    <s v="JH-15910"/>
    <x v="101"/>
    <x v="0"/>
    <s v="United States"/>
    <s v="Cincinnati"/>
    <x v="24"/>
    <n v="45231"/>
    <x v="3"/>
    <s v="OFF-LA-10000443"/>
    <x v="1"/>
    <x v="2"/>
    <x v="1118"/>
    <x v="2184"/>
    <n v="2"/>
    <n v="0.2"/>
    <n v="1.9925999999999999"/>
  </r>
  <r>
    <n v="6282"/>
    <s v="CA-2012-116484"/>
    <x v="1"/>
    <x v="312"/>
    <d v="2012-11-26T00:00:00"/>
    <x v="1"/>
    <s v="JK-15205"/>
    <x v="523"/>
    <x v="0"/>
    <s v="United States"/>
    <s v="Marion"/>
    <x v="24"/>
    <n v="43302"/>
    <x v="3"/>
    <s v="FUR-FU-10002874"/>
    <x v="0"/>
    <x v="5"/>
    <x v="1761"/>
    <x v="4384"/>
    <n v="2"/>
    <n v="0.2"/>
    <n v="9.5735999999999937"/>
  </r>
  <r>
    <n v="6283"/>
    <s v="CA-2012-116484"/>
    <x v="1"/>
    <x v="312"/>
    <d v="2012-11-26T00:00:00"/>
    <x v="1"/>
    <s v="JK-15205"/>
    <x v="523"/>
    <x v="0"/>
    <s v="United States"/>
    <s v="Marion"/>
    <x v="24"/>
    <n v="43302"/>
    <x v="3"/>
    <s v="OFF-ST-10003994"/>
    <x v="1"/>
    <x v="4"/>
    <x v="1736"/>
    <x v="4385"/>
    <n v="3"/>
    <n v="0.2"/>
    <n v="-26.541000000000004"/>
  </r>
  <r>
    <n v="6284"/>
    <s v="CA-2013-100944"/>
    <x v="0"/>
    <x v="446"/>
    <d v="2013-09-29T00:00:00"/>
    <x v="1"/>
    <s v="EH-13765"/>
    <x v="553"/>
    <x v="1"/>
    <s v="United States"/>
    <s v="Los Angeles"/>
    <x v="1"/>
    <n v="90049"/>
    <x v="1"/>
    <s v="OFF-EN-10001453"/>
    <x v="1"/>
    <x v="12"/>
    <x v="1676"/>
    <x v="4164"/>
    <n v="5"/>
    <n v="0"/>
    <n v="143.30299999999997"/>
  </r>
  <r>
    <n v="6285"/>
    <s v="CA-2013-100944"/>
    <x v="0"/>
    <x v="446"/>
    <d v="2013-09-29T00:00:00"/>
    <x v="1"/>
    <s v="EH-13765"/>
    <x v="553"/>
    <x v="1"/>
    <s v="United States"/>
    <s v="Los Angeles"/>
    <x v="1"/>
    <n v="90049"/>
    <x v="1"/>
    <s v="FUR-CH-10000988"/>
    <x v="0"/>
    <x v="1"/>
    <x v="1132"/>
    <x v="4386"/>
    <n v="5"/>
    <n v="0.2"/>
    <n v="56.324000000000012"/>
  </r>
  <r>
    <n v="6286"/>
    <s v="CA-2013-125080"/>
    <x v="0"/>
    <x v="147"/>
    <d v="2013-10-27T00:00:00"/>
    <x v="1"/>
    <s v="VW-21775"/>
    <x v="100"/>
    <x v="1"/>
    <s v="United States"/>
    <s v="Lakewood"/>
    <x v="24"/>
    <n v="44107"/>
    <x v="3"/>
    <s v="FUR-TA-10003238"/>
    <x v="0"/>
    <x v="3"/>
    <x v="1233"/>
    <x v="4387"/>
    <n v="2"/>
    <n v="0.4"/>
    <n v="-231.41160000000008"/>
  </r>
  <r>
    <n v="6287"/>
    <s v="CA-2013-121020"/>
    <x v="0"/>
    <x v="1057"/>
    <d v="2013-11-01T00:00:00"/>
    <x v="1"/>
    <s v="CG-12040"/>
    <x v="344"/>
    <x v="2"/>
    <s v="United States"/>
    <s v="Lebanon"/>
    <x v="18"/>
    <n v="37087"/>
    <x v="0"/>
    <s v="TEC-PH-10001061"/>
    <x v="2"/>
    <x v="7"/>
    <x v="822"/>
    <x v="1977"/>
    <n v="3"/>
    <n v="0.2"/>
    <n v="17.998199999999997"/>
  </r>
  <r>
    <n v="6288"/>
    <s v="CA-2011-100090"/>
    <x v="2"/>
    <x v="1001"/>
    <d v="2011-07-12T00:00:00"/>
    <x v="1"/>
    <s v="EB-13705"/>
    <x v="182"/>
    <x v="1"/>
    <s v="United States"/>
    <s v="San Francisco"/>
    <x v="1"/>
    <n v="94122"/>
    <x v="1"/>
    <s v="FUR-TA-10003715"/>
    <x v="0"/>
    <x v="3"/>
    <x v="1003"/>
    <x v="4388"/>
    <n v="3"/>
    <n v="0.2"/>
    <n v="-87.935400000000044"/>
  </r>
  <r>
    <n v="6289"/>
    <s v="CA-2011-100090"/>
    <x v="2"/>
    <x v="1001"/>
    <d v="2011-07-12T00:00:00"/>
    <x v="1"/>
    <s v="EB-13705"/>
    <x v="182"/>
    <x v="1"/>
    <s v="United States"/>
    <s v="San Francisco"/>
    <x v="1"/>
    <n v="94122"/>
    <x v="1"/>
    <s v="OFF-BI-10001597"/>
    <x v="1"/>
    <x v="8"/>
    <x v="790"/>
    <x v="4389"/>
    <n v="6"/>
    <n v="0.2"/>
    <n v="68.846399999999974"/>
  </r>
  <r>
    <n v="6290"/>
    <s v="US-2012-139675"/>
    <x v="1"/>
    <x v="649"/>
    <d v="2012-03-18T00:00:00"/>
    <x v="0"/>
    <s v="NF-18595"/>
    <x v="376"/>
    <x v="2"/>
    <s v="United States"/>
    <s v="Chico"/>
    <x v="1"/>
    <n v="95928"/>
    <x v="1"/>
    <s v="FUR-CH-10004063"/>
    <x v="0"/>
    <x v="1"/>
    <x v="120"/>
    <x v="4390"/>
    <n v="4"/>
    <n v="0.2"/>
    <n v="102.95279999999988"/>
  </r>
  <r>
    <n v="6291"/>
    <s v="US-2012-139675"/>
    <x v="1"/>
    <x v="649"/>
    <d v="2012-03-18T00:00:00"/>
    <x v="0"/>
    <s v="NF-18595"/>
    <x v="376"/>
    <x v="2"/>
    <s v="United States"/>
    <s v="Chico"/>
    <x v="1"/>
    <n v="95928"/>
    <x v="1"/>
    <s v="FUR-FU-10001979"/>
    <x v="0"/>
    <x v="5"/>
    <x v="509"/>
    <x v="568"/>
    <n v="8"/>
    <n v="0"/>
    <n v="91.772800000000018"/>
  </r>
  <r>
    <n v="6292"/>
    <s v="CA-2014-143756"/>
    <x v="3"/>
    <x v="574"/>
    <d v="2014-12-06T00:00:00"/>
    <x v="2"/>
    <s v="ME-17725"/>
    <x v="250"/>
    <x v="0"/>
    <s v="United States"/>
    <s v="Salem"/>
    <x v="17"/>
    <n v="24153"/>
    <x v="0"/>
    <s v="FUR-CH-10001854"/>
    <x v="0"/>
    <x v="1"/>
    <x v="1110"/>
    <x v="4391"/>
    <n v="2"/>
    <n v="0"/>
    <n v="168.47040000000004"/>
  </r>
  <r>
    <n v="6293"/>
    <s v="CA-2012-151253"/>
    <x v="1"/>
    <x v="1100"/>
    <d v="2012-04-26T00:00:00"/>
    <x v="1"/>
    <s v="AZ-10750"/>
    <x v="616"/>
    <x v="0"/>
    <s v="United States"/>
    <s v="Los Angeles"/>
    <x v="1"/>
    <n v="90008"/>
    <x v="1"/>
    <s v="TEC-PH-10002923"/>
    <x v="2"/>
    <x v="7"/>
    <x v="680"/>
    <x v="2550"/>
    <n v="3"/>
    <n v="0.2"/>
    <n v="7.7679000000000009"/>
  </r>
  <r>
    <n v="6294"/>
    <s v="CA-2012-151253"/>
    <x v="1"/>
    <x v="1100"/>
    <d v="2012-04-26T00:00:00"/>
    <x v="1"/>
    <s v="AZ-10750"/>
    <x v="616"/>
    <x v="0"/>
    <s v="United States"/>
    <s v="Los Angeles"/>
    <x v="1"/>
    <n v="90008"/>
    <x v="1"/>
    <s v="OFF-AR-10004691"/>
    <x v="1"/>
    <x v="6"/>
    <x v="1371"/>
    <x v="2202"/>
    <n v="3"/>
    <n v="0"/>
    <n v="16.676400000000001"/>
  </r>
  <r>
    <n v="6295"/>
    <s v="CA-2011-141152"/>
    <x v="2"/>
    <x v="1101"/>
    <d v="2011-09-19T00:00:00"/>
    <x v="2"/>
    <s v="RF-19345"/>
    <x v="575"/>
    <x v="1"/>
    <s v="United States"/>
    <s v="New York City"/>
    <x v="15"/>
    <n v="10024"/>
    <x v="3"/>
    <s v="OFF-BI-10002931"/>
    <x v="1"/>
    <x v="8"/>
    <x v="727"/>
    <x v="4392"/>
    <n v="1"/>
    <n v="0.2"/>
    <n v="12.581999999999999"/>
  </r>
  <r>
    <n v="6296"/>
    <s v="CA-2011-141313"/>
    <x v="2"/>
    <x v="129"/>
    <d v="2012-01-01T00:00:00"/>
    <x v="1"/>
    <s v="AJ-10780"/>
    <x v="321"/>
    <x v="1"/>
    <s v="United States"/>
    <s v="Beverly"/>
    <x v="31"/>
    <n v="1915"/>
    <x v="3"/>
    <s v="OFF-AP-10002651"/>
    <x v="1"/>
    <x v="9"/>
    <x v="1341"/>
    <x v="4393"/>
    <n v="6"/>
    <n v="0"/>
    <n v="503.78219999999976"/>
  </r>
  <r>
    <n v="6297"/>
    <s v="CA-2011-141313"/>
    <x v="2"/>
    <x v="129"/>
    <d v="2012-01-01T00:00:00"/>
    <x v="1"/>
    <s v="AJ-10780"/>
    <x v="321"/>
    <x v="1"/>
    <s v="United States"/>
    <s v="Beverly"/>
    <x v="31"/>
    <n v="1915"/>
    <x v="3"/>
    <s v="OFF-ST-10000689"/>
    <x v="1"/>
    <x v="4"/>
    <x v="421"/>
    <x v="457"/>
    <n v="5"/>
    <n v="0"/>
    <n v="84.51"/>
  </r>
  <r>
    <n v="6298"/>
    <s v="CA-2011-141313"/>
    <x v="2"/>
    <x v="129"/>
    <d v="2012-01-01T00:00:00"/>
    <x v="1"/>
    <s v="AJ-10780"/>
    <x v="321"/>
    <x v="1"/>
    <s v="United States"/>
    <s v="Beverly"/>
    <x v="31"/>
    <n v="1915"/>
    <x v="3"/>
    <s v="OFF-PA-10003302"/>
    <x v="1"/>
    <x v="10"/>
    <x v="1712"/>
    <x v="275"/>
    <n v="4"/>
    <n v="0"/>
    <n v="66.627199999999988"/>
  </r>
  <r>
    <n v="6299"/>
    <s v="CA-2011-169852"/>
    <x v="2"/>
    <x v="618"/>
    <d v="2011-10-26T00:00:00"/>
    <x v="1"/>
    <s v="SF-20965"/>
    <x v="245"/>
    <x v="1"/>
    <s v="United States"/>
    <s v="San Diego"/>
    <x v="1"/>
    <n v="92024"/>
    <x v="1"/>
    <s v="OFF-BI-10001460"/>
    <x v="1"/>
    <x v="8"/>
    <x v="58"/>
    <x v="4394"/>
    <n v="3"/>
    <n v="0.2"/>
    <n v="12.2715"/>
  </r>
  <r>
    <n v="6300"/>
    <s v="CA-2014-107314"/>
    <x v="3"/>
    <x v="329"/>
    <d v="2014-12-04T00:00:00"/>
    <x v="2"/>
    <s v="MZ-17335"/>
    <x v="595"/>
    <x v="2"/>
    <s v="United States"/>
    <s v="San Francisco"/>
    <x v="1"/>
    <n v="94109"/>
    <x v="1"/>
    <s v="FUR-FU-10003489"/>
    <x v="0"/>
    <x v="5"/>
    <x v="1762"/>
    <x v="4395"/>
    <n v="3"/>
    <n v="0"/>
    <n v="9.5570999999999984"/>
  </r>
  <r>
    <n v="6301"/>
    <s v="US-2011-161305"/>
    <x v="2"/>
    <x v="571"/>
    <d v="2011-06-12T00:00:00"/>
    <x v="1"/>
    <s v="SB-20170"/>
    <x v="641"/>
    <x v="0"/>
    <s v="United States"/>
    <s v="Chicago"/>
    <x v="10"/>
    <n v="60623"/>
    <x v="2"/>
    <s v="OFF-BI-10002794"/>
    <x v="1"/>
    <x v="8"/>
    <x v="102"/>
    <x v="4396"/>
    <n v="3"/>
    <n v="0.8"/>
    <n v="-38.11140000000001"/>
  </r>
  <r>
    <n v="6302"/>
    <s v="US-2011-161305"/>
    <x v="2"/>
    <x v="571"/>
    <d v="2011-06-12T00:00:00"/>
    <x v="1"/>
    <s v="SB-20170"/>
    <x v="641"/>
    <x v="0"/>
    <s v="United States"/>
    <s v="Chicago"/>
    <x v="10"/>
    <n v="60623"/>
    <x v="2"/>
    <s v="OFF-EN-10000461"/>
    <x v="1"/>
    <x v="12"/>
    <x v="746"/>
    <x v="4397"/>
    <n v="2"/>
    <n v="0.2"/>
    <n v="4.7195999999999998"/>
  </r>
  <r>
    <n v="6303"/>
    <s v="CA-2014-166919"/>
    <x v="3"/>
    <x v="51"/>
    <d v="2014-11-28T00:00:00"/>
    <x v="1"/>
    <s v="AH-10210"/>
    <x v="117"/>
    <x v="0"/>
    <s v="United States"/>
    <s v="Dallas"/>
    <x v="5"/>
    <n v="75220"/>
    <x v="2"/>
    <s v="TEC-PH-10001305"/>
    <x v="2"/>
    <x v="7"/>
    <x v="1671"/>
    <x v="4398"/>
    <n v="5"/>
    <n v="0.2"/>
    <n v="19.596000000000018"/>
  </r>
  <r>
    <n v="6304"/>
    <s v="CA-2014-162712"/>
    <x v="3"/>
    <x v="978"/>
    <d v="2014-06-21T00:00:00"/>
    <x v="0"/>
    <s v="NK-18490"/>
    <x v="71"/>
    <x v="2"/>
    <s v="United States"/>
    <s v="Corpus Christi"/>
    <x v="5"/>
    <n v="78415"/>
    <x v="2"/>
    <s v="OFF-PA-10000167"/>
    <x v="1"/>
    <x v="10"/>
    <x v="1071"/>
    <x v="1355"/>
    <n v="3"/>
    <n v="0.2"/>
    <n v="23.234999999999992"/>
  </r>
  <r>
    <n v="6305"/>
    <s v="CA-2014-107552"/>
    <x v="3"/>
    <x v="1024"/>
    <d v="2014-05-06T00:00:00"/>
    <x v="3"/>
    <s v="AI-10855"/>
    <x v="482"/>
    <x v="0"/>
    <s v="United States"/>
    <s v="New York City"/>
    <x v="15"/>
    <n v="10035"/>
    <x v="3"/>
    <s v="OFF-PA-10002947"/>
    <x v="1"/>
    <x v="10"/>
    <x v="703"/>
    <x v="3890"/>
    <n v="1"/>
    <n v="0"/>
    <n v="3.2063999999999999"/>
  </r>
  <r>
    <n v="6306"/>
    <s v="CA-2013-163328"/>
    <x v="0"/>
    <x v="254"/>
    <d v="2013-11-07T00:00:00"/>
    <x v="0"/>
    <s v="TP-21565"/>
    <x v="734"/>
    <x v="1"/>
    <s v="United States"/>
    <s v="Eugene"/>
    <x v="21"/>
    <n v="97405"/>
    <x v="1"/>
    <s v="OFF-SU-10002301"/>
    <x v="1"/>
    <x v="14"/>
    <x v="1573"/>
    <x v="4399"/>
    <n v="7"/>
    <n v="0.2"/>
    <n v="-4.1761999999999997"/>
  </r>
  <r>
    <n v="6307"/>
    <s v="CA-2013-163328"/>
    <x v="0"/>
    <x v="254"/>
    <d v="2013-11-07T00:00:00"/>
    <x v="0"/>
    <s v="TP-21565"/>
    <x v="734"/>
    <x v="1"/>
    <s v="United States"/>
    <s v="Eugene"/>
    <x v="21"/>
    <n v="97405"/>
    <x v="1"/>
    <s v="FUR-CH-10003298"/>
    <x v="0"/>
    <x v="1"/>
    <x v="1567"/>
    <x v="4400"/>
    <n v="1"/>
    <n v="0.2"/>
    <n v="-14.407800000000009"/>
  </r>
  <r>
    <n v="6308"/>
    <s v="CA-2013-163328"/>
    <x v="0"/>
    <x v="254"/>
    <d v="2013-11-07T00:00:00"/>
    <x v="0"/>
    <s v="TP-21565"/>
    <x v="734"/>
    <x v="1"/>
    <s v="United States"/>
    <s v="Eugene"/>
    <x v="21"/>
    <n v="97405"/>
    <x v="1"/>
    <s v="OFF-PA-10004353"/>
    <x v="1"/>
    <x v="10"/>
    <x v="1652"/>
    <x v="1107"/>
    <n v="3"/>
    <n v="0.2"/>
    <n v="16.783200000000001"/>
  </r>
  <r>
    <n v="6309"/>
    <s v="CA-2013-163328"/>
    <x v="0"/>
    <x v="254"/>
    <d v="2013-11-07T00:00:00"/>
    <x v="0"/>
    <s v="TP-21565"/>
    <x v="734"/>
    <x v="1"/>
    <s v="United States"/>
    <s v="Eugene"/>
    <x v="21"/>
    <n v="97405"/>
    <x v="1"/>
    <s v="FUR-CH-10000229"/>
    <x v="0"/>
    <x v="1"/>
    <x v="1612"/>
    <x v="4401"/>
    <n v="3"/>
    <n v="0.2"/>
    <n v="-97.552800000000076"/>
  </r>
  <r>
    <n v="6310"/>
    <s v="CA-2013-163328"/>
    <x v="0"/>
    <x v="254"/>
    <d v="2013-11-07T00:00:00"/>
    <x v="0"/>
    <s v="TP-21565"/>
    <x v="734"/>
    <x v="1"/>
    <s v="United States"/>
    <s v="Eugene"/>
    <x v="21"/>
    <n v="97405"/>
    <x v="1"/>
    <s v="OFF-LA-10003930"/>
    <x v="1"/>
    <x v="2"/>
    <x v="503"/>
    <x v="4402"/>
    <n v="8"/>
    <n v="0.2"/>
    <n v="228.07919999999999"/>
  </r>
  <r>
    <n v="6311"/>
    <s v="CA-2013-163328"/>
    <x v="0"/>
    <x v="254"/>
    <d v="2013-11-07T00:00:00"/>
    <x v="0"/>
    <s v="TP-21565"/>
    <x v="734"/>
    <x v="1"/>
    <s v="United States"/>
    <s v="Eugene"/>
    <x v="21"/>
    <n v="97405"/>
    <x v="1"/>
    <s v="OFF-PA-10000176"/>
    <x v="1"/>
    <x v="10"/>
    <x v="634"/>
    <x v="4403"/>
    <n v="1"/>
    <n v="0.2"/>
    <n v="5.3115999999999985"/>
  </r>
  <r>
    <n v="6312"/>
    <s v="CA-2011-112837"/>
    <x v="2"/>
    <x v="1102"/>
    <d v="2011-09-16T00:00:00"/>
    <x v="1"/>
    <s v="LW-17125"/>
    <x v="752"/>
    <x v="0"/>
    <s v="United States"/>
    <s v="Oxnard"/>
    <x v="1"/>
    <n v="93030"/>
    <x v="1"/>
    <s v="FUR-FU-10004006"/>
    <x v="0"/>
    <x v="5"/>
    <x v="101"/>
    <x v="4180"/>
    <n v="3"/>
    <n v="0"/>
    <n v="21.751499999999986"/>
  </r>
  <r>
    <n v="6313"/>
    <s v="CA-2014-120019"/>
    <x v="3"/>
    <x v="911"/>
    <d v="2014-02-22T00:00:00"/>
    <x v="1"/>
    <s v="NG-18355"/>
    <x v="243"/>
    <x v="1"/>
    <s v="United States"/>
    <s v="Fairfield"/>
    <x v="29"/>
    <n v="6824"/>
    <x v="3"/>
    <s v="OFF-ST-10001932"/>
    <x v="1"/>
    <x v="4"/>
    <x v="1641"/>
    <x v="4404"/>
    <n v="3"/>
    <n v="0"/>
    <n v="81.131400000000014"/>
  </r>
  <r>
    <n v="6314"/>
    <s v="CA-2014-120019"/>
    <x v="3"/>
    <x v="911"/>
    <d v="2014-02-22T00:00:00"/>
    <x v="1"/>
    <s v="NG-18355"/>
    <x v="243"/>
    <x v="1"/>
    <s v="United States"/>
    <s v="Fairfield"/>
    <x v="29"/>
    <n v="6824"/>
    <x v="3"/>
    <s v="TEC-PH-10000923"/>
    <x v="2"/>
    <x v="7"/>
    <x v="1225"/>
    <x v="4405"/>
    <n v="1"/>
    <n v="0"/>
    <n v="7.3451000000000004"/>
  </r>
  <r>
    <n v="6315"/>
    <s v="CA-2011-100762"/>
    <x v="2"/>
    <x v="156"/>
    <d v="2011-11-29T00:00:00"/>
    <x v="1"/>
    <s v="NG-18355"/>
    <x v="243"/>
    <x v="1"/>
    <s v="United States"/>
    <s v="Jackson"/>
    <x v="12"/>
    <n v="49201"/>
    <x v="2"/>
    <s v="OFF-AR-10000380"/>
    <x v="1"/>
    <x v="6"/>
    <x v="108"/>
    <x v="4406"/>
    <n v="4"/>
    <n v="0"/>
    <n v="45.575999999999979"/>
  </r>
  <r>
    <n v="6316"/>
    <s v="CA-2011-100762"/>
    <x v="2"/>
    <x v="156"/>
    <d v="2011-11-29T00:00:00"/>
    <x v="1"/>
    <s v="NG-18355"/>
    <x v="243"/>
    <x v="1"/>
    <s v="United States"/>
    <s v="Jackson"/>
    <x v="12"/>
    <n v="49201"/>
    <x v="2"/>
    <s v="OFF-LA-10003930"/>
    <x v="1"/>
    <x v="2"/>
    <x v="503"/>
    <x v="1461"/>
    <n v="2"/>
    <n v="0"/>
    <n v="96.343800000000002"/>
  </r>
  <r>
    <n v="6317"/>
    <s v="CA-2011-100762"/>
    <x v="2"/>
    <x v="156"/>
    <d v="2011-11-29T00:00:00"/>
    <x v="1"/>
    <s v="NG-18355"/>
    <x v="243"/>
    <x v="1"/>
    <s v="United States"/>
    <s v="Jackson"/>
    <x v="12"/>
    <n v="49201"/>
    <x v="2"/>
    <s v="OFF-PA-10001815"/>
    <x v="1"/>
    <x v="10"/>
    <x v="1393"/>
    <x v="3803"/>
    <n v="3"/>
    <n v="0"/>
    <n v="69.177599999999984"/>
  </r>
  <r>
    <n v="6318"/>
    <s v="CA-2011-100762"/>
    <x v="2"/>
    <x v="156"/>
    <d v="2011-11-29T00:00:00"/>
    <x v="1"/>
    <s v="NG-18355"/>
    <x v="243"/>
    <x v="1"/>
    <s v="United States"/>
    <s v="Jackson"/>
    <x v="12"/>
    <n v="49201"/>
    <x v="2"/>
    <s v="OFF-PA-10004082"/>
    <x v="1"/>
    <x v="10"/>
    <x v="224"/>
    <x v="3888"/>
    <n v="2"/>
    <n v="0"/>
    <n v="7.98"/>
  </r>
  <r>
    <n v="6319"/>
    <s v="CA-2014-161459"/>
    <x v="3"/>
    <x v="920"/>
    <d v="2014-11-30T00:00:00"/>
    <x v="0"/>
    <s v="EB-13750"/>
    <x v="494"/>
    <x v="1"/>
    <s v="United States"/>
    <s v="Laguna Niguel"/>
    <x v="1"/>
    <n v="92677"/>
    <x v="1"/>
    <s v="TEC-PH-10004071"/>
    <x v="2"/>
    <x v="7"/>
    <x v="1537"/>
    <x v="1409"/>
    <n v="5"/>
    <n v="0.2"/>
    <n v="3.4964999999999993"/>
  </r>
  <r>
    <n v="6320"/>
    <s v="CA-2014-161459"/>
    <x v="3"/>
    <x v="920"/>
    <d v="2014-11-30T00:00:00"/>
    <x v="0"/>
    <s v="EB-13750"/>
    <x v="494"/>
    <x v="1"/>
    <s v="United States"/>
    <s v="Laguna Niguel"/>
    <x v="1"/>
    <n v="92677"/>
    <x v="1"/>
    <s v="OFF-PA-10002377"/>
    <x v="1"/>
    <x v="10"/>
    <x v="557"/>
    <x v="3229"/>
    <n v="6"/>
    <n v="0"/>
    <n v="15.335999999999999"/>
  </r>
  <r>
    <n v="6321"/>
    <s v="CA-2014-160017"/>
    <x v="3"/>
    <x v="394"/>
    <d v="2014-10-03T00:00:00"/>
    <x v="1"/>
    <s v="SP-20860"/>
    <x v="133"/>
    <x v="1"/>
    <s v="United States"/>
    <s v="Jacksonville"/>
    <x v="2"/>
    <n v="32216"/>
    <x v="0"/>
    <s v="OFF-PA-10001800"/>
    <x v="1"/>
    <x v="10"/>
    <x v="580"/>
    <x v="563"/>
    <n v="2"/>
    <n v="0.2"/>
    <n v="3.6288"/>
  </r>
  <r>
    <n v="6322"/>
    <s v="CA-2011-123316"/>
    <x v="2"/>
    <x v="303"/>
    <d v="2011-10-17T00:00:00"/>
    <x v="1"/>
    <s v="SP-20545"/>
    <x v="259"/>
    <x v="1"/>
    <s v="United States"/>
    <s v="Mount Vernon"/>
    <x v="15"/>
    <n v="10550"/>
    <x v="3"/>
    <s v="OFF-BI-10002764"/>
    <x v="1"/>
    <x v="8"/>
    <x v="502"/>
    <x v="3294"/>
    <n v="3"/>
    <n v="0.2"/>
    <n v="2.8100999999999998"/>
  </r>
  <r>
    <n v="6323"/>
    <s v="CA-2011-141299"/>
    <x v="2"/>
    <x v="561"/>
    <d v="2011-06-07T00:00:00"/>
    <x v="0"/>
    <s v="RB-19795"/>
    <x v="176"/>
    <x v="2"/>
    <s v="United States"/>
    <s v="Midland"/>
    <x v="12"/>
    <n v="48640"/>
    <x v="2"/>
    <s v="OFF-EN-10004459"/>
    <x v="1"/>
    <x v="12"/>
    <x v="655"/>
    <x v="770"/>
    <n v="2"/>
    <n v="0"/>
    <n v="7.4871999999999996"/>
  </r>
  <r>
    <n v="6324"/>
    <s v="CA-2011-104402"/>
    <x v="2"/>
    <x v="1103"/>
    <d v="2011-06-23T00:00:00"/>
    <x v="1"/>
    <s v="DB-13660"/>
    <x v="551"/>
    <x v="0"/>
    <s v="United States"/>
    <s v="Newark"/>
    <x v="13"/>
    <n v="19711"/>
    <x v="3"/>
    <s v="TEC-MA-10000423"/>
    <x v="2"/>
    <x v="15"/>
    <x v="1713"/>
    <x v="4407"/>
    <n v="3"/>
    <n v="0"/>
    <n v="31.005899999999997"/>
  </r>
  <r>
    <n v="6325"/>
    <s v="CA-2012-110289"/>
    <x v="1"/>
    <x v="1104"/>
    <d v="2012-11-02T00:00:00"/>
    <x v="1"/>
    <s v="NB-18655"/>
    <x v="240"/>
    <x v="1"/>
    <s v="United States"/>
    <s v="San Francisco"/>
    <x v="1"/>
    <n v="94109"/>
    <x v="1"/>
    <s v="OFF-PA-10002986"/>
    <x v="1"/>
    <x v="10"/>
    <x v="477"/>
    <x v="657"/>
    <n v="5"/>
    <n v="0"/>
    <n v="16.032"/>
  </r>
  <r>
    <n v="6326"/>
    <s v="CA-2012-110289"/>
    <x v="1"/>
    <x v="1104"/>
    <d v="2012-11-02T00:00:00"/>
    <x v="1"/>
    <s v="NB-18655"/>
    <x v="240"/>
    <x v="1"/>
    <s v="United States"/>
    <s v="San Francisco"/>
    <x v="1"/>
    <n v="94109"/>
    <x v="1"/>
    <s v="OFF-EN-10001434"/>
    <x v="1"/>
    <x v="12"/>
    <x v="434"/>
    <x v="4408"/>
    <n v="4"/>
    <n v="0"/>
    <n v="103.3116"/>
  </r>
  <r>
    <n v="6327"/>
    <s v="CA-2011-167927"/>
    <x v="2"/>
    <x v="407"/>
    <d v="2011-01-27T00:00:00"/>
    <x v="1"/>
    <s v="XP-21865"/>
    <x v="190"/>
    <x v="0"/>
    <s v="United States"/>
    <s v="Westland"/>
    <x v="12"/>
    <n v="48185"/>
    <x v="2"/>
    <s v="OFF-ST-10000760"/>
    <x v="1"/>
    <x v="4"/>
    <x v="4"/>
    <x v="62"/>
    <n v="1"/>
    <n v="0"/>
    <n v="4.0541999999999998"/>
  </r>
  <r>
    <n v="6328"/>
    <s v="CA-2011-167927"/>
    <x v="2"/>
    <x v="407"/>
    <d v="2011-01-27T00:00:00"/>
    <x v="1"/>
    <s v="XP-21865"/>
    <x v="190"/>
    <x v="0"/>
    <s v="United States"/>
    <s v="Westland"/>
    <x v="12"/>
    <n v="48185"/>
    <x v="2"/>
    <s v="FUR-FU-10002918"/>
    <x v="0"/>
    <x v="5"/>
    <x v="266"/>
    <x v="1050"/>
    <n v="3"/>
    <n v="0"/>
    <n v="30.023400000000009"/>
  </r>
  <r>
    <n v="6329"/>
    <s v="CA-2011-167927"/>
    <x v="2"/>
    <x v="407"/>
    <d v="2011-01-27T00:00:00"/>
    <x v="1"/>
    <s v="XP-21865"/>
    <x v="190"/>
    <x v="0"/>
    <s v="United States"/>
    <s v="Westland"/>
    <x v="12"/>
    <n v="48185"/>
    <x v="2"/>
    <s v="OFF-BI-10000605"/>
    <x v="1"/>
    <x v="8"/>
    <x v="531"/>
    <x v="4409"/>
    <n v="5"/>
    <n v="0"/>
    <n v="8.9534999999999982"/>
  </r>
  <r>
    <n v="6330"/>
    <s v="CA-2011-167927"/>
    <x v="2"/>
    <x v="407"/>
    <d v="2011-01-27T00:00:00"/>
    <x v="1"/>
    <s v="XP-21865"/>
    <x v="190"/>
    <x v="0"/>
    <s v="United States"/>
    <s v="Westland"/>
    <x v="12"/>
    <n v="48185"/>
    <x v="2"/>
    <s v="OFF-AP-10002311"/>
    <x v="1"/>
    <x v="9"/>
    <x v="14"/>
    <x v="4410"/>
    <n v="4"/>
    <n v="0.1"/>
    <n v="93.581600000000009"/>
  </r>
  <r>
    <n v="6331"/>
    <s v="CA-2011-167927"/>
    <x v="2"/>
    <x v="407"/>
    <d v="2011-01-27T00:00:00"/>
    <x v="1"/>
    <s v="XP-21865"/>
    <x v="190"/>
    <x v="0"/>
    <s v="United States"/>
    <s v="Westland"/>
    <x v="12"/>
    <n v="48185"/>
    <x v="2"/>
    <s v="OFF-ST-10003123"/>
    <x v="1"/>
    <x v="4"/>
    <x v="1268"/>
    <x v="4411"/>
    <n v="2"/>
    <n v="0"/>
    <n v="15.979199999999999"/>
  </r>
  <r>
    <n v="6332"/>
    <s v="CA-2011-167927"/>
    <x v="2"/>
    <x v="407"/>
    <d v="2011-01-27T00:00:00"/>
    <x v="1"/>
    <s v="XP-21865"/>
    <x v="190"/>
    <x v="0"/>
    <s v="United States"/>
    <s v="Westland"/>
    <x v="12"/>
    <n v="48185"/>
    <x v="2"/>
    <s v="OFF-AR-10004456"/>
    <x v="1"/>
    <x v="6"/>
    <x v="1044"/>
    <x v="2911"/>
    <n v="3"/>
    <n v="0"/>
    <n v="12.736799999999999"/>
  </r>
  <r>
    <n v="6333"/>
    <s v="CA-2011-167927"/>
    <x v="2"/>
    <x v="407"/>
    <d v="2011-01-27T00:00:00"/>
    <x v="1"/>
    <s v="XP-21865"/>
    <x v="190"/>
    <x v="0"/>
    <s v="United States"/>
    <s v="Westland"/>
    <x v="12"/>
    <n v="48185"/>
    <x v="2"/>
    <s v="FUR-FU-10002268"/>
    <x v="0"/>
    <x v="5"/>
    <x v="860"/>
    <x v="1674"/>
    <n v="3"/>
    <n v="0"/>
    <n v="4.8608999999999991"/>
  </r>
  <r>
    <n v="6334"/>
    <s v="CA-2011-167927"/>
    <x v="2"/>
    <x v="407"/>
    <d v="2011-01-27T00:00:00"/>
    <x v="1"/>
    <s v="XP-21865"/>
    <x v="190"/>
    <x v="0"/>
    <s v="United States"/>
    <s v="Westland"/>
    <x v="12"/>
    <n v="48185"/>
    <x v="2"/>
    <s v="OFF-BI-10004364"/>
    <x v="1"/>
    <x v="8"/>
    <x v="302"/>
    <x v="1286"/>
    <n v="5"/>
    <n v="0"/>
    <n v="13.365"/>
  </r>
  <r>
    <n v="6335"/>
    <s v="CA-2011-133305"/>
    <x v="2"/>
    <x v="384"/>
    <d v="2011-07-15T00:00:00"/>
    <x v="1"/>
    <s v="MH-17455"/>
    <x v="708"/>
    <x v="0"/>
    <s v="United States"/>
    <s v="New York City"/>
    <x v="15"/>
    <n v="10011"/>
    <x v="3"/>
    <s v="OFF-PA-10001970"/>
    <x v="1"/>
    <x v="10"/>
    <x v="311"/>
    <x v="338"/>
    <n v="4"/>
    <n v="0"/>
    <n v="23.086399999999998"/>
  </r>
  <r>
    <n v="6336"/>
    <s v="CA-2011-133305"/>
    <x v="2"/>
    <x v="384"/>
    <d v="2011-07-15T00:00:00"/>
    <x v="1"/>
    <s v="MH-17455"/>
    <x v="708"/>
    <x v="0"/>
    <s v="United States"/>
    <s v="New York City"/>
    <x v="15"/>
    <n v="10011"/>
    <x v="3"/>
    <s v="OFF-BI-10002954"/>
    <x v="1"/>
    <x v="8"/>
    <x v="1179"/>
    <x v="723"/>
    <n v="5"/>
    <n v="0.2"/>
    <n v="6.3979999999999997"/>
  </r>
  <r>
    <n v="6337"/>
    <s v="CA-2013-165995"/>
    <x v="0"/>
    <x v="133"/>
    <d v="2013-09-07T00:00:00"/>
    <x v="1"/>
    <s v="BG-11740"/>
    <x v="696"/>
    <x v="0"/>
    <s v="United States"/>
    <s v="Los Angeles"/>
    <x v="1"/>
    <n v="90008"/>
    <x v="1"/>
    <s v="FUR-FU-10000672"/>
    <x v="0"/>
    <x v="5"/>
    <x v="1508"/>
    <x v="116"/>
    <n v="4"/>
    <n v="0"/>
    <n v="15.993599999999997"/>
  </r>
  <r>
    <n v="6338"/>
    <s v="CA-2013-165995"/>
    <x v="0"/>
    <x v="133"/>
    <d v="2013-09-07T00:00:00"/>
    <x v="1"/>
    <s v="BG-11740"/>
    <x v="696"/>
    <x v="0"/>
    <s v="United States"/>
    <s v="Los Angeles"/>
    <x v="1"/>
    <n v="90008"/>
    <x v="1"/>
    <s v="TEC-PH-10004908"/>
    <x v="2"/>
    <x v="7"/>
    <x v="1474"/>
    <x v="107"/>
    <n v="5"/>
    <n v="0.2"/>
    <n v="42.494999999999948"/>
  </r>
  <r>
    <n v="6339"/>
    <s v="CA-2014-143112"/>
    <x v="3"/>
    <x v="361"/>
    <d v="2014-10-10T00:00:00"/>
    <x v="1"/>
    <s v="TS-21370"/>
    <x v="477"/>
    <x v="1"/>
    <s v="United States"/>
    <s v="New York City"/>
    <x v="15"/>
    <n v="10035"/>
    <x v="3"/>
    <s v="TEC-PH-10003095"/>
    <x v="2"/>
    <x v="7"/>
    <x v="1491"/>
    <x v="4412"/>
    <n v="4"/>
    <n v="0"/>
    <n v="43.9"/>
  </r>
  <r>
    <n v="6340"/>
    <s v="CA-2014-143112"/>
    <x v="3"/>
    <x v="361"/>
    <d v="2014-10-10T00:00:00"/>
    <x v="1"/>
    <s v="TS-21370"/>
    <x v="477"/>
    <x v="1"/>
    <s v="United States"/>
    <s v="New York City"/>
    <x v="15"/>
    <n v="10035"/>
    <x v="3"/>
    <s v="FUR-CH-10002880"/>
    <x v="0"/>
    <x v="1"/>
    <x v="801"/>
    <x v="4413"/>
    <n v="2"/>
    <n v="0.1"/>
    <n v="2.4597999999999871"/>
  </r>
  <r>
    <n v="6341"/>
    <s v="CA-2014-143112"/>
    <x v="3"/>
    <x v="361"/>
    <d v="2014-10-10T00:00:00"/>
    <x v="1"/>
    <s v="TS-21370"/>
    <x v="477"/>
    <x v="1"/>
    <s v="United States"/>
    <s v="New York City"/>
    <x v="15"/>
    <n v="10035"/>
    <x v="3"/>
    <s v="TEC-MA-10001047"/>
    <x v="2"/>
    <x v="15"/>
    <x v="1626"/>
    <x v="4414"/>
    <n v="4"/>
    <n v="0"/>
    <n v="1351.9895999999999"/>
  </r>
  <r>
    <n v="6342"/>
    <s v="US-2014-105830"/>
    <x v="3"/>
    <x v="413"/>
    <d v="2014-01-03T00:00:00"/>
    <x v="2"/>
    <s v="DB-13660"/>
    <x v="551"/>
    <x v="0"/>
    <s v="United States"/>
    <s v="Lancaster"/>
    <x v="24"/>
    <n v="43130"/>
    <x v="3"/>
    <s v="OFF-ST-10002554"/>
    <x v="1"/>
    <x v="4"/>
    <x v="1144"/>
    <x v="4415"/>
    <n v="4"/>
    <n v="0.2"/>
    <n v="-35.215199999999996"/>
  </r>
  <r>
    <n v="6343"/>
    <s v="CA-2012-146255"/>
    <x v="1"/>
    <x v="1105"/>
    <d v="2012-03-10T00:00:00"/>
    <x v="2"/>
    <s v="EM-14140"/>
    <x v="670"/>
    <x v="2"/>
    <s v="United States"/>
    <s v="Newark"/>
    <x v="13"/>
    <n v="19711"/>
    <x v="3"/>
    <s v="TEC-AC-10004469"/>
    <x v="2"/>
    <x v="11"/>
    <x v="238"/>
    <x v="4416"/>
    <n v="3"/>
    <n v="0"/>
    <n v="52.734000000000009"/>
  </r>
  <r>
    <n v="6344"/>
    <s v="CA-2012-146255"/>
    <x v="1"/>
    <x v="1105"/>
    <d v="2012-03-10T00:00:00"/>
    <x v="2"/>
    <s v="EM-14140"/>
    <x v="670"/>
    <x v="2"/>
    <s v="United States"/>
    <s v="Newark"/>
    <x v="13"/>
    <n v="19711"/>
    <x v="3"/>
    <s v="OFF-BI-10000309"/>
    <x v="1"/>
    <x v="8"/>
    <x v="334"/>
    <x v="2690"/>
    <n v="2"/>
    <n v="0"/>
    <n v="14.9156"/>
  </r>
  <r>
    <n v="6345"/>
    <s v="CA-2012-146255"/>
    <x v="1"/>
    <x v="1105"/>
    <d v="2012-03-10T00:00:00"/>
    <x v="2"/>
    <s v="EM-14140"/>
    <x v="670"/>
    <x v="2"/>
    <s v="United States"/>
    <s v="Newark"/>
    <x v="13"/>
    <n v="19711"/>
    <x v="3"/>
    <s v="OFF-BI-10001765"/>
    <x v="1"/>
    <x v="8"/>
    <x v="985"/>
    <x v="4417"/>
    <n v="2"/>
    <n v="0"/>
    <n v="33.254399999999997"/>
  </r>
  <r>
    <n v="6346"/>
    <s v="CA-2012-146255"/>
    <x v="1"/>
    <x v="1105"/>
    <d v="2012-03-10T00:00:00"/>
    <x v="2"/>
    <s v="EM-14140"/>
    <x v="670"/>
    <x v="2"/>
    <s v="United States"/>
    <s v="Newark"/>
    <x v="13"/>
    <n v="19711"/>
    <x v="3"/>
    <s v="TEC-PH-10001619"/>
    <x v="2"/>
    <x v="7"/>
    <x v="1585"/>
    <x v="2173"/>
    <n v="3"/>
    <n v="0"/>
    <n v="170.51129999999998"/>
  </r>
  <r>
    <n v="6347"/>
    <s v="CA-2014-104822"/>
    <x v="3"/>
    <x v="179"/>
    <d v="2014-10-21T00:00:00"/>
    <x v="3"/>
    <s v="RB-19465"/>
    <x v="46"/>
    <x v="2"/>
    <s v="United States"/>
    <s v="New York City"/>
    <x v="15"/>
    <n v="10024"/>
    <x v="3"/>
    <s v="OFF-LA-10002034"/>
    <x v="1"/>
    <x v="2"/>
    <x v="1102"/>
    <x v="4418"/>
    <n v="5"/>
    <n v="0"/>
    <n v="12.029499999999999"/>
  </r>
  <r>
    <n v="6348"/>
    <s v="CA-2012-104486"/>
    <x v="1"/>
    <x v="489"/>
    <d v="2012-05-06T00:00:00"/>
    <x v="1"/>
    <s v="PO-18850"/>
    <x v="138"/>
    <x v="0"/>
    <s v="United States"/>
    <s v="San Francisco"/>
    <x v="1"/>
    <n v="94109"/>
    <x v="1"/>
    <s v="OFF-BI-10000309"/>
    <x v="1"/>
    <x v="8"/>
    <x v="334"/>
    <x v="4419"/>
    <n v="1"/>
    <n v="0.2"/>
    <n v="4.4137999999999993"/>
  </r>
  <r>
    <n v="6349"/>
    <s v="CA-2012-104486"/>
    <x v="1"/>
    <x v="489"/>
    <d v="2012-05-06T00:00:00"/>
    <x v="1"/>
    <s v="PO-18850"/>
    <x v="138"/>
    <x v="0"/>
    <s v="United States"/>
    <s v="San Francisco"/>
    <x v="1"/>
    <n v="94109"/>
    <x v="1"/>
    <s v="OFF-ST-10000876"/>
    <x v="1"/>
    <x v="4"/>
    <x v="251"/>
    <x v="2191"/>
    <n v="3"/>
    <n v="0"/>
    <n v="10.4496"/>
  </r>
  <r>
    <n v="6350"/>
    <s v="CA-2012-104486"/>
    <x v="1"/>
    <x v="489"/>
    <d v="2012-05-06T00:00:00"/>
    <x v="1"/>
    <s v="PO-18850"/>
    <x v="138"/>
    <x v="0"/>
    <s v="United States"/>
    <s v="San Francisco"/>
    <x v="1"/>
    <n v="94109"/>
    <x v="1"/>
    <s v="OFF-SU-10002573"/>
    <x v="1"/>
    <x v="14"/>
    <x v="350"/>
    <x v="1530"/>
    <n v="2"/>
    <n v="0"/>
    <n v="10.517999999999997"/>
  </r>
  <r>
    <n v="6351"/>
    <s v="CA-2014-161557"/>
    <x v="3"/>
    <x v="213"/>
    <d v="2014-09-09T00:00:00"/>
    <x v="1"/>
    <s v="AG-10900"/>
    <x v="151"/>
    <x v="0"/>
    <s v="United States"/>
    <s v="Dallas"/>
    <x v="5"/>
    <n v="75217"/>
    <x v="2"/>
    <s v="FUR-FU-10004622"/>
    <x v="0"/>
    <x v="5"/>
    <x v="787"/>
    <x v="4420"/>
    <n v="5"/>
    <n v="0.6"/>
    <n v="-105.69000000000003"/>
  </r>
  <r>
    <n v="6352"/>
    <s v="CA-2014-161130"/>
    <x v="3"/>
    <x v="132"/>
    <d v="2014-11-09T00:00:00"/>
    <x v="1"/>
    <s v="BF-11275"/>
    <x v="667"/>
    <x v="1"/>
    <s v="United States"/>
    <s v="Miami"/>
    <x v="2"/>
    <n v="33178"/>
    <x v="0"/>
    <s v="TEC-PH-10002549"/>
    <x v="2"/>
    <x v="7"/>
    <x v="928"/>
    <x v="3348"/>
    <n v="2"/>
    <n v="0.2"/>
    <n v="27.103200000000001"/>
  </r>
  <r>
    <n v="6353"/>
    <s v="US-2012-161347"/>
    <x v="1"/>
    <x v="1023"/>
    <d v="2012-09-19T00:00:00"/>
    <x v="1"/>
    <s v="HG-14845"/>
    <x v="668"/>
    <x v="0"/>
    <s v="United States"/>
    <s v="Philadelphia"/>
    <x v="9"/>
    <n v="19120"/>
    <x v="3"/>
    <s v="OFF-BI-10004209"/>
    <x v="1"/>
    <x v="8"/>
    <x v="1206"/>
    <x v="4421"/>
    <n v="1"/>
    <n v="0.7"/>
    <n v="-2.0099999999999998"/>
  </r>
  <r>
    <n v="6354"/>
    <s v="US-2012-109015"/>
    <x v="1"/>
    <x v="684"/>
    <d v="2012-09-12T00:00:00"/>
    <x v="1"/>
    <s v="BS-11590"/>
    <x v="29"/>
    <x v="1"/>
    <s v="United States"/>
    <s v="New York City"/>
    <x v="15"/>
    <n v="10011"/>
    <x v="3"/>
    <s v="OFF-AP-10001962"/>
    <x v="1"/>
    <x v="9"/>
    <x v="1594"/>
    <x v="4422"/>
    <n v="1"/>
    <n v="0"/>
    <n v="2.0975000000000001"/>
  </r>
  <r>
    <n v="6355"/>
    <s v="US-2012-109015"/>
    <x v="1"/>
    <x v="684"/>
    <d v="2012-09-12T00:00:00"/>
    <x v="1"/>
    <s v="BS-11590"/>
    <x v="29"/>
    <x v="1"/>
    <s v="United States"/>
    <s v="New York City"/>
    <x v="15"/>
    <n v="10011"/>
    <x v="3"/>
    <s v="TEC-PH-10002922"/>
    <x v="2"/>
    <x v="7"/>
    <x v="965"/>
    <x v="4423"/>
    <n v="2"/>
    <n v="0"/>
    <n v="101.39399999999998"/>
  </r>
  <r>
    <n v="6356"/>
    <s v="CA-2011-110611"/>
    <x v="2"/>
    <x v="191"/>
    <d v="2011-10-13T00:00:00"/>
    <x v="1"/>
    <s v="JD-16015"/>
    <x v="557"/>
    <x v="0"/>
    <s v="United States"/>
    <s v="Philadelphia"/>
    <x v="9"/>
    <n v="19120"/>
    <x v="3"/>
    <s v="OFF-ST-10000642"/>
    <x v="1"/>
    <x v="4"/>
    <x v="192"/>
    <x v="2067"/>
    <n v="5"/>
    <n v="0.2"/>
    <n v="-13.637000000000011"/>
  </r>
  <r>
    <n v="6357"/>
    <s v="CA-2014-139080"/>
    <x v="3"/>
    <x v="205"/>
    <d v="2014-01-29T00:00:00"/>
    <x v="1"/>
    <s v="CS-12250"/>
    <x v="294"/>
    <x v="1"/>
    <s v="United States"/>
    <s v="Seattle"/>
    <x v="4"/>
    <n v="98103"/>
    <x v="1"/>
    <s v="OFF-BI-10001757"/>
    <x v="1"/>
    <x v="8"/>
    <x v="1158"/>
    <x v="1209"/>
    <n v="5"/>
    <n v="0.2"/>
    <n v="6.8879999999999981"/>
  </r>
  <r>
    <n v="6358"/>
    <s v="CA-2014-139080"/>
    <x v="3"/>
    <x v="205"/>
    <d v="2014-01-29T00:00:00"/>
    <x v="1"/>
    <s v="CS-12250"/>
    <x v="294"/>
    <x v="1"/>
    <s v="United States"/>
    <s v="Seattle"/>
    <x v="4"/>
    <n v="98103"/>
    <x v="1"/>
    <s v="OFF-PA-10004621"/>
    <x v="1"/>
    <x v="10"/>
    <x v="738"/>
    <x v="243"/>
    <n v="4"/>
    <n v="0"/>
    <n v="12.441600000000001"/>
  </r>
  <r>
    <n v="6359"/>
    <s v="CA-2014-139080"/>
    <x v="3"/>
    <x v="205"/>
    <d v="2014-01-29T00:00:00"/>
    <x v="1"/>
    <s v="CS-12250"/>
    <x v="294"/>
    <x v="1"/>
    <s v="United States"/>
    <s v="Seattle"/>
    <x v="4"/>
    <n v="98103"/>
    <x v="1"/>
    <s v="OFF-PA-10002262"/>
    <x v="1"/>
    <x v="10"/>
    <x v="992"/>
    <x v="90"/>
    <n v="1"/>
    <n v="0"/>
    <n v="3.1104000000000003"/>
  </r>
  <r>
    <n v="6360"/>
    <s v="CA-2014-139080"/>
    <x v="3"/>
    <x v="205"/>
    <d v="2014-01-29T00:00:00"/>
    <x v="1"/>
    <s v="CS-12250"/>
    <x v="294"/>
    <x v="1"/>
    <s v="United States"/>
    <s v="Seattle"/>
    <x v="4"/>
    <n v="98103"/>
    <x v="1"/>
    <s v="TEC-PH-10004100"/>
    <x v="2"/>
    <x v="7"/>
    <x v="1743"/>
    <x v="1146"/>
    <n v="6"/>
    <n v="0.2"/>
    <n v="8.6352000000000011"/>
  </r>
  <r>
    <n v="6361"/>
    <s v="CA-2012-115693"/>
    <x v="1"/>
    <x v="895"/>
    <d v="2012-12-15T00:00:00"/>
    <x v="1"/>
    <s v="FC-14245"/>
    <x v="763"/>
    <x v="2"/>
    <s v="United States"/>
    <s v="Los Angeles"/>
    <x v="1"/>
    <n v="90032"/>
    <x v="1"/>
    <s v="OFF-AR-10003582"/>
    <x v="1"/>
    <x v="6"/>
    <x v="1451"/>
    <x v="2471"/>
    <n v="2"/>
    <n v="0"/>
    <n v="15.764000000000003"/>
  </r>
  <r>
    <n v="6362"/>
    <s v="US-2011-107993"/>
    <x v="2"/>
    <x v="641"/>
    <d v="2011-11-30T00:00:00"/>
    <x v="1"/>
    <s v="SE-20110"/>
    <x v="339"/>
    <x v="0"/>
    <s v="United States"/>
    <s v="Springfield"/>
    <x v="21"/>
    <n v="97477"/>
    <x v="1"/>
    <s v="OFF-AR-10003179"/>
    <x v="1"/>
    <x v="6"/>
    <x v="1565"/>
    <x v="4348"/>
    <n v="7"/>
    <n v="0.2"/>
    <n v="8.2900999999999954"/>
  </r>
  <r>
    <n v="6363"/>
    <s v="CA-2014-110443"/>
    <x v="3"/>
    <x v="610"/>
    <d v="2014-11-26T00:00:00"/>
    <x v="1"/>
    <s v="CK-12205"/>
    <x v="237"/>
    <x v="0"/>
    <s v="United States"/>
    <s v="Renton"/>
    <x v="4"/>
    <n v="98059"/>
    <x v="1"/>
    <s v="OFF-BI-10001670"/>
    <x v="1"/>
    <x v="8"/>
    <x v="438"/>
    <x v="4424"/>
    <n v="5"/>
    <n v="0.2"/>
    <n v="56.55"/>
  </r>
  <r>
    <n v="6364"/>
    <s v="CA-2014-110443"/>
    <x v="3"/>
    <x v="610"/>
    <d v="2014-11-26T00:00:00"/>
    <x v="1"/>
    <s v="CK-12205"/>
    <x v="237"/>
    <x v="0"/>
    <s v="United States"/>
    <s v="Renton"/>
    <x v="4"/>
    <n v="98059"/>
    <x v="1"/>
    <s v="TEC-MA-10002073"/>
    <x v="2"/>
    <x v="15"/>
    <x v="1763"/>
    <x v="4425"/>
    <n v="1"/>
    <n v="0.2"/>
    <n v="103.99920000000003"/>
  </r>
  <r>
    <n v="6365"/>
    <s v="CA-2014-110443"/>
    <x v="3"/>
    <x v="610"/>
    <d v="2014-11-26T00:00:00"/>
    <x v="1"/>
    <s v="CK-12205"/>
    <x v="237"/>
    <x v="0"/>
    <s v="United States"/>
    <s v="Renton"/>
    <x v="4"/>
    <n v="98059"/>
    <x v="1"/>
    <s v="OFF-PA-10003797"/>
    <x v="1"/>
    <x v="10"/>
    <x v="1701"/>
    <x v="187"/>
    <n v="8"/>
    <n v="0"/>
    <n v="24.883200000000002"/>
  </r>
  <r>
    <n v="6366"/>
    <s v="CA-2014-144848"/>
    <x v="3"/>
    <x v="1095"/>
    <d v="2014-04-06T00:00:00"/>
    <x v="2"/>
    <s v="DS-13030"/>
    <x v="284"/>
    <x v="2"/>
    <s v="United States"/>
    <s v="New York City"/>
    <x v="15"/>
    <n v="10009"/>
    <x v="3"/>
    <s v="TEC-PH-10004006"/>
    <x v="2"/>
    <x v="7"/>
    <x v="1764"/>
    <x v="4426"/>
    <n v="1"/>
    <n v="0"/>
    <n v="11.1294"/>
  </r>
  <r>
    <n v="6367"/>
    <s v="CA-2014-144848"/>
    <x v="3"/>
    <x v="1095"/>
    <d v="2014-04-06T00:00:00"/>
    <x v="2"/>
    <s v="DS-13030"/>
    <x v="284"/>
    <x v="2"/>
    <s v="United States"/>
    <s v="New York City"/>
    <x v="15"/>
    <n v="10009"/>
    <x v="3"/>
    <s v="OFF-SU-10000646"/>
    <x v="1"/>
    <x v="14"/>
    <x v="259"/>
    <x v="4427"/>
    <n v="1"/>
    <n v="0"/>
    <n v="7.2111000000000161"/>
  </r>
  <r>
    <n v="6368"/>
    <s v="CA-2014-144848"/>
    <x v="3"/>
    <x v="1095"/>
    <d v="2014-04-06T00:00:00"/>
    <x v="2"/>
    <s v="DS-13030"/>
    <x v="284"/>
    <x v="2"/>
    <s v="United States"/>
    <s v="New York City"/>
    <x v="15"/>
    <n v="10009"/>
    <x v="3"/>
    <s v="TEC-PH-10002262"/>
    <x v="2"/>
    <x v="7"/>
    <x v="472"/>
    <x v="4428"/>
    <n v="2"/>
    <n v="0"/>
    <n v="33.325600000000009"/>
  </r>
  <r>
    <n v="6369"/>
    <s v="US-2014-147998"/>
    <x v="3"/>
    <x v="240"/>
    <d v="2014-05-25T00:00:00"/>
    <x v="1"/>
    <s v="SA-20830"/>
    <x v="193"/>
    <x v="0"/>
    <s v="United States"/>
    <s v="San Jose"/>
    <x v="1"/>
    <n v="95123"/>
    <x v="1"/>
    <s v="OFF-BI-10002082"/>
    <x v="1"/>
    <x v="8"/>
    <x v="1173"/>
    <x v="4429"/>
    <n v="5"/>
    <n v="0.2"/>
    <n v="49.92"/>
  </r>
  <r>
    <n v="6370"/>
    <s v="CA-2013-103919"/>
    <x v="0"/>
    <x v="339"/>
    <d v="2013-10-08T00:00:00"/>
    <x v="1"/>
    <s v="TP-21565"/>
    <x v="734"/>
    <x v="1"/>
    <s v="United States"/>
    <s v="Grand Prairie"/>
    <x v="5"/>
    <n v="75051"/>
    <x v="2"/>
    <s v="FUR-FU-10001756"/>
    <x v="0"/>
    <x v="5"/>
    <x v="282"/>
    <x v="4430"/>
    <n v="5"/>
    <n v="0.6"/>
    <n v="-29.512000000000008"/>
  </r>
  <r>
    <n v="6371"/>
    <s v="CA-2013-113425"/>
    <x v="0"/>
    <x v="831"/>
    <d v="2013-11-22T00:00:00"/>
    <x v="3"/>
    <s v="JK-16120"/>
    <x v="451"/>
    <x v="2"/>
    <s v="United States"/>
    <s v="New York City"/>
    <x v="15"/>
    <n v="10009"/>
    <x v="3"/>
    <s v="FUR-BO-10002598"/>
    <x v="0"/>
    <x v="0"/>
    <x v="1509"/>
    <x v="394"/>
    <n v="2"/>
    <n v="0.2"/>
    <n v="12.776399999999988"/>
  </r>
  <r>
    <n v="6372"/>
    <s v="CA-2014-143035"/>
    <x v="3"/>
    <x v="621"/>
    <d v="2014-10-06T00:00:00"/>
    <x v="0"/>
    <s v="CC-12430"/>
    <x v="254"/>
    <x v="2"/>
    <s v="United States"/>
    <s v="New York City"/>
    <x v="15"/>
    <n v="10009"/>
    <x v="3"/>
    <s v="FUR-FU-10001934"/>
    <x v="0"/>
    <x v="5"/>
    <x v="107"/>
    <x v="202"/>
    <n v="4"/>
    <n v="0"/>
    <n v="21.819200000000002"/>
  </r>
  <r>
    <n v="6373"/>
    <s v="CA-2014-143035"/>
    <x v="3"/>
    <x v="621"/>
    <d v="2014-10-06T00:00:00"/>
    <x v="0"/>
    <s v="CC-12430"/>
    <x v="254"/>
    <x v="2"/>
    <s v="United States"/>
    <s v="New York City"/>
    <x v="15"/>
    <n v="10009"/>
    <x v="3"/>
    <s v="OFF-AR-10001130"/>
    <x v="1"/>
    <x v="6"/>
    <x v="780"/>
    <x v="153"/>
    <n v="3"/>
    <n v="0"/>
    <n v="3.1160999999999999"/>
  </r>
  <r>
    <n v="6374"/>
    <s v="CA-2014-143035"/>
    <x v="3"/>
    <x v="621"/>
    <d v="2014-10-06T00:00:00"/>
    <x v="0"/>
    <s v="CC-12430"/>
    <x v="254"/>
    <x v="2"/>
    <s v="United States"/>
    <s v="New York City"/>
    <x v="15"/>
    <n v="10009"/>
    <x v="3"/>
    <s v="TEC-AC-10002049"/>
    <x v="2"/>
    <x v="11"/>
    <x v="688"/>
    <x v="810"/>
    <n v="3"/>
    <n v="0"/>
    <n v="66.954599999999971"/>
  </r>
  <r>
    <n v="6375"/>
    <s v="CA-2011-107811"/>
    <x v="2"/>
    <x v="333"/>
    <d v="2011-05-03T00:00:00"/>
    <x v="1"/>
    <s v="LA-16780"/>
    <x v="156"/>
    <x v="1"/>
    <s v="United States"/>
    <s v="Memphis"/>
    <x v="18"/>
    <n v="38109"/>
    <x v="0"/>
    <s v="FUR-CH-10001394"/>
    <x v="0"/>
    <x v="1"/>
    <x v="648"/>
    <x v="4431"/>
    <n v="2"/>
    <n v="0.2"/>
    <n v="70.197999999999922"/>
  </r>
  <r>
    <n v="6376"/>
    <s v="CA-2011-107811"/>
    <x v="2"/>
    <x v="333"/>
    <d v="2011-05-03T00:00:00"/>
    <x v="1"/>
    <s v="LA-16780"/>
    <x v="156"/>
    <x v="1"/>
    <s v="United States"/>
    <s v="Memphis"/>
    <x v="18"/>
    <n v="38109"/>
    <x v="0"/>
    <s v="OFF-ST-10000798"/>
    <x v="1"/>
    <x v="4"/>
    <x v="348"/>
    <x v="4432"/>
    <n v="5"/>
    <n v="0.2"/>
    <n v="-1.249000000000013"/>
  </r>
  <r>
    <n v="6377"/>
    <s v="CA-2013-163216"/>
    <x v="0"/>
    <x v="877"/>
    <d v="2013-10-11T00:00:00"/>
    <x v="2"/>
    <s v="AW-10930"/>
    <x v="585"/>
    <x v="2"/>
    <s v="United States"/>
    <s v="Philadelphia"/>
    <x v="9"/>
    <n v="19143"/>
    <x v="3"/>
    <s v="OFF-LA-10000134"/>
    <x v="1"/>
    <x v="2"/>
    <x v="85"/>
    <x v="1268"/>
    <n v="2"/>
    <n v="0.2"/>
    <n v="1.7247999999999997"/>
  </r>
  <r>
    <n v="6378"/>
    <s v="US-2013-116442"/>
    <x v="0"/>
    <x v="272"/>
    <d v="2013-12-23T00:00:00"/>
    <x v="1"/>
    <s v="BP-11230"/>
    <x v="546"/>
    <x v="0"/>
    <s v="United States"/>
    <s v="Los Angeles"/>
    <x v="1"/>
    <n v="90004"/>
    <x v="1"/>
    <s v="FUR-FU-10002364"/>
    <x v="0"/>
    <x v="5"/>
    <x v="1231"/>
    <x v="1816"/>
    <n v="2"/>
    <n v="0"/>
    <n v="4.2803999999999984"/>
  </r>
  <r>
    <n v="6379"/>
    <s v="CA-2014-150623"/>
    <x v="3"/>
    <x v="318"/>
    <d v="2014-04-15T00:00:00"/>
    <x v="1"/>
    <s v="DB-13360"/>
    <x v="748"/>
    <x v="2"/>
    <s v="United States"/>
    <s v="Waterbury"/>
    <x v="29"/>
    <n v="6708"/>
    <x v="3"/>
    <s v="TEC-AC-10004571"/>
    <x v="2"/>
    <x v="11"/>
    <x v="404"/>
    <x v="313"/>
    <n v="1"/>
    <n v="0"/>
    <n v="41.995800000000003"/>
  </r>
  <r>
    <n v="6380"/>
    <s v="CA-2014-150623"/>
    <x v="3"/>
    <x v="318"/>
    <d v="2014-04-15T00:00:00"/>
    <x v="1"/>
    <s v="DB-13360"/>
    <x v="748"/>
    <x v="2"/>
    <s v="United States"/>
    <s v="Waterbury"/>
    <x v="29"/>
    <n v="6708"/>
    <x v="3"/>
    <s v="OFF-ST-10003692"/>
    <x v="1"/>
    <x v="4"/>
    <x v="1253"/>
    <x v="4433"/>
    <n v="5"/>
    <n v="0"/>
    <n v="71.537499999999994"/>
  </r>
  <r>
    <n v="6381"/>
    <s v="US-2011-163797"/>
    <x v="2"/>
    <x v="918"/>
    <d v="2011-04-13T00:00:00"/>
    <x v="1"/>
    <s v="PC-19000"/>
    <x v="480"/>
    <x v="2"/>
    <s v="United States"/>
    <s v="Chandler"/>
    <x v="16"/>
    <n v="85224"/>
    <x v="1"/>
    <s v="OFF-FA-10001883"/>
    <x v="1"/>
    <x v="13"/>
    <x v="1484"/>
    <x v="4434"/>
    <n v="8"/>
    <n v="0.2"/>
    <n v="-11.825600000000001"/>
  </r>
  <r>
    <n v="6382"/>
    <s v="CA-2013-127236"/>
    <x v="0"/>
    <x v="892"/>
    <d v="2013-04-03T00:00:00"/>
    <x v="1"/>
    <s v="TB-21595"/>
    <x v="180"/>
    <x v="0"/>
    <s v="United States"/>
    <s v="Springfield"/>
    <x v="24"/>
    <n v="45503"/>
    <x v="3"/>
    <s v="FUR-BO-10004015"/>
    <x v="0"/>
    <x v="0"/>
    <x v="569"/>
    <x v="4435"/>
    <n v="5"/>
    <n v="0.5"/>
    <n v="-167.98600000000002"/>
  </r>
  <r>
    <n v="6383"/>
    <s v="CA-2013-127236"/>
    <x v="0"/>
    <x v="892"/>
    <d v="2013-04-03T00:00:00"/>
    <x v="1"/>
    <s v="TB-21595"/>
    <x v="180"/>
    <x v="0"/>
    <s v="United States"/>
    <s v="Springfield"/>
    <x v="24"/>
    <n v="45503"/>
    <x v="3"/>
    <s v="TEC-PH-10000141"/>
    <x v="2"/>
    <x v="7"/>
    <x v="1303"/>
    <x v="3608"/>
    <n v="4"/>
    <n v="0.4"/>
    <n v="-36.954399999999993"/>
  </r>
  <r>
    <n v="6384"/>
    <s v="US-2014-104661"/>
    <x v="3"/>
    <x v="787"/>
    <d v="2014-01-19T00:00:00"/>
    <x v="2"/>
    <s v="TB-21250"/>
    <x v="621"/>
    <x v="0"/>
    <s v="United States"/>
    <s v="Austin"/>
    <x v="5"/>
    <n v="78745"/>
    <x v="2"/>
    <s v="OFF-BI-10001597"/>
    <x v="1"/>
    <x v="8"/>
    <x v="790"/>
    <x v="2102"/>
    <n v="4"/>
    <n v="0.8"/>
    <n v="-52.454400000000007"/>
  </r>
  <r>
    <n v="6385"/>
    <s v="US-2014-104661"/>
    <x v="3"/>
    <x v="787"/>
    <d v="2014-01-19T00:00:00"/>
    <x v="2"/>
    <s v="TB-21250"/>
    <x v="621"/>
    <x v="0"/>
    <s v="United States"/>
    <s v="Austin"/>
    <x v="5"/>
    <n v="78745"/>
    <x v="2"/>
    <s v="TEC-AC-10003628"/>
    <x v="2"/>
    <x v="11"/>
    <x v="244"/>
    <x v="736"/>
    <n v="2"/>
    <n v="0.2"/>
    <n v="14.395200000000004"/>
  </r>
  <r>
    <n v="6386"/>
    <s v="US-2014-104661"/>
    <x v="3"/>
    <x v="787"/>
    <d v="2014-01-19T00:00:00"/>
    <x v="2"/>
    <s v="TB-21250"/>
    <x v="621"/>
    <x v="0"/>
    <s v="United States"/>
    <s v="Austin"/>
    <x v="5"/>
    <n v="78745"/>
    <x v="2"/>
    <s v="TEC-AC-10002331"/>
    <x v="2"/>
    <x v="11"/>
    <x v="1582"/>
    <x v="4436"/>
    <n v="8"/>
    <n v="0.2"/>
    <n v="13.300799999999999"/>
  </r>
  <r>
    <n v="6387"/>
    <s v="US-2014-104661"/>
    <x v="3"/>
    <x v="787"/>
    <d v="2014-01-19T00:00:00"/>
    <x v="2"/>
    <s v="TB-21250"/>
    <x v="621"/>
    <x v="0"/>
    <s v="United States"/>
    <s v="Austin"/>
    <x v="5"/>
    <n v="78745"/>
    <x v="2"/>
    <s v="OFF-BI-10001098"/>
    <x v="1"/>
    <x v="8"/>
    <x v="405"/>
    <x v="4437"/>
    <n v="1"/>
    <n v="0.8"/>
    <n v="-6.6278000000000006"/>
  </r>
  <r>
    <n v="6388"/>
    <s v="CA-2011-134103"/>
    <x v="2"/>
    <x v="1106"/>
    <d v="2011-02-05T00:00:00"/>
    <x v="1"/>
    <s v="MV-18190"/>
    <x v="160"/>
    <x v="0"/>
    <s v="United States"/>
    <s v="Detroit"/>
    <x v="12"/>
    <n v="48234"/>
    <x v="2"/>
    <s v="OFF-PA-10001204"/>
    <x v="1"/>
    <x v="10"/>
    <x v="518"/>
    <x v="232"/>
    <n v="2"/>
    <n v="0"/>
    <n v="4.7519999999999998"/>
  </r>
  <r>
    <n v="6389"/>
    <s v="CA-2011-134103"/>
    <x v="2"/>
    <x v="1106"/>
    <d v="2011-02-05T00:00:00"/>
    <x v="1"/>
    <s v="MV-18190"/>
    <x v="160"/>
    <x v="0"/>
    <s v="United States"/>
    <s v="Detroit"/>
    <x v="12"/>
    <n v="48234"/>
    <x v="2"/>
    <s v="OFF-ST-10000991"/>
    <x v="1"/>
    <x v="4"/>
    <x v="155"/>
    <x v="4438"/>
    <n v="2"/>
    <n v="0"/>
    <n v="6.8982000000000028"/>
  </r>
  <r>
    <n v="6390"/>
    <s v="CA-2012-147529"/>
    <x v="1"/>
    <x v="1107"/>
    <d v="2012-02-11T00:00:00"/>
    <x v="1"/>
    <s v="DK-12835"/>
    <x v="460"/>
    <x v="1"/>
    <s v="United States"/>
    <s v="Springfield"/>
    <x v="17"/>
    <n v="22153"/>
    <x v="0"/>
    <s v="OFF-EN-10000056"/>
    <x v="1"/>
    <x v="12"/>
    <x v="627"/>
    <x v="4439"/>
    <n v="5"/>
    <n v="0"/>
    <n v="146.24049999999997"/>
  </r>
  <r>
    <n v="6391"/>
    <s v="CA-2012-147529"/>
    <x v="1"/>
    <x v="1107"/>
    <d v="2012-02-11T00:00:00"/>
    <x v="1"/>
    <s v="DK-12835"/>
    <x v="460"/>
    <x v="1"/>
    <s v="United States"/>
    <s v="Springfield"/>
    <x v="17"/>
    <n v="22153"/>
    <x v="0"/>
    <s v="OFF-PA-10003349"/>
    <x v="1"/>
    <x v="10"/>
    <x v="218"/>
    <x v="91"/>
    <n v="2"/>
    <n v="0"/>
    <n v="6.3504000000000005"/>
  </r>
  <r>
    <n v="6392"/>
    <s v="CA-2013-129126"/>
    <x v="0"/>
    <x v="882"/>
    <d v="2013-12-20T00:00:00"/>
    <x v="1"/>
    <s v="PK-19075"/>
    <x v="7"/>
    <x v="0"/>
    <s v="United States"/>
    <s v="New York City"/>
    <x v="15"/>
    <n v="10011"/>
    <x v="3"/>
    <s v="OFF-PA-10001471"/>
    <x v="1"/>
    <x v="10"/>
    <x v="1468"/>
    <x v="2"/>
    <n v="2"/>
    <n v="0"/>
    <n v="6.7251999999999992"/>
  </r>
  <r>
    <n v="6393"/>
    <s v="CA-2013-129126"/>
    <x v="0"/>
    <x v="882"/>
    <d v="2013-12-20T00:00:00"/>
    <x v="1"/>
    <s v="PK-19075"/>
    <x v="7"/>
    <x v="0"/>
    <s v="United States"/>
    <s v="New York City"/>
    <x v="15"/>
    <n v="10011"/>
    <x v="3"/>
    <s v="OFF-LA-10003190"/>
    <x v="1"/>
    <x v="2"/>
    <x v="1163"/>
    <x v="1784"/>
    <n v="2"/>
    <n v="0"/>
    <n v="2.8224"/>
  </r>
  <r>
    <n v="6394"/>
    <s v="CA-2013-129126"/>
    <x v="0"/>
    <x v="882"/>
    <d v="2013-12-20T00:00:00"/>
    <x v="1"/>
    <s v="PK-19075"/>
    <x v="7"/>
    <x v="0"/>
    <s v="United States"/>
    <s v="New York City"/>
    <x v="15"/>
    <n v="10011"/>
    <x v="3"/>
    <s v="OFF-FA-10000621"/>
    <x v="1"/>
    <x v="13"/>
    <x v="110"/>
    <x v="1385"/>
    <n v="6"/>
    <n v="0"/>
    <n v="10.5252"/>
  </r>
  <r>
    <n v="6395"/>
    <s v="CA-2013-129126"/>
    <x v="0"/>
    <x v="882"/>
    <d v="2013-12-20T00:00:00"/>
    <x v="1"/>
    <s v="PK-19075"/>
    <x v="7"/>
    <x v="0"/>
    <s v="United States"/>
    <s v="New York City"/>
    <x v="15"/>
    <n v="10011"/>
    <x v="3"/>
    <s v="FUR-FU-10002937"/>
    <x v="0"/>
    <x v="5"/>
    <x v="1051"/>
    <x v="4440"/>
    <n v="4"/>
    <n v="0"/>
    <n v="198.46"/>
  </r>
  <r>
    <n v="6396"/>
    <s v="CA-2013-129126"/>
    <x v="0"/>
    <x v="882"/>
    <d v="2013-12-20T00:00:00"/>
    <x v="1"/>
    <s v="PK-19075"/>
    <x v="7"/>
    <x v="0"/>
    <s v="United States"/>
    <s v="New York City"/>
    <x v="15"/>
    <n v="10011"/>
    <x v="3"/>
    <s v="OFF-ST-10004507"/>
    <x v="1"/>
    <x v="4"/>
    <x v="452"/>
    <x v="4441"/>
    <n v="1"/>
    <n v="0"/>
    <n v="4.6304999999999996"/>
  </r>
  <r>
    <n v="6397"/>
    <s v="CA-2013-129126"/>
    <x v="0"/>
    <x v="882"/>
    <d v="2013-12-20T00:00:00"/>
    <x v="1"/>
    <s v="PK-19075"/>
    <x v="7"/>
    <x v="0"/>
    <s v="United States"/>
    <s v="New York City"/>
    <x v="15"/>
    <n v="10011"/>
    <x v="3"/>
    <s v="OFF-BI-10000279"/>
    <x v="1"/>
    <x v="8"/>
    <x v="1765"/>
    <x v="1071"/>
    <n v="2"/>
    <n v="0.2"/>
    <n v="7.8029999999999982"/>
  </r>
  <r>
    <n v="6398"/>
    <s v="CA-2014-131632"/>
    <x v="3"/>
    <x v="1108"/>
    <d v="2014-11-05T00:00:00"/>
    <x v="1"/>
    <s v="AH-10120"/>
    <x v="571"/>
    <x v="2"/>
    <s v="United States"/>
    <s v="Dallas"/>
    <x v="5"/>
    <n v="75217"/>
    <x v="2"/>
    <s v="OFF-AR-10003651"/>
    <x v="1"/>
    <x v="6"/>
    <x v="276"/>
    <x v="797"/>
    <n v="2"/>
    <n v="0.2"/>
    <n v="0.59039999999999915"/>
  </r>
  <r>
    <n v="6399"/>
    <s v="CA-2014-151981"/>
    <x v="3"/>
    <x v="634"/>
    <d v="2014-08-13T00:00:00"/>
    <x v="1"/>
    <s v="GM-14455"/>
    <x v="39"/>
    <x v="2"/>
    <s v="United States"/>
    <s v="Concord"/>
    <x v="38"/>
    <n v="3301"/>
    <x v="3"/>
    <s v="TEC-PH-10003601"/>
    <x v="2"/>
    <x v="7"/>
    <x v="1383"/>
    <x v="4442"/>
    <n v="5"/>
    <n v="0"/>
    <n v="247.48499999999993"/>
  </r>
  <r>
    <n v="6400"/>
    <s v="CA-2014-151981"/>
    <x v="3"/>
    <x v="634"/>
    <d v="2014-08-13T00:00:00"/>
    <x v="1"/>
    <s v="GM-14455"/>
    <x v="39"/>
    <x v="2"/>
    <s v="United States"/>
    <s v="Concord"/>
    <x v="38"/>
    <n v="3301"/>
    <x v="3"/>
    <s v="OFF-LA-10002195"/>
    <x v="1"/>
    <x v="2"/>
    <x v="1019"/>
    <x v="4443"/>
    <n v="8"/>
    <n v="0"/>
    <n v="11.827199999999999"/>
  </r>
  <r>
    <n v="6401"/>
    <s v="CA-2014-151981"/>
    <x v="3"/>
    <x v="634"/>
    <d v="2014-08-13T00:00:00"/>
    <x v="1"/>
    <s v="GM-14455"/>
    <x v="39"/>
    <x v="2"/>
    <s v="United States"/>
    <s v="Concord"/>
    <x v="38"/>
    <n v="3301"/>
    <x v="3"/>
    <s v="OFF-AR-10000380"/>
    <x v="1"/>
    <x v="6"/>
    <x v="108"/>
    <x v="4444"/>
    <n v="6"/>
    <n v="0"/>
    <n v="68.363999999999976"/>
  </r>
  <r>
    <n v="6402"/>
    <s v="CA-2014-125472"/>
    <x v="3"/>
    <x v="1109"/>
    <d v="2014-06-01T00:00:00"/>
    <x v="2"/>
    <s v="BD-11725"/>
    <x v="232"/>
    <x v="0"/>
    <s v="United States"/>
    <s v="Lafayette"/>
    <x v="28"/>
    <n v="70506"/>
    <x v="0"/>
    <s v="FUR-BO-10000330"/>
    <x v="0"/>
    <x v="0"/>
    <x v="1098"/>
    <x v="1805"/>
    <n v="2"/>
    <n v="0"/>
    <n v="33.874400000000009"/>
  </r>
  <r>
    <n v="6403"/>
    <s v="CA-2014-125472"/>
    <x v="3"/>
    <x v="1109"/>
    <d v="2014-06-01T00:00:00"/>
    <x v="2"/>
    <s v="BD-11725"/>
    <x v="232"/>
    <x v="0"/>
    <s v="United States"/>
    <s v="Lafayette"/>
    <x v="28"/>
    <n v="70506"/>
    <x v="0"/>
    <s v="OFF-BI-10000591"/>
    <x v="1"/>
    <x v="8"/>
    <x v="1045"/>
    <x v="3857"/>
    <n v="1"/>
    <n v="0"/>
    <n v="1.8672"/>
  </r>
  <r>
    <n v="6404"/>
    <s v="CA-2014-125472"/>
    <x v="3"/>
    <x v="1109"/>
    <d v="2014-06-01T00:00:00"/>
    <x v="2"/>
    <s v="BD-11725"/>
    <x v="232"/>
    <x v="0"/>
    <s v="United States"/>
    <s v="Lafayette"/>
    <x v="28"/>
    <n v="70506"/>
    <x v="0"/>
    <s v="FUR-FU-10001731"/>
    <x v="0"/>
    <x v="5"/>
    <x v="1547"/>
    <x v="4445"/>
    <n v="3"/>
    <n v="0"/>
    <n v="3.0438000000000001"/>
  </r>
  <r>
    <n v="6405"/>
    <s v="CA-2012-156328"/>
    <x v="1"/>
    <x v="672"/>
    <d v="2012-12-05T00:00:00"/>
    <x v="1"/>
    <s v="RM-19375"/>
    <x v="528"/>
    <x v="0"/>
    <s v="United States"/>
    <s v="Raleigh"/>
    <x v="3"/>
    <n v="27604"/>
    <x v="0"/>
    <s v="TEC-PH-10001198"/>
    <x v="2"/>
    <x v="7"/>
    <x v="1168"/>
    <x v="1665"/>
    <n v="3"/>
    <n v="0.2"/>
    <n v="19.966499999999982"/>
  </r>
  <r>
    <n v="6406"/>
    <s v="CA-2014-154074"/>
    <x v="3"/>
    <x v="515"/>
    <d v="2014-09-03T00:00:00"/>
    <x v="0"/>
    <s v="BW-11110"/>
    <x v="308"/>
    <x v="1"/>
    <s v="United States"/>
    <s v="Spokane"/>
    <x v="4"/>
    <n v="99207"/>
    <x v="1"/>
    <s v="FUR-CH-10002331"/>
    <x v="0"/>
    <x v="1"/>
    <x v="402"/>
    <x v="4446"/>
    <n v="2"/>
    <n v="0.2"/>
    <n v="7.119599999999906"/>
  </r>
  <r>
    <n v="6407"/>
    <s v="CA-2014-154074"/>
    <x v="3"/>
    <x v="515"/>
    <d v="2014-09-03T00:00:00"/>
    <x v="0"/>
    <s v="BW-11110"/>
    <x v="308"/>
    <x v="1"/>
    <s v="United States"/>
    <s v="Spokane"/>
    <x v="4"/>
    <n v="99207"/>
    <x v="1"/>
    <s v="OFF-ST-10002370"/>
    <x v="1"/>
    <x v="4"/>
    <x v="80"/>
    <x v="4447"/>
    <n v="7"/>
    <n v="0"/>
    <n v="43.421699999999994"/>
  </r>
  <r>
    <n v="6408"/>
    <s v="CA-2014-161774"/>
    <x v="3"/>
    <x v="304"/>
    <d v="2014-05-16T00:00:00"/>
    <x v="2"/>
    <s v="GT-14710"/>
    <x v="218"/>
    <x v="0"/>
    <s v="United States"/>
    <s v="Houston"/>
    <x v="5"/>
    <n v="77041"/>
    <x v="2"/>
    <s v="FUR-CH-10003981"/>
    <x v="0"/>
    <x v="1"/>
    <x v="1166"/>
    <x v="4448"/>
    <n v="5"/>
    <n v="0.3"/>
    <n v="-12.84900000000016"/>
  </r>
  <r>
    <n v="6409"/>
    <s v="CA-2014-161774"/>
    <x v="3"/>
    <x v="304"/>
    <d v="2014-05-16T00:00:00"/>
    <x v="2"/>
    <s v="GT-14710"/>
    <x v="218"/>
    <x v="0"/>
    <s v="United States"/>
    <s v="Houston"/>
    <x v="5"/>
    <n v="77041"/>
    <x v="2"/>
    <s v="OFF-AR-10001446"/>
    <x v="1"/>
    <x v="6"/>
    <x v="1152"/>
    <x v="849"/>
    <n v="5"/>
    <n v="0.2"/>
    <n v="5.7749999999999986"/>
  </r>
  <r>
    <n v="6410"/>
    <s v="CA-2014-161774"/>
    <x v="3"/>
    <x v="304"/>
    <d v="2014-05-16T00:00:00"/>
    <x v="2"/>
    <s v="GT-14710"/>
    <x v="218"/>
    <x v="0"/>
    <s v="United States"/>
    <s v="Houston"/>
    <x v="5"/>
    <n v="77041"/>
    <x v="2"/>
    <s v="OFF-PA-10000300"/>
    <x v="1"/>
    <x v="10"/>
    <x v="1766"/>
    <x v="1107"/>
    <n v="3"/>
    <n v="0.2"/>
    <n v="16.183799999999998"/>
  </r>
  <r>
    <n v="6411"/>
    <s v="CA-2014-161774"/>
    <x v="3"/>
    <x v="304"/>
    <d v="2014-05-16T00:00:00"/>
    <x v="2"/>
    <s v="GT-14710"/>
    <x v="218"/>
    <x v="0"/>
    <s v="United States"/>
    <s v="Houston"/>
    <x v="5"/>
    <n v="77041"/>
    <x v="2"/>
    <s v="TEC-PH-10004071"/>
    <x v="2"/>
    <x v="7"/>
    <x v="1537"/>
    <x v="465"/>
    <n v="1"/>
    <n v="0.2"/>
    <n v="0.69930000000000003"/>
  </r>
  <r>
    <n v="6412"/>
    <s v="CA-2014-161774"/>
    <x v="3"/>
    <x v="304"/>
    <d v="2014-05-16T00:00:00"/>
    <x v="2"/>
    <s v="GT-14710"/>
    <x v="218"/>
    <x v="0"/>
    <s v="United States"/>
    <s v="Houston"/>
    <x v="5"/>
    <n v="77041"/>
    <x v="2"/>
    <s v="OFF-PA-10003134"/>
    <x v="1"/>
    <x v="10"/>
    <x v="1663"/>
    <x v="4449"/>
    <n v="2"/>
    <n v="0.2"/>
    <n v="26.902399999999993"/>
  </r>
  <r>
    <n v="6413"/>
    <s v="CA-2014-151211"/>
    <x v="3"/>
    <x v="629"/>
    <d v="2014-08-24T00:00:00"/>
    <x v="1"/>
    <s v="AH-10120"/>
    <x v="571"/>
    <x v="2"/>
    <s v="United States"/>
    <s v="Louisville"/>
    <x v="0"/>
    <n v="40214"/>
    <x v="0"/>
    <s v="OFF-BI-10002735"/>
    <x v="1"/>
    <x v="8"/>
    <x v="141"/>
    <x v="4450"/>
    <n v="3"/>
    <n v="0"/>
    <n v="48.377100000000006"/>
  </r>
  <r>
    <n v="6414"/>
    <s v="CA-2014-151211"/>
    <x v="3"/>
    <x v="629"/>
    <d v="2014-08-24T00:00:00"/>
    <x v="1"/>
    <s v="AH-10120"/>
    <x v="571"/>
    <x v="2"/>
    <s v="United States"/>
    <s v="Louisville"/>
    <x v="0"/>
    <n v="40214"/>
    <x v="0"/>
    <s v="TEC-AC-10004510"/>
    <x v="2"/>
    <x v="11"/>
    <x v="944"/>
    <x v="1548"/>
    <n v="6"/>
    <n v="0"/>
    <n v="9.8159999999999954"/>
  </r>
  <r>
    <n v="6415"/>
    <s v="CA-2014-142671"/>
    <x v="3"/>
    <x v="468"/>
    <d v="2014-11-15T00:00:00"/>
    <x v="0"/>
    <s v="DR-12940"/>
    <x v="660"/>
    <x v="2"/>
    <s v="United States"/>
    <s v="Hollywood"/>
    <x v="2"/>
    <n v="33021"/>
    <x v="0"/>
    <s v="OFF-BI-10004099"/>
    <x v="1"/>
    <x v="8"/>
    <x v="1716"/>
    <x v="2828"/>
    <n v="5"/>
    <n v="0.7"/>
    <n v="-7.6799999999999962"/>
  </r>
  <r>
    <n v="6416"/>
    <s v="CA-2014-144750"/>
    <x v="3"/>
    <x v="170"/>
    <d v="2014-08-22T00:00:00"/>
    <x v="3"/>
    <s v="DL-13495"/>
    <x v="393"/>
    <x v="1"/>
    <s v="United States"/>
    <s v="Chandler"/>
    <x v="16"/>
    <n v="85224"/>
    <x v="1"/>
    <s v="OFF-PA-10003395"/>
    <x v="1"/>
    <x v="10"/>
    <x v="650"/>
    <x v="1148"/>
    <n v="1"/>
    <n v="0.2"/>
    <n v="29.357999999999997"/>
  </r>
  <r>
    <n v="6417"/>
    <s v="CA-2013-111976"/>
    <x v="0"/>
    <x v="387"/>
    <d v="2013-03-13T00:00:00"/>
    <x v="1"/>
    <s v="BD-11620"/>
    <x v="379"/>
    <x v="0"/>
    <s v="United States"/>
    <s v="Philadelphia"/>
    <x v="9"/>
    <n v="19120"/>
    <x v="3"/>
    <s v="TEC-PH-10002890"/>
    <x v="2"/>
    <x v="7"/>
    <x v="1387"/>
    <x v="4451"/>
    <n v="4"/>
    <n v="0.4"/>
    <n v="-25.334400000000002"/>
  </r>
  <r>
    <n v="6418"/>
    <s v="CA-2013-111976"/>
    <x v="0"/>
    <x v="387"/>
    <d v="2013-03-13T00:00:00"/>
    <x v="1"/>
    <s v="BD-11620"/>
    <x v="379"/>
    <x v="0"/>
    <s v="United States"/>
    <s v="Philadelphia"/>
    <x v="9"/>
    <n v="19120"/>
    <x v="3"/>
    <s v="OFF-FA-10004968"/>
    <x v="1"/>
    <x v="13"/>
    <x v="1010"/>
    <x v="4452"/>
    <n v="2"/>
    <n v="0.2"/>
    <n v="-1.3463999999999998"/>
  </r>
  <r>
    <n v="6419"/>
    <s v="CA-2013-140130"/>
    <x v="0"/>
    <x v="731"/>
    <d v="2013-11-06T00:00:00"/>
    <x v="1"/>
    <s v="HW-14935"/>
    <x v="304"/>
    <x v="1"/>
    <s v="United States"/>
    <s v="Tulsa"/>
    <x v="26"/>
    <n v="74133"/>
    <x v="2"/>
    <s v="OFF-SU-10001218"/>
    <x v="1"/>
    <x v="14"/>
    <x v="133"/>
    <x v="2138"/>
    <n v="2"/>
    <n v="0"/>
    <n v="6.1488000000000014"/>
  </r>
  <r>
    <n v="6420"/>
    <s v="CA-2013-140130"/>
    <x v="0"/>
    <x v="731"/>
    <d v="2013-11-06T00:00:00"/>
    <x v="1"/>
    <s v="HW-14935"/>
    <x v="304"/>
    <x v="1"/>
    <s v="United States"/>
    <s v="Tulsa"/>
    <x v="26"/>
    <n v="74133"/>
    <x v="2"/>
    <s v="FUR-CH-10002084"/>
    <x v="0"/>
    <x v="1"/>
    <x v="1240"/>
    <x v="2411"/>
    <n v="3"/>
    <n v="0"/>
    <n v="81.173400000000001"/>
  </r>
  <r>
    <n v="6421"/>
    <s v="CA-2013-140130"/>
    <x v="0"/>
    <x v="731"/>
    <d v="2013-11-06T00:00:00"/>
    <x v="1"/>
    <s v="HW-14935"/>
    <x v="304"/>
    <x v="1"/>
    <s v="United States"/>
    <s v="Tulsa"/>
    <x v="26"/>
    <n v="74133"/>
    <x v="2"/>
    <s v="OFF-AR-10004269"/>
    <x v="1"/>
    <x v="6"/>
    <x v="1541"/>
    <x v="714"/>
    <n v="3"/>
    <n v="0"/>
    <n v="3.4692000000000003"/>
  </r>
  <r>
    <n v="6422"/>
    <s v="CA-2013-140130"/>
    <x v="0"/>
    <x v="731"/>
    <d v="2013-11-06T00:00:00"/>
    <x v="1"/>
    <s v="HW-14935"/>
    <x v="304"/>
    <x v="1"/>
    <s v="United States"/>
    <s v="Tulsa"/>
    <x v="26"/>
    <n v="74133"/>
    <x v="2"/>
    <s v="OFF-ST-10001128"/>
    <x v="1"/>
    <x v="4"/>
    <x v="1418"/>
    <x v="743"/>
    <n v="3"/>
    <n v="0"/>
    <n v="9.9882000000000204"/>
  </r>
  <r>
    <n v="6423"/>
    <s v="CA-2011-159121"/>
    <x v="2"/>
    <x v="711"/>
    <d v="2011-08-01T00:00:00"/>
    <x v="1"/>
    <s v="JO-15145"/>
    <x v="705"/>
    <x v="1"/>
    <s v="United States"/>
    <s v="Draper"/>
    <x v="7"/>
    <n v="84020"/>
    <x v="1"/>
    <s v="TEC-AC-10002006"/>
    <x v="2"/>
    <x v="11"/>
    <x v="1078"/>
    <x v="4453"/>
    <n v="7"/>
    <n v="0"/>
    <n v="34.698299999999996"/>
  </r>
  <r>
    <n v="6424"/>
    <s v="CA-2012-149650"/>
    <x v="1"/>
    <x v="1040"/>
    <d v="2012-10-27T00:00:00"/>
    <x v="2"/>
    <s v="RD-19660"/>
    <x v="372"/>
    <x v="2"/>
    <s v="United States"/>
    <s v="Oakland"/>
    <x v="1"/>
    <n v="94601"/>
    <x v="1"/>
    <s v="FUR-CH-10003956"/>
    <x v="0"/>
    <x v="1"/>
    <x v="363"/>
    <x v="4454"/>
    <n v="8"/>
    <n v="0.2"/>
    <n v="-73.819200000000052"/>
  </r>
  <r>
    <n v="6425"/>
    <s v="CA-2014-115777"/>
    <x v="3"/>
    <x v="971"/>
    <d v="2014-08-25T00:00:00"/>
    <x v="1"/>
    <s v="DO-13645"/>
    <x v="770"/>
    <x v="0"/>
    <s v="United States"/>
    <s v="Lawrence"/>
    <x v="31"/>
    <n v="1841"/>
    <x v="3"/>
    <s v="OFF-PA-10000552"/>
    <x v="1"/>
    <x v="10"/>
    <x v="1532"/>
    <x v="541"/>
    <n v="3"/>
    <n v="0"/>
    <n v="9.3312000000000008"/>
  </r>
  <r>
    <n v="6426"/>
    <s v="CA-2013-143714"/>
    <x v="0"/>
    <x v="454"/>
    <d v="2013-05-28T00:00:00"/>
    <x v="1"/>
    <s v="CC-12370"/>
    <x v="666"/>
    <x v="0"/>
    <s v="United States"/>
    <s v="Philadelphia"/>
    <x v="9"/>
    <n v="19120"/>
    <x v="3"/>
    <s v="TEC-CO-10004722"/>
    <x v="2"/>
    <x v="16"/>
    <x v="1365"/>
    <x v="4455"/>
    <n v="4"/>
    <n v="0.4"/>
    <n v="1119.996799999999"/>
  </r>
  <r>
    <n v="6427"/>
    <s v="CA-2013-143714"/>
    <x v="0"/>
    <x v="454"/>
    <d v="2013-05-28T00:00:00"/>
    <x v="1"/>
    <s v="CC-12370"/>
    <x v="666"/>
    <x v="0"/>
    <s v="United States"/>
    <s v="Philadelphia"/>
    <x v="9"/>
    <n v="19120"/>
    <x v="3"/>
    <s v="OFF-BI-10004308"/>
    <x v="1"/>
    <x v="8"/>
    <x v="1767"/>
    <x v="4456"/>
    <n v="1"/>
    <n v="0.7"/>
    <n v="-4.1959999999999997"/>
  </r>
  <r>
    <n v="6428"/>
    <s v="CA-2013-143714"/>
    <x v="0"/>
    <x v="454"/>
    <d v="2013-05-28T00:00:00"/>
    <x v="1"/>
    <s v="CC-12370"/>
    <x v="666"/>
    <x v="0"/>
    <s v="United States"/>
    <s v="Philadelphia"/>
    <x v="9"/>
    <n v="19120"/>
    <x v="3"/>
    <s v="OFF-PA-10000029"/>
    <x v="1"/>
    <x v="10"/>
    <x v="803"/>
    <x v="563"/>
    <n v="2"/>
    <n v="0.2"/>
    <n v="3.6288"/>
  </r>
  <r>
    <n v="6429"/>
    <s v="CA-2013-143714"/>
    <x v="0"/>
    <x v="454"/>
    <d v="2013-05-28T00:00:00"/>
    <x v="1"/>
    <s v="CC-12370"/>
    <x v="666"/>
    <x v="0"/>
    <s v="United States"/>
    <s v="Philadelphia"/>
    <x v="9"/>
    <n v="19120"/>
    <x v="3"/>
    <s v="TEC-PH-10004080"/>
    <x v="2"/>
    <x v="7"/>
    <x v="1768"/>
    <x v="4457"/>
    <n v="3"/>
    <n v="0.4"/>
    <n v="-24.476399999999998"/>
  </r>
  <r>
    <n v="6430"/>
    <s v="CA-2011-165764"/>
    <x v="2"/>
    <x v="935"/>
    <d v="2011-11-07T00:00:00"/>
    <x v="1"/>
    <s v="SH-20395"/>
    <x v="129"/>
    <x v="0"/>
    <s v="United States"/>
    <s v="Jacksonville"/>
    <x v="3"/>
    <n v="28540"/>
    <x v="0"/>
    <s v="OFF-ST-10001558"/>
    <x v="1"/>
    <x v="4"/>
    <x v="712"/>
    <x v="3346"/>
    <n v="2"/>
    <n v="0.2"/>
    <n v="-1.6239999999999997"/>
  </r>
  <r>
    <n v="6431"/>
    <s v="CA-2011-165764"/>
    <x v="2"/>
    <x v="935"/>
    <d v="2011-11-07T00:00:00"/>
    <x v="1"/>
    <s v="SH-20395"/>
    <x v="129"/>
    <x v="0"/>
    <s v="United States"/>
    <s v="Jacksonville"/>
    <x v="3"/>
    <n v="28540"/>
    <x v="0"/>
    <s v="FUR-TA-10001768"/>
    <x v="0"/>
    <x v="3"/>
    <x v="114"/>
    <x v="4458"/>
    <n v="6"/>
    <n v="0.4"/>
    <n v="-299.26140000000009"/>
  </r>
  <r>
    <n v="6432"/>
    <s v="CA-2011-165764"/>
    <x v="2"/>
    <x v="935"/>
    <d v="2011-11-07T00:00:00"/>
    <x v="1"/>
    <s v="SH-20395"/>
    <x v="129"/>
    <x v="0"/>
    <s v="United States"/>
    <s v="Jacksonville"/>
    <x v="3"/>
    <n v="28540"/>
    <x v="0"/>
    <s v="OFF-BI-10002982"/>
    <x v="1"/>
    <x v="8"/>
    <x v="1258"/>
    <x v="4459"/>
    <n v="7"/>
    <n v="0.7"/>
    <n v="-10.487400000000001"/>
  </r>
  <r>
    <n v="6433"/>
    <s v="CA-2011-165764"/>
    <x v="2"/>
    <x v="935"/>
    <d v="2011-11-07T00:00:00"/>
    <x v="1"/>
    <s v="SH-20395"/>
    <x v="129"/>
    <x v="0"/>
    <s v="United States"/>
    <s v="Jacksonville"/>
    <x v="3"/>
    <n v="28540"/>
    <x v="0"/>
    <s v="FUR-FU-10001468"/>
    <x v="0"/>
    <x v="5"/>
    <x v="1280"/>
    <x v="4460"/>
    <n v="3"/>
    <n v="0.2"/>
    <n v="-51.29400000000004"/>
  </r>
  <r>
    <n v="6434"/>
    <s v="CA-2012-121405"/>
    <x v="1"/>
    <x v="1110"/>
    <d v="2012-04-04T00:00:00"/>
    <x v="1"/>
    <s v="FC-14335"/>
    <x v="712"/>
    <x v="1"/>
    <s v="United States"/>
    <s v="Chicago"/>
    <x v="10"/>
    <n v="60610"/>
    <x v="2"/>
    <s v="OFF-PA-10001838"/>
    <x v="1"/>
    <x v="10"/>
    <x v="999"/>
    <x v="4461"/>
    <n v="5"/>
    <n v="0.2"/>
    <n v="8.5259999999999998"/>
  </r>
  <r>
    <n v="6435"/>
    <s v="CA-2012-121405"/>
    <x v="1"/>
    <x v="1110"/>
    <d v="2012-04-04T00:00:00"/>
    <x v="1"/>
    <s v="FC-14335"/>
    <x v="712"/>
    <x v="1"/>
    <s v="United States"/>
    <s v="Chicago"/>
    <x v="10"/>
    <n v="60610"/>
    <x v="2"/>
    <s v="TEC-PH-10002890"/>
    <x v="2"/>
    <x v="7"/>
    <x v="1387"/>
    <x v="2171"/>
    <n v="5"/>
    <n v="0.2"/>
    <n v="13.571999999999996"/>
  </r>
  <r>
    <n v="6436"/>
    <s v="US-2014-116897"/>
    <x v="3"/>
    <x v="837"/>
    <d v="2014-05-30T00:00:00"/>
    <x v="2"/>
    <s v="JG-15160"/>
    <x v="506"/>
    <x v="0"/>
    <s v="United States"/>
    <s v="Pocatello"/>
    <x v="45"/>
    <n v="83201"/>
    <x v="1"/>
    <s v="FUR-FU-10004963"/>
    <x v="0"/>
    <x v="5"/>
    <x v="1434"/>
    <x v="768"/>
    <n v="4"/>
    <n v="0"/>
    <n v="14.700000000000003"/>
  </r>
  <r>
    <n v="6437"/>
    <s v="US-2014-116897"/>
    <x v="3"/>
    <x v="837"/>
    <d v="2014-05-30T00:00:00"/>
    <x v="2"/>
    <s v="JG-15160"/>
    <x v="506"/>
    <x v="0"/>
    <s v="United States"/>
    <s v="Pocatello"/>
    <x v="45"/>
    <n v="83201"/>
    <x v="1"/>
    <s v="OFF-ST-10000025"/>
    <x v="1"/>
    <x v="4"/>
    <x v="615"/>
    <x v="4462"/>
    <n v="5"/>
    <n v="0"/>
    <n v="28.628999999999962"/>
  </r>
  <r>
    <n v="6438"/>
    <s v="US-2014-116897"/>
    <x v="3"/>
    <x v="837"/>
    <d v="2014-05-30T00:00:00"/>
    <x v="2"/>
    <s v="JG-15160"/>
    <x v="506"/>
    <x v="0"/>
    <s v="United States"/>
    <s v="Pocatello"/>
    <x v="45"/>
    <n v="83201"/>
    <x v="1"/>
    <s v="TEC-PH-10004389"/>
    <x v="2"/>
    <x v="7"/>
    <x v="1422"/>
    <x v="214"/>
    <n v="3"/>
    <n v="0.2"/>
    <n v="22.678200000000018"/>
  </r>
  <r>
    <n v="6439"/>
    <s v="US-2014-113992"/>
    <x v="3"/>
    <x v="817"/>
    <d v="2014-12-20T00:00:00"/>
    <x v="1"/>
    <s v="LC-16885"/>
    <x v="62"/>
    <x v="0"/>
    <s v="United States"/>
    <s v="Plano"/>
    <x v="5"/>
    <n v="75023"/>
    <x v="2"/>
    <s v="FUR-TA-10000577"/>
    <x v="0"/>
    <x v="3"/>
    <x v="3"/>
    <x v="4463"/>
    <n v="4"/>
    <n v="0.3"/>
    <n v="-97.49879999999996"/>
  </r>
  <r>
    <n v="6440"/>
    <s v="CA-2011-166891"/>
    <x v="2"/>
    <x v="777"/>
    <d v="2011-10-06T00:00:00"/>
    <x v="2"/>
    <s v="CC-12220"/>
    <x v="417"/>
    <x v="0"/>
    <s v="United States"/>
    <s v="New York City"/>
    <x v="15"/>
    <n v="10024"/>
    <x v="3"/>
    <s v="FUR-CH-10003298"/>
    <x v="0"/>
    <x v="1"/>
    <x v="1567"/>
    <x v="4464"/>
    <n v="5"/>
    <n v="0.1"/>
    <n v="-6.5490000000000492"/>
  </r>
  <r>
    <n v="6441"/>
    <s v="CA-2013-101161"/>
    <x v="0"/>
    <x v="63"/>
    <d v="2013-10-21T00:00:00"/>
    <x v="1"/>
    <s v="BW-11110"/>
    <x v="308"/>
    <x v="1"/>
    <s v="United States"/>
    <s v="New York City"/>
    <x v="15"/>
    <n v="10024"/>
    <x v="3"/>
    <s v="OFF-AR-10001860"/>
    <x v="1"/>
    <x v="6"/>
    <x v="907"/>
    <x v="2890"/>
    <n v="5"/>
    <n v="0"/>
    <n v="12.492000000000001"/>
  </r>
  <r>
    <n v="6442"/>
    <s v="CA-2013-101161"/>
    <x v="0"/>
    <x v="63"/>
    <d v="2013-10-21T00:00:00"/>
    <x v="1"/>
    <s v="BW-11110"/>
    <x v="308"/>
    <x v="1"/>
    <s v="United States"/>
    <s v="New York City"/>
    <x v="15"/>
    <n v="10024"/>
    <x v="3"/>
    <s v="OFF-ST-10003123"/>
    <x v="1"/>
    <x v="4"/>
    <x v="1268"/>
    <x v="4191"/>
    <n v="3"/>
    <n v="0"/>
    <n v="23.968799999999998"/>
  </r>
  <r>
    <n v="6443"/>
    <s v="CA-2013-101161"/>
    <x v="0"/>
    <x v="63"/>
    <d v="2013-10-21T00:00:00"/>
    <x v="1"/>
    <s v="BW-11110"/>
    <x v="308"/>
    <x v="1"/>
    <s v="United States"/>
    <s v="New York City"/>
    <x v="15"/>
    <n v="10024"/>
    <x v="3"/>
    <s v="OFF-PA-10001295"/>
    <x v="1"/>
    <x v="10"/>
    <x v="1211"/>
    <x v="2479"/>
    <n v="2"/>
    <n v="0"/>
    <n v="18.211199999999998"/>
  </r>
  <r>
    <n v="6444"/>
    <s v="CA-2013-101161"/>
    <x v="0"/>
    <x v="63"/>
    <d v="2013-10-21T00:00:00"/>
    <x v="1"/>
    <s v="BW-11110"/>
    <x v="308"/>
    <x v="1"/>
    <s v="United States"/>
    <s v="New York City"/>
    <x v="15"/>
    <n v="10024"/>
    <x v="3"/>
    <s v="OFF-LA-10000407"/>
    <x v="1"/>
    <x v="2"/>
    <x v="1486"/>
    <x v="1691"/>
    <n v="5"/>
    <n v="0"/>
    <n v="11.454000000000001"/>
  </r>
  <r>
    <n v="6445"/>
    <s v="CA-2013-101161"/>
    <x v="0"/>
    <x v="63"/>
    <d v="2013-10-21T00:00:00"/>
    <x v="1"/>
    <s v="BW-11110"/>
    <x v="308"/>
    <x v="1"/>
    <s v="United States"/>
    <s v="New York City"/>
    <x v="15"/>
    <n v="10024"/>
    <x v="3"/>
    <s v="FUR-FU-10003535"/>
    <x v="0"/>
    <x v="5"/>
    <x v="888"/>
    <x v="4465"/>
    <n v="3"/>
    <n v="0"/>
    <n v="33.726600000000005"/>
  </r>
  <r>
    <n v="6446"/>
    <s v="CA-2012-151785"/>
    <x v="1"/>
    <x v="616"/>
    <d v="2012-03-10T00:00:00"/>
    <x v="1"/>
    <s v="JJ-15445"/>
    <x v="370"/>
    <x v="0"/>
    <s v="United States"/>
    <s v="Chicago"/>
    <x v="10"/>
    <n v="60623"/>
    <x v="2"/>
    <s v="OFF-FA-10000611"/>
    <x v="1"/>
    <x v="13"/>
    <x v="1065"/>
    <x v="4466"/>
    <n v="6"/>
    <n v="0.2"/>
    <n v="2.4863999999999997"/>
  </r>
  <r>
    <n v="6447"/>
    <s v="US-2014-119816"/>
    <x v="3"/>
    <x v="168"/>
    <d v="2014-03-07T00:00:00"/>
    <x v="0"/>
    <s v="TT-21460"/>
    <x v="499"/>
    <x v="2"/>
    <s v="United States"/>
    <s v="Houston"/>
    <x v="5"/>
    <n v="77095"/>
    <x v="2"/>
    <s v="FUR-FU-10004848"/>
    <x v="0"/>
    <x v="5"/>
    <x v="28"/>
    <x v="4467"/>
    <n v="5"/>
    <n v="0.6"/>
    <n v="-77.625"/>
  </r>
  <r>
    <n v="6448"/>
    <s v="US-2014-119816"/>
    <x v="3"/>
    <x v="168"/>
    <d v="2014-03-07T00:00:00"/>
    <x v="0"/>
    <s v="TT-21460"/>
    <x v="499"/>
    <x v="2"/>
    <s v="United States"/>
    <s v="Houston"/>
    <x v="5"/>
    <n v="77095"/>
    <x v="2"/>
    <s v="OFF-LA-10002381"/>
    <x v="1"/>
    <x v="2"/>
    <x v="1079"/>
    <x v="4468"/>
    <n v="1"/>
    <n v="0.2"/>
    <n v="0.86239999999999983"/>
  </r>
  <r>
    <n v="6449"/>
    <s v="US-2014-119816"/>
    <x v="3"/>
    <x v="168"/>
    <d v="2014-03-07T00:00:00"/>
    <x v="0"/>
    <s v="TT-21460"/>
    <x v="499"/>
    <x v="2"/>
    <s v="United States"/>
    <s v="Houston"/>
    <x v="5"/>
    <n v="77095"/>
    <x v="2"/>
    <s v="OFF-ST-10000918"/>
    <x v="1"/>
    <x v="4"/>
    <x v="372"/>
    <x v="525"/>
    <n v="1"/>
    <n v="0.2"/>
    <n v="0.65399999999999947"/>
  </r>
  <r>
    <n v="6450"/>
    <s v="CA-2012-156510"/>
    <x v="1"/>
    <x v="12"/>
    <d v="2012-09-29T00:00:00"/>
    <x v="1"/>
    <s v="EH-13990"/>
    <x v="552"/>
    <x v="0"/>
    <s v="United States"/>
    <s v="Meriden"/>
    <x v="29"/>
    <n v="6450"/>
    <x v="3"/>
    <s v="OFF-BI-10000822"/>
    <x v="1"/>
    <x v="8"/>
    <x v="958"/>
    <x v="4469"/>
    <n v="2"/>
    <n v="0"/>
    <n v="5.1647999999999996"/>
  </r>
  <r>
    <n v="6451"/>
    <s v="CA-2012-156510"/>
    <x v="1"/>
    <x v="12"/>
    <d v="2012-09-29T00:00:00"/>
    <x v="1"/>
    <s v="EH-13990"/>
    <x v="552"/>
    <x v="0"/>
    <s v="United States"/>
    <s v="Meriden"/>
    <x v="29"/>
    <n v="6450"/>
    <x v="3"/>
    <s v="OFF-PA-10002222"/>
    <x v="1"/>
    <x v="10"/>
    <x v="389"/>
    <x v="1846"/>
    <n v="2"/>
    <n v="0"/>
    <n v="21.012799999999999"/>
  </r>
  <r>
    <n v="6452"/>
    <s v="CA-2012-156510"/>
    <x v="1"/>
    <x v="12"/>
    <d v="2012-09-29T00:00:00"/>
    <x v="1"/>
    <s v="EH-13990"/>
    <x v="552"/>
    <x v="0"/>
    <s v="United States"/>
    <s v="Meriden"/>
    <x v="29"/>
    <n v="6450"/>
    <x v="3"/>
    <s v="OFF-AR-10004930"/>
    <x v="1"/>
    <x v="6"/>
    <x v="87"/>
    <x v="4470"/>
    <n v="1"/>
    <n v="0"/>
    <n v="2.2109999999999994"/>
  </r>
  <r>
    <n v="6453"/>
    <s v="US-2012-110261"/>
    <x v="1"/>
    <x v="546"/>
    <d v="2012-12-23T00:00:00"/>
    <x v="0"/>
    <s v="PR-18880"/>
    <x v="701"/>
    <x v="0"/>
    <s v="United States"/>
    <s v="Glenview"/>
    <x v="10"/>
    <n v="60025"/>
    <x v="2"/>
    <s v="TEC-PH-10001750"/>
    <x v="2"/>
    <x v="7"/>
    <x v="968"/>
    <x v="3180"/>
    <n v="3"/>
    <n v="0.2"/>
    <n v="13.857900000000008"/>
  </r>
  <r>
    <n v="6454"/>
    <s v="CA-2012-125710"/>
    <x v="1"/>
    <x v="1049"/>
    <d v="2012-10-13T00:00:00"/>
    <x v="1"/>
    <s v="BT-11680"/>
    <x v="537"/>
    <x v="0"/>
    <s v="United States"/>
    <s v="Houston"/>
    <x v="5"/>
    <n v="77036"/>
    <x v="2"/>
    <s v="OFF-AR-10000657"/>
    <x v="1"/>
    <x v="6"/>
    <x v="1518"/>
    <x v="4471"/>
    <n v="2"/>
    <n v="0.2"/>
    <n v="0.55899999999999961"/>
  </r>
  <r>
    <n v="6455"/>
    <s v="CA-2014-161102"/>
    <x v="3"/>
    <x v="689"/>
    <d v="2014-08-04T00:00:00"/>
    <x v="2"/>
    <s v="EC-14050"/>
    <x v="685"/>
    <x v="0"/>
    <s v="United States"/>
    <s v="San Francisco"/>
    <x v="1"/>
    <n v="94110"/>
    <x v="1"/>
    <s v="OFF-ST-10003442"/>
    <x v="1"/>
    <x v="4"/>
    <x v="86"/>
    <x v="403"/>
    <n v="2"/>
    <n v="0"/>
    <n v="15.2712"/>
  </r>
  <r>
    <n v="6456"/>
    <s v="CA-2014-161102"/>
    <x v="3"/>
    <x v="689"/>
    <d v="2014-08-04T00:00:00"/>
    <x v="2"/>
    <s v="EC-14050"/>
    <x v="685"/>
    <x v="0"/>
    <s v="United States"/>
    <s v="San Francisco"/>
    <x v="1"/>
    <n v="94110"/>
    <x v="1"/>
    <s v="FUR-FU-10003142"/>
    <x v="0"/>
    <x v="5"/>
    <x v="1201"/>
    <x v="3322"/>
    <n v="7"/>
    <n v="0"/>
    <n v="11.457599999999998"/>
  </r>
  <r>
    <n v="6457"/>
    <s v="CA-2011-110065"/>
    <x v="2"/>
    <x v="79"/>
    <d v="2011-08-11T00:00:00"/>
    <x v="1"/>
    <s v="SP-20650"/>
    <x v="70"/>
    <x v="1"/>
    <s v="United States"/>
    <s v="New York City"/>
    <x v="15"/>
    <n v="10009"/>
    <x v="3"/>
    <s v="TEC-PH-10002468"/>
    <x v="2"/>
    <x v="7"/>
    <x v="1210"/>
    <x v="4472"/>
    <n v="1"/>
    <n v="0"/>
    <n v="36.717300000000009"/>
  </r>
  <r>
    <n v="6458"/>
    <s v="CA-2011-110065"/>
    <x v="2"/>
    <x v="79"/>
    <d v="2011-08-11T00:00:00"/>
    <x v="1"/>
    <s v="SP-20650"/>
    <x v="70"/>
    <x v="1"/>
    <s v="United States"/>
    <s v="New York City"/>
    <x v="15"/>
    <n v="10009"/>
    <x v="3"/>
    <s v="OFF-AR-10004165"/>
    <x v="1"/>
    <x v="6"/>
    <x v="1588"/>
    <x v="4473"/>
    <n v="7"/>
    <n v="0"/>
    <n v="7.0224000000000011"/>
  </r>
  <r>
    <n v="6459"/>
    <s v="US-2014-133361"/>
    <x v="3"/>
    <x v="304"/>
    <d v="2014-05-18T00:00:00"/>
    <x v="2"/>
    <s v="AJ-10780"/>
    <x v="321"/>
    <x v="1"/>
    <s v="United States"/>
    <s v="Baltimore"/>
    <x v="39"/>
    <n v="21215"/>
    <x v="3"/>
    <s v="OFF-AR-10001919"/>
    <x v="1"/>
    <x v="6"/>
    <x v="853"/>
    <x v="1061"/>
    <n v="2"/>
    <n v="0"/>
    <n v="1.0903999999999998"/>
  </r>
  <r>
    <n v="6460"/>
    <s v="US-2014-133361"/>
    <x v="3"/>
    <x v="304"/>
    <d v="2014-05-18T00:00:00"/>
    <x v="2"/>
    <s v="AJ-10780"/>
    <x v="321"/>
    <x v="1"/>
    <s v="United States"/>
    <s v="Baltimore"/>
    <x v="39"/>
    <n v="21215"/>
    <x v="3"/>
    <s v="OFF-AR-10003045"/>
    <x v="1"/>
    <x v="6"/>
    <x v="420"/>
    <x v="456"/>
    <n v="5"/>
    <n v="0"/>
    <n v="6.6150000000000002"/>
  </r>
  <r>
    <n v="6461"/>
    <s v="US-2014-133361"/>
    <x v="3"/>
    <x v="304"/>
    <d v="2014-05-18T00:00:00"/>
    <x v="2"/>
    <s v="AJ-10780"/>
    <x v="321"/>
    <x v="1"/>
    <s v="United States"/>
    <s v="Baltimore"/>
    <x v="39"/>
    <n v="21215"/>
    <x v="3"/>
    <s v="OFF-AR-10003338"/>
    <x v="1"/>
    <x v="6"/>
    <x v="1430"/>
    <x v="4474"/>
    <n v="5"/>
    <n v="0"/>
    <n v="9.3000000000000007"/>
  </r>
  <r>
    <n v="6462"/>
    <s v="US-2014-133361"/>
    <x v="3"/>
    <x v="304"/>
    <d v="2014-05-18T00:00:00"/>
    <x v="2"/>
    <s v="AJ-10780"/>
    <x v="321"/>
    <x v="1"/>
    <s v="United States"/>
    <s v="Baltimore"/>
    <x v="39"/>
    <n v="21215"/>
    <x v="3"/>
    <s v="TEC-AC-10003280"/>
    <x v="2"/>
    <x v="11"/>
    <x v="1028"/>
    <x v="1324"/>
    <n v="3"/>
    <n v="0"/>
    <n v="18.893699999999995"/>
  </r>
  <r>
    <n v="6463"/>
    <s v="US-2014-133361"/>
    <x v="3"/>
    <x v="304"/>
    <d v="2014-05-18T00:00:00"/>
    <x v="2"/>
    <s v="AJ-10780"/>
    <x v="321"/>
    <x v="1"/>
    <s v="United States"/>
    <s v="Baltimore"/>
    <x v="39"/>
    <n v="21215"/>
    <x v="3"/>
    <s v="FUR-CH-10003298"/>
    <x v="0"/>
    <x v="1"/>
    <x v="1567"/>
    <x v="0"/>
    <n v="2"/>
    <n v="0"/>
    <n v="23.576399999999978"/>
  </r>
  <r>
    <n v="6464"/>
    <s v="US-2014-133361"/>
    <x v="3"/>
    <x v="304"/>
    <d v="2014-05-18T00:00:00"/>
    <x v="2"/>
    <s v="AJ-10780"/>
    <x v="321"/>
    <x v="1"/>
    <s v="United States"/>
    <s v="Baltimore"/>
    <x v="39"/>
    <n v="21215"/>
    <x v="3"/>
    <s v="OFF-LA-10004544"/>
    <x v="1"/>
    <x v="2"/>
    <x v="197"/>
    <x v="3066"/>
    <n v="5"/>
    <n v="0"/>
    <n v="37"/>
  </r>
  <r>
    <n v="6465"/>
    <s v="US-2013-155404"/>
    <x v="0"/>
    <x v="897"/>
    <d v="2013-09-29T00:00:00"/>
    <x v="1"/>
    <s v="AS-10630"/>
    <x v="357"/>
    <x v="2"/>
    <s v="United States"/>
    <s v="Louisville"/>
    <x v="0"/>
    <n v="40214"/>
    <x v="0"/>
    <s v="FUR-FU-10004586"/>
    <x v="0"/>
    <x v="5"/>
    <x v="1473"/>
    <x v="2537"/>
    <n v="2"/>
    <n v="0"/>
    <n v="6.3743999999999996"/>
  </r>
  <r>
    <n v="6466"/>
    <s v="CA-2012-114503"/>
    <x v="1"/>
    <x v="50"/>
    <d v="2012-11-17T00:00:00"/>
    <x v="1"/>
    <s v="AA-10375"/>
    <x v="211"/>
    <x v="0"/>
    <s v="United States"/>
    <s v="Lebanon"/>
    <x v="18"/>
    <n v="37087"/>
    <x v="0"/>
    <s v="OFF-ST-10003572"/>
    <x v="1"/>
    <x v="4"/>
    <x v="1735"/>
    <x v="4475"/>
    <n v="6"/>
    <n v="0.2"/>
    <n v="6.3719999999999999"/>
  </r>
  <r>
    <n v="6467"/>
    <s v="CA-2014-153080"/>
    <x v="3"/>
    <x v="1053"/>
    <d v="2014-05-26T00:00:00"/>
    <x v="0"/>
    <s v="EH-13945"/>
    <x v="13"/>
    <x v="0"/>
    <s v="United States"/>
    <s v="Los Angeles"/>
    <x v="1"/>
    <n v="90008"/>
    <x v="1"/>
    <s v="TEC-AC-10002331"/>
    <x v="2"/>
    <x v="11"/>
    <x v="1582"/>
    <x v="3776"/>
    <n v="7"/>
    <n v="0"/>
    <n v="25.330199999999998"/>
  </r>
  <r>
    <n v="6468"/>
    <s v="CA-2013-163804"/>
    <x v="0"/>
    <x v="499"/>
    <d v="2013-12-09T00:00:00"/>
    <x v="1"/>
    <s v="DB-13270"/>
    <x v="489"/>
    <x v="2"/>
    <s v="United States"/>
    <s v="Providence"/>
    <x v="34"/>
    <n v="2908"/>
    <x v="3"/>
    <s v="OFF-ST-10000142"/>
    <x v="1"/>
    <x v="4"/>
    <x v="399"/>
    <x v="4476"/>
    <n v="5"/>
    <n v="0"/>
    <n v="582.23199999999997"/>
  </r>
  <r>
    <n v="6469"/>
    <s v="CA-2013-163804"/>
    <x v="0"/>
    <x v="499"/>
    <d v="2013-12-09T00:00:00"/>
    <x v="1"/>
    <s v="DB-13270"/>
    <x v="489"/>
    <x v="2"/>
    <s v="United States"/>
    <s v="Providence"/>
    <x v="34"/>
    <n v="2908"/>
    <x v="3"/>
    <s v="TEC-PH-10000441"/>
    <x v="2"/>
    <x v="7"/>
    <x v="1046"/>
    <x v="3211"/>
    <n v="5"/>
    <n v="0"/>
    <n v="176.38600000000002"/>
  </r>
  <r>
    <n v="6470"/>
    <s v="CA-2013-163804"/>
    <x v="0"/>
    <x v="499"/>
    <d v="2013-12-09T00:00:00"/>
    <x v="1"/>
    <s v="DB-13270"/>
    <x v="489"/>
    <x v="2"/>
    <s v="United States"/>
    <s v="Providence"/>
    <x v="34"/>
    <n v="2908"/>
    <x v="3"/>
    <s v="FUR-FU-10004864"/>
    <x v="0"/>
    <x v="5"/>
    <x v="1710"/>
    <x v="4477"/>
    <n v="6"/>
    <n v="0"/>
    <n v="23.898600000000002"/>
  </r>
  <r>
    <n v="6471"/>
    <s v="CA-2012-108532"/>
    <x v="1"/>
    <x v="1111"/>
    <d v="2012-09-02T00:00:00"/>
    <x v="1"/>
    <s v="CC-12100"/>
    <x v="385"/>
    <x v="2"/>
    <s v="United States"/>
    <s v="Detroit"/>
    <x v="12"/>
    <n v="48234"/>
    <x v="2"/>
    <s v="TEC-PH-10001750"/>
    <x v="2"/>
    <x v="7"/>
    <x v="968"/>
    <x v="203"/>
    <n v="2"/>
    <n v="0"/>
    <n v="35.634600000000006"/>
  </r>
  <r>
    <n v="6472"/>
    <s v="CA-2012-108532"/>
    <x v="1"/>
    <x v="1111"/>
    <d v="2012-09-02T00:00:00"/>
    <x v="1"/>
    <s v="CC-12100"/>
    <x v="385"/>
    <x v="2"/>
    <s v="United States"/>
    <s v="Detroit"/>
    <x v="12"/>
    <n v="48234"/>
    <x v="2"/>
    <s v="TEC-AC-10004510"/>
    <x v="2"/>
    <x v="11"/>
    <x v="944"/>
    <x v="4478"/>
    <n v="7"/>
    <n v="0"/>
    <n v="11.451999999999995"/>
  </r>
  <r>
    <n v="6473"/>
    <s v="CA-2011-151897"/>
    <x v="2"/>
    <x v="571"/>
    <d v="2011-06-10T00:00:00"/>
    <x v="1"/>
    <s v="VT-21700"/>
    <x v="725"/>
    <x v="2"/>
    <s v="United States"/>
    <s v="Houston"/>
    <x v="5"/>
    <n v="77070"/>
    <x v="2"/>
    <s v="OFF-LA-10001074"/>
    <x v="1"/>
    <x v="2"/>
    <x v="297"/>
    <x v="318"/>
    <n v="10"/>
    <n v="0.2"/>
    <n v="33.830999999999989"/>
  </r>
  <r>
    <n v="6474"/>
    <s v="CA-2013-113292"/>
    <x v="0"/>
    <x v="196"/>
    <d v="2013-03-21T00:00:00"/>
    <x v="0"/>
    <s v="DB-13060"/>
    <x v="72"/>
    <x v="0"/>
    <s v="United States"/>
    <s v="Columbia"/>
    <x v="18"/>
    <n v="38401"/>
    <x v="0"/>
    <s v="OFF-AP-10003590"/>
    <x v="1"/>
    <x v="9"/>
    <x v="947"/>
    <x v="4479"/>
    <n v="3"/>
    <n v="0.2"/>
    <n v="87.180000000000092"/>
  </r>
  <r>
    <n v="6475"/>
    <s v="CA-2011-149524"/>
    <x v="2"/>
    <x v="1112"/>
    <d v="2011-01-16T00:00:00"/>
    <x v="2"/>
    <s v="BS-11590"/>
    <x v="29"/>
    <x v="1"/>
    <s v="United States"/>
    <s v="Philadelphia"/>
    <x v="9"/>
    <n v="19140"/>
    <x v="3"/>
    <s v="FUR-BO-10003433"/>
    <x v="0"/>
    <x v="0"/>
    <x v="911"/>
    <x v="1168"/>
    <n v="4"/>
    <n v="0.5"/>
    <n v="-53.285600000000009"/>
  </r>
  <r>
    <n v="6476"/>
    <s v="CA-2014-140872"/>
    <x v="3"/>
    <x v="95"/>
    <d v="2014-06-11T00:00:00"/>
    <x v="1"/>
    <s v="NR-18550"/>
    <x v="749"/>
    <x v="0"/>
    <s v="United States"/>
    <s v="Pembroke Pines"/>
    <x v="2"/>
    <n v="33024"/>
    <x v="0"/>
    <s v="OFF-BI-10002432"/>
    <x v="1"/>
    <x v="8"/>
    <x v="866"/>
    <x v="4480"/>
    <n v="3"/>
    <n v="0.7"/>
    <n v="-3.4913999999999987"/>
  </r>
  <r>
    <n v="6477"/>
    <s v="CA-2014-140872"/>
    <x v="3"/>
    <x v="95"/>
    <d v="2014-06-11T00:00:00"/>
    <x v="1"/>
    <s v="NR-18550"/>
    <x v="749"/>
    <x v="0"/>
    <s v="United States"/>
    <s v="Pembroke Pines"/>
    <x v="2"/>
    <n v="33024"/>
    <x v="0"/>
    <s v="OFF-AP-10003622"/>
    <x v="1"/>
    <x v="9"/>
    <x v="188"/>
    <x v="4481"/>
    <n v="2"/>
    <n v="0.2"/>
    <n v="0.58499999999999974"/>
  </r>
  <r>
    <n v="6478"/>
    <s v="CA-2014-140872"/>
    <x v="3"/>
    <x v="95"/>
    <d v="2014-06-11T00:00:00"/>
    <x v="1"/>
    <s v="NR-18550"/>
    <x v="749"/>
    <x v="0"/>
    <s v="United States"/>
    <s v="Pembroke Pines"/>
    <x v="2"/>
    <n v="33024"/>
    <x v="0"/>
    <s v="TEC-AC-10003832"/>
    <x v="2"/>
    <x v="11"/>
    <x v="216"/>
    <x v="4482"/>
    <n v="1"/>
    <n v="0.2"/>
    <n v="-2.5749000000000279"/>
  </r>
  <r>
    <n v="6479"/>
    <s v="CA-2014-140872"/>
    <x v="3"/>
    <x v="95"/>
    <d v="2014-06-11T00:00:00"/>
    <x v="1"/>
    <s v="NR-18550"/>
    <x v="749"/>
    <x v="0"/>
    <s v="United States"/>
    <s v="Pembroke Pines"/>
    <x v="2"/>
    <n v="33024"/>
    <x v="0"/>
    <s v="OFF-PA-10000809"/>
    <x v="1"/>
    <x v="10"/>
    <x v="1124"/>
    <x v="12"/>
    <n v="3"/>
    <n v="0.2"/>
    <n v="5.4432"/>
  </r>
  <r>
    <n v="6480"/>
    <s v="CA-2014-140872"/>
    <x v="3"/>
    <x v="95"/>
    <d v="2014-06-11T00:00:00"/>
    <x v="1"/>
    <s v="NR-18550"/>
    <x v="749"/>
    <x v="0"/>
    <s v="United States"/>
    <s v="Pembroke Pines"/>
    <x v="2"/>
    <n v="33024"/>
    <x v="0"/>
    <s v="TEC-PH-10000441"/>
    <x v="2"/>
    <x v="7"/>
    <x v="1046"/>
    <x v="4483"/>
    <n v="5"/>
    <n v="0.2"/>
    <n v="50.396000000000015"/>
  </r>
  <r>
    <n v="6481"/>
    <s v="CA-2014-140872"/>
    <x v="3"/>
    <x v="95"/>
    <d v="2014-06-11T00:00:00"/>
    <x v="1"/>
    <s v="NR-18550"/>
    <x v="749"/>
    <x v="0"/>
    <s v="United States"/>
    <s v="Pembroke Pines"/>
    <x v="2"/>
    <n v="33024"/>
    <x v="0"/>
    <s v="OFF-AP-10002287"/>
    <x v="1"/>
    <x v="9"/>
    <x v="1274"/>
    <x v="4484"/>
    <n v="7"/>
    <n v="0.2"/>
    <n v="1.8353999999999999"/>
  </r>
  <r>
    <n v="6482"/>
    <s v="CA-2014-140872"/>
    <x v="3"/>
    <x v="95"/>
    <d v="2014-06-11T00:00:00"/>
    <x v="1"/>
    <s v="NR-18550"/>
    <x v="749"/>
    <x v="0"/>
    <s v="United States"/>
    <s v="Pembroke Pines"/>
    <x v="2"/>
    <n v="33024"/>
    <x v="0"/>
    <s v="FUR-BO-10002824"/>
    <x v="0"/>
    <x v="0"/>
    <x v="410"/>
    <x v="475"/>
    <n v="2"/>
    <n v="0.2"/>
    <n v="0"/>
  </r>
  <r>
    <n v="6483"/>
    <s v="CA-2014-140872"/>
    <x v="3"/>
    <x v="95"/>
    <d v="2014-06-11T00:00:00"/>
    <x v="1"/>
    <s v="NR-18550"/>
    <x v="749"/>
    <x v="0"/>
    <s v="United States"/>
    <s v="Pembroke Pines"/>
    <x v="2"/>
    <n v="33024"/>
    <x v="0"/>
    <s v="TEC-AC-10002942"/>
    <x v="2"/>
    <x v="11"/>
    <x v="1597"/>
    <x v="4485"/>
    <n v="2"/>
    <n v="0.2"/>
    <n v="-4.1400000000000077"/>
  </r>
  <r>
    <n v="6484"/>
    <s v="CA-2014-113908"/>
    <x v="3"/>
    <x v="95"/>
    <d v="2014-06-10T00:00:00"/>
    <x v="1"/>
    <s v="KN-16390"/>
    <x v="471"/>
    <x v="1"/>
    <s v="United States"/>
    <s v="New York City"/>
    <x v="15"/>
    <n v="10011"/>
    <x v="3"/>
    <s v="FUR-TA-10001932"/>
    <x v="0"/>
    <x v="3"/>
    <x v="840"/>
    <x v="4486"/>
    <n v="2"/>
    <n v="0.4"/>
    <n v="-115.43040000000002"/>
  </r>
  <r>
    <n v="6485"/>
    <s v="CA-2014-113908"/>
    <x v="3"/>
    <x v="95"/>
    <d v="2014-06-10T00:00:00"/>
    <x v="1"/>
    <s v="KN-16390"/>
    <x v="471"/>
    <x v="1"/>
    <s v="United States"/>
    <s v="New York City"/>
    <x v="15"/>
    <n v="10011"/>
    <x v="3"/>
    <s v="TEC-MA-10003173"/>
    <x v="2"/>
    <x v="15"/>
    <x v="1706"/>
    <x v="4487"/>
    <n v="6"/>
    <n v="0"/>
    <n v="36.183599999999991"/>
  </r>
  <r>
    <n v="6486"/>
    <s v="CA-2014-113908"/>
    <x v="3"/>
    <x v="95"/>
    <d v="2014-06-10T00:00:00"/>
    <x v="1"/>
    <s v="KN-16390"/>
    <x v="471"/>
    <x v="1"/>
    <s v="United States"/>
    <s v="New York City"/>
    <x v="15"/>
    <n v="10011"/>
    <x v="3"/>
    <s v="OFF-PA-10004156"/>
    <x v="1"/>
    <x v="10"/>
    <x v="743"/>
    <x v="1568"/>
    <n v="4"/>
    <n v="0"/>
    <n v="22.226399999999998"/>
  </r>
  <r>
    <n v="6487"/>
    <s v="CA-2012-120621"/>
    <x v="1"/>
    <x v="1113"/>
    <d v="2012-03-26T00:00:00"/>
    <x v="1"/>
    <s v="JW-16075"/>
    <x v="493"/>
    <x v="0"/>
    <s v="United States"/>
    <s v="Jacksonville"/>
    <x v="3"/>
    <n v="28540"/>
    <x v="0"/>
    <s v="OFF-AP-10002945"/>
    <x v="1"/>
    <x v="9"/>
    <x v="225"/>
    <x v="4488"/>
    <n v="4"/>
    <n v="0.2"/>
    <n v="156.33799999999997"/>
  </r>
  <r>
    <n v="6488"/>
    <s v="CA-2012-120621"/>
    <x v="1"/>
    <x v="1113"/>
    <d v="2012-03-26T00:00:00"/>
    <x v="1"/>
    <s v="JW-16075"/>
    <x v="493"/>
    <x v="0"/>
    <s v="United States"/>
    <s v="Jacksonville"/>
    <x v="3"/>
    <n v="28540"/>
    <x v="0"/>
    <s v="OFF-BI-10000948"/>
    <x v="1"/>
    <x v="8"/>
    <x v="1373"/>
    <x v="4489"/>
    <n v="3"/>
    <n v="0.7"/>
    <n v="-9.8462999999999994"/>
  </r>
  <r>
    <n v="6489"/>
    <s v="CA-2012-120621"/>
    <x v="1"/>
    <x v="1113"/>
    <d v="2012-03-26T00:00:00"/>
    <x v="1"/>
    <s v="JW-16075"/>
    <x v="493"/>
    <x v="0"/>
    <s v="United States"/>
    <s v="Jacksonville"/>
    <x v="3"/>
    <n v="28540"/>
    <x v="0"/>
    <s v="OFF-PA-10002254"/>
    <x v="1"/>
    <x v="10"/>
    <x v="145"/>
    <x v="4490"/>
    <n v="14"/>
    <n v="0.2"/>
    <n v="96.023199999999974"/>
  </r>
  <r>
    <n v="6490"/>
    <s v="US-2014-148866"/>
    <x v="3"/>
    <x v="20"/>
    <d v="2014-09-25T00:00:00"/>
    <x v="1"/>
    <s v="JM-15535"/>
    <x v="341"/>
    <x v="0"/>
    <s v="United States"/>
    <s v="New York City"/>
    <x v="15"/>
    <n v="10011"/>
    <x v="3"/>
    <s v="OFF-PA-10004782"/>
    <x v="1"/>
    <x v="10"/>
    <x v="1413"/>
    <x v="56"/>
    <n v="5"/>
    <n v="0"/>
    <n v="15.552000000000001"/>
  </r>
  <r>
    <n v="6491"/>
    <s v="CA-2011-149594"/>
    <x v="2"/>
    <x v="1114"/>
    <d v="2011-09-19T00:00:00"/>
    <x v="1"/>
    <s v="MF-18250"/>
    <x v="751"/>
    <x v="1"/>
    <s v="United States"/>
    <s v="Philadelphia"/>
    <x v="9"/>
    <n v="19120"/>
    <x v="3"/>
    <s v="FUR-FU-10000222"/>
    <x v="0"/>
    <x v="5"/>
    <x v="591"/>
    <x v="4491"/>
    <n v="4"/>
    <n v="0.2"/>
    <n v="16.889599999999998"/>
  </r>
  <r>
    <n v="6492"/>
    <s v="CA-2013-113845"/>
    <x v="0"/>
    <x v="73"/>
    <d v="2013-11-26T00:00:00"/>
    <x v="1"/>
    <s v="FA-14230"/>
    <x v="135"/>
    <x v="1"/>
    <s v="United States"/>
    <s v="Orlando"/>
    <x v="2"/>
    <n v="32839"/>
    <x v="0"/>
    <s v="FUR-BO-10004695"/>
    <x v="0"/>
    <x v="0"/>
    <x v="198"/>
    <x v="4492"/>
    <n v="2"/>
    <n v="0.2"/>
    <n v="10.858799999999974"/>
  </r>
  <r>
    <n v="6493"/>
    <s v="CA-2013-113845"/>
    <x v="0"/>
    <x v="73"/>
    <d v="2013-11-26T00:00:00"/>
    <x v="1"/>
    <s v="FA-14230"/>
    <x v="135"/>
    <x v="1"/>
    <s v="United States"/>
    <s v="Orlando"/>
    <x v="2"/>
    <n v="32839"/>
    <x v="0"/>
    <s v="OFF-ST-10003327"/>
    <x v="1"/>
    <x v="4"/>
    <x v="333"/>
    <x v="4493"/>
    <n v="5"/>
    <n v="0.2"/>
    <n v="4.4684999999999953"/>
  </r>
  <r>
    <n v="6494"/>
    <s v="CA-2013-113845"/>
    <x v="0"/>
    <x v="73"/>
    <d v="2013-11-26T00:00:00"/>
    <x v="1"/>
    <s v="FA-14230"/>
    <x v="135"/>
    <x v="1"/>
    <s v="United States"/>
    <s v="Orlando"/>
    <x v="2"/>
    <n v="32839"/>
    <x v="0"/>
    <s v="TEC-PH-10003357"/>
    <x v="2"/>
    <x v="7"/>
    <x v="1062"/>
    <x v="4494"/>
    <n v="4"/>
    <n v="0.2"/>
    <n v="24.476800000000004"/>
  </r>
  <r>
    <n v="6495"/>
    <s v="CA-2014-111262"/>
    <x v="3"/>
    <x v="960"/>
    <d v="2014-11-02T00:00:00"/>
    <x v="0"/>
    <s v="KH-16510"/>
    <x v="168"/>
    <x v="0"/>
    <s v="United States"/>
    <s v="Houston"/>
    <x v="5"/>
    <n v="77095"/>
    <x v="2"/>
    <s v="TEC-AC-10002167"/>
    <x v="2"/>
    <x v="11"/>
    <x v="46"/>
    <x v="734"/>
    <n v="2"/>
    <n v="0.2"/>
    <n v="-2.6999999999999993"/>
  </r>
  <r>
    <n v="6496"/>
    <s v="CA-2014-111262"/>
    <x v="3"/>
    <x v="960"/>
    <d v="2014-11-02T00:00:00"/>
    <x v="0"/>
    <s v="KH-16510"/>
    <x v="168"/>
    <x v="0"/>
    <s v="United States"/>
    <s v="Houston"/>
    <x v="5"/>
    <n v="77095"/>
    <x v="2"/>
    <s v="OFF-PA-10001937"/>
    <x v="1"/>
    <x v="10"/>
    <x v="286"/>
    <x v="12"/>
    <n v="3"/>
    <n v="0.2"/>
    <n v="5.4432"/>
  </r>
  <r>
    <n v="6497"/>
    <s v="CA-2014-111262"/>
    <x v="3"/>
    <x v="960"/>
    <d v="2014-11-02T00:00:00"/>
    <x v="0"/>
    <s v="KH-16510"/>
    <x v="168"/>
    <x v="0"/>
    <s v="United States"/>
    <s v="Houston"/>
    <x v="5"/>
    <n v="77095"/>
    <x v="2"/>
    <s v="TEC-AC-10004510"/>
    <x v="2"/>
    <x v="11"/>
    <x v="944"/>
    <x v="2689"/>
    <n v="2"/>
    <n v="0.2"/>
    <n v="-3.272000000000002"/>
  </r>
  <r>
    <n v="6498"/>
    <s v="CA-2012-103135"/>
    <x v="1"/>
    <x v="1115"/>
    <d v="2012-07-28T00:00:00"/>
    <x v="1"/>
    <s v="SS-20515"/>
    <x v="776"/>
    <x v="2"/>
    <s v="United States"/>
    <s v="Louisville"/>
    <x v="0"/>
    <n v="40214"/>
    <x v="0"/>
    <s v="FUR-FU-10001487"/>
    <x v="0"/>
    <x v="5"/>
    <x v="5"/>
    <x v="167"/>
    <n v="3"/>
    <n v="0"/>
    <n v="6.0725999999999987"/>
  </r>
  <r>
    <n v="6499"/>
    <s v="CA-2012-103135"/>
    <x v="1"/>
    <x v="1115"/>
    <d v="2012-07-28T00:00:00"/>
    <x v="1"/>
    <s v="SS-20515"/>
    <x v="776"/>
    <x v="2"/>
    <s v="United States"/>
    <s v="Louisville"/>
    <x v="0"/>
    <n v="40214"/>
    <x v="0"/>
    <s v="OFF-BI-10000069"/>
    <x v="1"/>
    <x v="8"/>
    <x v="486"/>
    <x v="4495"/>
    <n v="9"/>
    <n v="0"/>
    <n v="62.14139999999999"/>
  </r>
  <r>
    <n v="6500"/>
    <s v="CA-2012-103135"/>
    <x v="1"/>
    <x v="1115"/>
    <d v="2012-07-28T00:00:00"/>
    <x v="1"/>
    <s v="SS-20515"/>
    <x v="776"/>
    <x v="2"/>
    <s v="United States"/>
    <s v="Louisville"/>
    <x v="0"/>
    <n v="40214"/>
    <x v="0"/>
    <s v="TEC-AC-10003289"/>
    <x v="2"/>
    <x v="11"/>
    <x v="1209"/>
    <x v="4496"/>
    <n v="14"/>
    <n v="0"/>
    <n v="64.367799999999988"/>
  </r>
  <r>
    <n v="6501"/>
    <s v="CA-2012-103135"/>
    <x v="1"/>
    <x v="1115"/>
    <d v="2012-07-28T00:00:00"/>
    <x v="1"/>
    <s v="SS-20515"/>
    <x v="776"/>
    <x v="2"/>
    <s v="United States"/>
    <s v="Louisville"/>
    <x v="0"/>
    <n v="40214"/>
    <x v="0"/>
    <s v="OFF-BI-10000069"/>
    <x v="1"/>
    <x v="8"/>
    <x v="486"/>
    <x v="4497"/>
    <n v="6"/>
    <n v="0"/>
    <n v="41.427599999999991"/>
  </r>
  <r>
    <n v="6502"/>
    <s v="CA-2011-129147"/>
    <x v="2"/>
    <x v="981"/>
    <d v="2011-11-06T00:00:00"/>
    <x v="1"/>
    <s v="LC-17050"/>
    <x v="702"/>
    <x v="0"/>
    <s v="United States"/>
    <s v="Medina"/>
    <x v="24"/>
    <n v="44256"/>
    <x v="3"/>
    <s v="TEC-PH-10001299"/>
    <x v="2"/>
    <x v="7"/>
    <x v="1480"/>
    <x v="2651"/>
    <n v="6"/>
    <n v="0.4"/>
    <n v="-107.99280000000002"/>
  </r>
  <r>
    <n v="6503"/>
    <s v="CA-2011-129147"/>
    <x v="2"/>
    <x v="981"/>
    <d v="2011-11-06T00:00:00"/>
    <x v="1"/>
    <s v="LC-17050"/>
    <x v="702"/>
    <x v="0"/>
    <s v="United States"/>
    <s v="Medina"/>
    <x v="24"/>
    <n v="44256"/>
    <x v="3"/>
    <s v="TEC-PH-10001552"/>
    <x v="2"/>
    <x v="7"/>
    <x v="178"/>
    <x v="4498"/>
    <n v="7"/>
    <n v="0.4"/>
    <n v="-10.046400000000002"/>
  </r>
  <r>
    <n v="6504"/>
    <s v="CA-2011-129147"/>
    <x v="2"/>
    <x v="981"/>
    <d v="2011-11-06T00:00:00"/>
    <x v="1"/>
    <s v="LC-17050"/>
    <x v="702"/>
    <x v="0"/>
    <s v="United States"/>
    <s v="Medina"/>
    <x v="24"/>
    <n v="44256"/>
    <x v="3"/>
    <s v="OFF-BI-10001098"/>
    <x v="1"/>
    <x v="8"/>
    <x v="405"/>
    <x v="4499"/>
    <n v="3"/>
    <n v="0.7"/>
    <n v="-13.4694"/>
  </r>
  <r>
    <n v="6505"/>
    <s v="CA-2014-128265"/>
    <x v="3"/>
    <x v="701"/>
    <d v="2014-11-23T00:00:00"/>
    <x v="0"/>
    <s v="VW-21775"/>
    <x v="100"/>
    <x v="1"/>
    <s v="United States"/>
    <s v="New York City"/>
    <x v="15"/>
    <n v="10011"/>
    <x v="3"/>
    <s v="OFF-ST-10000142"/>
    <x v="1"/>
    <x v="4"/>
    <x v="399"/>
    <x v="1439"/>
    <n v="3"/>
    <n v="0"/>
    <n v="349.33919999999995"/>
  </r>
  <r>
    <n v="6506"/>
    <s v="CA-2013-152331"/>
    <x v="0"/>
    <x v="190"/>
    <d v="2013-07-01T00:00:00"/>
    <x v="1"/>
    <s v="LD-16855"/>
    <x v="777"/>
    <x v="1"/>
    <s v="United States"/>
    <s v="Chicago"/>
    <x v="10"/>
    <n v="60653"/>
    <x v="2"/>
    <s v="OFF-AR-10001547"/>
    <x v="1"/>
    <x v="6"/>
    <x v="147"/>
    <x v="4500"/>
    <n v="3"/>
    <n v="0.2"/>
    <n v="0.46409999999999996"/>
  </r>
  <r>
    <n v="6507"/>
    <s v="US-2013-128909"/>
    <x v="0"/>
    <x v="790"/>
    <d v="2013-10-12T00:00:00"/>
    <x v="0"/>
    <s v="SP-20545"/>
    <x v="259"/>
    <x v="1"/>
    <s v="United States"/>
    <s v="Philadelphia"/>
    <x v="9"/>
    <n v="19143"/>
    <x v="3"/>
    <s v="OFF-PA-10001593"/>
    <x v="1"/>
    <x v="10"/>
    <x v="1755"/>
    <x v="4501"/>
    <n v="4"/>
    <n v="0.2"/>
    <n v="5.9799999999999986"/>
  </r>
  <r>
    <n v="6508"/>
    <s v="US-2013-128909"/>
    <x v="0"/>
    <x v="790"/>
    <d v="2013-10-12T00:00:00"/>
    <x v="0"/>
    <s v="SP-20545"/>
    <x v="259"/>
    <x v="1"/>
    <s v="United States"/>
    <s v="Philadelphia"/>
    <x v="9"/>
    <n v="19143"/>
    <x v="3"/>
    <s v="FUR-FU-10004071"/>
    <x v="0"/>
    <x v="5"/>
    <x v="570"/>
    <x v="4502"/>
    <n v="4"/>
    <n v="0.2"/>
    <n v="-24.962399999999988"/>
  </r>
  <r>
    <n v="6509"/>
    <s v="CA-2014-102197"/>
    <x v="3"/>
    <x v="698"/>
    <d v="2014-12-27T00:00:00"/>
    <x v="1"/>
    <s v="DK-13150"/>
    <x v="83"/>
    <x v="1"/>
    <s v="United States"/>
    <s v="New York City"/>
    <x v="15"/>
    <n v="10009"/>
    <x v="3"/>
    <s v="OFF-PA-10001970"/>
    <x v="1"/>
    <x v="10"/>
    <x v="361"/>
    <x v="1007"/>
    <n v="5"/>
    <n v="0"/>
    <n v="137.15100000000001"/>
  </r>
  <r>
    <n v="6510"/>
    <s v="CA-2014-102197"/>
    <x v="3"/>
    <x v="698"/>
    <d v="2014-12-27T00:00:00"/>
    <x v="1"/>
    <s v="DK-13150"/>
    <x v="83"/>
    <x v="1"/>
    <s v="United States"/>
    <s v="New York City"/>
    <x v="15"/>
    <n v="10009"/>
    <x v="3"/>
    <s v="OFF-BI-10001524"/>
    <x v="1"/>
    <x v="8"/>
    <x v="298"/>
    <x v="4503"/>
    <n v="3"/>
    <n v="0.2"/>
    <n v="17.623199999999997"/>
  </r>
  <r>
    <n v="6511"/>
    <s v="CA-2014-102197"/>
    <x v="3"/>
    <x v="698"/>
    <d v="2014-12-27T00:00:00"/>
    <x v="1"/>
    <s v="DK-13150"/>
    <x v="83"/>
    <x v="1"/>
    <s v="United States"/>
    <s v="New York City"/>
    <x v="15"/>
    <n v="10009"/>
    <x v="3"/>
    <s v="OFF-PA-10004156"/>
    <x v="1"/>
    <x v="10"/>
    <x v="743"/>
    <x v="887"/>
    <n v="3"/>
    <n v="0"/>
    <n v="16.669799999999999"/>
  </r>
  <r>
    <n v="6512"/>
    <s v="CA-2014-167640"/>
    <x v="3"/>
    <x v="904"/>
    <d v="2014-03-11T00:00:00"/>
    <x v="1"/>
    <s v="FC-14245"/>
    <x v="763"/>
    <x v="2"/>
    <s v="United States"/>
    <s v="San Francisco"/>
    <x v="1"/>
    <n v="94109"/>
    <x v="1"/>
    <s v="OFF-AR-10003158"/>
    <x v="1"/>
    <x v="6"/>
    <x v="696"/>
    <x v="1708"/>
    <n v="6"/>
    <n v="0"/>
    <n v="8.1191999999999993"/>
  </r>
  <r>
    <n v="6513"/>
    <s v="CA-2014-167640"/>
    <x v="3"/>
    <x v="904"/>
    <d v="2014-03-11T00:00:00"/>
    <x v="1"/>
    <s v="FC-14245"/>
    <x v="763"/>
    <x v="2"/>
    <s v="United States"/>
    <s v="San Francisco"/>
    <x v="1"/>
    <n v="94109"/>
    <x v="1"/>
    <s v="OFF-LA-10004559"/>
    <x v="1"/>
    <x v="2"/>
    <x v="1340"/>
    <x v="132"/>
    <n v="4"/>
    <n v="0"/>
    <n v="5.6448"/>
  </r>
  <r>
    <n v="6514"/>
    <s v="CA-2014-167640"/>
    <x v="3"/>
    <x v="904"/>
    <d v="2014-03-11T00:00:00"/>
    <x v="1"/>
    <s v="FC-14245"/>
    <x v="763"/>
    <x v="2"/>
    <s v="United States"/>
    <s v="San Francisco"/>
    <x v="1"/>
    <n v="94109"/>
    <x v="1"/>
    <s v="OFF-PA-10001033"/>
    <x v="1"/>
    <x v="10"/>
    <x v="1500"/>
    <x v="2357"/>
    <n v="7"/>
    <n v="0"/>
    <n v="140.59569999999999"/>
  </r>
  <r>
    <n v="6515"/>
    <s v="CA-2014-167640"/>
    <x v="3"/>
    <x v="904"/>
    <d v="2014-03-11T00:00:00"/>
    <x v="1"/>
    <s v="FC-14245"/>
    <x v="763"/>
    <x v="2"/>
    <s v="United States"/>
    <s v="San Francisco"/>
    <x v="1"/>
    <n v="94109"/>
    <x v="1"/>
    <s v="TEC-PH-10001336"/>
    <x v="2"/>
    <x v="7"/>
    <x v="941"/>
    <x v="4504"/>
    <n v="2"/>
    <n v="0.2"/>
    <n v="23.218199999999996"/>
  </r>
  <r>
    <n v="6516"/>
    <s v="US-2014-116652"/>
    <x v="3"/>
    <x v="175"/>
    <d v="2014-09-20T00:00:00"/>
    <x v="1"/>
    <s v="RD-19480"/>
    <x v="502"/>
    <x v="0"/>
    <s v="United States"/>
    <s v="San Francisco"/>
    <x v="1"/>
    <n v="94122"/>
    <x v="1"/>
    <s v="FUR-CH-10002961"/>
    <x v="0"/>
    <x v="1"/>
    <x v="939"/>
    <x v="287"/>
    <n v="3"/>
    <n v="0.2"/>
    <n v="0"/>
  </r>
  <r>
    <n v="6517"/>
    <s v="US-2014-116652"/>
    <x v="3"/>
    <x v="175"/>
    <d v="2014-09-20T00:00:00"/>
    <x v="1"/>
    <s v="RD-19480"/>
    <x v="502"/>
    <x v="0"/>
    <s v="United States"/>
    <s v="San Francisco"/>
    <x v="1"/>
    <n v="94122"/>
    <x v="1"/>
    <s v="FUR-FU-10001488"/>
    <x v="0"/>
    <x v="5"/>
    <x v="1040"/>
    <x v="4505"/>
    <n v="5"/>
    <n v="0"/>
    <n v="105.97999999999999"/>
  </r>
  <r>
    <n v="6518"/>
    <s v="US-2014-116652"/>
    <x v="3"/>
    <x v="175"/>
    <d v="2014-09-20T00:00:00"/>
    <x v="1"/>
    <s v="RD-19480"/>
    <x v="502"/>
    <x v="0"/>
    <s v="United States"/>
    <s v="San Francisco"/>
    <x v="1"/>
    <n v="94122"/>
    <x v="1"/>
    <s v="OFF-AR-10001915"/>
    <x v="1"/>
    <x v="6"/>
    <x v="1048"/>
    <x v="4506"/>
    <n v="10"/>
    <n v="0"/>
    <n v="41.706000000000003"/>
  </r>
  <r>
    <n v="6519"/>
    <s v="US-2014-116652"/>
    <x v="3"/>
    <x v="175"/>
    <d v="2014-09-20T00:00:00"/>
    <x v="1"/>
    <s v="RD-19480"/>
    <x v="502"/>
    <x v="0"/>
    <s v="United States"/>
    <s v="San Francisco"/>
    <x v="1"/>
    <n v="94122"/>
    <x v="1"/>
    <s v="OFF-AP-10001205"/>
    <x v="1"/>
    <x v="9"/>
    <x v="1285"/>
    <x v="4507"/>
    <n v="2"/>
    <n v="0"/>
    <n v="30.508800000000008"/>
  </r>
  <r>
    <n v="6520"/>
    <s v="US-2014-116652"/>
    <x v="3"/>
    <x v="175"/>
    <d v="2014-09-20T00:00:00"/>
    <x v="1"/>
    <s v="RD-19480"/>
    <x v="502"/>
    <x v="0"/>
    <s v="United States"/>
    <s v="San Francisco"/>
    <x v="1"/>
    <n v="94122"/>
    <x v="1"/>
    <s v="OFF-BI-10004528"/>
    <x v="1"/>
    <x v="8"/>
    <x v="468"/>
    <x v="3794"/>
    <n v="1"/>
    <n v="0.2"/>
    <n v="0.83999999999999975"/>
  </r>
  <r>
    <n v="6521"/>
    <s v="CA-2014-138289"/>
    <x v="3"/>
    <x v="1034"/>
    <d v="2014-01-19T00:00:00"/>
    <x v="0"/>
    <s v="AR-10540"/>
    <x v="481"/>
    <x v="0"/>
    <s v="United States"/>
    <s v="Jackson"/>
    <x v="12"/>
    <n v="49201"/>
    <x v="2"/>
    <s v="OFF-BI-10004995"/>
    <x v="1"/>
    <x v="8"/>
    <x v="313"/>
    <x v="4508"/>
    <n v="4"/>
    <n v="0"/>
    <n v="2504.2215999999999"/>
  </r>
  <r>
    <n v="6522"/>
    <s v="CA-2014-138289"/>
    <x v="3"/>
    <x v="1034"/>
    <d v="2014-01-19T00:00:00"/>
    <x v="0"/>
    <s v="AR-10540"/>
    <x v="481"/>
    <x v="0"/>
    <s v="United States"/>
    <s v="Jackson"/>
    <x v="12"/>
    <n v="49201"/>
    <x v="2"/>
    <s v="FUR-CH-10004626"/>
    <x v="0"/>
    <x v="1"/>
    <x v="1697"/>
    <x v="3722"/>
    <n v="3"/>
    <n v="0"/>
    <n v="72.640799999999999"/>
  </r>
  <r>
    <n v="6523"/>
    <s v="CA-2014-138289"/>
    <x v="3"/>
    <x v="1034"/>
    <d v="2014-01-19T00:00:00"/>
    <x v="0"/>
    <s v="AR-10540"/>
    <x v="481"/>
    <x v="0"/>
    <s v="United States"/>
    <s v="Jackson"/>
    <x v="12"/>
    <n v="49201"/>
    <x v="2"/>
    <s v="OFF-PA-10001260"/>
    <x v="1"/>
    <x v="10"/>
    <x v="1769"/>
    <x v="4509"/>
    <n v="7"/>
    <n v="0"/>
    <n v="25.231499999999997"/>
  </r>
  <r>
    <n v="6524"/>
    <s v="CA-2013-129308"/>
    <x v="0"/>
    <x v="274"/>
    <d v="2013-07-14T00:00:00"/>
    <x v="1"/>
    <s v="CC-12100"/>
    <x v="385"/>
    <x v="2"/>
    <s v="United States"/>
    <s v="Philadelphia"/>
    <x v="9"/>
    <n v="19120"/>
    <x v="3"/>
    <s v="OFF-LA-10002945"/>
    <x v="1"/>
    <x v="2"/>
    <x v="1603"/>
    <x v="1973"/>
    <n v="2"/>
    <n v="0.2"/>
    <n v="3.2759999999999994"/>
  </r>
  <r>
    <n v="6525"/>
    <s v="CA-2013-129308"/>
    <x v="0"/>
    <x v="274"/>
    <d v="2013-07-14T00:00:00"/>
    <x v="1"/>
    <s v="CC-12100"/>
    <x v="385"/>
    <x v="2"/>
    <s v="United States"/>
    <s v="Philadelphia"/>
    <x v="9"/>
    <n v="19120"/>
    <x v="3"/>
    <s v="TEC-PH-10002310"/>
    <x v="2"/>
    <x v="7"/>
    <x v="950"/>
    <x v="4510"/>
    <n v="1"/>
    <n v="0.4"/>
    <n v="-12.998700000000007"/>
  </r>
  <r>
    <n v="6526"/>
    <s v="CA-2013-129308"/>
    <x v="0"/>
    <x v="274"/>
    <d v="2013-07-14T00:00:00"/>
    <x v="1"/>
    <s v="CC-12100"/>
    <x v="385"/>
    <x v="2"/>
    <s v="United States"/>
    <s v="Philadelphia"/>
    <x v="9"/>
    <n v="19120"/>
    <x v="3"/>
    <s v="OFF-BI-10001525"/>
    <x v="1"/>
    <x v="8"/>
    <x v="31"/>
    <x v="3517"/>
    <n v="5"/>
    <n v="0.7"/>
    <n v="-4.7625000000000011"/>
  </r>
  <r>
    <n v="6527"/>
    <s v="CA-2013-129308"/>
    <x v="0"/>
    <x v="274"/>
    <d v="2013-07-14T00:00:00"/>
    <x v="1"/>
    <s v="CC-12100"/>
    <x v="385"/>
    <x v="2"/>
    <s v="United States"/>
    <s v="Philadelphia"/>
    <x v="9"/>
    <n v="19120"/>
    <x v="3"/>
    <s v="OFF-BI-10001308"/>
    <x v="1"/>
    <x v="8"/>
    <x v="1351"/>
    <x v="4511"/>
    <n v="5"/>
    <n v="0.7"/>
    <n v="-7.8500000000000014"/>
  </r>
  <r>
    <n v="6528"/>
    <s v="CA-2013-157791"/>
    <x v="0"/>
    <x v="443"/>
    <d v="2013-12-29T00:00:00"/>
    <x v="0"/>
    <s v="CA-11965"/>
    <x v="662"/>
    <x v="1"/>
    <s v="United States"/>
    <s v="Warwick"/>
    <x v="34"/>
    <n v="2886"/>
    <x v="3"/>
    <s v="TEC-CO-10002095"/>
    <x v="2"/>
    <x v="16"/>
    <x v="610"/>
    <x v="4117"/>
    <n v="4"/>
    <n v="0"/>
    <n v="899.98199999999997"/>
  </r>
  <r>
    <n v="6529"/>
    <s v="CA-2011-146864"/>
    <x v="2"/>
    <x v="1091"/>
    <d v="2011-12-26T00:00:00"/>
    <x v="1"/>
    <s v="BT-11530"/>
    <x v="404"/>
    <x v="2"/>
    <s v="United States"/>
    <s v="New York City"/>
    <x v="15"/>
    <n v="10024"/>
    <x v="3"/>
    <s v="OFF-ST-10004946"/>
    <x v="1"/>
    <x v="4"/>
    <x v="1770"/>
    <x v="4512"/>
    <n v="4"/>
    <n v="0"/>
    <n v="56.26400000000001"/>
  </r>
  <r>
    <n v="6530"/>
    <s v="CA-2011-103744"/>
    <x v="2"/>
    <x v="1116"/>
    <d v="2011-02-28T00:00:00"/>
    <x v="1"/>
    <s v="MG-17875"/>
    <x v="675"/>
    <x v="2"/>
    <s v="United States"/>
    <s v="El Paso"/>
    <x v="5"/>
    <n v="79907"/>
    <x v="2"/>
    <s v="OFF-LA-10004425"/>
    <x v="1"/>
    <x v="2"/>
    <x v="33"/>
    <x v="4513"/>
    <n v="3"/>
    <n v="0.2"/>
    <n v="2.3409000000000004"/>
  </r>
  <r>
    <n v="6531"/>
    <s v="CA-2011-103744"/>
    <x v="2"/>
    <x v="1116"/>
    <d v="2011-02-28T00:00:00"/>
    <x v="1"/>
    <s v="MG-17875"/>
    <x v="675"/>
    <x v="2"/>
    <s v="United States"/>
    <s v="El Paso"/>
    <x v="5"/>
    <n v="79907"/>
    <x v="2"/>
    <s v="OFF-BI-10000320"/>
    <x v="1"/>
    <x v="8"/>
    <x v="768"/>
    <x v="4514"/>
    <n v="3"/>
    <n v="0.8"/>
    <n v="-6.8633999999999986"/>
  </r>
  <r>
    <n v="6532"/>
    <s v="US-2014-107384"/>
    <x v="3"/>
    <x v="769"/>
    <d v="2014-12-09T00:00:00"/>
    <x v="1"/>
    <s v="TP-21130"/>
    <x v="236"/>
    <x v="0"/>
    <s v="United States"/>
    <s v="Rochester"/>
    <x v="11"/>
    <n v="55901"/>
    <x v="2"/>
    <s v="OFF-AR-10001315"/>
    <x v="1"/>
    <x v="6"/>
    <x v="1020"/>
    <x v="3454"/>
    <n v="5"/>
    <n v="0"/>
    <n v="2.5519999999999996"/>
  </r>
  <r>
    <n v="6533"/>
    <s v="US-2014-107384"/>
    <x v="3"/>
    <x v="769"/>
    <d v="2014-12-09T00:00:00"/>
    <x v="1"/>
    <s v="TP-21130"/>
    <x v="236"/>
    <x v="0"/>
    <s v="United States"/>
    <s v="Rochester"/>
    <x v="11"/>
    <n v="55901"/>
    <x v="2"/>
    <s v="TEC-AC-10004595"/>
    <x v="2"/>
    <x v="11"/>
    <x v="1760"/>
    <x v="4515"/>
    <n v="1"/>
    <n v="0"/>
    <n v="29.988"/>
  </r>
  <r>
    <n v="6534"/>
    <s v="US-2014-107384"/>
    <x v="3"/>
    <x v="769"/>
    <d v="2014-12-09T00:00:00"/>
    <x v="1"/>
    <s v="TP-21130"/>
    <x v="236"/>
    <x v="0"/>
    <s v="United States"/>
    <s v="Rochester"/>
    <x v="11"/>
    <n v="55901"/>
    <x v="2"/>
    <s v="TEC-AC-10001539"/>
    <x v="2"/>
    <x v="11"/>
    <x v="1576"/>
    <x v="4516"/>
    <n v="5"/>
    <n v="0"/>
    <n v="143.982"/>
  </r>
  <r>
    <n v="6535"/>
    <s v="CA-2011-128209"/>
    <x v="2"/>
    <x v="664"/>
    <d v="2011-11-22T00:00:00"/>
    <x v="1"/>
    <s v="GT-14710"/>
    <x v="218"/>
    <x v="0"/>
    <s v="United States"/>
    <s v="Buffalo"/>
    <x v="15"/>
    <n v="14215"/>
    <x v="3"/>
    <s v="OFF-BI-10001359"/>
    <x v="1"/>
    <x v="8"/>
    <x v="1153"/>
    <x v="4517"/>
    <n v="3"/>
    <n v="0.2"/>
    <n v="726.56189999999981"/>
  </r>
  <r>
    <n v="6536"/>
    <s v="CA-2011-128209"/>
    <x v="2"/>
    <x v="664"/>
    <d v="2011-11-22T00:00:00"/>
    <x v="1"/>
    <s v="GT-14710"/>
    <x v="218"/>
    <x v="0"/>
    <s v="United States"/>
    <s v="Buffalo"/>
    <x v="15"/>
    <n v="14215"/>
    <x v="3"/>
    <s v="FUR-BO-10002213"/>
    <x v="0"/>
    <x v="0"/>
    <x v="1223"/>
    <x v="4518"/>
    <n v="10"/>
    <n v="0.2"/>
    <n v="-50.098000000000297"/>
  </r>
  <r>
    <n v="6537"/>
    <s v="CA-2011-169684"/>
    <x v="2"/>
    <x v="22"/>
    <d v="2011-10-23T00:00:00"/>
    <x v="2"/>
    <s v="FH-14365"/>
    <x v="92"/>
    <x v="1"/>
    <s v="United States"/>
    <s v="Knoxville"/>
    <x v="18"/>
    <n v="37918"/>
    <x v="0"/>
    <s v="FUR-TA-10003008"/>
    <x v="0"/>
    <x v="3"/>
    <x v="946"/>
    <x v="4238"/>
    <n v="3"/>
    <n v="0.4"/>
    <n v="-147.8655"/>
  </r>
  <r>
    <n v="6538"/>
    <s v="CA-2011-169684"/>
    <x v="2"/>
    <x v="22"/>
    <d v="2011-10-23T00:00:00"/>
    <x v="2"/>
    <s v="FH-14365"/>
    <x v="92"/>
    <x v="1"/>
    <s v="United States"/>
    <s v="Knoxville"/>
    <x v="18"/>
    <n v="37918"/>
    <x v="0"/>
    <s v="OFF-ST-10000934"/>
    <x v="1"/>
    <x v="4"/>
    <x v="352"/>
    <x v="2066"/>
    <n v="3"/>
    <n v="0.2"/>
    <n v="-24.588000000000001"/>
  </r>
  <r>
    <n v="6539"/>
    <s v="CA-2012-109862"/>
    <x v="1"/>
    <x v="969"/>
    <d v="2012-10-30T00:00:00"/>
    <x v="1"/>
    <s v="HK-14890"/>
    <x v="96"/>
    <x v="1"/>
    <s v="United States"/>
    <s v="Newark"/>
    <x v="13"/>
    <n v="19711"/>
    <x v="3"/>
    <s v="TEC-PH-10004042"/>
    <x v="2"/>
    <x v="7"/>
    <x v="553"/>
    <x v="4519"/>
    <n v="1"/>
    <n v="0"/>
    <n v="41.337400000000002"/>
  </r>
  <r>
    <n v="6540"/>
    <s v="CA-2012-109862"/>
    <x v="1"/>
    <x v="969"/>
    <d v="2012-10-30T00:00:00"/>
    <x v="1"/>
    <s v="HK-14890"/>
    <x v="96"/>
    <x v="1"/>
    <s v="United States"/>
    <s v="Newark"/>
    <x v="13"/>
    <n v="19711"/>
    <x v="3"/>
    <s v="FUR-CH-10002439"/>
    <x v="0"/>
    <x v="1"/>
    <x v="1316"/>
    <x v="4520"/>
    <n v="5"/>
    <n v="0"/>
    <n v="75.686000000000007"/>
  </r>
  <r>
    <n v="6541"/>
    <s v="US-2014-107888"/>
    <x v="3"/>
    <x v="673"/>
    <d v="2014-11-20T00:00:00"/>
    <x v="2"/>
    <s v="CC-12220"/>
    <x v="417"/>
    <x v="0"/>
    <s v="United States"/>
    <s v="Seattle"/>
    <x v="4"/>
    <n v="98103"/>
    <x v="1"/>
    <s v="OFF-PA-10001363"/>
    <x v="1"/>
    <x v="10"/>
    <x v="1616"/>
    <x v="4521"/>
    <n v="6"/>
    <n v="0"/>
    <n v="34.629599999999996"/>
  </r>
  <r>
    <n v="6542"/>
    <s v="US-2014-107888"/>
    <x v="3"/>
    <x v="673"/>
    <d v="2014-11-20T00:00:00"/>
    <x v="2"/>
    <s v="CC-12220"/>
    <x v="417"/>
    <x v="0"/>
    <s v="United States"/>
    <s v="Seattle"/>
    <x v="4"/>
    <n v="98103"/>
    <x v="1"/>
    <s v="FUR-FU-10003394"/>
    <x v="0"/>
    <x v="5"/>
    <x v="578"/>
    <x v="1839"/>
    <n v="2"/>
    <n v="0"/>
    <n v="23.786399999999986"/>
  </r>
  <r>
    <n v="6543"/>
    <s v="US-2014-107888"/>
    <x v="3"/>
    <x v="673"/>
    <d v="2014-11-20T00:00:00"/>
    <x v="2"/>
    <s v="CC-12220"/>
    <x v="417"/>
    <x v="0"/>
    <s v="United States"/>
    <s v="Seattle"/>
    <x v="4"/>
    <n v="98103"/>
    <x v="1"/>
    <s v="TEC-PH-10003171"/>
    <x v="2"/>
    <x v="7"/>
    <x v="1495"/>
    <x v="4220"/>
    <n v="3"/>
    <n v="0.2"/>
    <n v="10.787999999999997"/>
  </r>
  <r>
    <n v="6544"/>
    <s v="US-2014-107888"/>
    <x v="3"/>
    <x v="673"/>
    <d v="2014-11-20T00:00:00"/>
    <x v="2"/>
    <s v="CC-12220"/>
    <x v="417"/>
    <x v="0"/>
    <s v="United States"/>
    <s v="Seattle"/>
    <x v="4"/>
    <n v="98103"/>
    <x v="1"/>
    <s v="OFF-ST-10003123"/>
    <x v="1"/>
    <x v="4"/>
    <x v="1268"/>
    <x v="3304"/>
    <n v="1"/>
    <n v="0"/>
    <n v="7.9895999999999994"/>
  </r>
  <r>
    <n v="6545"/>
    <s v="US-2014-154872"/>
    <x v="3"/>
    <x v="304"/>
    <d v="2014-05-19T00:00:00"/>
    <x v="1"/>
    <s v="DP-13000"/>
    <x v="24"/>
    <x v="0"/>
    <s v="United States"/>
    <s v="Cleveland"/>
    <x v="24"/>
    <n v="44105"/>
    <x v="3"/>
    <s v="OFF-BI-10003007"/>
    <x v="1"/>
    <x v="8"/>
    <x v="1542"/>
    <x v="4522"/>
    <n v="5"/>
    <n v="0.7"/>
    <n v="-46.53600000000003"/>
  </r>
  <r>
    <n v="6546"/>
    <s v="US-2014-154872"/>
    <x v="3"/>
    <x v="304"/>
    <d v="2014-05-19T00:00:00"/>
    <x v="1"/>
    <s v="DP-13000"/>
    <x v="24"/>
    <x v="0"/>
    <s v="United States"/>
    <s v="Cleveland"/>
    <x v="24"/>
    <n v="44105"/>
    <x v="3"/>
    <s v="OFF-LA-10000973"/>
    <x v="1"/>
    <x v="2"/>
    <x v="826"/>
    <x v="1325"/>
    <n v="2"/>
    <n v="0.2"/>
    <n v="1.764"/>
  </r>
  <r>
    <n v="6547"/>
    <s v="US-2014-154872"/>
    <x v="3"/>
    <x v="304"/>
    <d v="2014-05-19T00:00:00"/>
    <x v="1"/>
    <s v="DP-13000"/>
    <x v="24"/>
    <x v="0"/>
    <s v="United States"/>
    <s v="Cleveland"/>
    <x v="24"/>
    <n v="44105"/>
    <x v="3"/>
    <s v="OFF-PA-10000483"/>
    <x v="1"/>
    <x v="10"/>
    <x v="1672"/>
    <x v="1636"/>
    <n v="1"/>
    <n v="0.2"/>
    <n v="7.7449999999999983"/>
  </r>
  <r>
    <n v="6548"/>
    <s v="CA-2011-113880"/>
    <x v="2"/>
    <x v="72"/>
    <d v="2011-03-05T00:00:00"/>
    <x v="1"/>
    <s v="VF-21715"/>
    <x v="665"/>
    <x v="2"/>
    <s v="United States"/>
    <s v="Elmhurst"/>
    <x v="10"/>
    <n v="60126"/>
    <x v="2"/>
    <s v="FUR-CH-10000863"/>
    <x v="0"/>
    <x v="1"/>
    <x v="83"/>
    <x v="4523"/>
    <n v="6"/>
    <n v="0.3"/>
    <n v="-172.11720000000003"/>
  </r>
  <r>
    <n v="6549"/>
    <s v="CA-2011-113880"/>
    <x v="2"/>
    <x v="72"/>
    <d v="2011-03-05T00:00:00"/>
    <x v="1"/>
    <s v="VF-21715"/>
    <x v="665"/>
    <x v="2"/>
    <s v="United States"/>
    <s v="Elmhurst"/>
    <x v="10"/>
    <n v="60126"/>
    <x v="2"/>
    <s v="OFF-PA-10003036"/>
    <x v="1"/>
    <x v="10"/>
    <x v="1730"/>
    <x v="1133"/>
    <n v="3"/>
    <n v="0.2"/>
    <n v="5.6783999999999981"/>
  </r>
  <r>
    <n v="6550"/>
    <s v="US-2012-164966"/>
    <x v="1"/>
    <x v="117"/>
    <d v="2012-08-01T00:00:00"/>
    <x v="2"/>
    <s v="GH-14410"/>
    <x v="689"/>
    <x v="2"/>
    <s v="United States"/>
    <s v="Lakeville"/>
    <x v="11"/>
    <n v="55044"/>
    <x v="2"/>
    <s v="FUR-CH-10002304"/>
    <x v="0"/>
    <x v="1"/>
    <x v="782"/>
    <x v="4524"/>
    <n v="6"/>
    <n v="0"/>
    <n v="38.970000000000006"/>
  </r>
  <r>
    <n v="6551"/>
    <s v="CA-2012-126739"/>
    <x v="1"/>
    <x v="549"/>
    <d v="2012-11-03T00:00:00"/>
    <x v="0"/>
    <s v="JH-16180"/>
    <x v="423"/>
    <x v="0"/>
    <s v="United States"/>
    <s v="New York City"/>
    <x v="15"/>
    <n v="10035"/>
    <x v="3"/>
    <s v="FUR-CH-10000422"/>
    <x v="0"/>
    <x v="1"/>
    <x v="1432"/>
    <x v="4525"/>
    <n v="4"/>
    <n v="0.1"/>
    <n v="21.837600000000023"/>
  </r>
  <r>
    <n v="6552"/>
    <s v="CA-2014-161578"/>
    <x v="3"/>
    <x v="819"/>
    <d v="2014-12-22T00:00:00"/>
    <x v="0"/>
    <s v="RB-19465"/>
    <x v="46"/>
    <x v="2"/>
    <s v="United States"/>
    <s v="Los Angeles"/>
    <x v="1"/>
    <n v="90036"/>
    <x v="1"/>
    <s v="OFF-PA-10002986"/>
    <x v="1"/>
    <x v="10"/>
    <x v="477"/>
    <x v="522"/>
    <n v="2"/>
    <n v="0"/>
    <n v="6.4127999999999998"/>
  </r>
  <r>
    <n v="6553"/>
    <s v="CA-2014-161578"/>
    <x v="3"/>
    <x v="819"/>
    <d v="2014-12-22T00:00:00"/>
    <x v="0"/>
    <s v="RB-19465"/>
    <x v="46"/>
    <x v="2"/>
    <s v="United States"/>
    <s v="Los Angeles"/>
    <x v="1"/>
    <n v="90036"/>
    <x v="1"/>
    <s v="OFF-ST-10002289"/>
    <x v="1"/>
    <x v="4"/>
    <x v="951"/>
    <x v="1237"/>
    <n v="5"/>
    <n v="0"/>
    <n v="7.9449999999999932"/>
  </r>
  <r>
    <n v="6554"/>
    <s v="CA-2011-137092"/>
    <x v="2"/>
    <x v="22"/>
    <d v="2011-10-22T00:00:00"/>
    <x v="0"/>
    <s v="LS-16975"/>
    <x v="60"/>
    <x v="2"/>
    <s v="United States"/>
    <s v="Chicago"/>
    <x v="10"/>
    <n v="60653"/>
    <x v="2"/>
    <s v="TEC-AC-10001606"/>
    <x v="2"/>
    <x v="11"/>
    <x v="585"/>
    <x v="1895"/>
    <n v="4"/>
    <n v="0.2"/>
    <n v="71.992800000000003"/>
  </r>
  <r>
    <n v="6555"/>
    <s v="CA-2011-137092"/>
    <x v="2"/>
    <x v="22"/>
    <d v="2011-10-22T00:00:00"/>
    <x v="0"/>
    <s v="LS-16975"/>
    <x v="60"/>
    <x v="2"/>
    <s v="United States"/>
    <s v="Chicago"/>
    <x v="10"/>
    <n v="60653"/>
    <x v="2"/>
    <s v="OFF-ST-10003805"/>
    <x v="1"/>
    <x v="4"/>
    <x v="1651"/>
    <x v="4526"/>
    <n v="3"/>
    <n v="0.2"/>
    <n v="31.582499999999953"/>
  </r>
  <r>
    <n v="6556"/>
    <s v="CA-2011-137092"/>
    <x v="2"/>
    <x v="22"/>
    <d v="2011-10-22T00:00:00"/>
    <x v="0"/>
    <s v="LS-16975"/>
    <x v="60"/>
    <x v="2"/>
    <s v="United States"/>
    <s v="Chicago"/>
    <x v="10"/>
    <n v="60653"/>
    <x v="2"/>
    <s v="OFF-PA-10002109"/>
    <x v="1"/>
    <x v="10"/>
    <x v="1771"/>
    <x v="4527"/>
    <n v="1"/>
    <n v="0.2"/>
    <n v="1.2375999999999996"/>
  </r>
  <r>
    <n v="6557"/>
    <s v="CA-2011-137092"/>
    <x v="2"/>
    <x v="22"/>
    <d v="2011-10-22T00:00:00"/>
    <x v="0"/>
    <s v="LS-16975"/>
    <x v="60"/>
    <x v="2"/>
    <s v="United States"/>
    <s v="Chicago"/>
    <x v="10"/>
    <n v="60653"/>
    <x v="2"/>
    <s v="OFF-BI-10000632"/>
    <x v="1"/>
    <x v="8"/>
    <x v="1288"/>
    <x v="4528"/>
    <n v="1"/>
    <n v="0.8"/>
    <n v="-14.759400000000003"/>
  </r>
  <r>
    <n v="6558"/>
    <s v="CA-2011-137092"/>
    <x v="2"/>
    <x v="22"/>
    <d v="2011-10-22T00:00:00"/>
    <x v="0"/>
    <s v="LS-16975"/>
    <x v="60"/>
    <x v="2"/>
    <s v="United States"/>
    <s v="Chicago"/>
    <x v="10"/>
    <n v="60653"/>
    <x v="2"/>
    <s v="OFF-LA-10003510"/>
    <x v="1"/>
    <x v="2"/>
    <x v="575"/>
    <x v="4529"/>
    <n v="1"/>
    <n v="0.2"/>
    <n v="7.9378000000000002"/>
  </r>
  <r>
    <n v="6559"/>
    <s v="CA-2012-166947"/>
    <x v="1"/>
    <x v="1117"/>
    <d v="2012-06-10T00:00:00"/>
    <x v="1"/>
    <s v="EB-13750"/>
    <x v="494"/>
    <x v="1"/>
    <s v="United States"/>
    <s v="Buffalo"/>
    <x v="15"/>
    <n v="14215"/>
    <x v="3"/>
    <s v="FUR-CH-10004997"/>
    <x v="0"/>
    <x v="1"/>
    <x v="494"/>
    <x v="4530"/>
    <n v="9"/>
    <n v="0.1"/>
    <n v="169.18200000000004"/>
  </r>
  <r>
    <n v="6560"/>
    <s v="CA-2013-160941"/>
    <x v="0"/>
    <x v="658"/>
    <d v="2013-07-27T00:00:00"/>
    <x v="1"/>
    <s v="DK-12835"/>
    <x v="460"/>
    <x v="1"/>
    <s v="United States"/>
    <s v="Roseville"/>
    <x v="1"/>
    <n v="95661"/>
    <x v="1"/>
    <s v="OFF-EN-10003001"/>
    <x v="1"/>
    <x v="12"/>
    <x v="955"/>
    <x v="4531"/>
    <n v="5"/>
    <n v="0"/>
    <n v="197.35299999999998"/>
  </r>
  <r>
    <n v="6561"/>
    <s v="CA-2013-160941"/>
    <x v="0"/>
    <x v="658"/>
    <d v="2013-07-27T00:00:00"/>
    <x v="1"/>
    <s v="DK-12835"/>
    <x v="460"/>
    <x v="1"/>
    <s v="United States"/>
    <s v="Roseville"/>
    <x v="1"/>
    <n v="95661"/>
    <x v="1"/>
    <s v="OFF-LA-10003766"/>
    <x v="1"/>
    <x v="2"/>
    <x v="360"/>
    <x v="982"/>
    <n v="1"/>
    <n v="0"/>
    <n v="1.512"/>
  </r>
  <r>
    <n v="6562"/>
    <s v="CA-2014-144680"/>
    <x v="3"/>
    <x v="185"/>
    <d v="2014-04-03T00:00:00"/>
    <x v="2"/>
    <s v="SC-20260"/>
    <x v="609"/>
    <x v="1"/>
    <s v="United States"/>
    <s v="Arlington"/>
    <x v="5"/>
    <n v="76017"/>
    <x v="2"/>
    <s v="OFF-AP-10003040"/>
    <x v="1"/>
    <x v="9"/>
    <x v="723"/>
    <x v="4532"/>
    <n v="5"/>
    <n v="0.8"/>
    <n v="-90.774000000000029"/>
  </r>
  <r>
    <n v="6563"/>
    <s v="CA-2011-166086"/>
    <x v="2"/>
    <x v="1118"/>
    <d v="2011-05-12T00:00:00"/>
    <x v="1"/>
    <s v="CT-11995"/>
    <x v="564"/>
    <x v="0"/>
    <s v="United States"/>
    <s v="Lawrence"/>
    <x v="31"/>
    <n v="1841"/>
    <x v="3"/>
    <s v="OFF-BI-10001078"/>
    <x v="1"/>
    <x v="8"/>
    <x v="61"/>
    <x v="4533"/>
    <n v="3"/>
    <n v="0"/>
    <n v="7.9085999999999999"/>
  </r>
  <r>
    <n v="6564"/>
    <s v="CA-2011-166086"/>
    <x v="2"/>
    <x v="1118"/>
    <d v="2011-05-12T00:00:00"/>
    <x v="1"/>
    <s v="CT-11995"/>
    <x v="564"/>
    <x v="0"/>
    <s v="United States"/>
    <s v="Lawrence"/>
    <x v="31"/>
    <n v="1841"/>
    <x v="3"/>
    <s v="FUR-TA-10003469"/>
    <x v="0"/>
    <x v="3"/>
    <x v="1564"/>
    <x v="4534"/>
    <n v="2"/>
    <n v="0.3"/>
    <n v="-38.849999999999994"/>
  </r>
  <r>
    <n v="6565"/>
    <s v="CA-2011-166086"/>
    <x v="2"/>
    <x v="1118"/>
    <d v="2011-05-12T00:00:00"/>
    <x v="1"/>
    <s v="CT-11995"/>
    <x v="564"/>
    <x v="0"/>
    <s v="United States"/>
    <s v="Lawrence"/>
    <x v="31"/>
    <n v="1841"/>
    <x v="3"/>
    <s v="OFF-AR-10002578"/>
    <x v="1"/>
    <x v="6"/>
    <x v="665"/>
    <x v="880"/>
    <n v="3"/>
    <n v="0"/>
    <n v="2.5055999999999998"/>
  </r>
  <r>
    <n v="6566"/>
    <s v="CA-2011-166086"/>
    <x v="2"/>
    <x v="1118"/>
    <d v="2011-05-12T00:00:00"/>
    <x v="1"/>
    <s v="CT-11995"/>
    <x v="564"/>
    <x v="0"/>
    <s v="United States"/>
    <s v="Lawrence"/>
    <x v="31"/>
    <n v="1841"/>
    <x v="3"/>
    <s v="FUR-CH-10004675"/>
    <x v="0"/>
    <x v="1"/>
    <x v="629"/>
    <x v="1739"/>
    <n v="4"/>
    <n v="0"/>
    <n v="244.24959999999999"/>
  </r>
  <r>
    <n v="6567"/>
    <s v="CA-2014-131282"/>
    <x v="3"/>
    <x v="1119"/>
    <d v="2014-02-09T00:00:00"/>
    <x v="0"/>
    <s v="CB-12025"/>
    <x v="90"/>
    <x v="0"/>
    <s v="United States"/>
    <s v="Waco"/>
    <x v="5"/>
    <n v="76706"/>
    <x v="2"/>
    <s v="OFF-BI-10004632"/>
    <x v="1"/>
    <x v="8"/>
    <x v="564"/>
    <x v="4535"/>
    <n v="4"/>
    <n v="0.8"/>
    <n v="-426.9860000000001"/>
  </r>
  <r>
    <n v="6568"/>
    <s v="CA-2014-131282"/>
    <x v="3"/>
    <x v="1119"/>
    <d v="2014-02-09T00:00:00"/>
    <x v="0"/>
    <s v="CB-12025"/>
    <x v="90"/>
    <x v="0"/>
    <s v="United States"/>
    <s v="Waco"/>
    <x v="5"/>
    <n v="76706"/>
    <x v="2"/>
    <s v="OFF-AR-10003087"/>
    <x v="1"/>
    <x v="6"/>
    <x v="33"/>
    <x v="4536"/>
    <n v="5"/>
    <n v="0.2"/>
    <n v="0.71199999999999974"/>
  </r>
  <r>
    <n v="6569"/>
    <s v="CA-2011-100678"/>
    <x v="2"/>
    <x v="891"/>
    <d v="2011-04-22T00:00:00"/>
    <x v="1"/>
    <s v="KM-16720"/>
    <x v="27"/>
    <x v="0"/>
    <s v="United States"/>
    <s v="Houston"/>
    <x v="5"/>
    <n v="77095"/>
    <x v="2"/>
    <s v="OFF-AR-10001868"/>
    <x v="1"/>
    <x v="6"/>
    <x v="59"/>
    <x v="3794"/>
    <n v="2"/>
    <n v="0.2"/>
    <n v="1.008"/>
  </r>
  <r>
    <n v="6570"/>
    <s v="CA-2011-100678"/>
    <x v="2"/>
    <x v="891"/>
    <d v="2011-04-22T00:00:00"/>
    <x v="1"/>
    <s v="KM-16720"/>
    <x v="27"/>
    <x v="0"/>
    <s v="United States"/>
    <s v="Houston"/>
    <x v="5"/>
    <n v="77095"/>
    <x v="2"/>
    <s v="FUR-CH-10002602"/>
    <x v="0"/>
    <x v="1"/>
    <x v="288"/>
    <x v="2613"/>
    <n v="3"/>
    <n v="0.3"/>
    <n v="-18.117599999999996"/>
  </r>
  <r>
    <n v="6571"/>
    <s v="CA-2011-100678"/>
    <x v="2"/>
    <x v="891"/>
    <d v="2011-04-22T00:00:00"/>
    <x v="1"/>
    <s v="KM-16720"/>
    <x v="27"/>
    <x v="0"/>
    <s v="United States"/>
    <s v="Houston"/>
    <x v="5"/>
    <n v="77095"/>
    <x v="2"/>
    <s v="OFF-EN-10000056"/>
    <x v="1"/>
    <x v="12"/>
    <x v="627"/>
    <x v="842"/>
    <n v="3"/>
    <n v="0.2"/>
    <n v="50.40629999999998"/>
  </r>
  <r>
    <n v="6572"/>
    <s v="CA-2011-100678"/>
    <x v="2"/>
    <x v="891"/>
    <d v="2011-04-22T00:00:00"/>
    <x v="1"/>
    <s v="KM-16720"/>
    <x v="27"/>
    <x v="0"/>
    <s v="United States"/>
    <s v="Houston"/>
    <x v="5"/>
    <n v="77095"/>
    <x v="2"/>
    <s v="TEC-AC-10000474"/>
    <x v="2"/>
    <x v="11"/>
    <x v="1501"/>
    <x v="2671"/>
    <n v="3"/>
    <n v="0.2"/>
    <n v="28.496999999999957"/>
  </r>
  <r>
    <n v="6573"/>
    <s v="CA-2013-161543"/>
    <x v="0"/>
    <x v="1120"/>
    <d v="2013-05-17T00:00:00"/>
    <x v="1"/>
    <s v="RD-19720"/>
    <x v="742"/>
    <x v="0"/>
    <s v="United States"/>
    <s v="Seattle"/>
    <x v="4"/>
    <n v="98105"/>
    <x v="1"/>
    <s v="OFF-PA-10003971"/>
    <x v="1"/>
    <x v="10"/>
    <x v="1272"/>
    <x v="493"/>
    <n v="2"/>
    <n v="0"/>
    <n v="5.8604000000000003"/>
  </r>
  <r>
    <n v="6574"/>
    <s v="CA-2013-160535"/>
    <x v="0"/>
    <x v="881"/>
    <d v="2013-12-01T00:00:00"/>
    <x v="1"/>
    <s v="BP-11050"/>
    <x v="771"/>
    <x v="1"/>
    <s v="United States"/>
    <s v="Plainfield"/>
    <x v="30"/>
    <n v="7060"/>
    <x v="3"/>
    <s v="OFF-ST-10000689"/>
    <x v="1"/>
    <x v="4"/>
    <x v="421"/>
    <x v="1626"/>
    <n v="4"/>
    <n v="0"/>
    <n v="67.608000000000004"/>
  </r>
  <r>
    <n v="6575"/>
    <s v="CA-2013-160535"/>
    <x v="0"/>
    <x v="881"/>
    <d v="2013-12-01T00:00:00"/>
    <x v="1"/>
    <s v="BP-11050"/>
    <x v="771"/>
    <x v="1"/>
    <s v="United States"/>
    <s v="Plainfield"/>
    <x v="30"/>
    <n v="7060"/>
    <x v="3"/>
    <s v="TEC-MA-10004255"/>
    <x v="2"/>
    <x v="15"/>
    <x v="1772"/>
    <x v="4537"/>
    <n v="8"/>
    <n v="0"/>
    <n v="118.37040000000002"/>
  </r>
  <r>
    <n v="6576"/>
    <s v="CA-2014-123085"/>
    <x v="3"/>
    <x v="448"/>
    <d v="2014-03-09T00:00:00"/>
    <x v="1"/>
    <s v="EJ-13720"/>
    <x v="719"/>
    <x v="0"/>
    <s v="United States"/>
    <s v="Los Angeles"/>
    <x v="1"/>
    <n v="90008"/>
    <x v="1"/>
    <s v="TEC-AC-10000990"/>
    <x v="2"/>
    <x v="11"/>
    <x v="1522"/>
    <x v="4538"/>
    <n v="8"/>
    <n v="0"/>
    <n v="440.76480000000004"/>
  </r>
  <r>
    <n v="6577"/>
    <s v="CA-2014-123085"/>
    <x v="3"/>
    <x v="448"/>
    <d v="2014-03-09T00:00:00"/>
    <x v="1"/>
    <s v="EJ-13720"/>
    <x v="719"/>
    <x v="0"/>
    <s v="United States"/>
    <s v="Los Angeles"/>
    <x v="1"/>
    <n v="90008"/>
    <x v="1"/>
    <s v="FUR-CH-10003968"/>
    <x v="0"/>
    <x v="1"/>
    <x v="56"/>
    <x v="3011"/>
    <n v="3"/>
    <n v="0.2"/>
    <n v="-17.035200000000003"/>
  </r>
  <r>
    <n v="6578"/>
    <s v="CA-2012-153752"/>
    <x v="1"/>
    <x v="401"/>
    <d v="2012-12-11T00:00:00"/>
    <x v="0"/>
    <s v="RO-19780"/>
    <x v="197"/>
    <x v="0"/>
    <s v="United States"/>
    <s v="Arlington"/>
    <x v="17"/>
    <n v="22204"/>
    <x v="0"/>
    <s v="TEC-PH-10001615"/>
    <x v="2"/>
    <x v="7"/>
    <x v="1108"/>
    <x v="2131"/>
    <n v="6"/>
    <n v="0"/>
    <n v="50.442599999999977"/>
  </r>
  <r>
    <n v="6579"/>
    <s v="CA-2011-103660"/>
    <x v="2"/>
    <x v="55"/>
    <d v="2011-08-30T00:00:00"/>
    <x v="1"/>
    <s v="MW-18220"/>
    <x v="596"/>
    <x v="0"/>
    <s v="United States"/>
    <s v="Seattle"/>
    <x v="4"/>
    <n v="98103"/>
    <x v="1"/>
    <s v="TEC-PH-10000895"/>
    <x v="2"/>
    <x v="7"/>
    <x v="1128"/>
    <x v="4539"/>
    <n v="7"/>
    <n v="0.2"/>
    <n v="75.595799999999997"/>
  </r>
  <r>
    <n v="6580"/>
    <s v="CA-2013-169887"/>
    <x v="0"/>
    <x v="332"/>
    <d v="2013-10-23T00:00:00"/>
    <x v="3"/>
    <s v="MS-17530"/>
    <x v="652"/>
    <x v="0"/>
    <s v="United States"/>
    <s v="Seattle"/>
    <x v="4"/>
    <n v="98105"/>
    <x v="1"/>
    <s v="OFF-PA-10003001"/>
    <x v="1"/>
    <x v="10"/>
    <x v="1064"/>
    <x v="3890"/>
    <n v="1"/>
    <n v="0"/>
    <n v="3.2063999999999999"/>
  </r>
  <r>
    <n v="6581"/>
    <s v="CA-2013-169887"/>
    <x v="0"/>
    <x v="332"/>
    <d v="2013-10-23T00:00:00"/>
    <x v="3"/>
    <s v="MS-17530"/>
    <x v="652"/>
    <x v="0"/>
    <s v="United States"/>
    <s v="Seattle"/>
    <x v="4"/>
    <n v="98105"/>
    <x v="1"/>
    <s v="OFF-AR-10002766"/>
    <x v="1"/>
    <x v="6"/>
    <x v="1041"/>
    <x v="484"/>
    <n v="3"/>
    <n v="0"/>
    <n v="2.2517999999999998"/>
  </r>
  <r>
    <n v="6582"/>
    <s v="CA-2013-169887"/>
    <x v="0"/>
    <x v="332"/>
    <d v="2013-10-23T00:00:00"/>
    <x v="3"/>
    <s v="MS-17530"/>
    <x v="652"/>
    <x v="0"/>
    <s v="United States"/>
    <s v="Seattle"/>
    <x v="4"/>
    <n v="98105"/>
    <x v="1"/>
    <s v="FUR-FU-10003095"/>
    <x v="0"/>
    <x v="5"/>
    <x v="1773"/>
    <x v="3113"/>
    <n v="3"/>
    <n v="0"/>
    <n v="30.581999999999987"/>
  </r>
  <r>
    <n v="6583"/>
    <s v="CA-2013-148516"/>
    <x v="0"/>
    <x v="1121"/>
    <d v="2013-08-12T00:00:00"/>
    <x v="1"/>
    <s v="DW-13585"/>
    <x v="61"/>
    <x v="1"/>
    <s v="United States"/>
    <s v="Edmonds"/>
    <x v="4"/>
    <n v="98026"/>
    <x v="1"/>
    <s v="TEC-AC-10003610"/>
    <x v="2"/>
    <x v="11"/>
    <x v="598"/>
    <x v="690"/>
    <n v="3"/>
    <n v="0"/>
    <n v="86.385600000000011"/>
  </r>
  <r>
    <n v="6584"/>
    <s v="CA-2014-104731"/>
    <x v="3"/>
    <x v="246"/>
    <d v="2014-07-28T00:00:00"/>
    <x v="1"/>
    <s v="AM-10705"/>
    <x v="562"/>
    <x v="0"/>
    <s v="United States"/>
    <s v="Salem"/>
    <x v="17"/>
    <n v="24153"/>
    <x v="0"/>
    <s v="OFF-AR-10003727"/>
    <x v="1"/>
    <x v="6"/>
    <x v="1362"/>
    <x v="3113"/>
    <n v="6"/>
    <n v="0"/>
    <n v="29.562599999999986"/>
  </r>
  <r>
    <n v="6585"/>
    <s v="CA-2014-104731"/>
    <x v="3"/>
    <x v="246"/>
    <d v="2014-07-28T00:00:00"/>
    <x v="1"/>
    <s v="AM-10705"/>
    <x v="562"/>
    <x v="0"/>
    <s v="United States"/>
    <s v="Salem"/>
    <x v="17"/>
    <n v="24153"/>
    <x v="0"/>
    <s v="TEC-PH-10002660"/>
    <x v="2"/>
    <x v="7"/>
    <x v="697"/>
    <x v="1081"/>
    <n v="4"/>
    <n v="0"/>
    <n v="67.990000000000009"/>
  </r>
  <r>
    <n v="6586"/>
    <s v="CA-2014-104731"/>
    <x v="3"/>
    <x v="246"/>
    <d v="2014-07-28T00:00:00"/>
    <x v="1"/>
    <s v="AM-10705"/>
    <x v="562"/>
    <x v="0"/>
    <s v="United States"/>
    <s v="Salem"/>
    <x v="17"/>
    <n v="24153"/>
    <x v="0"/>
    <s v="FUR-FU-10003274"/>
    <x v="0"/>
    <x v="5"/>
    <x v="245"/>
    <x v="3454"/>
    <n v="5"/>
    <n v="0"/>
    <n v="3.8720000000000003"/>
  </r>
  <r>
    <n v="6587"/>
    <s v="CA-2014-104731"/>
    <x v="3"/>
    <x v="246"/>
    <d v="2014-07-28T00:00:00"/>
    <x v="1"/>
    <s v="AM-10705"/>
    <x v="562"/>
    <x v="0"/>
    <s v="United States"/>
    <s v="Salem"/>
    <x v="17"/>
    <n v="24153"/>
    <x v="0"/>
    <s v="OFF-AR-10003829"/>
    <x v="1"/>
    <x v="6"/>
    <x v="934"/>
    <x v="1209"/>
    <n v="6"/>
    <n v="0"/>
    <n v="5.7071999999999976"/>
  </r>
  <r>
    <n v="6588"/>
    <s v="CA-2014-104731"/>
    <x v="3"/>
    <x v="246"/>
    <d v="2014-07-28T00:00:00"/>
    <x v="1"/>
    <s v="AM-10705"/>
    <x v="562"/>
    <x v="0"/>
    <s v="United States"/>
    <s v="Salem"/>
    <x v="17"/>
    <n v="24153"/>
    <x v="0"/>
    <s v="FUR-BO-10003441"/>
    <x v="0"/>
    <x v="0"/>
    <x v="705"/>
    <x v="3367"/>
    <n v="3"/>
    <n v="0"/>
    <n v="69.67619999999998"/>
  </r>
  <r>
    <n v="6589"/>
    <s v="CA-2014-104731"/>
    <x v="3"/>
    <x v="246"/>
    <d v="2014-07-28T00:00:00"/>
    <x v="1"/>
    <s v="AM-10705"/>
    <x v="562"/>
    <x v="0"/>
    <s v="United States"/>
    <s v="Salem"/>
    <x v="17"/>
    <n v="24153"/>
    <x v="0"/>
    <s v="OFF-BI-10003355"/>
    <x v="1"/>
    <x v="8"/>
    <x v="586"/>
    <x v="1830"/>
    <n v="3"/>
    <n v="0"/>
    <n v="7.1712000000000007"/>
  </r>
  <r>
    <n v="6590"/>
    <s v="CA-2014-104731"/>
    <x v="3"/>
    <x v="246"/>
    <d v="2014-07-28T00:00:00"/>
    <x v="1"/>
    <s v="AM-10705"/>
    <x v="562"/>
    <x v="0"/>
    <s v="United States"/>
    <s v="Salem"/>
    <x v="17"/>
    <n v="24153"/>
    <x v="0"/>
    <s v="OFF-SU-10003505"/>
    <x v="1"/>
    <x v="14"/>
    <x v="408"/>
    <x v="4540"/>
    <n v="2"/>
    <n v="0"/>
    <n v="11.585999999999984"/>
  </r>
  <r>
    <n v="6591"/>
    <s v="CA-2011-164749"/>
    <x v="2"/>
    <x v="893"/>
    <d v="2011-03-26T00:00:00"/>
    <x v="2"/>
    <s v="BG-11740"/>
    <x v="696"/>
    <x v="0"/>
    <s v="United States"/>
    <s v="Delray Beach"/>
    <x v="2"/>
    <n v="33445"/>
    <x v="0"/>
    <s v="OFF-LA-10004484"/>
    <x v="1"/>
    <x v="2"/>
    <x v="612"/>
    <x v="4541"/>
    <n v="3"/>
    <n v="0.2"/>
    <n v="3.2213999999999996"/>
  </r>
  <r>
    <n v="6592"/>
    <s v="CA-2012-103716"/>
    <x v="1"/>
    <x v="28"/>
    <d v="2012-05-06T00:00:00"/>
    <x v="1"/>
    <s v="KB-16585"/>
    <x v="10"/>
    <x v="1"/>
    <s v="United States"/>
    <s v="San Francisco"/>
    <x v="1"/>
    <n v="94110"/>
    <x v="1"/>
    <s v="OFF-AR-10000658"/>
    <x v="1"/>
    <x v="6"/>
    <x v="328"/>
    <x v="1637"/>
    <n v="3"/>
    <n v="0"/>
    <n v="9.702"/>
  </r>
  <r>
    <n v="6593"/>
    <s v="CA-2012-103716"/>
    <x v="1"/>
    <x v="28"/>
    <d v="2012-05-06T00:00:00"/>
    <x v="1"/>
    <s v="KB-16585"/>
    <x v="10"/>
    <x v="1"/>
    <s v="United States"/>
    <s v="San Francisco"/>
    <x v="1"/>
    <n v="94110"/>
    <x v="1"/>
    <s v="TEC-PH-10000347"/>
    <x v="2"/>
    <x v="7"/>
    <x v="495"/>
    <x v="4542"/>
    <n v="5"/>
    <n v="0.2"/>
    <n v="1.7324999999999999"/>
  </r>
  <r>
    <n v="6594"/>
    <s v="CA-2013-126795"/>
    <x v="0"/>
    <x v="900"/>
    <d v="2013-06-17T00:00:00"/>
    <x v="0"/>
    <s v="GT-14710"/>
    <x v="218"/>
    <x v="0"/>
    <s v="United States"/>
    <s v="New York City"/>
    <x v="15"/>
    <n v="10024"/>
    <x v="3"/>
    <s v="OFF-BI-10001989"/>
    <x v="1"/>
    <x v="8"/>
    <x v="537"/>
    <x v="3295"/>
    <n v="2"/>
    <n v="0.2"/>
    <n v="11.748799999999997"/>
  </r>
  <r>
    <n v="6595"/>
    <s v="CA-2012-146290"/>
    <x v="1"/>
    <x v="124"/>
    <d v="2012-05-11T00:00:00"/>
    <x v="1"/>
    <s v="SV-20815"/>
    <x v="458"/>
    <x v="1"/>
    <s v="United States"/>
    <s v="Indianapolis"/>
    <x v="14"/>
    <n v="46203"/>
    <x v="2"/>
    <s v="OFF-AR-10001897"/>
    <x v="1"/>
    <x v="6"/>
    <x v="640"/>
    <x v="4543"/>
    <n v="7"/>
    <n v="0"/>
    <n v="35.260400000000004"/>
  </r>
  <r>
    <n v="6596"/>
    <s v="CA-2014-157112"/>
    <x v="3"/>
    <x v="756"/>
    <d v="2014-04-27T00:00:00"/>
    <x v="2"/>
    <s v="GG-14650"/>
    <x v="55"/>
    <x v="1"/>
    <s v="United States"/>
    <s v="Columbus"/>
    <x v="24"/>
    <n v="43229"/>
    <x v="3"/>
    <s v="OFF-BI-10000285"/>
    <x v="1"/>
    <x v="8"/>
    <x v="456"/>
    <x v="4544"/>
    <n v="5"/>
    <n v="0.7"/>
    <n v="-7.8399999999999963"/>
  </r>
  <r>
    <n v="6597"/>
    <s v="CA-2014-157112"/>
    <x v="3"/>
    <x v="756"/>
    <d v="2014-04-27T00:00:00"/>
    <x v="2"/>
    <s v="GG-14650"/>
    <x v="55"/>
    <x v="1"/>
    <s v="United States"/>
    <s v="Columbus"/>
    <x v="24"/>
    <n v="43229"/>
    <x v="3"/>
    <s v="OFF-PA-10001804"/>
    <x v="1"/>
    <x v="10"/>
    <x v="128"/>
    <x v="758"/>
    <n v="1"/>
    <n v="0.2"/>
    <n v="1.8703999999999998"/>
  </r>
  <r>
    <n v="6598"/>
    <s v="CA-2011-169257"/>
    <x v="2"/>
    <x v="571"/>
    <d v="2011-06-12T00:00:00"/>
    <x v="1"/>
    <s v="SV-20785"/>
    <x v="647"/>
    <x v="0"/>
    <s v="United States"/>
    <s v="Jacksonville"/>
    <x v="2"/>
    <n v="32216"/>
    <x v="0"/>
    <s v="OFF-BI-10002557"/>
    <x v="1"/>
    <x v="8"/>
    <x v="246"/>
    <x v="4545"/>
    <n v="1"/>
    <n v="0.7"/>
    <n v="-0.9099999999999997"/>
  </r>
  <r>
    <n v="6599"/>
    <s v="CA-2011-169257"/>
    <x v="2"/>
    <x v="571"/>
    <d v="2011-06-12T00:00:00"/>
    <x v="1"/>
    <s v="SV-20785"/>
    <x v="647"/>
    <x v="0"/>
    <s v="United States"/>
    <s v="Jacksonville"/>
    <x v="2"/>
    <n v="32216"/>
    <x v="0"/>
    <s v="OFF-PA-10002319"/>
    <x v="1"/>
    <x v="10"/>
    <x v="1391"/>
    <x v="4546"/>
    <n v="2"/>
    <n v="0.2"/>
    <n v="22.480800000000002"/>
  </r>
  <r>
    <n v="6600"/>
    <s v="CA-2011-154095"/>
    <x v="2"/>
    <x v="266"/>
    <d v="2011-12-07T00:00:00"/>
    <x v="1"/>
    <s v="ON-18715"/>
    <x v="21"/>
    <x v="1"/>
    <s v="United States"/>
    <s v="Clinton"/>
    <x v="39"/>
    <n v="20735"/>
    <x v="3"/>
    <s v="FUR-FU-10003849"/>
    <x v="0"/>
    <x v="5"/>
    <x v="521"/>
    <x v="3318"/>
    <n v="3"/>
    <n v="0"/>
    <n v="23.680799999999998"/>
  </r>
  <r>
    <n v="6601"/>
    <s v="CA-2011-154095"/>
    <x v="2"/>
    <x v="266"/>
    <d v="2011-12-07T00:00:00"/>
    <x v="1"/>
    <s v="ON-18715"/>
    <x v="21"/>
    <x v="1"/>
    <s v="United States"/>
    <s v="Clinton"/>
    <x v="39"/>
    <n v="20735"/>
    <x v="3"/>
    <s v="OFF-PA-10002923"/>
    <x v="1"/>
    <x v="10"/>
    <x v="1417"/>
    <x v="678"/>
    <n v="3"/>
    <n v="0"/>
    <n v="73.41"/>
  </r>
  <r>
    <n v="6602"/>
    <s v="CA-2011-154095"/>
    <x v="2"/>
    <x v="266"/>
    <d v="2011-12-07T00:00:00"/>
    <x v="1"/>
    <s v="ON-18715"/>
    <x v="21"/>
    <x v="1"/>
    <s v="United States"/>
    <s v="Clinton"/>
    <x v="39"/>
    <n v="20735"/>
    <x v="3"/>
    <s v="FUR-CH-10004754"/>
    <x v="0"/>
    <x v="1"/>
    <x v="1123"/>
    <x v="4547"/>
    <n v="8"/>
    <n v="0"/>
    <n v="64.756799999999998"/>
  </r>
  <r>
    <n v="6603"/>
    <s v="CA-2011-154095"/>
    <x v="2"/>
    <x v="266"/>
    <d v="2011-12-07T00:00:00"/>
    <x v="1"/>
    <s v="ON-18715"/>
    <x v="21"/>
    <x v="1"/>
    <s v="United States"/>
    <s v="Clinton"/>
    <x v="39"/>
    <n v="20735"/>
    <x v="3"/>
    <s v="OFF-LA-10000634"/>
    <x v="1"/>
    <x v="2"/>
    <x v="283"/>
    <x v="1203"/>
    <n v="6"/>
    <n v="0"/>
    <n v="7.2035999999999998"/>
  </r>
  <r>
    <n v="6604"/>
    <s v="CA-2014-146346"/>
    <x v="3"/>
    <x v="46"/>
    <d v="2014-06-21T00:00:00"/>
    <x v="2"/>
    <s v="RA-19945"/>
    <x v="362"/>
    <x v="0"/>
    <s v="United States"/>
    <s v="Commerce City"/>
    <x v="22"/>
    <n v="80022"/>
    <x v="1"/>
    <s v="OFF-ST-10001418"/>
    <x v="1"/>
    <x v="4"/>
    <x v="870"/>
    <x v="1770"/>
    <n v="3"/>
    <n v="0.2"/>
    <n v="-32.929200000000002"/>
  </r>
  <r>
    <n v="6605"/>
    <s v="CA-2013-148852"/>
    <x v="0"/>
    <x v="439"/>
    <d v="2013-06-01T00:00:00"/>
    <x v="1"/>
    <s v="SV-20785"/>
    <x v="647"/>
    <x v="0"/>
    <s v="United States"/>
    <s v="Santa Ana"/>
    <x v="1"/>
    <n v="92704"/>
    <x v="1"/>
    <s v="OFF-FA-10003467"/>
    <x v="1"/>
    <x v="13"/>
    <x v="489"/>
    <x v="4095"/>
    <n v="3"/>
    <n v="0"/>
    <n v="0"/>
  </r>
  <r>
    <n v="6606"/>
    <s v="CA-2013-148852"/>
    <x v="0"/>
    <x v="439"/>
    <d v="2013-06-01T00:00:00"/>
    <x v="1"/>
    <s v="SV-20785"/>
    <x v="647"/>
    <x v="0"/>
    <s v="United States"/>
    <s v="Santa Ana"/>
    <x v="1"/>
    <n v="92704"/>
    <x v="1"/>
    <s v="OFF-PA-10001293"/>
    <x v="1"/>
    <x v="10"/>
    <x v="987"/>
    <x v="1568"/>
    <n v="7"/>
    <n v="0"/>
    <n v="21.772800000000004"/>
  </r>
  <r>
    <n v="6607"/>
    <s v="CA-2013-148852"/>
    <x v="0"/>
    <x v="439"/>
    <d v="2013-06-01T00:00:00"/>
    <x v="1"/>
    <s v="SV-20785"/>
    <x v="647"/>
    <x v="0"/>
    <s v="United States"/>
    <s v="Santa Ana"/>
    <x v="1"/>
    <n v="92704"/>
    <x v="1"/>
    <s v="TEC-PH-10003885"/>
    <x v="2"/>
    <x v="7"/>
    <x v="772"/>
    <x v="2005"/>
    <n v="4"/>
    <n v="0.2"/>
    <n v="23.756399999999985"/>
  </r>
  <r>
    <n v="6608"/>
    <s v="CA-2013-148852"/>
    <x v="0"/>
    <x v="439"/>
    <d v="2013-06-01T00:00:00"/>
    <x v="1"/>
    <s v="SV-20785"/>
    <x v="647"/>
    <x v="0"/>
    <s v="United States"/>
    <s v="Santa Ana"/>
    <x v="1"/>
    <n v="92704"/>
    <x v="1"/>
    <s v="FUR-CH-10004860"/>
    <x v="0"/>
    <x v="1"/>
    <x v="210"/>
    <x v="4548"/>
    <n v="6"/>
    <n v="0.2"/>
    <n v="-84.823200000000071"/>
  </r>
  <r>
    <n v="6609"/>
    <s v="CA-2013-148852"/>
    <x v="0"/>
    <x v="439"/>
    <d v="2013-06-01T00:00:00"/>
    <x v="1"/>
    <s v="SV-20785"/>
    <x v="647"/>
    <x v="0"/>
    <s v="United States"/>
    <s v="Santa Ana"/>
    <x v="1"/>
    <n v="92704"/>
    <x v="1"/>
    <s v="TEC-MA-10002428"/>
    <x v="2"/>
    <x v="15"/>
    <x v="1498"/>
    <x v="4549"/>
    <n v="3"/>
    <n v="0.2"/>
    <n v="116.24249999999996"/>
  </r>
  <r>
    <n v="6610"/>
    <s v="US-2012-118906"/>
    <x v="1"/>
    <x v="366"/>
    <d v="2012-03-10T00:00:00"/>
    <x v="3"/>
    <s v="KB-16585"/>
    <x v="10"/>
    <x v="1"/>
    <s v="United States"/>
    <s v="Clinton"/>
    <x v="39"/>
    <n v="20735"/>
    <x v="3"/>
    <s v="OFF-ST-10002406"/>
    <x v="1"/>
    <x v="4"/>
    <x v="324"/>
    <x v="4550"/>
    <n v="6"/>
    <n v="0"/>
    <n v="25.149600000000007"/>
  </r>
  <r>
    <n v="6611"/>
    <s v="CA-2013-168921"/>
    <x v="0"/>
    <x v="201"/>
    <d v="2013-10-23T00:00:00"/>
    <x v="2"/>
    <s v="AG-10495"/>
    <x v="122"/>
    <x v="1"/>
    <s v="United States"/>
    <s v="Los Angeles"/>
    <x v="1"/>
    <n v="90049"/>
    <x v="1"/>
    <s v="OFF-BI-10004209"/>
    <x v="1"/>
    <x v="8"/>
    <x v="1206"/>
    <x v="1768"/>
    <n v="3"/>
    <n v="0.2"/>
    <n v="6.0299999999999994"/>
  </r>
  <r>
    <n v="6612"/>
    <s v="CA-2012-107678"/>
    <x v="1"/>
    <x v="1122"/>
    <d v="2012-04-28T00:00:00"/>
    <x v="1"/>
    <s v="JK-16090"/>
    <x v="765"/>
    <x v="0"/>
    <s v="United States"/>
    <s v="Louisville"/>
    <x v="0"/>
    <n v="40214"/>
    <x v="0"/>
    <s v="FUR-CH-10001891"/>
    <x v="0"/>
    <x v="1"/>
    <x v="265"/>
    <x v="2843"/>
    <n v="2"/>
    <n v="0"/>
    <n v="51.829200000000014"/>
  </r>
  <r>
    <n v="6613"/>
    <s v="CA-2012-107678"/>
    <x v="1"/>
    <x v="1122"/>
    <d v="2012-04-28T00:00:00"/>
    <x v="1"/>
    <s v="JK-16090"/>
    <x v="765"/>
    <x v="0"/>
    <s v="United States"/>
    <s v="Louisville"/>
    <x v="0"/>
    <n v="40214"/>
    <x v="0"/>
    <s v="OFF-BI-10002215"/>
    <x v="1"/>
    <x v="8"/>
    <x v="20"/>
    <x v="4039"/>
    <n v="3"/>
    <n v="0"/>
    <n v="9.7979999999999983"/>
  </r>
  <r>
    <n v="6614"/>
    <s v="CA-2012-107678"/>
    <x v="1"/>
    <x v="1122"/>
    <d v="2012-04-28T00:00:00"/>
    <x v="1"/>
    <s v="JK-16090"/>
    <x v="765"/>
    <x v="0"/>
    <s v="United States"/>
    <s v="Louisville"/>
    <x v="0"/>
    <n v="40214"/>
    <x v="0"/>
    <s v="TEC-PH-10002103"/>
    <x v="2"/>
    <x v="7"/>
    <x v="534"/>
    <x v="4551"/>
    <n v="5"/>
    <n v="0"/>
    <n v="131.58600000000001"/>
  </r>
  <r>
    <n v="6615"/>
    <s v="CA-2012-107678"/>
    <x v="1"/>
    <x v="1122"/>
    <d v="2012-04-28T00:00:00"/>
    <x v="1"/>
    <s v="JK-16090"/>
    <x v="765"/>
    <x v="0"/>
    <s v="United States"/>
    <s v="Louisville"/>
    <x v="0"/>
    <n v="40214"/>
    <x v="0"/>
    <s v="FUR-FU-10003394"/>
    <x v="0"/>
    <x v="5"/>
    <x v="578"/>
    <x v="664"/>
    <n v="3"/>
    <n v="0"/>
    <n v="35.679599999999979"/>
  </r>
  <r>
    <n v="6616"/>
    <s v="CA-2013-123512"/>
    <x v="0"/>
    <x v="26"/>
    <d v="2013-06-20T00:00:00"/>
    <x v="2"/>
    <s v="MV-18190"/>
    <x v="160"/>
    <x v="0"/>
    <s v="United States"/>
    <s v="Los Angeles"/>
    <x v="1"/>
    <n v="90045"/>
    <x v="1"/>
    <s v="FUR-BO-10004218"/>
    <x v="0"/>
    <x v="0"/>
    <x v="1584"/>
    <x v="4175"/>
    <n v="2"/>
    <n v="0.15"/>
    <n v="14.097999999999999"/>
  </r>
  <r>
    <n v="6617"/>
    <s v="CA-2013-123512"/>
    <x v="0"/>
    <x v="26"/>
    <d v="2013-06-20T00:00:00"/>
    <x v="2"/>
    <s v="MV-18190"/>
    <x v="160"/>
    <x v="0"/>
    <s v="United States"/>
    <s v="Los Angeles"/>
    <x v="1"/>
    <n v="90045"/>
    <x v="1"/>
    <s v="OFF-LA-10000081"/>
    <x v="1"/>
    <x v="2"/>
    <x v="1321"/>
    <x v="3923"/>
    <n v="6"/>
    <n v="0"/>
    <n v="10.799999999999999"/>
  </r>
  <r>
    <n v="6618"/>
    <s v="CA-2013-123512"/>
    <x v="0"/>
    <x v="26"/>
    <d v="2013-06-20T00:00:00"/>
    <x v="2"/>
    <s v="MV-18190"/>
    <x v="160"/>
    <x v="0"/>
    <s v="United States"/>
    <s v="Los Angeles"/>
    <x v="1"/>
    <n v="90045"/>
    <x v="1"/>
    <s v="OFF-PA-10001497"/>
    <x v="1"/>
    <x v="10"/>
    <x v="1746"/>
    <x v="1547"/>
    <n v="4"/>
    <n v="0"/>
    <n v="107.7216"/>
  </r>
  <r>
    <n v="6619"/>
    <s v="US-2014-167402"/>
    <x v="3"/>
    <x v="1123"/>
    <d v="2014-01-19T00:00:00"/>
    <x v="0"/>
    <s v="CP-12085"/>
    <x v="434"/>
    <x v="1"/>
    <s v="United States"/>
    <s v="Springfield"/>
    <x v="25"/>
    <n v="65807"/>
    <x v="2"/>
    <s v="OFF-PA-10004983"/>
    <x v="1"/>
    <x v="10"/>
    <x v="1323"/>
    <x v="56"/>
    <n v="5"/>
    <n v="0"/>
    <n v="15.552000000000001"/>
  </r>
  <r>
    <n v="6620"/>
    <s v="US-2014-167402"/>
    <x v="3"/>
    <x v="1123"/>
    <d v="2014-01-19T00:00:00"/>
    <x v="0"/>
    <s v="CP-12085"/>
    <x v="434"/>
    <x v="1"/>
    <s v="United States"/>
    <s v="Springfield"/>
    <x v="25"/>
    <n v="65807"/>
    <x v="2"/>
    <s v="OFF-AR-10004010"/>
    <x v="1"/>
    <x v="6"/>
    <x v="1734"/>
    <x v="4552"/>
    <n v="6"/>
    <n v="0"/>
    <n v="54.584400000000002"/>
  </r>
  <r>
    <n v="6621"/>
    <s v="US-2014-167402"/>
    <x v="3"/>
    <x v="1123"/>
    <d v="2014-01-19T00:00:00"/>
    <x v="0"/>
    <s v="CP-12085"/>
    <x v="434"/>
    <x v="1"/>
    <s v="United States"/>
    <s v="Springfield"/>
    <x v="25"/>
    <n v="65807"/>
    <x v="2"/>
    <s v="OFF-SU-10002881"/>
    <x v="1"/>
    <x v="14"/>
    <x v="461"/>
    <x v="2635"/>
    <n v="5"/>
    <n v="0"/>
    <n v="83.281000000000063"/>
  </r>
  <r>
    <n v="6622"/>
    <s v="US-2014-167402"/>
    <x v="3"/>
    <x v="1123"/>
    <d v="2014-01-19T00:00:00"/>
    <x v="0"/>
    <s v="CP-12085"/>
    <x v="434"/>
    <x v="1"/>
    <s v="United States"/>
    <s v="Springfield"/>
    <x v="25"/>
    <n v="65807"/>
    <x v="2"/>
    <s v="FUR-BO-10001608"/>
    <x v="0"/>
    <x v="0"/>
    <x v="1523"/>
    <x v="3724"/>
    <n v="3"/>
    <n v="0"/>
    <n v="53.235000000000014"/>
  </r>
  <r>
    <n v="6623"/>
    <s v="CA-2011-130449"/>
    <x v="2"/>
    <x v="1124"/>
    <d v="2011-09-09T00:00:00"/>
    <x v="2"/>
    <s v="VP-21760"/>
    <x v="778"/>
    <x v="1"/>
    <s v="United States"/>
    <s v="San Francisco"/>
    <x v="1"/>
    <n v="94109"/>
    <x v="1"/>
    <s v="FUR-FU-10001487"/>
    <x v="0"/>
    <x v="5"/>
    <x v="5"/>
    <x v="3739"/>
    <n v="6"/>
    <n v="0"/>
    <n v="12.145199999999997"/>
  </r>
  <r>
    <n v="6624"/>
    <s v="CA-2011-130449"/>
    <x v="2"/>
    <x v="1124"/>
    <d v="2011-09-09T00:00:00"/>
    <x v="2"/>
    <s v="VP-21760"/>
    <x v="778"/>
    <x v="1"/>
    <s v="United States"/>
    <s v="San Francisco"/>
    <x v="1"/>
    <n v="94109"/>
    <x v="1"/>
    <s v="OFF-LA-10001934"/>
    <x v="1"/>
    <x v="2"/>
    <x v="568"/>
    <x v="2037"/>
    <n v="8"/>
    <n v="0"/>
    <n v="27.485599999999998"/>
  </r>
  <r>
    <n v="6625"/>
    <s v="CA-2012-141250"/>
    <x v="1"/>
    <x v="1125"/>
    <d v="2012-01-23T00:00:00"/>
    <x v="1"/>
    <s v="PM-18940"/>
    <x v="400"/>
    <x v="0"/>
    <s v="United States"/>
    <s v="Texas City"/>
    <x v="5"/>
    <n v="77590"/>
    <x v="2"/>
    <s v="FUR-TA-10002855"/>
    <x v="0"/>
    <x v="3"/>
    <x v="1189"/>
    <x v="4553"/>
    <n v="1"/>
    <n v="0.3"/>
    <n v="-13.170600000000007"/>
  </r>
  <r>
    <n v="6626"/>
    <s v="CA-2012-141250"/>
    <x v="1"/>
    <x v="1125"/>
    <d v="2012-01-23T00:00:00"/>
    <x v="1"/>
    <s v="PM-18940"/>
    <x v="400"/>
    <x v="0"/>
    <s v="United States"/>
    <s v="Texas City"/>
    <x v="5"/>
    <n v="77590"/>
    <x v="2"/>
    <s v="FUR-CH-10004875"/>
    <x v="0"/>
    <x v="1"/>
    <x v="1436"/>
    <x v="4554"/>
    <n v="4"/>
    <n v="0.3"/>
    <n v="-8.5416000000000025"/>
  </r>
  <r>
    <n v="6627"/>
    <s v="CA-2011-145541"/>
    <x v="2"/>
    <x v="637"/>
    <d v="2011-12-21T00:00:00"/>
    <x v="1"/>
    <s v="TB-21400"/>
    <x v="483"/>
    <x v="0"/>
    <s v="United States"/>
    <s v="New York City"/>
    <x v="15"/>
    <n v="10024"/>
    <x v="3"/>
    <s v="TEC-MA-10001127"/>
    <x v="2"/>
    <x v="15"/>
    <x v="1610"/>
    <x v="4555"/>
    <n v="4"/>
    <n v="0"/>
    <n v="2239.9871999999996"/>
  </r>
  <r>
    <n v="6628"/>
    <s v="CA-2011-138513"/>
    <x v="2"/>
    <x v="235"/>
    <d v="2011-05-27T00:00:00"/>
    <x v="1"/>
    <s v="EH-13990"/>
    <x v="552"/>
    <x v="0"/>
    <s v="United States"/>
    <s v="Bellevue"/>
    <x v="4"/>
    <n v="98006"/>
    <x v="1"/>
    <s v="OFF-PA-10003177"/>
    <x v="1"/>
    <x v="10"/>
    <x v="89"/>
    <x v="91"/>
    <n v="2"/>
    <n v="0"/>
    <n v="6.2208000000000006"/>
  </r>
  <r>
    <n v="6629"/>
    <s v="CA-2012-135489"/>
    <x v="1"/>
    <x v="444"/>
    <d v="2012-09-22T00:00:00"/>
    <x v="0"/>
    <s v="GW-14605"/>
    <x v="543"/>
    <x v="0"/>
    <s v="United States"/>
    <s v="New York City"/>
    <x v="15"/>
    <n v="10024"/>
    <x v="3"/>
    <s v="TEC-PH-10000011"/>
    <x v="2"/>
    <x v="7"/>
    <x v="220"/>
    <x v="4496"/>
    <n v="14"/>
    <n v="0"/>
    <n v="134.33279999999996"/>
  </r>
  <r>
    <n v="6630"/>
    <s v="CA-2012-125696"/>
    <x v="1"/>
    <x v="653"/>
    <d v="2012-10-06T00:00:00"/>
    <x v="1"/>
    <s v="NP-18685"/>
    <x v="472"/>
    <x v="2"/>
    <s v="United States"/>
    <s v="Wilson"/>
    <x v="3"/>
    <n v="27893"/>
    <x v="0"/>
    <s v="OFF-BI-10001757"/>
    <x v="1"/>
    <x v="8"/>
    <x v="1158"/>
    <x v="4556"/>
    <n v="5"/>
    <n v="0.7"/>
    <n v="-5.4120000000000008"/>
  </r>
  <r>
    <n v="6631"/>
    <s v="CA-2013-105081"/>
    <x v="0"/>
    <x v="591"/>
    <d v="2013-12-31T00:00:00"/>
    <x v="1"/>
    <s v="JE-15715"/>
    <x v="555"/>
    <x v="0"/>
    <s v="United States"/>
    <s v="Seattle"/>
    <x v="4"/>
    <n v="98115"/>
    <x v="1"/>
    <s v="FUR-CH-10000847"/>
    <x v="0"/>
    <x v="1"/>
    <x v="986"/>
    <x v="327"/>
    <n v="3"/>
    <n v="0.2"/>
    <n v="52.376399999999961"/>
  </r>
  <r>
    <n v="6632"/>
    <s v="CA-2013-105081"/>
    <x v="0"/>
    <x v="591"/>
    <d v="2013-12-31T00:00:00"/>
    <x v="1"/>
    <s v="JE-15715"/>
    <x v="555"/>
    <x v="0"/>
    <s v="United States"/>
    <s v="Seattle"/>
    <x v="4"/>
    <n v="98115"/>
    <x v="1"/>
    <s v="FUR-TA-10001307"/>
    <x v="0"/>
    <x v="3"/>
    <x v="1090"/>
    <x v="4557"/>
    <n v="5"/>
    <n v="0"/>
    <n v="629.01"/>
  </r>
  <r>
    <n v="6633"/>
    <s v="US-2013-146857"/>
    <x v="0"/>
    <x v="715"/>
    <d v="2013-05-09T00:00:00"/>
    <x v="0"/>
    <s v="BE-11455"/>
    <x v="534"/>
    <x v="2"/>
    <s v="United States"/>
    <s v="Springfield"/>
    <x v="25"/>
    <n v="65807"/>
    <x v="2"/>
    <s v="OFF-AP-10001205"/>
    <x v="1"/>
    <x v="9"/>
    <x v="1285"/>
    <x v="4558"/>
    <n v="1"/>
    <n v="0"/>
    <n v="15.254400000000004"/>
  </r>
  <r>
    <n v="6634"/>
    <s v="CA-2013-166275"/>
    <x v="0"/>
    <x v="1057"/>
    <d v="2013-10-25T00:00:00"/>
    <x v="3"/>
    <s v="SS-20590"/>
    <x v="196"/>
    <x v="0"/>
    <s v="United States"/>
    <s v="San Francisco"/>
    <x v="1"/>
    <n v="94109"/>
    <x v="1"/>
    <s v="TEC-AC-10001838"/>
    <x v="2"/>
    <x v="11"/>
    <x v="645"/>
    <x v="4559"/>
    <n v="1"/>
    <n v="0"/>
    <n v="85.995700000000014"/>
  </r>
  <r>
    <n v="6635"/>
    <s v="CA-2014-144498"/>
    <x v="3"/>
    <x v="636"/>
    <d v="2014-05-07T00:00:00"/>
    <x v="3"/>
    <s v="MB-18085"/>
    <x v="469"/>
    <x v="0"/>
    <s v="United States"/>
    <s v="Charlotte"/>
    <x v="3"/>
    <n v="28205"/>
    <x v="0"/>
    <s v="OFF-BI-10003982"/>
    <x v="1"/>
    <x v="8"/>
    <x v="346"/>
    <x v="4560"/>
    <n v="11"/>
    <n v="0.7"/>
    <n v="-52.548099999999991"/>
  </r>
  <r>
    <n v="6636"/>
    <s v="CA-2014-144498"/>
    <x v="3"/>
    <x v="636"/>
    <d v="2014-05-07T00:00:00"/>
    <x v="3"/>
    <s v="MB-18085"/>
    <x v="469"/>
    <x v="0"/>
    <s v="United States"/>
    <s v="Charlotte"/>
    <x v="3"/>
    <n v="28205"/>
    <x v="0"/>
    <s v="TEC-PH-10004977"/>
    <x v="2"/>
    <x v="7"/>
    <x v="34"/>
    <x v="2536"/>
    <n v="4"/>
    <n v="0.2"/>
    <n v="70.55639999999994"/>
  </r>
  <r>
    <n v="6637"/>
    <s v="CA-2014-144498"/>
    <x v="3"/>
    <x v="636"/>
    <d v="2014-05-07T00:00:00"/>
    <x v="3"/>
    <s v="MB-18085"/>
    <x v="469"/>
    <x v="0"/>
    <s v="United States"/>
    <s v="Charlotte"/>
    <x v="3"/>
    <n v="28205"/>
    <x v="0"/>
    <s v="OFF-LA-10003510"/>
    <x v="1"/>
    <x v="2"/>
    <x v="575"/>
    <x v="4561"/>
    <n v="5"/>
    <n v="0.2"/>
    <n v="39.689000000000007"/>
  </r>
  <r>
    <n v="6638"/>
    <s v="CA-2014-103352"/>
    <x v="3"/>
    <x v="344"/>
    <d v="2014-12-01T00:00:00"/>
    <x v="0"/>
    <s v="RP-19390"/>
    <x v="261"/>
    <x v="0"/>
    <s v="United States"/>
    <s v="New York City"/>
    <x v="15"/>
    <n v="10011"/>
    <x v="3"/>
    <s v="OFF-AR-10001573"/>
    <x v="1"/>
    <x v="6"/>
    <x v="368"/>
    <x v="4562"/>
    <n v="3"/>
    <n v="0"/>
    <n v="2.027099999999999"/>
  </r>
  <r>
    <n v="6639"/>
    <s v="CA-2014-103352"/>
    <x v="3"/>
    <x v="344"/>
    <d v="2014-12-01T00:00:00"/>
    <x v="0"/>
    <s v="RP-19390"/>
    <x v="261"/>
    <x v="0"/>
    <s v="United States"/>
    <s v="New York City"/>
    <x v="15"/>
    <n v="10011"/>
    <x v="3"/>
    <s v="OFF-BI-10001196"/>
    <x v="1"/>
    <x v="8"/>
    <x v="1381"/>
    <x v="588"/>
    <n v="6"/>
    <n v="0.2"/>
    <n v="36.255599999999994"/>
  </r>
  <r>
    <n v="6640"/>
    <s v="CA-2011-108609"/>
    <x v="2"/>
    <x v="656"/>
    <d v="2011-11-02T00:00:00"/>
    <x v="0"/>
    <s v="AJ-10780"/>
    <x v="321"/>
    <x v="1"/>
    <s v="United States"/>
    <s v="Lorain"/>
    <x v="24"/>
    <n v="44052"/>
    <x v="3"/>
    <s v="FUR-TA-10003954"/>
    <x v="0"/>
    <x v="3"/>
    <x v="1208"/>
    <x v="4563"/>
    <n v="8"/>
    <n v="0.4"/>
    <n v="-734.52639999999997"/>
  </r>
  <r>
    <n v="6641"/>
    <s v="CA-2014-128328"/>
    <x v="3"/>
    <x v="485"/>
    <d v="2014-08-10T00:00:00"/>
    <x v="1"/>
    <s v="PO-18865"/>
    <x v="22"/>
    <x v="0"/>
    <s v="United States"/>
    <s v="Indianapolis"/>
    <x v="14"/>
    <n v="46203"/>
    <x v="2"/>
    <s v="OFF-BI-10001989"/>
    <x v="1"/>
    <x v="8"/>
    <x v="537"/>
    <x v="4564"/>
    <n v="6"/>
    <n v="0"/>
    <n v="60.422399999999996"/>
  </r>
  <r>
    <n v="6642"/>
    <s v="CA-2014-128328"/>
    <x v="3"/>
    <x v="485"/>
    <d v="2014-08-10T00:00:00"/>
    <x v="1"/>
    <s v="PO-18865"/>
    <x v="22"/>
    <x v="0"/>
    <s v="United States"/>
    <s v="Indianapolis"/>
    <x v="14"/>
    <n v="46203"/>
    <x v="2"/>
    <s v="TEC-AC-10001714"/>
    <x v="2"/>
    <x v="11"/>
    <x v="678"/>
    <x v="4565"/>
    <n v="2"/>
    <n v="0"/>
    <n v="29.518599999999999"/>
  </r>
  <r>
    <n v="6643"/>
    <s v="CA-2014-128328"/>
    <x v="3"/>
    <x v="485"/>
    <d v="2014-08-10T00:00:00"/>
    <x v="1"/>
    <s v="PO-18865"/>
    <x v="22"/>
    <x v="0"/>
    <s v="United States"/>
    <s v="Indianapolis"/>
    <x v="14"/>
    <n v="46203"/>
    <x v="2"/>
    <s v="OFF-LA-10003498"/>
    <x v="1"/>
    <x v="2"/>
    <x v="1740"/>
    <x v="4566"/>
    <n v="9"/>
    <n v="0"/>
    <n v="66.600000000000009"/>
  </r>
  <r>
    <n v="6644"/>
    <s v="US-2012-156496"/>
    <x v="1"/>
    <x v="544"/>
    <d v="2012-08-16T00:00:00"/>
    <x v="1"/>
    <s v="WB-21850"/>
    <x v="576"/>
    <x v="0"/>
    <s v="United States"/>
    <s v="Redmond"/>
    <x v="21"/>
    <n v="97756"/>
    <x v="1"/>
    <s v="TEC-PH-10000576"/>
    <x v="2"/>
    <x v="7"/>
    <x v="807"/>
    <x v="2313"/>
    <n v="4"/>
    <n v="0.2"/>
    <n v="38.357200000000006"/>
  </r>
  <r>
    <n v="6645"/>
    <s v="US-2012-156496"/>
    <x v="1"/>
    <x v="544"/>
    <d v="2012-08-16T00:00:00"/>
    <x v="1"/>
    <s v="WB-21850"/>
    <x v="576"/>
    <x v="0"/>
    <s v="United States"/>
    <s v="Redmond"/>
    <x v="21"/>
    <n v="97756"/>
    <x v="1"/>
    <s v="TEC-PH-10004188"/>
    <x v="2"/>
    <x v="7"/>
    <x v="763"/>
    <x v="4567"/>
    <n v="7"/>
    <n v="0.2"/>
    <n v="-31.487400000000001"/>
  </r>
  <r>
    <n v="6646"/>
    <s v="US-2012-156496"/>
    <x v="1"/>
    <x v="544"/>
    <d v="2012-08-16T00:00:00"/>
    <x v="1"/>
    <s v="WB-21850"/>
    <x v="576"/>
    <x v="0"/>
    <s v="United States"/>
    <s v="Redmond"/>
    <x v="21"/>
    <n v="97756"/>
    <x v="1"/>
    <s v="OFF-AP-10001469"/>
    <x v="1"/>
    <x v="9"/>
    <x v="581"/>
    <x v="4568"/>
    <n v="4"/>
    <n v="0.2"/>
    <n v="15.015599999999985"/>
  </r>
  <r>
    <n v="6647"/>
    <s v="US-2013-127334"/>
    <x v="0"/>
    <x v="272"/>
    <d v="2013-12-22T00:00:00"/>
    <x v="1"/>
    <s v="MP-18175"/>
    <x v="486"/>
    <x v="2"/>
    <s v="United States"/>
    <s v="Springfield"/>
    <x v="21"/>
    <n v="97477"/>
    <x v="1"/>
    <s v="FUR-TA-10003473"/>
    <x v="0"/>
    <x v="3"/>
    <x v="214"/>
    <x v="4569"/>
    <n v="3"/>
    <n v="0.5"/>
    <n v="-304.66529999999989"/>
  </r>
  <r>
    <n v="6648"/>
    <s v="US-2013-127334"/>
    <x v="0"/>
    <x v="272"/>
    <d v="2013-12-22T00:00:00"/>
    <x v="1"/>
    <s v="MP-18175"/>
    <x v="486"/>
    <x v="2"/>
    <s v="United States"/>
    <s v="Springfield"/>
    <x v="21"/>
    <n v="97477"/>
    <x v="1"/>
    <s v="OFF-AP-10001205"/>
    <x v="1"/>
    <x v="9"/>
    <x v="1285"/>
    <x v="2802"/>
    <n v="2"/>
    <n v="0.2"/>
    <n v="8.7168000000000063"/>
  </r>
  <r>
    <n v="6649"/>
    <s v="US-2014-124779"/>
    <x v="3"/>
    <x v="565"/>
    <d v="2014-09-12T00:00:00"/>
    <x v="2"/>
    <s v="BF-11020"/>
    <x v="292"/>
    <x v="1"/>
    <s v="United States"/>
    <s v="Arlington"/>
    <x v="5"/>
    <n v="76017"/>
    <x v="2"/>
    <s v="OFF-BI-10002429"/>
    <x v="1"/>
    <x v="8"/>
    <x v="467"/>
    <x v="511"/>
    <n v="7"/>
    <n v="0.8"/>
    <n v="-68.185600000000022"/>
  </r>
  <r>
    <n v="6650"/>
    <s v="US-2014-124779"/>
    <x v="3"/>
    <x v="565"/>
    <d v="2014-09-12T00:00:00"/>
    <x v="2"/>
    <s v="BF-11020"/>
    <x v="292"/>
    <x v="1"/>
    <s v="United States"/>
    <s v="Arlington"/>
    <x v="5"/>
    <n v="76017"/>
    <x v="2"/>
    <s v="TEC-CO-10001943"/>
    <x v="2"/>
    <x v="16"/>
    <x v="1666"/>
    <x v="4570"/>
    <n v="2"/>
    <n v="0.2"/>
    <n v="107.99459999999999"/>
  </r>
  <r>
    <n v="6651"/>
    <s v="US-2014-124779"/>
    <x v="3"/>
    <x v="565"/>
    <d v="2014-09-12T00:00:00"/>
    <x v="2"/>
    <s v="BF-11020"/>
    <x v="292"/>
    <x v="1"/>
    <s v="United States"/>
    <s v="Arlington"/>
    <x v="5"/>
    <n v="76017"/>
    <x v="2"/>
    <s v="OFF-FA-10004854"/>
    <x v="1"/>
    <x v="13"/>
    <x v="268"/>
    <x v="1962"/>
    <n v="5"/>
    <n v="0.2"/>
    <n v="15.498000000000001"/>
  </r>
  <r>
    <n v="6652"/>
    <s v="US-2014-124779"/>
    <x v="3"/>
    <x v="565"/>
    <d v="2014-09-12T00:00:00"/>
    <x v="2"/>
    <s v="BF-11020"/>
    <x v="292"/>
    <x v="1"/>
    <s v="United States"/>
    <s v="Arlington"/>
    <x v="5"/>
    <n v="76017"/>
    <x v="2"/>
    <s v="FUR-FU-10001095"/>
    <x v="0"/>
    <x v="5"/>
    <x v="741"/>
    <x v="4571"/>
    <n v="2"/>
    <n v="0.6"/>
    <n v="-11.651199999999999"/>
  </r>
  <r>
    <n v="6653"/>
    <s v="US-2014-124779"/>
    <x v="3"/>
    <x v="565"/>
    <d v="2014-09-12T00:00:00"/>
    <x v="2"/>
    <s v="BF-11020"/>
    <x v="292"/>
    <x v="1"/>
    <s v="United States"/>
    <s v="Arlington"/>
    <x v="5"/>
    <n v="76017"/>
    <x v="2"/>
    <s v="OFF-PA-10000061"/>
    <x v="1"/>
    <x v="10"/>
    <x v="179"/>
    <x v="561"/>
    <n v="4"/>
    <n v="0.2"/>
    <n v="7.2576000000000001"/>
  </r>
  <r>
    <n v="6654"/>
    <s v="US-2014-124779"/>
    <x v="3"/>
    <x v="565"/>
    <d v="2014-09-12T00:00:00"/>
    <x v="2"/>
    <s v="BF-11020"/>
    <x v="292"/>
    <x v="1"/>
    <s v="United States"/>
    <s v="Arlington"/>
    <x v="5"/>
    <n v="76017"/>
    <x v="2"/>
    <s v="FUR-CH-10003535"/>
    <x v="0"/>
    <x v="1"/>
    <x v="1513"/>
    <x v="4572"/>
    <n v="5"/>
    <n v="0.3"/>
    <n v="-39.636999999999993"/>
  </r>
  <r>
    <n v="6655"/>
    <s v="CA-2014-135937"/>
    <x v="3"/>
    <x v="297"/>
    <d v="2014-02-28T00:00:00"/>
    <x v="1"/>
    <s v="KM-16375"/>
    <x v="454"/>
    <x v="2"/>
    <s v="United States"/>
    <s v="Gilbert"/>
    <x v="16"/>
    <n v="85234"/>
    <x v="1"/>
    <s v="TEC-PH-10004447"/>
    <x v="2"/>
    <x v="7"/>
    <x v="857"/>
    <x v="3844"/>
    <n v="3"/>
    <n v="0.2"/>
    <n v="25.018199999999993"/>
  </r>
  <r>
    <n v="6656"/>
    <s v="CA-2014-135937"/>
    <x v="3"/>
    <x v="297"/>
    <d v="2014-02-28T00:00:00"/>
    <x v="1"/>
    <s v="KM-16375"/>
    <x v="454"/>
    <x v="2"/>
    <s v="United States"/>
    <s v="Gilbert"/>
    <x v="16"/>
    <n v="85234"/>
    <x v="1"/>
    <s v="TEC-AC-10001114"/>
    <x v="2"/>
    <x v="11"/>
    <x v="1202"/>
    <x v="4573"/>
    <n v="1"/>
    <n v="0.2"/>
    <n v="4.7987999999999964"/>
  </r>
  <r>
    <n v="6657"/>
    <s v="CA-2014-135937"/>
    <x v="3"/>
    <x v="297"/>
    <d v="2014-02-28T00:00:00"/>
    <x v="1"/>
    <s v="KM-16375"/>
    <x v="454"/>
    <x v="2"/>
    <s v="United States"/>
    <s v="Gilbert"/>
    <x v="16"/>
    <n v="85234"/>
    <x v="1"/>
    <s v="OFF-ST-10000563"/>
    <x v="1"/>
    <x v="4"/>
    <x v="894"/>
    <x v="4351"/>
    <n v="2"/>
    <n v="0.2"/>
    <n v="-6.3960000000000008"/>
  </r>
  <r>
    <n v="6658"/>
    <s v="CA-2014-135937"/>
    <x v="3"/>
    <x v="297"/>
    <d v="2014-02-28T00:00:00"/>
    <x v="1"/>
    <s v="KM-16375"/>
    <x v="454"/>
    <x v="2"/>
    <s v="United States"/>
    <s v="Gilbert"/>
    <x v="16"/>
    <n v="85234"/>
    <x v="1"/>
    <s v="OFF-EN-10004846"/>
    <x v="1"/>
    <x v="12"/>
    <x v="1488"/>
    <x v="3024"/>
    <n v="5"/>
    <n v="0.2"/>
    <n v="3.8570000000000002"/>
  </r>
  <r>
    <n v="6659"/>
    <s v="CA-2014-135937"/>
    <x v="3"/>
    <x v="297"/>
    <d v="2014-02-28T00:00:00"/>
    <x v="1"/>
    <s v="KM-16375"/>
    <x v="454"/>
    <x v="2"/>
    <s v="United States"/>
    <s v="Gilbert"/>
    <x v="16"/>
    <n v="85234"/>
    <x v="1"/>
    <s v="FUR-FU-10002253"/>
    <x v="0"/>
    <x v="5"/>
    <x v="587"/>
    <x v="4574"/>
    <n v="2"/>
    <n v="0.2"/>
    <n v="16.317200000000003"/>
  </r>
  <r>
    <n v="6660"/>
    <s v="CA-2014-135937"/>
    <x v="3"/>
    <x v="297"/>
    <d v="2014-02-28T00:00:00"/>
    <x v="1"/>
    <s v="KM-16375"/>
    <x v="454"/>
    <x v="2"/>
    <s v="United States"/>
    <s v="Gilbert"/>
    <x v="16"/>
    <n v="85234"/>
    <x v="1"/>
    <s v="FUR-TA-10001039"/>
    <x v="0"/>
    <x v="3"/>
    <x v="824"/>
    <x v="4575"/>
    <n v="9"/>
    <n v="0.5"/>
    <n v="-185.71679999999998"/>
  </r>
  <r>
    <n v="6661"/>
    <s v="CA-2012-129322"/>
    <x v="1"/>
    <x v="816"/>
    <d v="2012-08-10T00:00:00"/>
    <x v="0"/>
    <s v="DB-13405"/>
    <x v="591"/>
    <x v="0"/>
    <s v="United States"/>
    <s v="Lawrence"/>
    <x v="31"/>
    <n v="1841"/>
    <x v="3"/>
    <s v="OFF-AR-10004587"/>
    <x v="1"/>
    <x v="6"/>
    <x v="1624"/>
    <x v="4576"/>
    <n v="2"/>
    <n v="0"/>
    <n v="11.897999999999996"/>
  </r>
  <r>
    <n v="6662"/>
    <s v="CA-2012-129322"/>
    <x v="1"/>
    <x v="816"/>
    <d v="2012-08-10T00:00:00"/>
    <x v="0"/>
    <s v="DB-13405"/>
    <x v="591"/>
    <x v="0"/>
    <s v="United States"/>
    <s v="Lawrence"/>
    <x v="31"/>
    <n v="1841"/>
    <x v="3"/>
    <s v="OFF-AP-10004336"/>
    <x v="1"/>
    <x v="9"/>
    <x v="1031"/>
    <x v="2009"/>
    <n v="2"/>
    <n v="0"/>
    <n v="33.036799999999985"/>
  </r>
  <r>
    <n v="6663"/>
    <s v="CA-2012-129322"/>
    <x v="1"/>
    <x v="816"/>
    <d v="2012-08-10T00:00:00"/>
    <x v="0"/>
    <s v="DB-13405"/>
    <x v="591"/>
    <x v="0"/>
    <s v="United States"/>
    <s v="Lawrence"/>
    <x v="31"/>
    <n v="1841"/>
    <x v="3"/>
    <s v="OFF-BI-10001718"/>
    <x v="1"/>
    <x v="8"/>
    <x v="1216"/>
    <x v="2509"/>
    <n v="7"/>
    <n v="0"/>
    <n v="210.49419999999998"/>
  </r>
  <r>
    <n v="6664"/>
    <s v="CA-2014-162173"/>
    <x v="3"/>
    <x v="40"/>
    <d v="2014-11-02T00:00:00"/>
    <x v="1"/>
    <s v="OT-18730"/>
    <x v="220"/>
    <x v="0"/>
    <s v="United States"/>
    <s v="Virginia Beach"/>
    <x v="17"/>
    <n v="23464"/>
    <x v="0"/>
    <s v="FUR-TA-10001520"/>
    <x v="0"/>
    <x v="3"/>
    <x v="711"/>
    <x v="4577"/>
    <n v="5"/>
    <n v="0"/>
    <n v="60.664499999999961"/>
  </r>
  <r>
    <n v="6665"/>
    <s v="CA-2014-162173"/>
    <x v="3"/>
    <x v="40"/>
    <d v="2014-11-02T00:00:00"/>
    <x v="1"/>
    <s v="OT-18730"/>
    <x v="220"/>
    <x v="0"/>
    <s v="United States"/>
    <s v="Virginia Beach"/>
    <x v="17"/>
    <n v="23464"/>
    <x v="0"/>
    <s v="OFF-EN-10002831"/>
    <x v="1"/>
    <x v="12"/>
    <x v="828"/>
    <x v="4578"/>
    <n v="7"/>
    <n v="0"/>
    <n v="113.21099999999998"/>
  </r>
  <r>
    <n v="6666"/>
    <s v="CA-2013-115483"/>
    <x v="0"/>
    <x v="216"/>
    <d v="2013-07-19T00:00:00"/>
    <x v="0"/>
    <s v="JS-15880"/>
    <x v="365"/>
    <x v="0"/>
    <s v="United States"/>
    <s v="Irving"/>
    <x v="5"/>
    <n v="75061"/>
    <x v="2"/>
    <s v="OFF-PA-10001497"/>
    <x v="1"/>
    <x v="10"/>
    <x v="1746"/>
    <x v="4579"/>
    <n v="5"/>
    <n v="0.2"/>
    <n v="79.691999999999979"/>
  </r>
  <r>
    <n v="6667"/>
    <s v="CA-2014-122175"/>
    <x v="3"/>
    <x v="605"/>
    <d v="2014-05-15T00:00:00"/>
    <x v="0"/>
    <s v="CA-12775"/>
    <x v="222"/>
    <x v="0"/>
    <s v="United States"/>
    <s v="Vineland"/>
    <x v="30"/>
    <n v="8360"/>
    <x v="3"/>
    <s v="FUR-FU-10000719"/>
    <x v="0"/>
    <x v="5"/>
    <x v="1664"/>
    <x v="4580"/>
    <n v="5"/>
    <n v="0"/>
    <n v="15.426000000000002"/>
  </r>
  <r>
    <n v="6668"/>
    <s v="CA-2014-122175"/>
    <x v="3"/>
    <x v="605"/>
    <d v="2014-05-15T00:00:00"/>
    <x v="0"/>
    <s v="CA-12775"/>
    <x v="222"/>
    <x v="0"/>
    <s v="United States"/>
    <s v="Vineland"/>
    <x v="30"/>
    <n v="8360"/>
    <x v="3"/>
    <s v="OFF-LA-10002271"/>
    <x v="1"/>
    <x v="2"/>
    <x v="635"/>
    <x v="51"/>
    <n v="2"/>
    <n v="0"/>
    <n v="2.9567999999999999"/>
  </r>
  <r>
    <n v="6669"/>
    <s v="CA-2014-122175"/>
    <x v="3"/>
    <x v="605"/>
    <d v="2014-05-15T00:00:00"/>
    <x v="0"/>
    <s v="CA-12775"/>
    <x v="222"/>
    <x v="0"/>
    <s v="United States"/>
    <s v="Vineland"/>
    <x v="30"/>
    <n v="8360"/>
    <x v="3"/>
    <s v="OFF-SU-10004661"/>
    <x v="1"/>
    <x v="14"/>
    <x v="1748"/>
    <x v="4581"/>
    <n v="2"/>
    <n v="0"/>
    <n v="4.42"/>
  </r>
  <r>
    <n v="6670"/>
    <s v="CA-2014-122175"/>
    <x v="3"/>
    <x v="605"/>
    <d v="2014-05-15T00:00:00"/>
    <x v="0"/>
    <s v="CA-12775"/>
    <x v="222"/>
    <x v="0"/>
    <s v="United States"/>
    <s v="Vineland"/>
    <x v="30"/>
    <n v="8360"/>
    <x v="3"/>
    <s v="TEC-AC-10004859"/>
    <x v="2"/>
    <x v="11"/>
    <x v="1545"/>
    <x v="4582"/>
    <n v="5"/>
    <n v="0"/>
    <n v="34.960000000000008"/>
  </r>
  <r>
    <n v="6671"/>
    <s v="CA-2014-161088"/>
    <x v="3"/>
    <x v="1126"/>
    <d v="2014-05-30T00:00:00"/>
    <x v="1"/>
    <s v="MH-18115"/>
    <x v="414"/>
    <x v="2"/>
    <s v="United States"/>
    <s v="Columbus"/>
    <x v="32"/>
    <n v="31907"/>
    <x v="0"/>
    <s v="OFF-BI-10002824"/>
    <x v="1"/>
    <x v="8"/>
    <x v="523"/>
    <x v="3548"/>
    <n v="2"/>
    <n v="0"/>
    <n v="13.427999999999997"/>
  </r>
  <r>
    <n v="6672"/>
    <s v="CA-2011-154837"/>
    <x v="2"/>
    <x v="709"/>
    <d v="2011-08-27T00:00:00"/>
    <x v="0"/>
    <s v="RB-19645"/>
    <x v="516"/>
    <x v="1"/>
    <s v="United States"/>
    <s v="Los Angeles"/>
    <x v="1"/>
    <n v="90032"/>
    <x v="1"/>
    <s v="OFF-BI-10001575"/>
    <x v="1"/>
    <x v="8"/>
    <x v="577"/>
    <x v="2000"/>
    <n v="2"/>
    <n v="0.2"/>
    <n v="17.348799999999997"/>
  </r>
  <r>
    <n v="6673"/>
    <s v="CA-2012-153794"/>
    <x v="1"/>
    <x v="861"/>
    <d v="2012-09-16T00:00:00"/>
    <x v="1"/>
    <s v="SB-20290"/>
    <x v="115"/>
    <x v="1"/>
    <s v="United States"/>
    <s v="San Diego"/>
    <x v="1"/>
    <n v="92024"/>
    <x v="1"/>
    <s v="OFF-AR-10000380"/>
    <x v="1"/>
    <x v="6"/>
    <x v="108"/>
    <x v="4583"/>
    <n v="7"/>
    <n v="0"/>
    <n v="79.757999999999967"/>
  </r>
  <r>
    <n v="6674"/>
    <s v="CA-2012-135510"/>
    <x v="1"/>
    <x v="577"/>
    <d v="2012-09-12T00:00:00"/>
    <x v="1"/>
    <s v="TW-21025"/>
    <x v="69"/>
    <x v="2"/>
    <s v="United States"/>
    <s v="Charlottesville"/>
    <x v="17"/>
    <n v="22901"/>
    <x v="0"/>
    <s v="FUR-FU-10000820"/>
    <x v="0"/>
    <x v="5"/>
    <x v="1774"/>
    <x v="4584"/>
    <n v="4"/>
    <n v="0"/>
    <n v="12.232799999999997"/>
  </r>
  <r>
    <n v="6675"/>
    <s v="CA-2012-109337"/>
    <x v="1"/>
    <x v="82"/>
    <d v="2012-11-23T00:00:00"/>
    <x v="0"/>
    <s v="DL-13330"/>
    <x v="658"/>
    <x v="0"/>
    <s v="United States"/>
    <s v="Lawrence"/>
    <x v="14"/>
    <n v="46226"/>
    <x v="2"/>
    <s v="OFF-AR-10003759"/>
    <x v="1"/>
    <x v="6"/>
    <x v="838"/>
    <x v="268"/>
    <n v="6"/>
    <n v="0"/>
    <n v="4.9139999999999997"/>
  </r>
  <r>
    <n v="6676"/>
    <s v="CA-2012-109337"/>
    <x v="1"/>
    <x v="82"/>
    <d v="2012-11-23T00:00:00"/>
    <x v="0"/>
    <s v="DL-13330"/>
    <x v="658"/>
    <x v="0"/>
    <s v="United States"/>
    <s v="Lawrence"/>
    <x v="14"/>
    <n v="46226"/>
    <x v="2"/>
    <s v="TEC-MA-10002930"/>
    <x v="2"/>
    <x v="15"/>
    <x v="1775"/>
    <x v="4585"/>
    <n v="2"/>
    <n v="0"/>
    <n v="22.653000000000006"/>
  </r>
  <r>
    <n v="6677"/>
    <s v="CA-2012-109337"/>
    <x v="1"/>
    <x v="82"/>
    <d v="2012-11-23T00:00:00"/>
    <x v="0"/>
    <s v="DL-13330"/>
    <x v="658"/>
    <x v="0"/>
    <s v="United States"/>
    <s v="Lawrence"/>
    <x v="14"/>
    <n v="46226"/>
    <x v="2"/>
    <s v="OFF-AP-10004052"/>
    <x v="1"/>
    <x v="9"/>
    <x v="1662"/>
    <x v="4586"/>
    <n v="5"/>
    <n v="0"/>
    <n v="5.1350000000000007"/>
  </r>
  <r>
    <n v="6678"/>
    <s v="CA-2012-109337"/>
    <x v="1"/>
    <x v="82"/>
    <d v="2012-11-23T00:00:00"/>
    <x v="0"/>
    <s v="DL-13330"/>
    <x v="658"/>
    <x v="0"/>
    <s v="United States"/>
    <s v="Lawrence"/>
    <x v="14"/>
    <n v="46226"/>
    <x v="2"/>
    <s v="TEC-AC-10000990"/>
    <x v="2"/>
    <x v="11"/>
    <x v="1522"/>
    <x v="4587"/>
    <n v="3"/>
    <n v="0"/>
    <n v="165.28680000000003"/>
  </r>
  <r>
    <n v="6679"/>
    <s v="CA-2011-150329"/>
    <x v="2"/>
    <x v="982"/>
    <d v="2011-10-14T00:00:00"/>
    <x v="1"/>
    <s v="SD-20485"/>
    <x v="174"/>
    <x v="2"/>
    <s v="United States"/>
    <s v="Phoenix"/>
    <x v="16"/>
    <n v="85023"/>
    <x v="1"/>
    <s v="FUR-FU-10003724"/>
    <x v="0"/>
    <x v="5"/>
    <x v="887"/>
    <x v="4588"/>
    <n v="7"/>
    <n v="0.2"/>
    <n v="3.5153999999999979"/>
  </r>
  <r>
    <n v="6680"/>
    <s v="CA-2014-145037"/>
    <x v="3"/>
    <x v="264"/>
    <d v="2014-09-08T00:00:00"/>
    <x v="0"/>
    <s v="TB-21055"/>
    <x v="26"/>
    <x v="0"/>
    <s v="United States"/>
    <s v="Meriden"/>
    <x v="29"/>
    <n v="6450"/>
    <x v="3"/>
    <s v="OFF-ST-10000918"/>
    <x v="1"/>
    <x v="4"/>
    <x v="372"/>
    <x v="2943"/>
    <n v="1"/>
    <n v="0"/>
    <n v="2.8339999999999996"/>
  </r>
  <r>
    <n v="6681"/>
    <s v="CA-2014-145037"/>
    <x v="3"/>
    <x v="264"/>
    <d v="2014-09-08T00:00:00"/>
    <x v="0"/>
    <s v="TB-21055"/>
    <x v="26"/>
    <x v="0"/>
    <s v="United States"/>
    <s v="Meriden"/>
    <x v="29"/>
    <n v="6450"/>
    <x v="3"/>
    <s v="OFF-PA-10000157"/>
    <x v="1"/>
    <x v="10"/>
    <x v="364"/>
    <x v="710"/>
    <n v="4"/>
    <n v="0"/>
    <n v="37.562399999999997"/>
  </r>
  <r>
    <n v="6682"/>
    <s v="CA-2014-145037"/>
    <x v="3"/>
    <x v="264"/>
    <d v="2014-09-08T00:00:00"/>
    <x v="0"/>
    <s v="TB-21055"/>
    <x v="26"/>
    <x v="0"/>
    <s v="United States"/>
    <s v="Meriden"/>
    <x v="29"/>
    <n v="6450"/>
    <x v="3"/>
    <s v="OFF-PA-10002499"/>
    <x v="1"/>
    <x v="10"/>
    <x v="1601"/>
    <x v="678"/>
    <n v="3"/>
    <n v="0"/>
    <n v="73.41"/>
  </r>
  <r>
    <n v="6683"/>
    <s v="CA-2014-154466"/>
    <x v="3"/>
    <x v="314"/>
    <d v="2014-01-03T00:00:00"/>
    <x v="2"/>
    <s v="DP-13390"/>
    <x v="503"/>
    <x v="2"/>
    <s v="United States"/>
    <s v="Franklin"/>
    <x v="6"/>
    <n v="53132"/>
    <x v="2"/>
    <s v="OFF-BI-10002012"/>
    <x v="1"/>
    <x v="8"/>
    <x v="742"/>
    <x v="4589"/>
    <n v="2"/>
    <n v="0"/>
    <n v="1.728"/>
  </r>
  <r>
    <n v="6684"/>
    <s v="CA-2011-109134"/>
    <x v="2"/>
    <x v="1127"/>
    <d v="2011-11-10T00:00:00"/>
    <x v="1"/>
    <s v="DE-13255"/>
    <x v="368"/>
    <x v="2"/>
    <s v="United States"/>
    <s v="Los Angeles"/>
    <x v="1"/>
    <n v="90008"/>
    <x v="1"/>
    <s v="FUR-FU-10000320"/>
    <x v="0"/>
    <x v="5"/>
    <x v="1512"/>
    <x v="130"/>
    <n v="6"/>
    <n v="0"/>
    <n v="8.8176000000000023"/>
  </r>
  <r>
    <n v="6685"/>
    <s v="US-2012-129637"/>
    <x v="1"/>
    <x v="997"/>
    <d v="2012-12-22T00:00:00"/>
    <x v="1"/>
    <s v="MC-18100"/>
    <x v="498"/>
    <x v="0"/>
    <s v="United States"/>
    <s v="Bloomington"/>
    <x v="10"/>
    <n v="61701"/>
    <x v="2"/>
    <s v="OFF-ST-10003716"/>
    <x v="1"/>
    <x v="4"/>
    <x v="889"/>
    <x v="4590"/>
    <n v="1"/>
    <n v="0.2"/>
    <n v="-15.751400000000004"/>
  </r>
  <r>
    <n v="6686"/>
    <s v="US-2012-129637"/>
    <x v="1"/>
    <x v="997"/>
    <d v="2012-12-22T00:00:00"/>
    <x v="1"/>
    <s v="MC-18100"/>
    <x v="498"/>
    <x v="0"/>
    <s v="United States"/>
    <s v="Bloomington"/>
    <x v="10"/>
    <n v="61701"/>
    <x v="2"/>
    <s v="FUR-FU-10000965"/>
    <x v="0"/>
    <x v="5"/>
    <x v="682"/>
    <x v="4591"/>
    <n v="2"/>
    <n v="0.6"/>
    <n v="-19.737199999999994"/>
  </r>
  <r>
    <n v="6687"/>
    <s v="US-2012-129637"/>
    <x v="1"/>
    <x v="997"/>
    <d v="2012-12-22T00:00:00"/>
    <x v="1"/>
    <s v="MC-18100"/>
    <x v="498"/>
    <x v="0"/>
    <s v="United States"/>
    <s v="Bloomington"/>
    <x v="10"/>
    <n v="61701"/>
    <x v="2"/>
    <s v="OFF-AR-10003829"/>
    <x v="1"/>
    <x v="6"/>
    <x v="934"/>
    <x v="1332"/>
    <n v="5"/>
    <n v="0.2"/>
    <n v="1.4759999999999982"/>
  </r>
  <r>
    <n v="6688"/>
    <s v="CA-2012-165162"/>
    <x v="1"/>
    <x v="263"/>
    <d v="2012-05-21T00:00:00"/>
    <x v="1"/>
    <s v="HG-15025"/>
    <x v="643"/>
    <x v="0"/>
    <s v="United States"/>
    <s v="Los Angeles"/>
    <x v="1"/>
    <n v="90032"/>
    <x v="1"/>
    <s v="OFF-ST-10003470"/>
    <x v="1"/>
    <x v="4"/>
    <x v="1339"/>
    <x v="2105"/>
    <n v="4"/>
    <n v="0"/>
    <n v="55.895999999999958"/>
  </r>
  <r>
    <n v="6689"/>
    <s v="CA-2014-140494"/>
    <x v="3"/>
    <x v="434"/>
    <d v="2014-03-16T00:00:00"/>
    <x v="0"/>
    <s v="CM-11815"/>
    <x v="698"/>
    <x v="1"/>
    <s v="United States"/>
    <s v="San Francisco"/>
    <x v="1"/>
    <n v="94109"/>
    <x v="1"/>
    <s v="TEC-AC-10004568"/>
    <x v="2"/>
    <x v="11"/>
    <x v="1109"/>
    <x v="1375"/>
    <n v="4"/>
    <n v="0"/>
    <n v="21.27239999999999"/>
  </r>
  <r>
    <n v="6690"/>
    <s v="CA-2014-104108"/>
    <x v="3"/>
    <x v="574"/>
    <d v="2014-12-10T00:00:00"/>
    <x v="1"/>
    <s v="RP-19855"/>
    <x v="532"/>
    <x v="1"/>
    <s v="United States"/>
    <s v="Houston"/>
    <x v="5"/>
    <n v="77095"/>
    <x v="2"/>
    <s v="OFF-AR-10000817"/>
    <x v="1"/>
    <x v="6"/>
    <x v="1255"/>
    <x v="4592"/>
    <n v="5"/>
    <n v="0.2"/>
    <n v="2.1279999999999988"/>
  </r>
  <r>
    <n v="6691"/>
    <s v="US-2014-165869"/>
    <x v="3"/>
    <x v="689"/>
    <d v="2014-08-06T00:00:00"/>
    <x v="1"/>
    <s v="LS-17200"/>
    <x v="624"/>
    <x v="1"/>
    <s v="United States"/>
    <s v="Milwaukee"/>
    <x v="6"/>
    <n v="53209"/>
    <x v="2"/>
    <s v="OFF-BI-10003460"/>
    <x v="1"/>
    <x v="8"/>
    <x v="234"/>
    <x v="255"/>
    <n v="4"/>
    <n v="0"/>
    <n v="8.4095999999999993"/>
  </r>
  <r>
    <n v="6692"/>
    <s v="US-2014-165869"/>
    <x v="3"/>
    <x v="689"/>
    <d v="2014-08-06T00:00:00"/>
    <x v="1"/>
    <s v="LS-17200"/>
    <x v="624"/>
    <x v="1"/>
    <s v="United States"/>
    <s v="Milwaukee"/>
    <x v="6"/>
    <n v="53209"/>
    <x v="2"/>
    <s v="OFF-AP-10002472"/>
    <x v="1"/>
    <x v="9"/>
    <x v="403"/>
    <x v="4524"/>
    <n v="6"/>
    <n v="0"/>
    <n v="54.558"/>
  </r>
  <r>
    <n v="6693"/>
    <s v="CA-2014-160899"/>
    <x v="3"/>
    <x v="938"/>
    <d v="2014-08-14T00:00:00"/>
    <x v="0"/>
    <s v="DR-12940"/>
    <x v="660"/>
    <x v="2"/>
    <s v="United States"/>
    <s v="Lake Charles"/>
    <x v="28"/>
    <n v="70601"/>
    <x v="0"/>
    <s v="OFF-BI-10000632"/>
    <x v="1"/>
    <x v="8"/>
    <x v="1288"/>
    <x v="4593"/>
    <n v="11"/>
    <n v="0"/>
    <n v="219.65459999999999"/>
  </r>
  <r>
    <n v="6694"/>
    <s v="CA-2014-144225"/>
    <x v="3"/>
    <x v="1033"/>
    <d v="2014-10-03T00:00:00"/>
    <x v="0"/>
    <s v="CC-12475"/>
    <x v="693"/>
    <x v="0"/>
    <s v="United States"/>
    <s v="Baltimore"/>
    <x v="39"/>
    <n v="21215"/>
    <x v="3"/>
    <s v="OFF-PA-10000062"/>
    <x v="1"/>
    <x v="10"/>
    <x v="1375"/>
    <x v="2210"/>
    <n v="3"/>
    <n v="0"/>
    <n v="80.791200000000003"/>
  </r>
  <r>
    <n v="6695"/>
    <s v="US-2013-163538"/>
    <x v="0"/>
    <x v="370"/>
    <d v="2013-08-31T00:00:00"/>
    <x v="1"/>
    <s v="SS-20515"/>
    <x v="776"/>
    <x v="2"/>
    <s v="United States"/>
    <s v="Franklin"/>
    <x v="6"/>
    <n v="53132"/>
    <x v="2"/>
    <s v="TEC-AC-10002006"/>
    <x v="2"/>
    <x v="11"/>
    <x v="1078"/>
    <x v="4594"/>
    <n v="3"/>
    <n v="0"/>
    <n v="14.870699999999998"/>
  </r>
  <r>
    <n v="6696"/>
    <s v="US-2013-155103"/>
    <x v="0"/>
    <x v="499"/>
    <d v="2013-12-08T00:00:00"/>
    <x v="1"/>
    <s v="JF-15190"/>
    <x v="440"/>
    <x v="0"/>
    <s v="United States"/>
    <s v="New York City"/>
    <x v="15"/>
    <n v="10024"/>
    <x v="3"/>
    <s v="OFF-BI-10004318"/>
    <x v="1"/>
    <x v="8"/>
    <x v="1574"/>
    <x v="4595"/>
    <n v="3"/>
    <n v="0.2"/>
    <n v="134.93219999999999"/>
  </r>
  <r>
    <n v="6697"/>
    <s v="US-2013-155103"/>
    <x v="0"/>
    <x v="499"/>
    <d v="2013-12-08T00:00:00"/>
    <x v="1"/>
    <s v="JF-15190"/>
    <x v="440"/>
    <x v="0"/>
    <s v="United States"/>
    <s v="New York City"/>
    <x v="15"/>
    <n v="10024"/>
    <x v="3"/>
    <s v="OFF-BI-10004236"/>
    <x v="1"/>
    <x v="8"/>
    <x v="891"/>
    <x v="4596"/>
    <n v="3"/>
    <n v="0.2"/>
    <n v="11.450399999999998"/>
  </r>
  <r>
    <n v="6698"/>
    <s v="US-2013-155103"/>
    <x v="0"/>
    <x v="499"/>
    <d v="2013-12-08T00:00:00"/>
    <x v="1"/>
    <s v="JF-15190"/>
    <x v="440"/>
    <x v="0"/>
    <s v="United States"/>
    <s v="New York City"/>
    <x v="15"/>
    <n v="10024"/>
    <x v="3"/>
    <s v="OFF-PA-10000062"/>
    <x v="1"/>
    <x v="10"/>
    <x v="1375"/>
    <x v="3837"/>
    <n v="1"/>
    <n v="0"/>
    <n v="26.930399999999999"/>
  </r>
  <r>
    <n v="6699"/>
    <s v="CA-2014-145429"/>
    <x v="3"/>
    <x v="246"/>
    <d v="2014-07-26T00:00:00"/>
    <x v="1"/>
    <s v="SW-20455"/>
    <x v="517"/>
    <x v="0"/>
    <s v="United States"/>
    <s v="San Diego"/>
    <x v="1"/>
    <n v="92024"/>
    <x v="1"/>
    <s v="OFF-PA-10003205"/>
    <x v="1"/>
    <x v="10"/>
    <x v="1776"/>
    <x v="4597"/>
    <n v="2"/>
    <n v="0"/>
    <n v="7.6798000000000002"/>
  </r>
  <r>
    <n v="6700"/>
    <s v="CA-2014-145429"/>
    <x v="3"/>
    <x v="246"/>
    <d v="2014-07-26T00:00:00"/>
    <x v="1"/>
    <s v="SW-20455"/>
    <x v="517"/>
    <x v="0"/>
    <s v="United States"/>
    <s v="San Diego"/>
    <x v="1"/>
    <n v="92024"/>
    <x v="1"/>
    <s v="FUR-CH-10000988"/>
    <x v="0"/>
    <x v="1"/>
    <x v="1132"/>
    <x v="2284"/>
    <n v="2"/>
    <n v="0.2"/>
    <n v="22.529599999999995"/>
  </r>
  <r>
    <n v="6701"/>
    <s v="CA-2014-145429"/>
    <x v="3"/>
    <x v="246"/>
    <d v="2014-07-26T00:00:00"/>
    <x v="1"/>
    <s v="SW-20455"/>
    <x v="517"/>
    <x v="0"/>
    <s v="United States"/>
    <s v="San Diego"/>
    <x v="1"/>
    <n v="92024"/>
    <x v="1"/>
    <s v="OFF-BI-10001524"/>
    <x v="1"/>
    <x v="8"/>
    <x v="298"/>
    <x v="4503"/>
    <n v="3"/>
    <n v="0.2"/>
    <n v="17.623199999999997"/>
  </r>
  <r>
    <n v="6702"/>
    <s v="CA-2012-153535"/>
    <x v="1"/>
    <x v="1128"/>
    <d v="2012-05-24T00:00:00"/>
    <x v="1"/>
    <s v="SG-20470"/>
    <x v="495"/>
    <x v="0"/>
    <s v="United States"/>
    <s v="Wilson"/>
    <x v="3"/>
    <n v="27893"/>
    <x v="0"/>
    <s v="FUR-FU-10001986"/>
    <x v="0"/>
    <x v="5"/>
    <x v="1133"/>
    <x v="4598"/>
    <n v="4"/>
    <n v="0.2"/>
    <n v="20.391999999999989"/>
  </r>
  <r>
    <n v="6703"/>
    <s v="CA-2012-153535"/>
    <x v="1"/>
    <x v="1128"/>
    <d v="2012-05-24T00:00:00"/>
    <x v="1"/>
    <s v="SG-20470"/>
    <x v="495"/>
    <x v="0"/>
    <s v="United States"/>
    <s v="Wilson"/>
    <x v="3"/>
    <n v="27893"/>
    <x v="0"/>
    <s v="OFF-BI-10001031"/>
    <x v="1"/>
    <x v="8"/>
    <x v="865"/>
    <x v="1697"/>
    <n v="4"/>
    <n v="0.7"/>
    <n v="-4.9127999999999989"/>
  </r>
  <r>
    <n v="6704"/>
    <s v="CA-2012-139164"/>
    <x v="1"/>
    <x v="537"/>
    <d v="2012-06-28T00:00:00"/>
    <x v="1"/>
    <s v="CS-12355"/>
    <x v="394"/>
    <x v="0"/>
    <s v="United States"/>
    <s v="Long Beach"/>
    <x v="1"/>
    <n v="90805"/>
    <x v="1"/>
    <s v="TEC-PH-10002468"/>
    <x v="2"/>
    <x v="7"/>
    <x v="1210"/>
    <x v="2075"/>
    <n v="2"/>
    <n v="0.2"/>
    <n v="19.03860000000001"/>
  </r>
  <r>
    <n v="6705"/>
    <s v="CA-2012-139164"/>
    <x v="1"/>
    <x v="537"/>
    <d v="2012-06-28T00:00:00"/>
    <x v="1"/>
    <s v="CS-12355"/>
    <x v="394"/>
    <x v="0"/>
    <s v="United States"/>
    <s v="Long Beach"/>
    <x v="1"/>
    <n v="90805"/>
    <x v="1"/>
    <s v="OFF-FA-10003059"/>
    <x v="1"/>
    <x v="13"/>
    <x v="794"/>
    <x v="4599"/>
    <n v="3"/>
    <n v="0"/>
    <n v="1.7918999999999998"/>
  </r>
  <r>
    <n v="6706"/>
    <s v="CA-2012-139164"/>
    <x v="1"/>
    <x v="537"/>
    <d v="2012-06-28T00:00:00"/>
    <x v="1"/>
    <s v="CS-12355"/>
    <x v="394"/>
    <x v="0"/>
    <s v="United States"/>
    <s v="Long Beach"/>
    <x v="1"/>
    <n v="90805"/>
    <x v="1"/>
    <s v="TEC-PH-10003931"/>
    <x v="2"/>
    <x v="7"/>
    <x v="159"/>
    <x v="166"/>
    <n v="3"/>
    <n v="0.2"/>
    <n v="8.998500000000007"/>
  </r>
  <r>
    <n v="6707"/>
    <s v="CA-2013-112277"/>
    <x v="0"/>
    <x v="545"/>
    <d v="2013-09-16T00:00:00"/>
    <x v="1"/>
    <s v="SC-20695"/>
    <x v="281"/>
    <x v="1"/>
    <s v="United States"/>
    <s v="Fort Lauderdale"/>
    <x v="2"/>
    <n v="33311"/>
    <x v="0"/>
    <s v="TEC-PH-10003505"/>
    <x v="2"/>
    <x v="7"/>
    <x v="901"/>
    <x v="4600"/>
    <n v="7"/>
    <n v="0.2"/>
    <n v="58.46399999999997"/>
  </r>
  <r>
    <n v="6708"/>
    <s v="CA-2011-167724"/>
    <x v="2"/>
    <x v="138"/>
    <d v="2011-04-18T00:00:00"/>
    <x v="1"/>
    <s v="BF-11170"/>
    <x v="408"/>
    <x v="2"/>
    <s v="United States"/>
    <s v="Baltimore"/>
    <x v="39"/>
    <n v="21215"/>
    <x v="3"/>
    <s v="OFF-LA-10002368"/>
    <x v="1"/>
    <x v="2"/>
    <x v="1777"/>
    <x v="1507"/>
    <n v="3"/>
    <n v="0"/>
    <n v="3.6017999999999999"/>
  </r>
  <r>
    <n v="6709"/>
    <s v="CA-2012-123141"/>
    <x v="1"/>
    <x v="717"/>
    <d v="2012-11-19T00:00:00"/>
    <x v="1"/>
    <s v="GZ-14470"/>
    <x v="47"/>
    <x v="0"/>
    <s v="United States"/>
    <s v="Rio Rancho"/>
    <x v="27"/>
    <n v="87124"/>
    <x v="1"/>
    <s v="FUR-CH-10004287"/>
    <x v="0"/>
    <x v="1"/>
    <x v="156"/>
    <x v="2214"/>
    <n v="4"/>
    <n v="0.2"/>
    <n v="99.431999999999931"/>
  </r>
  <r>
    <n v="6710"/>
    <s v="CA-2012-123141"/>
    <x v="1"/>
    <x v="717"/>
    <d v="2012-11-19T00:00:00"/>
    <x v="1"/>
    <s v="GZ-14470"/>
    <x v="47"/>
    <x v="0"/>
    <s v="United States"/>
    <s v="Rio Rancho"/>
    <x v="27"/>
    <n v="87124"/>
    <x v="1"/>
    <s v="FUR-CH-10001891"/>
    <x v="0"/>
    <x v="1"/>
    <x v="265"/>
    <x v="286"/>
    <n v="3"/>
    <n v="0.2"/>
    <n v="20.155800000000013"/>
  </r>
  <r>
    <n v="6711"/>
    <s v="CA-2013-149503"/>
    <x v="0"/>
    <x v="10"/>
    <d v="2013-12-13T00:00:00"/>
    <x v="2"/>
    <s v="SP-20650"/>
    <x v="70"/>
    <x v="1"/>
    <s v="United States"/>
    <s v="Stockton"/>
    <x v="1"/>
    <n v="95207"/>
    <x v="1"/>
    <s v="OFF-BI-10002133"/>
    <x v="1"/>
    <x v="8"/>
    <x v="1138"/>
    <x v="4601"/>
    <n v="8"/>
    <n v="0.2"/>
    <n v="99.295999999999978"/>
  </r>
  <r>
    <n v="6712"/>
    <s v="CA-2014-163069"/>
    <x v="3"/>
    <x v="238"/>
    <d v="2014-08-22T00:00:00"/>
    <x v="0"/>
    <s v="PJ-19015"/>
    <x v="307"/>
    <x v="0"/>
    <s v="United States"/>
    <s v="Columbus"/>
    <x v="24"/>
    <n v="43229"/>
    <x v="3"/>
    <s v="OFF-AR-10001419"/>
    <x v="1"/>
    <x v="6"/>
    <x v="1006"/>
    <x v="4541"/>
    <n v="3"/>
    <n v="0.2"/>
    <n v="1.2389999999999994"/>
  </r>
  <r>
    <n v="6713"/>
    <s v="CA-2014-107629"/>
    <x v="3"/>
    <x v="817"/>
    <d v="2014-12-15T00:00:00"/>
    <x v="3"/>
    <s v="DB-13060"/>
    <x v="72"/>
    <x v="0"/>
    <s v="United States"/>
    <s v="Skokie"/>
    <x v="10"/>
    <n v="60076"/>
    <x v="2"/>
    <s v="FUR-FU-10002298"/>
    <x v="0"/>
    <x v="5"/>
    <x v="1296"/>
    <x v="4602"/>
    <n v="6"/>
    <n v="0.6"/>
    <n v="-292.98719999999997"/>
  </r>
  <r>
    <n v="6714"/>
    <s v="CA-2014-107629"/>
    <x v="3"/>
    <x v="817"/>
    <d v="2014-12-15T00:00:00"/>
    <x v="3"/>
    <s v="DB-13060"/>
    <x v="72"/>
    <x v="0"/>
    <s v="United States"/>
    <s v="Skokie"/>
    <x v="10"/>
    <n v="60076"/>
    <x v="2"/>
    <s v="FUR-FU-10004091"/>
    <x v="0"/>
    <x v="5"/>
    <x v="264"/>
    <x v="4603"/>
    <n v="3"/>
    <n v="0.6"/>
    <n v="-26.755799999999994"/>
  </r>
  <r>
    <n v="6715"/>
    <s v="CA-2014-107629"/>
    <x v="3"/>
    <x v="817"/>
    <d v="2014-12-15T00:00:00"/>
    <x v="3"/>
    <s v="DB-13060"/>
    <x v="72"/>
    <x v="0"/>
    <s v="United States"/>
    <s v="Skokie"/>
    <x v="10"/>
    <n v="60076"/>
    <x v="2"/>
    <s v="TEC-AC-10004510"/>
    <x v="2"/>
    <x v="11"/>
    <x v="944"/>
    <x v="4604"/>
    <n v="3"/>
    <n v="0.2"/>
    <n v="-4.908000000000003"/>
  </r>
  <r>
    <n v="6716"/>
    <s v="CA-2014-107629"/>
    <x v="3"/>
    <x v="817"/>
    <d v="2014-12-15T00:00:00"/>
    <x v="3"/>
    <s v="DB-13060"/>
    <x v="72"/>
    <x v="0"/>
    <s v="United States"/>
    <s v="Skokie"/>
    <x v="10"/>
    <n v="60076"/>
    <x v="2"/>
    <s v="OFF-AR-10002987"/>
    <x v="1"/>
    <x v="6"/>
    <x v="1553"/>
    <x v="4605"/>
    <n v="6"/>
    <n v="0.2"/>
    <n v="24.998400000000011"/>
  </r>
  <r>
    <n v="6717"/>
    <s v="CA-2013-134789"/>
    <x v="0"/>
    <x v="143"/>
    <d v="2013-04-16T00:00:00"/>
    <x v="1"/>
    <s v="CK-12325"/>
    <x v="278"/>
    <x v="2"/>
    <s v="United States"/>
    <s v="Hot Springs"/>
    <x v="36"/>
    <n v="71901"/>
    <x v="0"/>
    <s v="OFF-FA-10002280"/>
    <x v="1"/>
    <x v="13"/>
    <x v="653"/>
    <x v="59"/>
    <n v="6"/>
    <n v="0"/>
    <n v="14.399999999999999"/>
  </r>
  <r>
    <n v="6718"/>
    <s v="CA-2013-134789"/>
    <x v="0"/>
    <x v="143"/>
    <d v="2013-04-16T00:00:00"/>
    <x v="1"/>
    <s v="CK-12325"/>
    <x v="278"/>
    <x v="2"/>
    <s v="United States"/>
    <s v="Hot Springs"/>
    <x v="36"/>
    <n v="71901"/>
    <x v="0"/>
    <s v="OFF-PA-10001934"/>
    <x v="1"/>
    <x v="10"/>
    <x v="543"/>
    <x v="243"/>
    <n v="4"/>
    <n v="0"/>
    <n v="12.700800000000001"/>
  </r>
  <r>
    <n v="6719"/>
    <s v="CA-2013-134789"/>
    <x v="0"/>
    <x v="143"/>
    <d v="2013-04-16T00:00:00"/>
    <x v="1"/>
    <s v="CK-12325"/>
    <x v="278"/>
    <x v="2"/>
    <s v="United States"/>
    <s v="Hot Springs"/>
    <x v="36"/>
    <n v="71901"/>
    <x v="0"/>
    <s v="FUR-FU-10003268"/>
    <x v="0"/>
    <x v="5"/>
    <x v="876"/>
    <x v="4606"/>
    <n v="4"/>
    <n v="0"/>
    <n v="31.983999999999995"/>
  </r>
  <r>
    <n v="6720"/>
    <s v="CA-2013-130442"/>
    <x v="0"/>
    <x v="186"/>
    <d v="2013-12-20T00:00:00"/>
    <x v="2"/>
    <s v="SF-20065"/>
    <x v="11"/>
    <x v="0"/>
    <s v="United States"/>
    <s v="Goldsboro"/>
    <x v="3"/>
    <n v="27534"/>
    <x v="0"/>
    <s v="OFF-AP-10004859"/>
    <x v="1"/>
    <x v="9"/>
    <x v="921"/>
    <x v="4337"/>
    <n v="3"/>
    <n v="0.2"/>
    <n v="3.0576000000000008"/>
  </r>
  <r>
    <n v="6721"/>
    <s v="CA-2014-102974"/>
    <x v="3"/>
    <x v="20"/>
    <d v="2014-09-25T00:00:00"/>
    <x v="1"/>
    <s v="DP-13105"/>
    <x v="317"/>
    <x v="1"/>
    <s v="United States"/>
    <s v="Los Angeles"/>
    <x v="1"/>
    <n v="90032"/>
    <x v="1"/>
    <s v="TEC-AC-10000057"/>
    <x v="2"/>
    <x v="11"/>
    <x v="626"/>
    <x v="179"/>
    <n v="5"/>
    <n v="0"/>
    <n v="31.489499999999992"/>
  </r>
  <r>
    <n v="6722"/>
    <s v="CA-2014-102974"/>
    <x v="3"/>
    <x v="20"/>
    <d v="2014-09-25T00:00:00"/>
    <x v="1"/>
    <s v="DP-13105"/>
    <x v="317"/>
    <x v="1"/>
    <s v="United States"/>
    <s v="Los Angeles"/>
    <x v="1"/>
    <n v="90032"/>
    <x v="1"/>
    <s v="OFF-AR-10000914"/>
    <x v="1"/>
    <x v="6"/>
    <x v="1739"/>
    <x v="4607"/>
    <n v="2"/>
    <n v="0"/>
    <n v="6.0632000000000019"/>
  </r>
  <r>
    <n v="6723"/>
    <s v="CA-2014-102974"/>
    <x v="3"/>
    <x v="20"/>
    <d v="2014-09-25T00:00:00"/>
    <x v="1"/>
    <s v="DP-13105"/>
    <x v="317"/>
    <x v="1"/>
    <s v="United States"/>
    <s v="Los Angeles"/>
    <x v="1"/>
    <n v="90032"/>
    <x v="1"/>
    <s v="OFF-AR-10004956"/>
    <x v="1"/>
    <x v="6"/>
    <x v="1235"/>
    <x v="80"/>
    <n v="3"/>
    <n v="0"/>
    <n v="4.8545999999999978"/>
  </r>
  <r>
    <n v="6724"/>
    <s v="US-2014-166394"/>
    <x v="3"/>
    <x v="507"/>
    <d v="2014-09-07T00:00:00"/>
    <x v="0"/>
    <s v="VM-21835"/>
    <x v="718"/>
    <x v="0"/>
    <s v="United States"/>
    <s v="Nashua"/>
    <x v="38"/>
    <n v="3060"/>
    <x v="3"/>
    <s v="OFF-FA-10001843"/>
    <x v="1"/>
    <x v="13"/>
    <x v="33"/>
    <x v="1471"/>
    <n v="6"/>
    <n v="0"/>
    <n v="6.9654000000000007"/>
  </r>
  <r>
    <n v="6725"/>
    <s v="CA-2013-128811"/>
    <x v="0"/>
    <x v="126"/>
    <d v="2013-09-17T00:00:00"/>
    <x v="1"/>
    <s v="SF-20200"/>
    <x v="227"/>
    <x v="0"/>
    <s v="United States"/>
    <s v="Seattle"/>
    <x v="4"/>
    <n v="98103"/>
    <x v="1"/>
    <s v="OFF-FA-10000585"/>
    <x v="1"/>
    <x v="13"/>
    <x v="202"/>
    <x v="4608"/>
    <n v="3"/>
    <n v="0"/>
    <n v="4.8162000000000003"/>
  </r>
  <r>
    <n v="6726"/>
    <s v="CA-2013-128811"/>
    <x v="0"/>
    <x v="126"/>
    <d v="2013-09-17T00:00:00"/>
    <x v="1"/>
    <s v="SF-20200"/>
    <x v="227"/>
    <x v="0"/>
    <s v="United States"/>
    <s v="Seattle"/>
    <x v="4"/>
    <n v="98103"/>
    <x v="1"/>
    <s v="OFF-LA-10003720"/>
    <x v="1"/>
    <x v="2"/>
    <x v="1627"/>
    <x v="469"/>
    <n v="3"/>
    <n v="0"/>
    <n v="5.2028999999999996"/>
  </r>
  <r>
    <n v="6727"/>
    <s v="CA-2013-128811"/>
    <x v="0"/>
    <x v="126"/>
    <d v="2013-09-17T00:00:00"/>
    <x v="1"/>
    <s v="SF-20200"/>
    <x v="227"/>
    <x v="0"/>
    <s v="United States"/>
    <s v="Seattle"/>
    <x v="4"/>
    <n v="98103"/>
    <x v="1"/>
    <s v="OFF-BI-10000301"/>
    <x v="1"/>
    <x v="8"/>
    <x v="619"/>
    <x v="4609"/>
    <n v="4"/>
    <n v="0.2"/>
    <n v="7.7639999999999993"/>
  </r>
  <r>
    <n v="6728"/>
    <s v="CA-2014-145443"/>
    <x v="3"/>
    <x v="682"/>
    <d v="2014-08-16T00:00:00"/>
    <x v="0"/>
    <s v="SC-20695"/>
    <x v="281"/>
    <x v="1"/>
    <s v="United States"/>
    <s v="Richmond"/>
    <x v="14"/>
    <n v="47374"/>
    <x v="2"/>
    <s v="OFF-PA-10003302"/>
    <x v="1"/>
    <x v="10"/>
    <x v="1712"/>
    <x v="932"/>
    <n v="5"/>
    <n v="0"/>
    <n v="83.283999999999992"/>
  </r>
  <r>
    <n v="6729"/>
    <s v="CA-2013-165827"/>
    <x v="0"/>
    <x v="254"/>
    <d v="2013-11-10T00:00:00"/>
    <x v="1"/>
    <s v="MF-17665"/>
    <x v="716"/>
    <x v="1"/>
    <s v="United States"/>
    <s v="Miami"/>
    <x v="2"/>
    <n v="33180"/>
    <x v="0"/>
    <s v="FUR-FU-10001889"/>
    <x v="0"/>
    <x v="5"/>
    <x v="1149"/>
    <x v="4610"/>
    <n v="6"/>
    <n v="0.2"/>
    <n v="8.2055999999999987"/>
  </r>
  <r>
    <n v="6730"/>
    <s v="CA-2012-156734"/>
    <x v="1"/>
    <x v="652"/>
    <d v="2012-06-20T00:00:00"/>
    <x v="2"/>
    <s v="BV-11245"/>
    <x v="296"/>
    <x v="1"/>
    <s v="United States"/>
    <s v="Smyrna"/>
    <x v="18"/>
    <n v="37167"/>
    <x v="0"/>
    <s v="OFF-BI-10002982"/>
    <x v="1"/>
    <x v="8"/>
    <x v="1258"/>
    <x v="4611"/>
    <n v="3"/>
    <n v="0.7"/>
    <n v="-4.4945999999999984"/>
  </r>
  <r>
    <n v="6731"/>
    <s v="CA-2012-156734"/>
    <x v="1"/>
    <x v="652"/>
    <d v="2012-06-20T00:00:00"/>
    <x v="2"/>
    <s v="BV-11245"/>
    <x v="296"/>
    <x v="1"/>
    <s v="United States"/>
    <s v="Smyrna"/>
    <x v="18"/>
    <n v="37167"/>
    <x v="0"/>
    <s v="FUR-CH-10002965"/>
    <x v="0"/>
    <x v="1"/>
    <x v="226"/>
    <x v="4612"/>
    <n v="4"/>
    <n v="0.2"/>
    <n v="56.274400000000014"/>
  </r>
  <r>
    <n v="6732"/>
    <s v="CA-2012-156734"/>
    <x v="1"/>
    <x v="652"/>
    <d v="2012-06-20T00:00:00"/>
    <x v="2"/>
    <s v="BV-11245"/>
    <x v="296"/>
    <x v="1"/>
    <s v="United States"/>
    <s v="Smyrna"/>
    <x v="18"/>
    <n v="37167"/>
    <x v="0"/>
    <s v="OFF-PA-10001937"/>
    <x v="1"/>
    <x v="10"/>
    <x v="286"/>
    <x v="561"/>
    <n v="4"/>
    <n v="0.2"/>
    <n v="7.2576000000000001"/>
  </r>
  <r>
    <n v="6733"/>
    <s v="CA-2011-120096"/>
    <x v="2"/>
    <x v="1129"/>
    <d v="2011-07-07T00:00:00"/>
    <x v="2"/>
    <s v="KE-16420"/>
    <x v="722"/>
    <x v="1"/>
    <s v="United States"/>
    <s v="Aurora"/>
    <x v="22"/>
    <n v="80013"/>
    <x v="1"/>
    <s v="OFF-PA-10001977"/>
    <x v="1"/>
    <x v="10"/>
    <x v="1464"/>
    <x v="3479"/>
    <n v="4"/>
    <n v="0.2"/>
    <n v="62.137599999999992"/>
  </r>
  <r>
    <n v="6734"/>
    <s v="CA-2011-120096"/>
    <x v="2"/>
    <x v="1129"/>
    <d v="2011-07-07T00:00:00"/>
    <x v="2"/>
    <s v="KE-16420"/>
    <x v="722"/>
    <x v="1"/>
    <s v="United States"/>
    <s v="Aurora"/>
    <x v="22"/>
    <n v="80013"/>
    <x v="1"/>
    <s v="OFF-AP-10000692"/>
    <x v="1"/>
    <x v="9"/>
    <x v="1241"/>
    <x v="4613"/>
    <n v="2"/>
    <n v="0.2"/>
    <n v="3.2432000000000016"/>
  </r>
  <r>
    <n v="6735"/>
    <s v="CA-2012-141754"/>
    <x v="1"/>
    <x v="139"/>
    <d v="2012-12-25T00:00:00"/>
    <x v="1"/>
    <s v="EM-14200"/>
    <x v="773"/>
    <x v="2"/>
    <s v="United States"/>
    <s v="Miami"/>
    <x v="2"/>
    <n v="33142"/>
    <x v="0"/>
    <s v="OFF-LA-10004093"/>
    <x v="1"/>
    <x v="2"/>
    <x v="670"/>
    <x v="3280"/>
    <n v="2"/>
    <n v="0.2"/>
    <n v="3.9473999999999996"/>
  </r>
  <r>
    <n v="6736"/>
    <s v="CA-2013-123358"/>
    <x v="0"/>
    <x v="342"/>
    <d v="2013-04-18T00:00:00"/>
    <x v="1"/>
    <s v="BT-11680"/>
    <x v="537"/>
    <x v="0"/>
    <s v="United States"/>
    <s v="San Francisco"/>
    <x v="1"/>
    <n v="94122"/>
    <x v="1"/>
    <s v="OFF-AP-10004980"/>
    <x v="1"/>
    <x v="9"/>
    <x v="967"/>
    <x v="4614"/>
    <n v="3"/>
    <n v="0"/>
    <n v="44.366400000000006"/>
  </r>
  <r>
    <n v="6737"/>
    <s v="CA-2013-123358"/>
    <x v="0"/>
    <x v="342"/>
    <d v="2013-04-18T00:00:00"/>
    <x v="1"/>
    <s v="BT-11680"/>
    <x v="537"/>
    <x v="0"/>
    <s v="United States"/>
    <s v="San Francisco"/>
    <x v="1"/>
    <n v="94122"/>
    <x v="1"/>
    <s v="OFF-ST-10001932"/>
    <x v="1"/>
    <x v="4"/>
    <x v="1641"/>
    <x v="4404"/>
    <n v="3"/>
    <n v="0"/>
    <n v="81.131400000000014"/>
  </r>
  <r>
    <n v="6738"/>
    <s v="CA-2013-123358"/>
    <x v="0"/>
    <x v="342"/>
    <d v="2013-04-18T00:00:00"/>
    <x v="1"/>
    <s v="BT-11680"/>
    <x v="537"/>
    <x v="0"/>
    <s v="United States"/>
    <s v="San Francisco"/>
    <x v="1"/>
    <n v="94122"/>
    <x v="1"/>
    <s v="OFF-ST-10000636"/>
    <x v="1"/>
    <x v="4"/>
    <x v="1744"/>
    <x v="4615"/>
    <n v="9"/>
    <n v="0"/>
    <n v="6.0263999999999918"/>
  </r>
  <r>
    <n v="6739"/>
    <s v="CA-2013-123358"/>
    <x v="0"/>
    <x v="342"/>
    <d v="2013-04-18T00:00:00"/>
    <x v="1"/>
    <s v="BT-11680"/>
    <x v="537"/>
    <x v="0"/>
    <s v="United States"/>
    <s v="San Francisco"/>
    <x v="1"/>
    <n v="94122"/>
    <x v="1"/>
    <s v="OFF-BI-10000069"/>
    <x v="1"/>
    <x v="8"/>
    <x v="486"/>
    <x v="4616"/>
    <n v="4"/>
    <n v="0.2"/>
    <n v="15.610399999999993"/>
  </r>
  <r>
    <n v="6740"/>
    <s v="CA-2011-144029"/>
    <x v="2"/>
    <x v="542"/>
    <d v="2011-05-31T00:00:00"/>
    <x v="1"/>
    <s v="MM-18055"/>
    <x v="514"/>
    <x v="0"/>
    <s v="United States"/>
    <s v="Chicago"/>
    <x v="10"/>
    <n v="60623"/>
    <x v="2"/>
    <s v="OFF-ST-10001837"/>
    <x v="1"/>
    <x v="4"/>
    <x v="1331"/>
    <x v="4617"/>
    <n v="3"/>
    <n v="0.2"/>
    <n v="7.6968000000000032"/>
  </r>
  <r>
    <n v="6741"/>
    <s v="CA-2011-144029"/>
    <x v="2"/>
    <x v="542"/>
    <d v="2011-05-31T00:00:00"/>
    <x v="1"/>
    <s v="MM-18055"/>
    <x v="514"/>
    <x v="0"/>
    <s v="United States"/>
    <s v="Chicago"/>
    <x v="10"/>
    <n v="60623"/>
    <x v="2"/>
    <s v="FUR-CH-10003981"/>
    <x v="0"/>
    <x v="1"/>
    <x v="1166"/>
    <x v="4618"/>
    <n v="2"/>
    <n v="0.3"/>
    <n v="-5.1396000000000583"/>
  </r>
  <r>
    <n v="6742"/>
    <s v="CA-2011-144029"/>
    <x v="2"/>
    <x v="542"/>
    <d v="2011-05-31T00:00:00"/>
    <x v="1"/>
    <s v="MM-18055"/>
    <x v="514"/>
    <x v="0"/>
    <s v="United States"/>
    <s v="Chicago"/>
    <x v="10"/>
    <n v="60623"/>
    <x v="2"/>
    <s v="OFF-AR-10000716"/>
    <x v="1"/>
    <x v="6"/>
    <x v="786"/>
    <x v="2569"/>
    <n v="3"/>
    <n v="0.2"/>
    <n v="3.1806000000000005"/>
  </r>
  <r>
    <n v="6743"/>
    <s v="US-2014-101784"/>
    <x v="3"/>
    <x v="91"/>
    <d v="2014-07-12T00:00:00"/>
    <x v="1"/>
    <s v="PO-18850"/>
    <x v="138"/>
    <x v="0"/>
    <s v="United States"/>
    <s v="Los Angeles"/>
    <x v="1"/>
    <n v="90008"/>
    <x v="1"/>
    <s v="FUR-CH-10001146"/>
    <x v="0"/>
    <x v="1"/>
    <x v="124"/>
    <x v="4619"/>
    <n v="3"/>
    <n v="0.2"/>
    <n v="-13.740299999999994"/>
  </r>
  <r>
    <n v="6744"/>
    <s v="CA-2012-156923"/>
    <x v="1"/>
    <x v="1130"/>
    <d v="2012-02-20T00:00:00"/>
    <x v="1"/>
    <s v="SP-20860"/>
    <x v="133"/>
    <x v="1"/>
    <s v="United States"/>
    <s v="Dover"/>
    <x v="38"/>
    <n v="3820"/>
    <x v="3"/>
    <s v="OFF-PA-10002751"/>
    <x v="1"/>
    <x v="10"/>
    <x v="150"/>
    <x v="1211"/>
    <n v="6"/>
    <n v="0"/>
    <n v="16.146000000000001"/>
  </r>
  <r>
    <n v="6745"/>
    <s v="CA-2014-111269"/>
    <x v="3"/>
    <x v="114"/>
    <d v="2014-06-19T00:00:00"/>
    <x v="0"/>
    <s v="CS-12355"/>
    <x v="394"/>
    <x v="0"/>
    <s v="United States"/>
    <s v="Dublin"/>
    <x v="24"/>
    <n v="43017"/>
    <x v="3"/>
    <s v="TEC-AC-10001606"/>
    <x v="2"/>
    <x v="11"/>
    <x v="585"/>
    <x v="4620"/>
    <n v="6"/>
    <n v="0.2"/>
    <n v="107.98920000000001"/>
  </r>
  <r>
    <n v="6746"/>
    <s v="CA-2014-111269"/>
    <x v="3"/>
    <x v="114"/>
    <d v="2014-06-19T00:00:00"/>
    <x v="0"/>
    <s v="CS-12355"/>
    <x v="394"/>
    <x v="0"/>
    <s v="United States"/>
    <s v="Dublin"/>
    <x v="24"/>
    <n v="43017"/>
    <x v="3"/>
    <s v="OFF-AR-10001427"/>
    <x v="1"/>
    <x v="6"/>
    <x v="248"/>
    <x v="100"/>
    <n v="5"/>
    <n v="0.2"/>
    <n v="1.7940000000000005"/>
  </r>
  <r>
    <n v="6747"/>
    <s v="CA-2014-159156"/>
    <x v="3"/>
    <x v="38"/>
    <d v="2014-11-17T00:00:00"/>
    <x v="2"/>
    <s v="KB-16600"/>
    <x v="33"/>
    <x v="1"/>
    <s v="United States"/>
    <s v="New York City"/>
    <x v="15"/>
    <n v="10009"/>
    <x v="3"/>
    <s v="TEC-PH-10004389"/>
    <x v="2"/>
    <x v="7"/>
    <x v="1422"/>
    <x v="3211"/>
    <n v="5"/>
    <n v="0"/>
    <n v="163.78700000000003"/>
  </r>
  <r>
    <n v="6748"/>
    <s v="CA-2014-100230"/>
    <x v="3"/>
    <x v="157"/>
    <d v="2014-12-16T00:00:00"/>
    <x v="1"/>
    <s v="AA-10375"/>
    <x v="211"/>
    <x v="0"/>
    <s v="United States"/>
    <s v="New York City"/>
    <x v="15"/>
    <n v="10035"/>
    <x v="3"/>
    <s v="OFF-BI-10002498"/>
    <x v="1"/>
    <x v="8"/>
    <x v="435"/>
    <x v="3652"/>
    <n v="1"/>
    <n v="0.2"/>
    <n v="5.0462999999999996"/>
  </r>
  <r>
    <n v="6749"/>
    <s v="CA-2014-100230"/>
    <x v="3"/>
    <x v="157"/>
    <d v="2014-12-16T00:00:00"/>
    <x v="1"/>
    <s v="AA-10375"/>
    <x v="211"/>
    <x v="0"/>
    <s v="United States"/>
    <s v="New York City"/>
    <x v="15"/>
    <n v="10035"/>
    <x v="3"/>
    <s v="OFF-PA-10002245"/>
    <x v="1"/>
    <x v="10"/>
    <x v="1334"/>
    <x v="1465"/>
    <n v="3"/>
    <n v="0"/>
    <n v="8.0730000000000004"/>
  </r>
  <r>
    <n v="6750"/>
    <s v="CA-2014-100230"/>
    <x v="3"/>
    <x v="157"/>
    <d v="2014-12-16T00:00:00"/>
    <x v="1"/>
    <s v="AA-10375"/>
    <x v="211"/>
    <x v="0"/>
    <s v="United States"/>
    <s v="New York City"/>
    <x v="15"/>
    <n v="10035"/>
    <x v="3"/>
    <s v="TEC-PH-10004522"/>
    <x v="2"/>
    <x v="7"/>
    <x v="1695"/>
    <x v="4621"/>
    <n v="2"/>
    <n v="0"/>
    <n v="29.245000000000005"/>
  </r>
  <r>
    <n v="6751"/>
    <s v="CA-2013-154767"/>
    <x v="0"/>
    <x v="931"/>
    <d v="2013-07-01T00:00:00"/>
    <x v="0"/>
    <s v="BP-11155"/>
    <x v="669"/>
    <x v="0"/>
    <s v="United States"/>
    <s v="Paterson"/>
    <x v="30"/>
    <n v="7501"/>
    <x v="3"/>
    <s v="FUR-CH-10003535"/>
    <x v="0"/>
    <x v="1"/>
    <x v="1513"/>
    <x v="4331"/>
    <n v="2"/>
    <n v="0"/>
    <n v="20.733199999999997"/>
  </r>
  <r>
    <n v="6752"/>
    <s v="CA-2013-154767"/>
    <x v="0"/>
    <x v="931"/>
    <d v="2013-07-01T00:00:00"/>
    <x v="0"/>
    <s v="BP-11155"/>
    <x v="669"/>
    <x v="0"/>
    <s v="United States"/>
    <s v="Paterson"/>
    <x v="30"/>
    <n v="7501"/>
    <x v="3"/>
    <s v="OFF-AP-10000595"/>
    <x v="1"/>
    <x v="9"/>
    <x v="1496"/>
    <x v="4622"/>
    <n v="2"/>
    <n v="0"/>
    <n v="2.2724000000000002"/>
  </r>
  <r>
    <n v="6753"/>
    <s v="CA-2013-154767"/>
    <x v="0"/>
    <x v="931"/>
    <d v="2013-07-01T00:00:00"/>
    <x v="0"/>
    <s v="BP-11155"/>
    <x v="669"/>
    <x v="0"/>
    <s v="United States"/>
    <s v="Paterson"/>
    <x v="30"/>
    <n v="7501"/>
    <x v="3"/>
    <s v="OFF-PA-10003039"/>
    <x v="1"/>
    <x v="10"/>
    <x v="330"/>
    <x v="1168"/>
    <n v="2"/>
    <n v="0"/>
    <n v="27.881999999999998"/>
  </r>
  <r>
    <n v="6754"/>
    <s v="CA-2013-154767"/>
    <x v="0"/>
    <x v="931"/>
    <d v="2013-07-01T00:00:00"/>
    <x v="0"/>
    <s v="BP-11155"/>
    <x v="669"/>
    <x v="0"/>
    <s v="United States"/>
    <s v="Paterson"/>
    <x v="30"/>
    <n v="7501"/>
    <x v="3"/>
    <s v="OFF-BI-10002003"/>
    <x v="1"/>
    <x v="8"/>
    <x v="1384"/>
    <x v="4623"/>
    <n v="2"/>
    <n v="0"/>
    <n v="3.7412000000000001"/>
  </r>
  <r>
    <n v="6755"/>
    <s v="CA-2013-154767"/>
    <x v="0"/>
    <x v="931"/>
    <d v="2013-07-01T00:00:00"/>
    <x v="0"/>
    <s v="BP-11155"/>
    <x v="669"/>
    <x v="0"/>
    <s v="United States"/>
    <s v="Paterson"/>
    <x v="30"/>
    <n v="7501"/>
    <x v="3"/>
    <s v="OFF-AP-10002311"/>
    <x v="1"/>
    <x v="9"/>
    <x v="14"/>
    <x v="4624"/>
    <n v="4"/>
    <n v="0"/>
    <n v="121.10560000000001"/>
  </r>
  <r>
    <n v="6756"/>
    <s v="CA-2014-124205"/>
    <x v="3"/>
    <x v="175"/>
    <d v="2014-09-20T00:00:00"/>
    <x v="1"/>
    <s v="TC-21145"/>
    <x v="779"/>
    <x v="1"/>
    <s v="United States"/>
    <s v="Lakewood"/>
    <x v="30"/>
    <n v="8701"/>
    <x v="3"/>
    <s v="FUR-FU-10002445"/>
    <x v="0"/>
    <x v="5"/>
    <x v="1439"/>
    <x v="4625"/>
    <n v="5"/>
    <n v="0"/>
    <n v="18.960000000000004"/>
  </r>
  <r>
    <n v="6757"/>
    <s v="CA-2014-124205"/>
    <x v="3"/>
    <x v="175"/>
    <d v="2014-09-20T00:00:00"/>
    <x v="1"/>
    <s v="TC-21145"/>
    <x v="779"/>
    <x v="1"/>
    <s v="United States"/>
    <s v="Lakewood"/>
    <x v="30"/>
    <n v="8701"/>
    <x v="3"/>
    <s v="FUR-CH-10003606"/>
    <x v="0"/>
    <x v="1"/>
    <x v="1566"/>
    <x v="4626"/>
    <n v="4"/>
    <n v="0"/>
    <n v="143.62880000000001"/>
  </r>
  <r>
    <n v="6758"/>
    <s v="CA-2014-124205"/>
    <x v="3"/>
    <x v="175"/>
    <d v="2014-09-20T00:00:00"/>
    <x v="1"/>
    <s v="TC-21145"/>
    <x v="779"/>
    <x v="1"/>
    <s v="United States"/>
    <s v="Lakewood"/>
    <x v="30"/>
    <n v="8701"/>
    <x v="3"/>
    <s v="TEC-PH-10002115"/>
    <x v="2"/>
    <x v="7"/>
    <x v="793"/>
    <x v="4627"/>
    <n v="6"/>
    <n v="0"/>
    <n v="102.94440000000002"/>
  </r>
  <r>
    <n v="6759"/>
    <s v="CA-2014-124205"/>
    <x v="3"/>
    <x v="175"/>
    <d v="2014-09-20T00:00:00"/>
    <x v="1"/>
    <s v="TC-21145"/>
    <x v="779"/>
    <x v="1"/>
    <s v="United States"/>
    <s v="Lakewood"/>
    <x v="30"/>
    <n v="8701"/>
    <x v="3"/>
    <s v="OFF-ST-10000934"/>
    <x v="1"/>
    <x v="4"/>
    <x v="352"/>
    <x v="3411"/>
    <n v="2"/>
    <n v="0"/>
    <n v="0"/>
  </r>
  <r>
    <n v="6760"/>
    <s v="CA-2014-165715"/>
    <x v="3"/>
    <x v="574"/>
    <d v="2014-12-09T00:00:00"/>
    <x v="1"/>
    <s v="BG-11035"/>
    <x v="767"/>
    <x v="0"/>
    <s v="United States"/>
    <s v="Greensboro"/>
    <x v="3"/>
    <n v="27405"/>
    <x v="0"/>
    <s v="OFF-AR-10003903"/>
    <x v="1"/>
    <x v="6"/>
    <x v="878"/>
    <x v="3388"/>
    <n v="1"/>
    <n v="0.2"/>
    <n v="2.4581999999999997"/>
  </r>
  <r>
    <n v="6761"/>
    <s v="CA-2014-100636"/>
    <x v="3"/>
    <x v="335"/>
    <d v="2014-07-01T00:00:00"/>
    <x v="1"/>
    <s v="DO-13435"/>
    <x v="157"/>
    <x v="0"/>
    <s v="United States"/>
    <s v="New York City"/>
    <x v="15"/>
    <n v="10035"/>
    <x v="3"/>
    <s v="OFF-ST-10004123"/>
    <x v="1"/>
    <x v="4"/>
    <x v="72"/>
    <x v="1050"/>
    <n v="3"/>
    <n v="0"/>
    <n v="0"/>
  </r>
  <r>
    <n v="6762"/>
    <s v="CA-2013-162943"/>
    <x v="0"/>
    <x v="1131"/>
    <d v="2013-07-27T00:00:00"/>
    <x v="0"/>
    <s v="DB-12970"/>
    <x v="715"/>
    <x v="1"/>
    <s v="United States"/>
    <s v="New York City"/>
    <x v="15"/>
    <n v="10035"/>
    <x v="3"/>
    <s v="FUR-CH-10001708"/>
    <x v="0"/>
    <x v="1"/>
    <x v="884"/>
    <x v="4628"/>
    <n v="2"/>
    <n v="0.1"/>
    <n v="31.015599999999978"/>
  </r>
  <r>
    <n v="6763"/>
    <s v="CA-2013-144764"/>
    <x v="0"/>
    <x v="476"/>
    <d v="2013-09-09T00:00:00"/>
    <x v="1"/>
    <s v="RL-19615"/>
    <x v="210"/>
    <x v="0"/>
    <s v="United States"/>
    <s v="Chicago"/>
    <x v="10"/>
    <n v="60623"/>
    <x v="2"/>
    <s v="OFF-LA-10000240"/>
    <x v="1"/>
    <x v="2"/>
    <x v="2"/>
    <x v="3204"/>
    <n v="5"/>
    <n v="0.2"/>
    <n v="9.8685000000000009"/>
  </r>
  <r>
    <n v="6764"/>
    <s v="CA-2013-144764"/>
    <x v="0"/>
    <x v="476"/>
    <d v="2013-09-09T00:00:00"/>
    <x v="1"/>
    <s v="RL-19615"/>
    <x v="210"/>
    <x v="0"/>
    <s v="United States"/>
    <s v="Chicago"/>
    <x v="10"/>
    <n v="60623"/>
    <x v="2"/>
    <s v="OFF-ST-10002485"/>
    <x v="1"/>
    <x v="4"/>
    <x v="209"/>
    <x v="2083"/>
    <n v="2"/>
    <n v="0.2"/>
    <n v="-8.3524000000000012"/>
  </r>
  <r>
    <n v="6765"/>
    <s v="CA-2013-144764"/>
    <x v="0"/>
    <x v="476"/>
    <d v="2013-09-09T00:00:00"/>
    <x v="1"/>
    <s v="RL-19615"/>
    <x v="210"/>
    <x v="0"/>
    <s v="United States"/>
    <s v="Chicago"/>
    <x v="10"/>
    <n v="60623"/>
    <x v="2"/>
    <s v="TEC-MA-10003230"/>
    <x v="2"/>
    <x v="15"/>
    <x v="1778"/>
    <x v="4629"/>
    <n v="3"/>
    <n v="0.3"/>
    <n v="-19.470000000000141"/>
  </r>
  <r>
    <n v="6766"/>
    <s v="CA-2014-100615"/>
    <x v="3"/>
    <x v="693"/>
    <d v="2014-04-25T00:00:00"/>
    <x v="1"/>
    <s v="SJ-20215"/>
    <x v="695"/>
    <x v="0"/>
    <s v="United States"/>
    <s v="Chicago"/>
    <x v="10"/>
    <n v="60653"/>
    <x v="2"/>
    <s v="FUR-CH-10002602"/>
    <x v="0"/>
    <x v="1"/>
    <x v="288"/>
    <x v="2613"/>
    <n v="3"/>
    <n v="0.3"/>
    <n v="-18.117599999999996"/>
  </r>
  <r>
    <n v="6767"/>
    <s v="CA-2014-100615"/>
    <x v="3"/>
    <x v="693"/>
    <d v="2014-04-25T00:00:00"/>
    <x v="1"/>
    <s v="SJ-20215"/>
    <x v="695"/>
    <x v="0"/>
    <s v="United States"/>
    <s v="Chicago"/>
    <x v="10"/>
    <n v="60653"/>
    <x v="2"/>
    <s v="OFF-AR-10001683"/>
    <x v="1"/>
    <x v="6"/>
    <x v="32"/>
    <x v="33"/>
    <n v="2"/>
    <n v="0.2"/>
    <n v="3.5460000000000007"/>
  </r>
  <r>
    <n v="6768"/>
    <s v="CA-2014-100615"/>
    <x v="3"/>
    <x v="693"/>
    <d v="2014-04-25T00:00:00"/>
    <x v="1"/>
    <s v="SJ-20215"/>
    <x v="695"/>
    <x v="0"/>
    <s v="United States"/>
    <s v="Chicago"/>
    <x v="10"/>
    <n v="60653"/>
    <x v="2"/>
    <s v="FUR-FU-10002456"/>
    <x v="0"/>
    <x v="5"/>
    <x v="1009"/>
    <x v="4630"/>
    <n v="5"/>
    <n v="0.6"/>
    <n v="-6.1879999999999988"/>
  </r>
  <r>
    <n v="6769"/>
    <s v="CA-2011-109302"/>
    <x v="2"/>
    <x v="1132"/>
    <d v="2011-08-16T00:00:00"/>
    <x v="1"/>
    <s v="CS-12175"/>
    <x v="728"/>
    <x v="1"/>
    <s v="United States"/>
    <s v="Lakewood"/>
    <x v="30"/>
    <n v="8701"/>
    <x v="3"/>
    <s v="OFF-BI-10002854"/>
    <x v="1"/>
    <x v="8"/>
    <x v="895"/>
    <x v="4631"/>
    <n v="7"/>
    <n v="0"/>
    <n v="98.105000000000004"/>
  </r>
  <r>
    <n v="6770"/>
    <s v="CA-2014-139787"/>
    <x v="3"/>
    <x v="20"/>
    <d v="2014-09-24T00:00:00"/>
    <x v="1"/>
    <s v="JP-16135"/>
    <x v="655"/>
    <x v="2"/>
    <s v="United States"/>
    <s v="Columbus"/>
    <x v="32"/>
    <n v="31907"/>
    <x v="0"/>
    <s v="OFF-AR-10002445"/>
    <x v="1"/>
    <x v="6"/>
    <x v="1637"/>
    <x v="3826"/>
    <n v="5"/>
    <n v="0"/>
    <n v="13.452000000000002"/>
  </r>
  <r>
    <n v="6771"/>
    <s v="CA-2014-139402"/>
    <x v="3"/>
    <x v="34"/>
    <d v="2014-12-14T00:00:00"/>
    <x v="1"/>
    <s v="NC-18535"/>
    <x v="714"/>
    <x v="1"/>
    <s v="United States"/>
    <s v="Phoenix"/>
    <x v="16"/>
    <n v="85023"/>
    <x v="1"/>
    <s v="OFF-PA-10004359"/>
    <x v="1"/>
    <x v="10"/>
    <x v="1059"/>
    <x v="1257"/>
    <n v="5"/>
    <n v="0.2"/>
    <n v="146.79"/>
  </r>
  <r>
    <n v="6772"/>
    <s v="CA-2014-139402"/>
    <x v="3"/>
    <x v="34"/>
    <d v="2014-12-14T00:00:00"/>
    <x v="1"/>
    <s v="NC-18535"/>
    <x v="714"/>
    <x v="1"/>
    <s v="United States"/>
    <s v="Phoenix"/>
    <x v="16"/>
    <n v="85023"/>
    <x v="1"/>
    <s v="OFF-BI-10000279"/>
    <x v="1"/>
    <x v="8"/>
    <x v="1765"/>
    <x v="4632"/>
    <n v="3"/>
    <n v="0.7"/>
    <n v="-9.9704999999999977"/>
  </r>
  <r>
    <n v="6773"/>
    <s v="CA-2013-119018"/>
    <x v="0"/>
    <x v="254"/>
    <d v="2013-11-09T00:00:00"/>
    <x v="1"/>
    <s v="CW-11905"/>
    <x v="194"/>
    <x v="2"/>
    <s v="United States"/>
    <s v="Los Angeles"/>
    <x v="1"/>
    <n v="90004"/>
    <x v="1"/>
    <s v="OFF-BI-10003314"/>
    <x v="1"/>
    <x v="8"/>
    <x v="305"/>
    <x v="326"/>
    <n v="2"/>
    <n v="0.2"/>
    <n v="2.7956000000000003"/>
  </r>
  <r>
    <n v="6774"/>
    <s v="CA-2013-119018"/>
    <x v="0"/>
    <x v="254"/>
    <d v="2013-11-09T00:00:00"/>
    <x v="1"/>
    <s v="CW-11905"/>
    <x v="194"/>
    <x v="2"/>
    <s v="United States"/>
    <s v="Los Angeles"/>
    <x v="1"/>
    <n v="90004"/>
    <x v="1"/>
    <s v="OFF-BI-10000494"/>
    <x v="1"/>
    <x v="8"/>
    <x v="1563"/>
    <x v="4633"/>
    <n v="1"/>
    <n v="0.2"/>
    <n v="1.3049999999999997"/>
  </r>
  <r>
    <n v="6775"/>
    <s v="CA-2013-119018"/>
    <x v="0"/>
    <x v="254"/>
    <d v="2013-11-09T00:00:00"/>
    <x v="1"/>
    <s v="CW-11905"/>
    <x v="194"/>
    <x v="2"/>
    <s v="United States"/>
    <s v="Los Angeles"/>
    <x v="1"/>
    <n v="90004"/>
    <x v="1"/>
    <s v="OFF-PA-10000295"/>
    <x v="1"/>
    <x v="10"/>
    <x v="1779"/>
    <x v="789"/>
    <n v="6"/>
    <n v="0"/>
    <n v="18.662400000000002"/>
  </r>
  <r>
    <n v="6776"/>
    <s v="CA-2012-105361"/>
    <x v="1"/>
    <x v="368"/>
    <d v="2012-04-04T00:00:00"/>
    <x v="1"/>
    <s v="CM-12115"/>
    <x v="441"/>
    <x v="0"/>
    <s v="United States"/>
    <s v="New York City"/>
    <x v="15"/>
    <n v="10024"/>
    <x v="3"/>
    <s v="OFF-PA-10002615"/>
    <x v="1"/>
    <x v="10"/>
    <x v="247"/>
    <x v="4634"/>
    <n v="4"/>
    <n v="0"/>
    <n v="8.1143999999999998"/>
  </r>
  <r>
    <n v="6777"/>
    <s v="US-2013-152373"/>
    <x v="0"/>
    <x v="64"/>
    <d v="2013-09-12T00:00:00"/>
    <x v="1"/>
    <s v="PT-19090"/>
    <x v="690"/>
    <x v="0"/>
    <s v="United States"/>
    <s v="San Antonio"/>
    <x v="5"/>
    <n v="78207"/>
    <x v="2"/>
    <s v="OFF-ST-10003479"/>
    <x v="1"/>
    <x v="4"/>
    <x v="41"/>
    <x v="4635"/>
    <n v="3"/>
    <n v="0.2"/>
    <n v="-17.523000000000014"/>
  </r>
  <r>
    <n v="6778"/>
    <s v="US-2014-166037"/>
    <x v="3"/>
    <x v="480"/>
    <d v="2014-02-02T00:00:00"/>
    <x v="1"/>
    <s v="CL-12700"/>
    <x v="642"/>
    <x v="2"/>
    <s v="United States"/>
    <s v="New York City"/>
    <x v="15"/>
    <n v="10009"/>
    <x v="3"/>
    <s v="TEC-AC-10002800"/>
    <x v="2"/>
    <x v="11"/>
    <x v="1207"/>
    <x v="4636"/>
    <n v="9"/>
    <n v="0"/>
    <n v="157.46849999999998"/>
  </r>
  <r>
    <n v="6779"/>
    <s v="US-2013-147711"/>
    <x v="0"/>
    <x v="323"/>
    <d v="2013-09-09T00:00:00"/>
    <x v="0"/>
    <s v="HF-14995"/>
    <x v="520"/>
    <x v="0"/>
    <s v="United States"/>
    <s v="Baltimore"/>
    <x v="39"/>
    <n v="21215"/>
    <x v="3"/>
    <s v="FUR-BO-10003159"/>
    <x v="0"/>
    <x v="0"/>
    <x v="1100"/>
    <x v="4637"/>
    <n v="3"/>
    <n v="0"/>
    <n v="31.044599999999974"/>
  </r>
  <r>
    <n v="6780"/>
    <s v="US-2013-147711"/>
    <x v="0"/>
    <x v="323"/>
    <d v="2013-09-09T00:00:00"/>
    <x v="0"/>
    <s v="HF-14995"/>
    <x v="520"/>
    <x v="0"/>
    <s v="United States"/>
    <s v="Baltimore"/>
    <x v="39"/>
    <n v="21215"/>
    <x v="3"/>
    <s v="FUR-FU-10002364"/>
    <x v="0"/>
    <x v="5"/>
    <x v="1231"/>
    <x v="1816"/>
    <n v="2"/>
    <n v="0"/>
    <n v="4.2803999999999984"/>
  </r>
  <r>
    <n v="6781"/>
    <s v="US-2013-147711"/>
    <x v="0"/>
    <x v="323"/>
    <d v="2013-09-09T00:00:00"/>
    <x v="0"/>
    <s v="HF-14995"/>
    <x v="520"/>
    <x v="0"/>
    <s v="United States"/>
    <s v="Baltimore"/>
    <x v="39"/>
    <n v="21215"/>
    <x v="3"/>
    <s v="OFF-BI-10003350"/>
    <x v="1"/>
    <x v="8"/>
    <x v="834"/>
    <x v="1030"/>
    <n v="2"/>
    <n v="0"/>
    <n v="5.8695999999999993"/>
  </r>
  <r>
    <n v="6782"/>
    <s v="US-2013-147711"/>
    <x v="0"/>
    <x v="323"/>
    <d v="2013-09-09T00:00:00"/>
    <x v="0"/>
    <s v="HF-14995"/>
    <x v="520"/>
    <x v="0"/>
    <s v="United States"/>
    <s v="Baltimore"/>
    <x v="39"/>
    <n v="21215"/>
    <x v="3"/>
    <s v="OFF-LA-10004093"/>
    <x v="1"/>
    <x v="2"/>
    <x v="670"/>
    <x v="2037"/>
    <n v="8"/>
    <n v="0"/>
    <n v="27.485599999999998"/>
  </r>
  <r>
    <n v="6783"/>
    <s v="CA-2014-121293"/>
    <x v="3"/>
    <x v="800"/>
    <d v="2014-07-29T00:00:00"/>
    <x v="0"/>
    <s v="JC-15775"/>
    <x v="547"/>
    <x v="0"/>
    <s v="United States"/>
    <s v="Philadelphia"/>
    <x v="9"/>
    <n v="19143"/>
    <x v="3"/>
    <s v="FUR-FU-10000732"/>
    <x v="0"/>
    <x v="5"/>
    <x v="540"/>
    <x v="4638"/>
    <n v="4"/>
    <n v="0.2"/>
    <n v="3.0143999999999984"/>
  </r>
  <r>
    <n v="6784"/>
    <s v="CA-2014-121293"/>
    <x v="3"/>
    <x v="800"/>
    <d v="2014-07-29T00:00:00"/>
    <x v="0"/>
    <s v="JC-15775"/>
    <x v="547"/>
    <x v="0"/>
    <s v="United States"/>
    <s v="Philadelphia"/>
    <x v="9"/>
    <n v="19143"/>
    <x v="3"/>
    <s v="OFF-SU-10004884"/>
    <x v="1"/>
    <x v="14"/>
    <x v="1780"/>
    <x v="4639"/>
    <n v="3"/>
    <n v="0.2"/>
    <n v="4.2470999999999943"/>
  </r>
  <r>
    <n v="6785"/>
    <s v="CA-2014-121293"/>
    <x v="3"/>
    <x v="800"/>
    <d v="2014-07-29T00:00:00"/>
    <x v="0"/>
    <s v="JC-15775"/>
    <x v="547"/>
    <x v="0"/>
    <s v="United States"/>
    <s v="Philadelphia"/>
    <x v="9"/>
    <n v="19143"/>
    <x v="3"/>
    <s v="FUR-TA-10001771"/>
    <x v="0"/>
    <x v="3"/>
    <x v="1724"/>
    <x v="4640"/>
    <n v="1"/>
    <n v="0.4"/>
    <n v="-34.646999999999991"/>
  </r>
  <r>
    <n v="6786"/>
    <s v="CA-2014-121293"/>
    <x v="3"/>
    <x v="800"/>
    <d v="2014-07-29T00:00:00"/>
    <x v="0"/>
    <s v="JC-15775"/>
    <x v="547"/>
    <x v="0"/>
    <s v="United States"/>
    <s v="Philadelphia"/>
    <x v="9"/>
    <n v="19143"/>
    <x v="3"/>
    <s v="OFF-ST-10000060"/>
    <x v="1"/>
    <x v="4"/>
    <x v="387"/>
    <x v="4641"/>
    <n v="5"/>
    <n v="0.2"/>
    <n v="-25.992000000000004"/>
  </r>
  <r>
    <n v="6787"/>
    <s v="CA-2014-121293"/>
    <x v="3"/>
    <x v="800"/>
    <d v="2014-07-29T00:00:00"/>
    <x v="0"/>
    <s v="JC-15775"/>
    <x v="547"/>
    <x v="0"/>
    <s v="United States"/>
    <s v="Philadelphia"/>
    <x v="9"/>
    <n v="19143"/>
    <x v="3"/>
    <s v="OFF-PA-10004100"/>
    <x v="1"/>
    <x v="10"/>
    <x v="257"/>
    <x v="561"/>
    <n v="4"/>
    <n v="0.2"/>
    <n v="7.2576000000000001"/>
  </r>
  <r>
    <n v="6788"/>
    <s v="CA-2012-118843"/>
    <x v="1"/>
    <x v="1023"/>
    <d v="2012-09-20T00:00:00"/>
    <x v="1"/>
    <s v="JH-15910"/>
    <x v="101"/>
    <x v="0"/>
    <s v="United States"/>
    <s v="Atlanta"/>
    <x v="32"/>
    <n v="30318"/>
    <x v="0"/>
    <s v="FUR-FU-10003975"/>
    <x v="0"/>
    <x v="5"/>
    <x v="775"/>
    <x v="2110"/>
    <n v="3"/>
    <n v="0"/>
    <n v="12.992999999999988"/>
  </r>
  <r>
    <n v="6789"/>
    <s v="CA-2012-118843"/>
    <x v="1"/>
    <x v="1023"/>
    <d v="2012-09-20T00:00:00"/>
    <x v="1"/>
    <s v="JH-15910"/>
    <x v="101"/>
    <x v="0"/>
    <s v="United States"/>
    <s v="Atlanta"/>
    <x v="32"/>
    <n v="30318"/>
    <x v="0"/>
    <s v="OFF-PA-10001712"/>
    <x v="1"/>
    <x v="10"/>
    <x v="974"/>
    <x v="1570"/>
    <n v="7"/>
    <n v="0"/>
    <n v="31.468499999999999"/>
  </r>
  <r>
    <n v="6790"/>
    <s v="CA-2012-161445"/>
    <x v="1"/>
    <x v="67"/>
    <d v="2012-09-09T00:00:00"/>
    <x v="0"/>
    <s v="CC-12610"/>
    <x v="566"/>
    <x v="1"/>
    <s v="United States"/>
    <s v="Durham"/>
    <x v="3"/>
    <n v="27707"/>
    <x v="0"/>
    <s v="OFF-AR-10001953"/>
    <x v="1"/>
    <x v="6"/>
    <x v="395"/>
    <x v="1196"/>
    <n v="4"/>
    <n v="0.2"/>
    <n v="12.314400000000006"/>
  </r>
  <r>
    <n v="6791"/>
    <s v="CA-2013-124527"/>
    <x v="0"/>
    <x v="76"/>
    <d v="2013-11-18T00:00:00"/>
    <x v="2"/>
    <s v="IM-15055"/>
    <x v="780"/>
    <x v="0"/>
    <s v="United States"/>
    <s v="Roseville"/>
    <x v="1"/>
    <n v="95661"/>
    <x v="1"/>
    <s v="OFF-BI-10004967"/>
    <x v="1"/>
    <x v="8"/>
    <x v="253"/>
    <x v="1366"/>
    <n v="5"/>
    <n v="0.2"/>
    <n v="2.8079999999999998"/>
  </r>
  <r>
    <n v="6792"/>
    <s v="CA-2013-162348"/>
    <x v="0"/>
    <x v="338"/>
    <d v="2013-11-16T00:00:00"/>
    <x v="1"/>
    <s v="BF-11170"/>
    <x v="408"/>
    <x v="2"/>
    <s v="United States"/>
    <s v="Sacramento"/>
    <x v="1"/>
    <n v="95823"/>
    <x v="1"/>
    <s v="FUR-FU-10003731"/>
    <x v="0"/>
    <x v="5"/>
    <x v="1593"/>
    <x v="4642"/>
    <n v="1"/>
    <n v="0"/>
    <n v="2.7944000000000004"/>
  </r>
  <r>
    <n v="6793"/>
    <s v="CA-2011-141005"/>
    <x v="2"/>
    <x v="860"/>
    <d v="2011-08-18T00:00:00"/>
    <x v="2"/>
    <s v="CS-12355"/>
    <x v="394"/>
    <x v="0"/>
    <s v="United States"/>
    <s v="Fairfield"/>
    <x v="29"/>
    <n v="6824"/>
    <x v="3"/>
    <s v="OFF-BI-10001989"/>
    <x v="1"/>
    <x v="8"/>
    <x v="537"/>
    <x v="2780"/>
    <n v="3"/>
    <n v="0"/>
    <n v="30.211199999999998"/>
  </r>
  <r>
    <n v="6794"/>
    <s v="CA-2012-145394"/>
    <x v="1"/>
    <x v="547"/>
    <d v="2012-11-20T00:00:00"/>
    <x v="1"/>
    <s v="MC-17605"/>
    <x v="204"/>
    <x v="1"/>
    <s v="United States"/>
    <s v="Chicago"/>
    <x v="10"/>
    <n v="60610"/>
    <x v="2"/>
    <s v="OFF-ST-10000344"/>
    <x v="1"/>
    <x v="4"/>
    <x v="1013"/>
    <x v="4643"/>
    <n v="2"/>
    <n v="0.2"/>
    <n v="1.6115999999999993"/>
  </r>
  <r>
    <n v="6795"/>
    <s v="CA-2012-145394"/>
    <x v="1"/>
    <x v="547"/>
    <d v="2012-11-20T00:00:00"/>
    <x v="1"/>
    <s v="MC-17605"/>
    <x v="204"/>
    <x v="1"/>
    <s v="United States"/>
    <s v="Chicago"/>
    <x v="10"/>
    <n v="60610"/>
    <x v="2"/>
    <s v="TEC-PH-10001051"/>
    <x v="2"/>
    <x v="7"/>
    <x v="1254"/>
    <x v="1977"/>
    <n v="3"/>
    <n v="0.2"/>
    <n v="26.997299999999967"/>
  </r>
  <r>
    <n v="6796"/>
    <s v="CA-2012-145394"/>
    <x v="1"/>
    <x v="547"/>
    <d v="2012-11-20T00:00:00"/>
    <x v="1"/>
    <s v="MC-17605"/>
    <x v="204"/>
    <x v="1"/>
    <s v="United States"/>
    <s v="Chicago"/>
    <x v="10"/>
    <n v="60610"/>
    <x v="2"/>
    <s v="FUR-FU-10001215"/>
    <x v="0"/>
    <x v="5"/>
    <x v="1600"/>
    <x v="527"/>
    <n v="2"/>
    <n v="0.6"/>
    <n v="-15.526799999999994"/>
  </r>
  <r>
    <n v="6797"/>
    <s v="CA-2012-168809"/>
    <x v="1"/>
    <x v="767"/>
    <d v="2012-08-25T00:00:00"/>
    <x v="3"/>
    <s v="MC-18100"/>
    <x v="498"/>
    <x v="0"/>
    <s v="United States"/>
    <s v="Houston"/>
    <x v="5"/>
    <n v="77041"/>
    <x v="2"/>
    <s v="FUR-FU-10001473"/>
    <x v="0"/>
    <x v="5"/>
    <x v="1244"/>
    <x v="1869"/>
    <n v="2"/>
    <n v="0.6"/>
    <n v="-16.585799999999999"/>
  </r>
  <r>
    <n v="6798"/>
    <s v="CA-2012-168809"/>
    <x v="1"/>
    <x v="767"/>
    <d v="2012-08-25T00:00:00"/>
    <x v="3"/>
    <s v="MC-18100"/>
    <x v="498"/>
    <x v="0"/>
    <s v="United States"/>
    <s v="Houston"/>
    <x v="5"/>
    <n v="77041"/>
    <x v="2"/>
    <s v="OFF-BI-10000315"/>
    <x v="1"/>
    <x v="8"/>
    <x v="407"/>
    <x v="4644"/>
    <n v="1"/>
    <n v="0.8"/>
    <n v="-6.0768000000000004"/>
  </r>
  <r>
    <n v="6799"/>
    <s v="CA-2012-168809"/>
    <x v="1"/>
    <x v="767"/>
    <d v="2012-08-25T00:00:00"/>
    <x v="3"/>
    <s v="MC-18100"/>
    <x v="498"/>
    <x v="0"/>
    <s v="United States"/>
    <s v="Houston"/>
    <x v="5"/>
    <n v="77041"/>
    <x v="2"/>
    <s v="FUR-FU-10002240"/>
    <x v="0"/>
    <x v="5"/>
    <x v="1781"/>
    <x v="4645"/>
    <n v="5"/>
    <n v="0.6"/>
    <n v="-3.9399999999999995"/>
  </r>
  <r>
    <n v="6800"/>
    <s v="CA-2013-109827"/>
    <x v="0"/>
    <x v="591"/>
    <d v="2014-01-02T00:00:00"/>
    <x v="1"/>
    <s v="LW-16825"/>
    <x v="429"/>
    <x v="1"/>
    <s v="United States"/>
    <s v="Phoenix"/>
    <x v="16"/>
    <n v="85023"/>
    <x v="1"/>
    <s v="FUR-TA-10002607"/>
    <x v="0"/>
    <x v="3"/>
    <x v="221"/>
    <x v="4646"/>
    <n v="1"/>
    <n v="0.5"/>
    <n v="-24.102599999999995"/>
  </r>
  <r>
    <n v="6801"/>
    <s v="CA-2013-109827"/>
    <x v="0"/>
    <x v="591"/>
    <d v="2014-01-02T00:00:00"/>
    <x v="1"/>
    <s v="LW-16825"/>
    <x v="429"/>
    <x v="1"/>
    <s v="United States"/>
    <s v="Phoenix"/>
    <x v="16"/>
    <n v="85023"/>
    <x v="1"/>
    <s v="TEC-MA-10003356"/>
    <x v="2"/>
    <x v="15"/>
    <x v="1361"/>
    <x v="4647"/>
    <n v="2"/>
    <n v="0.7"/>
    <n v="-386.95699999999999"/>
  </r>
  <r>
    <n v="6802"/>
    <s v="CA-2013-109827"/>
    <x v="0"/>
    <x v="591"/>
    <d v="2014-01-02T00:00:00"/>
    <x v="1"/>
    <s v="LW-16825"/>
    <x v="429"/>
    <x v="1"/>
    <s v="United States"/>
    <s v="Phoenix"/>
    <x v="16"/>
    <n v="85023"/>
    <x v="1"/>
    <s v="TEC-AC-10002217"/>
    <x v="2"/>
    <x v="11"/>
    <x v="1178"/>
    <x v="4648"/>
    <n v="3"/>
    <n v="0.2"/>
    <n v="-7.8960000000000008"/>
  </r>
  <r>
    <n v="6803"/>
    <s v="CA-2013-109827"/>
    <x v="0"/>
    <x v="591"/>
    <d v="2014-01-02T00:00:00"/>
    <x v="1"/>
    <s v="LW-16825"/>
    <x v="429"/>
    <x v="1"/>
    <s v="United States"/>
    <s v="Phoenix"/>
    <x v="16"/>
    <n v="85023"/>
    <x v="1"/>
    <s v="TEC-AC-10004353"/>
    <x v="2"/>
    <x v="11"/>
    <x v="717"/>
    <x v="4649"/>
    <n v="2"/>
    <n v="0.2"/>
    <n v="21.42"/>
  </r>
  <r>
    <n v="6804"/>
    <s v="CA-2013-109827"/>
    <x v="0"/>
    <x v="591"/>
    <d v="2014-01-02T00:00:00"/>
    <x v="1"/>
    <s v="LW-16825"/>
    <x v="429"/>
    <x v="1"/>
    <s v="United States"/>
    <s v="Phoenix"/>
    <x v="16"/>
    <n v="85023"/>
    <x v="1"/>
    <s v="FUR-CH-10004754"/>
    <x v="0"/>
    <x v="1"/>
    <x v="1123"/>
    <x v="4650"/>
    <n v="2"/>
    <n v="0.2"/>
    <n v="4.1971999999999987"/>
  </r>
  <r>
    <n v="6805"/>
    <s v="CA-2011-152233"/>
    <x v="2"/>
    <x v="1082"/>
    <d v="2011-10-06T00:00:00"/>
    <x v="2"/>
    <s v="KH-16510"/>
    <x v="168"/>
    <x v="0"/>
    <s v="United States"/>
    <s v="Pomona"/>
    <x v="1"/>
    <n v="91767"/>
    <x v="1"/>
    <s v="TEC-AC-10002800"/>
    <x v="2"/>
    <x v="11"/>
    <x v="1207"/>
    <x v="2622"/>
    <n v="2"/>
    <n v="0"/>
    <n v="34.992999999999995"/>
  </r>
  <r>
    <n v="6806"/>
    <s v="CA-2011-125682"/>
    <x v="2"/>
    <x v="754"/>
    <d v="2011-11-25T00:00:00"/>
    <x v="2"/>
    <s v="RB-19645"/>
    <x v="516"/>
    <x v="1"/>
    <s v="United States"/>
    <s v="Atlanta"/>
    <x v="32"/>
    <n v="30318"/>
    <x v="0"/>
    <s v="OFF-PA-10001752"/>
    <x v="1"/>
    <x v="10"/>
    <x v="1360"/>
    <x v="745"/>
    <n v="2"/>
    <n v="0"/>
    <n v="4.8804000000000007"/>
  </r>
  <r>
    <n v="6807"/>
    <s v="CA-2014-162880"/>
    <x v="3"/>
    <x v="53"/>
    <d v="2014-12-30T00:00:00"/>
    <x v="1"/>
    <s v="GD-14590"/>
    <x v="241"/>
    <x v="1"/>
    <s v="United States"/>
    <s v="Everett"/>
    <x v="4"/>
    <n v="98208"/>
    <x v="1"/>
    <s v="OFF-BI-10003314"/>
    <x v="1"/>
    <x v="8"/>
    <x v="305"/>
    <x v="4651"/>
    <n v="1"/>
    <n v="0.2"/>
    <n v="1.3978000000000002"/>
  </r>
  <r>
    <n v="6808"/>
    <s v="CA-2012-128125"/>
    <x v="1"/>
    <x v="1052"/>
    <d v="2012-04-05T00:00:00"/>
    <x v="1"/>
    <s v="EB-13705"/>
    <x v="182"/>
    <x v="1"/>
    <s v="United States"/>
    <s v="Houston"/>
    <x v="5"/>
    <n v="77095"/>
    <x v="2"/>
    <s v="OFF-PA-10000357"/>
    <x v="1"/>
    <x v="10"/>
    <x v="442"/>
    <x v="4016"/>
    <n v="3"/>
    <n v="0.2"/>
    <n v="35.661300000000004"/>
  </r>
  <r>
    <n v="6809"/>
    <s v="CA-2012-128125"/>
    <x v="1"/>
    <x v="1052"/>
    <d v="2012-04-05T00:00:00"/>
    <x v="1"/>
    <s v="EB-13705"/>
    <x v="182"/>
    <x v="1"/>
    <s v="United States"/>
    <s v="Houston"/>
    <x v="5"/>
    <n v="77095"/>
    <x v="2"/>
    <s v="FUR-FU-10001085"/>
    <x v="0"/>
    <x v="5"/>
    <x v="1590"/>
    <x v="1052"/>
    <n v="3"/>
    <n v="0.6"/>
    <n v="-7.8330000000000055"/>
  </r>
  <r>
    <n v="6810"/>
    <s v="CA-2014-156237"/>
    <x v="3"/>
    <x v="32"/>
    <d v="2014-09-16T00:00:00"/>
    <x v="2"/>
    <s v="PS-18760"/>
    <x v="519"/>
    <x v="0"/>
    <s v="United States"/>
    <s v="Philadelphia"/>
    <x v="9"/>
    <n v="19140"/>
    <x v="3"/>
    <s v="OFF-BI-10000301"/>
    <x v="1"/>
    <x v="8"/>
    <x v="619"/>
    <x v="3556"/>
    <n v="2"/>
    <n v="0.7"/>
    <n v="-2.5880000000000001"/>
  </r>
  <r>
    <n v="6811"/>
    <s v="CA-2014-156237"/>
    <x v="3"/>
    <x v="32"/>
    <d v="2014-09-16T00:00:00"/>
    <x v="2"/>
    <s v="PS-18760"/>
    <x v="519"/>
    <x v="0"/>
    <s v="United States"/>
    <s v="Philadelphia"/>
    <x v="9"/>
    <n v="19140"/>
    <x v="3"/>
    <s v="TEC-MA-10002930"/>
    <x v="2"/>
    <x v="15"/>
    <x v="1775"/>
    <x v="4652"/>
    <n v="1"/>
    <n v="0.7"/>
    <n v="-18.038499999999996"/>
  </r>
  <r>
    <n v="6812"/>
    <s v="CA-2014-156237"/>
    <x v="3"/>
    <x v="32"/>
    <d v="2014-09-16T00:00:00"/>
    <x v="2"/>
    <s v="PS-18760"/>
    <x v="519"/>
    <x v="0"/>
    <s v="United States"/>
    <s v="Philadelphia"/>
    <x v="9"/>
    <n v="19140"/>
    <x v="3"/>
    <s v="FUR-CH-10002372"/>
    <x v="0"/>
    <x v="1"/>
    <x v="390"/>
    <x v="4653"/>
    <n v="2"/>
    <n v="0.3"/>
    <n v="-29.152799999999992"/>
  </r>
  <r>
    <n v="6813"/>
    <s v="CA-2014-156237"/>
    <x v="3"/>
    <x v="32"/>
    <d v="2014-09-16T00:00:00"/>
    <x v="2"/>
    <s v="PS-18760"/>
    <x v="519"/>
    <x v="0"/>
    <s v="United States"/>
    <s v="Philadelphia"/>
    <x v="9"/>
    <n v="19140"/>
    <x v="3"/>
    <s v="OFF-BI-10003707"/>
    <x v="1"/>
    <x v="8"/>
    <x v="776"/>
    <x v="4654"/>
    <n v="4"/>
    <n v="0.7"/>
    <n v="-12.207999999999995"/>
  </r>
  <r>
    <n v="6814"/>
    <s v="CA-2014-156237"/>
    <x v="3"/>
    <x v="32"/>
    <d v="2014-09-16T00:00:00"/>
    <x v="2"/>
    <s v="PS-18760"/>
    <x v="519"/>
    <x v="0"/>
    <s v="United States"/>
    <s v="Philadelphia"/>
    <x v="9"/>
    <n v="19140"/>
    <x v="3"/>
    <s v="FUR-FU-10001057"/>
    <x v="0"/>
    <x v="5"/>
    <x v="1782"/>
    <x v="4655"/>
    <n v="8"/>
    <n v="0.2"/>
    <n v="4.7975999999999992"/>
  </r>
  <r>
    <n v="6815"/>
    <s v="CA-2014-156237"/>
    <x v="3"/>
    <x v="32"/>
    <d v="2014-09-16T00:00:00"/>
    <x v="2"/>
    <s v="PS-18760"/>
    <x v="519"/>
    <x v="0"/>
    <s v="United States"/>
    <s v="Philadelphia"/>
    <x v="9"/>
    <n v="19140"/>
    <x v="3"/>
    <s v="TEC-MA-10001681"/>
    <x v="2"/>
    <x v="15"/>
    <x v="340"/>
    <x v="4656"/>
    <n v="2"/>
    <n v="0.7"/>
    <n v="-168.8189999999999"/>
  </r>
  <r>
    <n v="6816"/>
    <s v="CA-2011-144414"/>
    <x v="2"/>
    <x v="1103"/>
    <d v="2011-06-21T00:00:00"/>
    <x v="1"/>
    <s v="GH-14425"/>
    <x v="485"/>
    <x v="0"/>
    <s v="United States"/>
    <s v="Seattle"/>
    <x v="4"/>
    <n v="98105"/>
    <x v="1"/>
    <s v="FUR-FU-10003981"/>
    <x v="0"/>
    <x v="5"/>
    <x v="322"/>
    <x v="875"/>
    <n v="3"/>
    <n v="0"/>
    <n v="2.6208000000000005"/>
  </r>
  <r>
    <n v="6817"/>
    <s v="CA-2011-144414"/>
    <x v="2"/>
    <x v="1103"/>
    <d v="2011-06-21T00:00:00"/>
    <x v="1"/>
    <s v="GH-14425"/>
    <x v="485"/>
    <x v="0"/>
    <s v="United States"/>
    <s v="Seattle"/>
    <x v="4"/>
    <n v="98105"/>
    <x v="1"/>
    <s v="OFF-FA-10000624"/>
    <x v="1"/>
    <x v="13"/>
    <x v="291"/>
    <x v="1511"/>
    <n v="5"/>
    <n v="0"/>
    <n v="8.9499999999999993"/>
  </r>
  <r>
    <n v="6818"/>
    <s v="CA-2011-144414"/>
    <x v="2"/>
    <x v="1103"/>
    <d v="2011-06-21T00:00:00"/>
    <x v="1"/>
    <s v="GH-14425"/>
    <x v="485"/>
    <x v="0"/>
    <s v="United States"/>
    <s v="Seattle"/>
    <x v="4"/>
    <n v="98105"/>
    <x v="1"/>
    <s v="OFF-BI-10004995"/>
    <x v="1"/>
    <x v="8"/>
    <x v="313"/>
    <x v="4657"/>
    <n v="3"/>
    <n v="0.2"/>
    <n v="1061.5721999999998"/>
  </r>
  <r>
    <n v="6819"/>
    <s v="CA-2014-163860"/>
    <x v="3"/>
    <x v="116"/>
    <d v="2015-01-02T00:00:00"/>
    <x v="1"/>
    <s v="LO-17170"/>
    <x v="628"/>
    <x v="1"/>
    <s v="United States"/>
    <s v="Peoria"/>
    <x v="10"/>
    <n v="61604"/>
    <x v="2"/>
    <s v="OFF-BI-10003784"/>
    <x v="1"/>
    <x v="8"/>
    <x v="1314"/>
    <x v="4658"/>
    <n v="5"/>
    <n v="0.8"/>
    <n v="-2.6880000000000015"/>
  </r>
  <r>
    <n v="6820"/>
    <s v="CA-2014-163860"/>
    <x v="3"/>
    <x v="116"/>
    <d v="2015-01-02T00:00:00"/>
    <x v="1"/>
    <s v="LO-17170"/>
    <x v="628"/>
    <x v="1"/>
    <s v="United States"/>
    <s v="Peoria"/>
    <x v="10"/>
    <n v="61604"/>
    <x v="2"/>
    <s v="FUR-FU-10004586"/>
    <x v="0"/>
    <x v="5"/>
    <x v="1473"/>
    <x v="4659"/>
    <n v="3"/>
    <n v="0.6"/>
    <n v="-2.3903999999999996"/>
  </r>
  <r>
    <n v="6821"/>
    <s v="CA-2014-163860"/>
    <x v="3"/>
    <x v="116"/>
    <d v="2015-01-02T00:00:00"/>
    <x v="1"/>
    <s v="LO-17170"/>
    <x v="628"/>
    <x v="1"/>
    <s v="United States"/>
    <s v="Peoria"/>
    <x v="10"/>
    <n v="61604"/>
    <x v="2"/>
    <s v="FUR-CH-10004698"/>
    <x v="0"/>
    <x v="1"/>
    <x v="166"/>
    <x v="4653"/>
    <n v="2"/>
    <n v="0.3"/>
    <n v="-3.2391999999999896"/>
  </r>
  <r>
    <n v="6822"/>
    <s v="CA-2014-163860"/>
    <x v="3"/>
    <x v="116"/>
    <d v="2015-01-02T00:00:00"/>
    <x v="1"/>
    <s v="LO-17170"/>
    <x v="628"/>
    <x v="1"/>
    <s v="United States"/>
    <s v="Peoria"/>
    <x v="10"/>
    <n v="61604"/>
    <x v="2"/>
    <s v="FUR-FU-10001935"/>
    <x v="0"/>
    <x v="5"/>
    <x v="341"/>
    <x v="369"/>
    <n v="2"/>
    <n v="0.6"/>
    <n v="-1.4059999999999997"/>
  </r>
  <r>
    <n v="6823"/>
    <s v="US-2014-115609"/>
    <x v="3"/>
    <x v="808"/>
    <d v="2014-11-08T00:00:00"/>
    <x v="1"/>
    <s v="CS-12505"/>
    <x v="473"/>
    <x v="0"/>
    <s v="United States"/>
    <s v="Los Angeles"/>
    <x v="1"/>
    <n v="90036"/>
    <x v="1"/>
    <s v="OFF-AP-10003040"/>
    <x v="1"/>
    <x v="9"/>
    <x v="723"/>
    <x v="4660"/>
    <n v="5"/>
    <n v="0"/>
    <n v="43.705999999999996"/>
  </r>
  <r>
    <n v="6824"/>
    <s v="CA-2012-154291"/>
    <x v="1"/>
    <x v="395"/>
    <d v="2012-07-29T00:00:00"/>
    <x v="1"/>
    <s v="YS-21880"/>
    <x v="453"/>
    <x v="1"/>
    <s v="United States"/>
    <s v="Montgomery"/>
    <x v="19"/>
    <n v="36116"/>
    <x v="0"/>
    <s v="OFF-EN-10001335"/>
    <x v="1"/>
    <x v="12"/>
    <x v="462"/>
    <x v="4661"/>
    <n v="9"/>
    <n v="0"/>
    <n v="49.23"/>
  </r>
  <r>
    <n v="6825"/>
    <s v="CA-2012-154291"/>
    <x v="1"/>
    <x v="395"/>
    <d v="2012-07-29T00:00:00"/>
    <x v="1"/>
    <s v="YS-21880"/>
    <x v="453"/>
    <x v="1"/>
    <s v="United States"/>
    <s v="Montgomery"/>
    <x v="19"/>
    <n v="36116"/>
    <x v="0"/>
    <s v="FUR-TA-10002041"/>
    <x v="0"/>
    <x v="3"/>
    <x v="358"/>
    <x v="4662"/>
    <n v="2"/>
    <n v="0"/>
    <n v="39.44380000000001"/>
  </r>
  <r>
    <n v="6826"/>
    <s v="CA-2013-118689"/>
    <x v="0"/>
    <x v="824"/>
    <d v="2013-10-10T00:00:00"/>
    <x v="1"/>
    <s v="TC-20980"/>
    <x v="568"/>
    <x v="1"/>
    <s v="United States"/>
    <s v="Lafayette"/>
    <x v="14"/>
    <n v="47905"/>
    <x v="2"/>
    <s v="OFF-ST-10001558"/>
    <x v="1"/>
    <x v="4"/>
    <x v="712"/>
    <x v="4663"/>
    <n v="2"/>
    <n v="0"/>
    <n v="4.8719999999999999"/>
  </r>
  <r>
    <n v="6827"/>
    <s v="CA-2013-118689"/>
    <x v="0"/>
    <x v="824"/>
    <d v="2013-10-10T00:00:00"/>
    <x v="1"/>
    <s v="TC-20980"/>
    <x v="568"/>
    <x v="1"/>
    <s v="United States"/>
    <s v="Lafayette"/>
    <x v="14"/>
    <n v="47905"/>
    <x v="2"/>
    <s v="TEC-CO-10004722"/>
    <x v="2"/>
    <x v="16"/>
    <x v="1365"/>
    <x v="4664"/>
    <n v="5"/>
    <n v="0"/>
    <n v="8399.9759999999987"/>
  </r>
  <r>
    <n v="6828"/>
    <s v="CA-2013-118689"/>
    <x v="0"/>
    <x v="824"/>
    <d v="2013-10-10T00:00:00"/>
    <x v="1"/>
    <s v="TC-20980"/>
    <x v="568"/>
    <x v="1"/>
    <s v="United States"/>
    <s v="Lafayette"/>
    <x v="14"/>
    <n v="47905"/>
    <x v="2"/>
    <s v="OFF-BI-10004600"/>
    <x v="1"/>
    <x v="8"/>
    <x v="1477"/>
    <x v="2556"/>
    <n v="2"/>
    <n v="0"/>
    <n v="331.19099999999997"/>
  </r>
  <r>
    <n v="6829"/>
    <s v="CA-2013-118689"/>
    <x v="0"/>
    <x v="824"/>
    <d v="2013-10-10T00:00:00"/>
    <x v="1"/>
    <s v="TC-20980"/>
    <x v="568"/>
    <x v="1"/>
    <s v="United States"/>
    <s v="Lafayette"/>
    <x v="14"/>
    <n v="47905"/>
    <x v="2"/>
    <s v="OFF-BI-10003712"/>
    <x v="1"/>
    <x v="8"/>
    <x v="689"/>
    <x v="4665"/>
    <n v="7"/>
    <n v="0"/>
    <n v="16.8413"/>
  </r>
  <r>
    <n v="6830"/>
    <s v="CA-2013-118689"/>
    <x v="0"/>
    <x v="824"/>
    <d v="2013-10-10T00:00:00"/>
    <x v="1"/>
    <s v="TC-20980"/>
    <x v="568"/>
    <x v="1"/>
    <s v="United States"/>
    <s v="Lafayette"/>
    <x v="14"/>
    <n v="47905"/>
    <x v="2"/>
    <s v="OFF-AR-10001958"/>
    <x v="1"/>
    <x v="6"/>
    <x v="206"/>
    <x v="2041"/>
    <n v="2"/>
    <n v="0"/>
    <n v="9.5088000000000008"/>
  </r>
  <r>
    <n v="6831"/>
    <s v="CA-2013-140438"/>
    <x v="0"/>
    <x v="435"/>
    <d v="2013-12-28T00:00:00"/>
    <x v="0"/>
    <s v="PW-19030"/>
    <x v="463"/>
    <x v="1"/>
    <s v="United States"/>
    <s v="New York City"/>
    <x v="15"/>
    <n v="10009"/>
    <x v="3"/>
    <s v="TEC-PH-10001750"/>
    <x v="2"/>
    <x v="7"/>
    <x v="968"/>
    <x v="933"/>
    <n v="3"/>
    <n v="0"/>
    <n v="53.451900000000009"/>
  </r>
  <r>
    <n v="6832"/>
    <s v="US-2014-123204"/>
    <x v="3"/>
    <x v="246"/>
    <d v="2014-07-28T00:00:00"/>
    <x v="1"/>
    <s v="CS-11860"/>
    <x v="750"/>
    <x v="0"/>
    <s v="United States"/>
    <s v="New York City"/>
    <x v="15"/>
    <n v="10024"/>
    <x v="3"/>
    <s v="OFF-AP-10002287"/>
    <x v="1"/>
    <x v="9"/>
    <x v="1274"/>
    <x v="2053"/>
    <n v="4"/>
    <n v="0"/>
    <n v="4.5448000000000004"/>
  </r>
  <r>
    <n v="6833"/>
    <s v="CA-2012-112522"/>
    <x v="1"/>
    <x v="998"/>
    <d v="2012-10-17T00:00:00"/>
    <x v="1"/>
    <s v="DP-13165"/>
    <x v="273"/>
    <x v="0"/>
    <s v="United States"/>
    <s v="Chicago"/>
    <x v="10"/>
    <n v="60610"/>
    <x v="2"/>
    <s v="OFF-AR-10003183"/>
    <x v="1"/>
    <x v="6"/>
    <x v="1390"/>
    <x v="2245"/>
    <n v="3"/>
    <n v="0.2"/>
    <n v="1.0019999999999993"/>
  </r>
  <r>
    <n v="6834"/>
    <s v="CA-2013-153101"/>
    <x v="0"/>
    <x v="162"/>
    <d v="2013-09-09T00:00:00"/>
    <x v="3"/>
    <s v="PJ-19015"/>
    <x v="307"/>
    <x v="0"/>
    <s v="United States"/>
    <s v="Santa Ana"/>
    <x v="1"/>
    <n v="92704"/>
    <x v="1"/>
    <s v="FUR-TA-10003008"/>
    <x v="0"/>
    <x v="3"/>
    <x v="946"/>
    <x v="4666"/>
    <n v="1"/>
    <n v="0.2"/>
    <n v="-12.778499999999994"/>
  </r>
  <r>
    <n v="6835"/>
    <s v="CA-2013-142615"/>
    <x v="0"/>
    <x v="73"/>
    <d v="2013-11-25T00:00:00"/>
    <x v="1"/>
    <s v="BM-11575"/>
    <x v="606"/>
    <x v="1"/>
    <s v="United States"/>
    <s v="Montebello"/>
    <x v="1"/>
    <n v="90640"/>
    <x v="1"/>
    <s v="TEC-AC-10004803"/>
    <x v="2"/>
    <x v="11"/>
    <x v="1756"/>
    <x v="4667"/>
    <n v="2"/>
    <n v="0"/>
    <n v="3.9032000000000018"/>
  </r>
  <r>
    <n v="6836"/>
    <s v="CA-2014-142643"/>
    <x v="3"/>
    <x v="453"/>
    <d v="2014-10-21T00:00:00"/>
    <x v="1"/>
    <s v="DL-13495"/>
    <x v="393"/>
    <x v="1"/>
    <s v="United States"/>
    <s v="Thousand Oaks"/>
    <x v="1"/>
    <n v="91360"/>
    <x v="1"/>
    <s v="OFF-LA-10003510"/>
    <x v="1"/>
    <x v="2"/>
    <x v="575"/>
    <x v="4668"/>
    <n v="5"/>
    <n v="0"/>
    <n v="70.219000000000008"/>
  </r>
  <r>
    <n v="6837"/>
    <s v="CA-2014-142643"/>
    <x v="3"/>
    <x v="453"/>
    <d v="2014-10-21T00:00:00"/>
    <x v="1"/>
    <s v="DL-13495"/>
    <x v="393"/>
    <x v="1"/>
    <s v="United States"/>
    <s v="Thousand Oaks"/>
    <x v="1"/>
    <n v="91360"/>
    <x v="1"/>
    <s v="FUR-FU-10000087"/>
    <x v="0"/>
    <x v="5"/>
    <x v="204"/>
    <x v="20"/>
    <n v="1"/>
    <n v="0"/>
    <n v="9.3152000000000008"/>
  </r>
  <r>
    <n v="6838"/>
    <s v="CA-2012-116260"/>
    <x v="1"/>
    <x v="380"/>
    <d v="2012-07-12T00:00:00"/>
    <x v="1"/>
    <s v="BF-10975"/>
    <x v="541"/>
    <x v="1"/>
    <s v="United States"/>
    <s v="Vineland"/>
    <x v="30"/>
    <n v="8360"/>
    <x v="3"/>
    <s v="OFF-AR-10003732"/>
    <x v="1"/>
    <x v="6"/>
    <x v="321"/>
    <x v="1760"/>
    <n v="4"/>
    <n v="0"/>
    <n v="2.8911999999999995"/>
  </r>
  <r>
    <n v="6839"/>
    <s v="CA-2014-107517"/>
    <x v="3"/>
    <x v="1119"/>
    <d v="2014-02-10T00:00:00"/>
    <x v="1"/>
    <s v="FC-14335"/>
    <x v="712"/>
    <x v="1"/>
    <s v="United States"/>
    <s v="Torrance"/>
    <x v="1"/>
    <n v="90503"/>
    <x v="1"/>
    <s v="OFF-AP-10000275"/>
    <x v="1"/>
    <x v="9"/>
    <x v="1719"/>
    <x v="3945"/>
    <n v="5"/>
    <n v="0"/>
    <n v="459.39599999999996"/>
  </r>
  <r>
    <n v="6840"/>
    <s v="CA-2014-107517"/>
    <x v="3"/>
    <x v="1119"/>
    <d v="2014-02-10T00:00:00"/>
    <x v="1"/>
    <s v="FC-14335"/>
    <x v="712"/>
    <x v="1"/>
    <s v="United States"/>
    <s v="Torrance"/>
    <x v="1"/>
    <n v="90503"/>
    <x v="1"/>
    <s v="TEC-PH-10003505"/>
    <x v="2"/>
    <x v="7"/>
    <x v="901"/>
    <x v="4669"/>
    <n v="5"/>
    <n v="0.2"/>
    <n v="41.759999999999948"/>
  </r>
  <r>
    <n v="6841"/>
    <s v="CA-2012-166338"/>
    <x v="1"/>
    <x v="401"/>
    <d v="2012-12-07T00:00:00"/>
    <x v="2"/>
    <s v="MP-18175"/>
    <x v="486"/>
    <x v="2"/>
    <s v="United States"/>
    <s v="Troy"/>
    <x v="24"/>
    <n v="45373"/>
    <x v="3"/>
    <s v="OFF-BI-10002852"/>
    <x v="1"/>
    <x v="8"/>
    <x v="91"/>
    <x v="4670"/>
    <n v="3"/>
    <n v="0.7"/>
    <n v="-10.382399999999997"/>
  </r>
  <r>
    <n v="6842"/>
    <s v="CA-2013-123946"/>
    <x v="0"/>
    <x v="126"/>
    <d v="2013-09-18T00:00:00"/>
    <x v="1"/>
    <s v="AJ-10795"/>
    <x v="295"/>
    <x v="1"/>
    <s v="United States"/>
    <s v="Springfield"/>
    <x v="17"/>
    <n v="22153"/>
    <x v="0"/>
    <s v="TEC-AC-10004877"/>
    <x v="2"/>
    <x v="11"/>
    <x v="1670"/>
    <x v="4671"/>
    <n v="3"/>
    <n v="0"/>
    <n v="1.6559999999999988"/>
  </r>
  <r>
    <n v="6843"/>
    <s v="CA-2013-123946"/>
    <x v="0"/>
    <x v="126"/>
    <d v="2013-09-18T00:00:00"/>
    <x v="1"/>
    <s v="AJ-10795"/>
    <x v="295"/>
    <x v="1"/>
    <s v="United States"/>
    <s v="Springfield"/>
    <x v="17"/>
    <n v="22153"/>
    <x v="0"/>
    <s v="OFF-FA-10002975"/>
    <x v="1"/>
    <x v="13"/>
    <x v="33"/>
    <x v="1189"/>
    <n v="3"/>
    <n v="0"/>
    <n v="5.2164000000000001"/>
  </r>
  <r>
    <n v="6844"/>
    <s v="CA-2013-123946"/>
    <x v="0"/>
    <x v="126"/>
    <d v="2013-09-18T00:00:00"/>
    <x v="1"/>
    <s v="AJ-10795"/>
    <x v="295"/>
    <x v="1"/>
    <s v="United States"/>
    <s v="Springfield"/>
    <x v="17"/>
    <n v="22153"/>
    <x v="0"/>
    <s v="OFF-ST-10000419"/>
    <x v="1"/>
    <x v="4"/>
    <x v="1015"/>
    <x v="4672"/>
    <n v="5"/>
    <n v="0"/>
    <n v="0.67899999999999849"/>
  </r>
  <r>
    <n v="6845"/>
    <s v="CA-2013-123946"/>
    <x v="0"/>
    <x v="126"/>
    <d v="2013-09-18T00:00:00"/>
    <x v="1"/>
    <s v="AJ-10795"/>
    <x v="295"/>
    <x v="1"/>
    <s v="United States"/>
    <s v="Springfield"/>
    <x v="17"/>
    <n v="22153"/>
    <x v="0"/>
    <s v="FUR-CH-10002073"/>
    <x v="0"/>
    <x v="1"/>
    <x v="1783"/>
    <x v="4673"/>
    <n v="4"/>
    <n v="0"/>
    <n v="307.14479999999992"/>
  </r>
  <r>
    <n v="6846"/>
    <s v="CA-2011-147543"/>
    <x v="2"/>
    <x v="522"/>
    <d v="2011-07-12T00:00:00"/>
    <x v="1"/>
    <s v="BC-11125"/>
    <x v="604"/>
    <x v="2"/>
    <s v="United States"/>
    <s v="El Cajon"/>
    <x v="1"/>
    <n v="92020"/>
    <x v="1"/>
    <s v="FUR-CH-10000155"/>
    <x v="0"/>
    <x v="1"/>
    <x v="1157"/>
    <x v="1645"/>
    <n v="2"/>
    <n v="0.2"/>
    <n v="47.848000000000013"/>
  </r>
  <r>
    <n v="6847"/>
    <s v="US-2013-159093"/>
    <x v="0"/>
    <x v="195"/>
    <d v="2013-05-15T00:00:00"/>
    <x v="1"/>
    <s v="RS-19420"/>
    <x v="602"/>
    <x v="1"/>
    <s v="United States"/>
    <s v="Los Angeles"/>
    <x v="1"/>
    <n v="90036"/>
    <x v="1"/>
    <s v="OFF-PA-10001260"/>
    <x v="1"/>
    <x v="10"/>
    <x v="1769"/>
    <x v="4674"/>
    <n v="4"/>
    <n v="0"/>
    <n v="14.417999999999999"/>
  </r>
  <r>
    <n v="6848"/>
    <s v="CA-2013-162110"/>
    <x v="0"/>
    <x v="427"/>
    <d v="2013-07-23T00:00:00"/>
    <x v="1"/>
    <s v="NP-18670"/>
    <x v="73"/>
    <x v="0"/>
    <s v="United States"/>
    <s v="Phoenix"/>
    <x v="16"/>
    <n v="85023"/>
    <x v="1"/>
    <s v="TEC-PH-10001924"/>
    <x v="2"/>
    <x v="7"/>
    <x v="426"/>
    <x v="684"/>
    <n v="1"/>
    <n v="0.2"/>
    <n v="3.4995000000000029"/>
  </r>
  <r>
    <n v="6849"/>
    <s v="US-2013-163461"/>
    <x v="0"/>
    <x v="1133"/>
    <d v="2013-06-22T00:00:00"/>
    <x v="2"/>
    <s v="BT-11440"/>
    <x v="590"/>
    <x v="0"/>
    <s v="United States"/>
    <s v="Frankfort"/>
    <x v="10"/>
    <n v="60423"/>
    <x v="2"/>
    <s v="OFF-PA-10003134"/>
    <x v="1"/>
    <x v="10"/>
    <x v="1663"/>
    <x v="4449"/>
    <n v="2"/>
    <n v="0.2"/>
    <n v="26.902399999999993"/>
  </r>
  <r>
    <n v="6850"/>
    <s v="CA-2011-101462"/>
    <x v="2"/>
    <x v="1017"/>
    <d v="2011-04-25T00:00:00"/>
    <x v="1"/>
    <s v="BP-11230"/>
    <x v="546"/>
    <x v="0"/>
    <s v="United States"/>
    <s v="Los Angeles"/>
    <x v="1"/>
    <n v="90045"/>
    <x v="1"/>
    <s v="FUR-FU-10000409"/>
    <x v="0"/>
    <x v="5"/>
    <x v="1421"/>
    <x v="3634"/>
    <n v="4"/>
    <n v="0"/>
    <n v="27.563200000000002"/>
  </r>
  <r>
    <n v="6851"/>
    <s v="US-2013-100461"/>
    <x v="0"/>
    <x v="1134"/>
    <d v="2013-01-12T00:00:00"/>
    <x v="1"/>
    <s v="JO-15145"/>
    <x v="705"/>
    <x v="1"/>
    <s v="United States"/>
    <s v="Franklin"/>
    <x v="6"/>
    <n v="53132"/>
    <x v="2"/>
    <s v="FUR-BO-10002545"/>
    <x v="0"/>
    <x v="0"/>
    <x v="37"/>
    <x v="4675"/>
    <n v="6"/>
    <n v="0"/>
    <n v="407.12880000000007"/>
  </r>
  <r>
    <n v="6852"/>
    <s v="US-2013-100461"/>
    <x v="0"/>
    <x v="1134"/>
    <d v="2013-01-12T00:00:00"/>
    <x v="1"/>
    <s v="JO-15145"/>
    <x v="705"/>
    <x v="1"/>
    <s v="United States"/>
    <s v="Franklin"/>
    <x v="6"/>
    <n v="53132"/>
    <x v="2"/>
    <s v="OFF-BI-10001460"/>
    <x v="1"/>
    <x v="8"/>
    <x v="58"/>
    <x v="4676"/>
    <n v="7"/>
    <n v="0"/>
    <n v="49.843499999999999"/>
  </r>
  <r>
    <n v="6853"/>
    <s v="US-2014-162670"/>
    <x v="3"/>
    <x v="331"/>
    <d v="2014-12-29T00:00:00"/>
    <x v="0"/>
    <s v="MF-18250"/>
    <x v="751"/>
    <x v="1"/>
    <s v="United States"/>
    <s v="Little Rock"/>
    <x v="36"/>
    <n v="72209"/>
    <x v="0"/>
    <s v="OFF-ST-10001328"/>
    <x v="1"/>
    <x v="4"/>
    <x v="176"/>
    <x v="4677"/>
    <n v="4"/>
    <n v="0"/>
    <n v="17.371200000000002"/>
  </r>
  <r>
    <n v="6854"/>
    <s v="US-2014-162670"/>
    <x v="3"/>
    <x v="331"/>
    <d v="2014-12-29T00:00:00"/>
    <x v="0"/>
    <s v="MF-18250"/>
    <x v="751"/>
    <x v="1"/>
    <s v="United States"/>
    <s v="Little Rock"/>
    <x v="36"/>
    <n v="72209"/>
    <x v="0"/>
    <s v="TEC-PH-10003601"/>
    <x v="2"/>
    <x v="7"/>
    <x v="1383"/>
    <x v="4678"/>
    <n v="3"/>
    <n v="0"/>
    <n v="148.49099999999996"/>
  </r>
  <r>
    <n v="6855"/>
    <s v="US-2014-162670"/>
    <x v="3"/>
    <x v="331"/>
    <d v="2014-12-29T00:00:00"/>
    <x v="0"/>
    <s v="MF-18250"/>
    <x v="751"/>
    <x v="1"/>
    <s v="United States"/>
    <s v="Little Rock"/>
    <x v="36"/>
    <n v="72209"/>
    <x v="0"/>
    <s v="OFF-ST-10001522"/>
    <x v="1"/>
    <x v="4"/>
    <x v="195"/>
    <x v="4679"/>
    <n v="4"/>
    <n v="0"/>
    <n v="14.718399999999974"/>
  </r>
  <r>
    <n v="6856"/>
    <s v="US-2014-162670"/>
    <x v="3"/>
    <x v="331"/>
    <d v="2014-12-29T00:00:00"/>
    <x v="0"/>
    <s v="MF-18250"/>
    <x v="751"/>
    <x v="1"/>
    <s v="United States"/>
    <s v="Little Rock"/>
    <x v="36"/>
    <n v="72209"/>
    <x v="0"/>
    <s v="OFF-PA-10001994"/>
    <x v="1"/>
    <x v="10"/>
    <x v="1113"/>
    <x v="4680"/>
    <n v="2"/>
    <n v="0"/>
    <n v="20.6816"/>
  </r>
  <r>
    <n v="6857"/>
    <s v="US-2014-162670"/>
    <x v="3"/>
    <x v="331"/>
    <d v="2014-12-29T00:00:00"/>
    <x v="0"/>
    <s v="MF-18250"/>
    <x v="751"/>
    <x v="1"/>
    <s v="United States"/>
    <s v="Little Rock"/>
    <x v="36"/>
    <n v="72209"/>
    <x v="0"/>
    <s v="OFF-EN-10001453"/>
    <x v="1"/>
    <x v="12"/>
    <x v="1676"/>
    <x v="1101"/>
    <n v="3"/>
    <n v="0"/>
    <n v="85.981799999999993"/>
  </r>
  <r>
    <n v="6858"/>
    <s v="CA-2014-128965"/>
    <x v="3"/>
    <x v="827"/>
    <d v="2014-04-23T00:00:00"/>
    <x v="1"/>
    <s v="PS-18760"/>
    <x v="519"/>
    <x v="0"/>
    <s v="United States"/>
    <s v="Los Angeles"/>
    <x v="1"/>
    <n v="90008"/>
    <x v="1"/>
    <s v="OFF-PA-10004911"/>
    <x v="1"/>
    <x v="10"/>
    <x v="929"/>
    <x v="4681"/>
    <n v="3"/>
    <n v="0"/>
    <n v="13.507200000000001"/>
  </r>
  <r>
    <n v="6859"/>
    <s v="CA-2014-128965"/>
    <x v="3"/>
    <x v="827"/>
    <d v="2014-04-23T00:00:00"/>
    <x v="1"/>
    <s v="PS-18760"/>
    <x v="519"/>
    <x v="0"/>
    <s v="United States"/>
    <s v="Los Angeles"/>
    <x v="1"/>
    <n v="90008"/>
    <x v="1"/>
    <s v="OFF-LA-10001404"/>
    <x v="1"/>
    <x v="2"/>
    <x v="916"/>
    <x v="1576"/>
    <n v="2"/>
    <n v="0"/>
    <n v="3.4685999999999999"/>
  </r>
  <r>
    <n v="6860"/>
    <s v="CA-2014-128965"/>
    <x v="3"/>
    <x v="827"/>
    <d v="2014-04-23T00:00:00"/>
    <x v="1"/>
    <s v="PS-18760"/>
    <x v="519"/>
    <x v="0"/>
    <s v="United States"/>
    <s v="Los Angeles"/>
    <x v="1"/>
    <n v="90008"/>
    <x v="1"/>
    <s v="OFF-FA-10001561"/>
    <x v="1"/>
    <x v="13"/>
    <x v="831"/>
    <x v="2943"/>
    <n v="5"/>
    <n v="0"/>
    <n v="3.5970000000000004"/>
  </r>
  <r>
    <n v="6861"/>
    <s v="CA-2014-128965"/>
    <x v="3"/>
    <x v="827"/>
    <d v="2014-04-23T00:00:00"/>
    <x v="1"/>
    <s v="PS-18760"/>
    <x v="519"/>
    <x v="0"/>
    <s v="United States"/>
    <s v="Los Angeles"/>
    <x v="1"/>
    <n v="90008"/>
    <x v="1"/>
    <s v="TEC-AC-10001383"/>
    <x v="2"/>
    <x v="11"/>
    <x v="601"/>
    <x v="4682"/>
    <n v="11"/>
    <n v="0"/>
    <n v="46.731299999999962"/>
  </r>
  <r>
    <n v="6862"/>
    <s v="CA-2014-128965"/>
    <x v="3"/>
    <x v="827"/>
    <d v="2014-04-23T00:00:00"/>
    <x v="1"/>
    <s v="PS-18760"/>
    <x v="519"/>
    <x v="0"/>
    <s v="United States"/>
    <s v="Los Angeles"/>
    <x v="1"/>
    <n v="90008"/>
    <x v="1"/>
    <s v="OFF-LA-10003190"/>
    <x v="1"/>
    <x v="2"/>
    <x v="1163"/>
    <x v="4173"/>
    <n v="8"/>
    <n v="0"/>
    <n v="11.2896"/>
  </r>
  <r>
    <n v="6863"/>
    <s v="CA-2014-128965"/>
    <x v="3"/>
    <x v="827"/>
    <d v="2014-04-23T00:00:00"/>
    <x v="1"/>
    <s v="PS-18760"/>
    <x v="519"/>
    <x v="0"/>
    <s v="United States"/>
    <s v="Los Angeles"/>
    <x v="1"/>
    <n v="90008"/>
    <x v="1"/>
    <s v="FUR-CH-10003774"/>
    <x v="0"/>
    <x v="1"/>
    <x v="1185"/>
    <x v="287"/>
    <n v="3"/>
    <n v="0.2"/>
    <n v="-19.105800000000016"/>
  </r>
  <r>
    <n v="6864"/>
    <s v="CA-2014-138618"/>
    <x v="3"/>
    <x v="96"/>
    <d v="2014-12-09T00:00:00"/>
    <x v="1"/>
    <s v="MY-17380"/>
    <x v="199"/>
    <x v="1"/>
    <s v="United States"/>
    <s v="San Antonio"/>
    <x v="5"/>
    <n v="78207"/>
    <x v="2"/>
    <s v="OFF-PA-10000520"/>
    <x v="1"/>
    <x v="10"/>
    <x v="1419"/>
    <x v="563"/>
    <n v="2"/>
    <n v="0.2"/>
    <n v="3.6288"/>
  </r>
  <r>
    <n v="6865"/>
    <s v="US-2013-126452"/>
    <x v="0"/>
    <x v="1036"/>
    <d v="2013-08-29T00:00:00"/>
    <x v="1"/>
    <s v="SC-20230"/>
    <x v="554"/>
    <x v="1"/>
    <s v="United States"/>
    <s v="Los Angeles"/>
    <x v="1"/>
    <n v="90004"/>
    <x v="1"/>
    <s v="OFF-BI-10004465"/>
    <x v="1"/>
    <x v="8"/>
    <x v="732"/>
    <x v="2538"/>
    <n v="2"/>
    <n v="0.2"/>
    <n v="4.7519999999999998"/>
  </r>
  <r>
    <n v="6866"/>
    <s v="US-2013-126452"/>
    <x v="0"/>
    <x v="1036"/>
    <d v="2013-08-29T00:00:00"/>
    <x v="1"/>
    <s v="SC-20230"/>
    <x v="554"/>
    <x v="1"/>
    <s v="United States"/>
    <s v="Los Angeles"/>
    <x v="1"/>
    <n v="90004"/>
    <x v="1"/>
    <s v="TEC-PH-10003555"/>
    <x v="2"/>
    <x v="7"/>
    <x v="457"/>
    <x v="1377"/>
    <n v="5"/>
    <n v="0.2"/>
    <n v="-20.690999999999992"/>
  </r>
  <r>
    <n v="6867"/>
    <s v="US-2013-126452"/>
    <x v="0"/>
    <x v="1036"/>
    <d v="2013-08-29T00:00:00"/>
    <x v="1"/>
    <s v="SC-20230"/>
    <x v="554"/>
    <x v="1"/>
    <s v="United States"/>
    <s v="Los Angeles"/>
    <x v="1"/>
    <n v="90004"/>
    <x v="1"/>
    <s v="TEC-AC-10000844"/>
    <x v="2"/>
    <x v="11"/>
    <x v="106"/>
    <x v="2369"/>
    <n v="3"/>
    <n v="0"/>
    <n v="91.789199999999994"/>
  </r>
  <r>
    <n v="6868"/>
    <s v="US-2013-126452"/>
    <x v="0"/>
    <x v="1036"/>
    <d v="2013-08-29T00:00:00"/>
    <x v="1"/>
    <s v="SC-20230"/>
    <x v="554"/>
    <x v="1"/>
    <s v="United States"/>
    <s v="Los Angeles"/>
    <x v="1"/>
    <n v="90004"/>
    <x v="1"/>
    <s v="TEC-PH-10003187"/>
    <x v="2"/>
    <x v="7"/>
    <x v="1410"/>
    <x v="236"/>
    <n v="2"/>
    <n v="0.2"/>
    <n v="-7.9959999999999996"/>
  </r>
  <r>
    <n v="6869"/>
    <s v="US-2013-126452"/>
    <x v="0"/>
    <x v="1036"/>
    <d v="2013-08-29T00:00:00"/>
    <x v="1"/>
    <s v="SC-20230"/>
    <x v="554"/>
    <x v="1"/>
    <s v="United States"/>
    <s v="Los Angeles"/>
    <x v="1"/>
    <n v="90004"/>
    <x v="1"/>
    <s v="FUR-TA-10003569"/>
    <x v="0"/>
    <x v="3"/>
    <x v="1358"/>
    <x v="4683"/>
    <n v="9"/>
    <n v="0.2"/>
    <n v="180.44099999999992"/>
  </r>
  <r>
    <n v="6870"/>
    <s v="US-2013-126452"/>
    <x v="0"/>
    <x v="1036"/>
    <d v="2013-08-29T00:00:00"/>
    <x v="1"/>
    <s v="SC-20230"/>
    <x v="554"/>
    <x v="1"/>
    <s v="United States"/>
    <s v="Los Angeles"/>
    <x v="1"/>
    <n v="90004"/>
    <x v="1"/>
    <s v="OFF-PA-10003848"/>
    <x v="1"/>
    <x v="10"/>
    <x v="1442"/>
    <x v="91"/>
    <n v="2"/>
    <n v="0"/>
    <n v="6.2208000000000006"/>
  </r>
  <r>
    <n v="6871"/>
    <s v="US-2013-126452"/>
    <x v="0"/>
    <x v="1036"/>
    <d v="2013-08-29T00:00:00"/>
    <x v="1"/>
    <s v="SC-20230"/>
    <x v="554"/>
    <x v="1"/>
    <s v="United States"/>
    <s v="Los Angeles"/>
    <x v="1"/>
    <n v="90004"/>
    <x v="1"/>
    <s v="OFF-PA-10002606"/>
    <x v="1"/>
    <x v="10"/>
    <x v="1592"/>
    <x v="4021"/>
    <n v="9"/>
    <n v="0"/>
    <n v="21.384"/>
  </r>
  <r>
    <n v="6872"/>
    <s v="CA-2013-145009"/>
    <x v="0"/>
    <x v="5"/>
    <d v="2013-12-09T00:00:00"/>
    <x v="0"/>
    <s v="RF-19345"/>
    <x v="575"/>
    <x v="1"/>
    <s v="United States"/>
    <s v="Chicago"/>
    <x v="10"/>
    <n v="60610"/>
    <x v="2"/>
    <s v="OFF-LA-10004853"/>
    <x v="1"/>
    <x v="2"/>
    <x v="683"/>
    <x v="1655"/>
    <n v="3"/>
    <n v="0.2"/>
    <n v="3.8843999999999994"/>
  </r>
  <r>
    <n v="6873"/>
    <s v="CA-2012-162544"/>
    <x v="1"/>
    <x v="1135"/>
    <d v="2012-12-19T00:00:00"/>
    <x v="2"/>
    <s v="SG-20080"/>
    <x v="65"/>
    <x v="0"/>
    <s v="United States"/>
    <s v="Seattle"/>
    <x v="4"/>
    <n v="98105"/>
    <x v="1"/>
    <s v="OFF-PA-10004948"/>
    <x v="1"/>
    <x v="10"/>
    <x v="1647"/>
    <x v="1393"/>
    <n v="1"/>
    <n v="0"/>
    <n v="2.3406000000000002"/>
  </r>
  <r>
    <n v="6874"/>
    <s v="CA-2011-124394"/>
    <x v="2"/>
    <x v="1136"/>
    <d v="2011-10-22T00:00:00"/>
    <x v="0"/>
    <s v="TB-21520"/>
    <x v="14"/>
    <x v="0"/>
    <s v="United States"/>
    <s v="Beaumont"/>
    <x v="5"/>
    <n v="77705"/>
    <x v="2"/>
    <s v="OFF-BI-10003676"/>
    <x v="1"/>
    <x v="8"/>
    <x v="816"/>
    <x v="999"/>
    <n v="5"/>
    <n v="0.8"/>
    <n v="-17.248000000000008"/>
  </r>
  <r>
    <n v="6875"/>
    <s v="CA-2011-124394"/>
    <x v="2"/>
    <x v="1136"/>
    <d v="2011-10-22T00:00:00"/>
    <x v="0"/>
    <s v="TB-21520"/>
    <x v="14"/>
    <x v="0"/>
    <s v="United States"/>
    <s v="Beaumont"/>
    <x v="5"/>
    <n v="77705"/>
    <x v="2"/>
    <s v="TEC-AC-10001314"/>
    <x v="2"/>
    <x v="11"/>
    <x v="943"/>
    <x v="2486"/>
    <n v="3"/>
    <n v="0.2"/>
    <n v="-17.996400000000019"/>
  </r>
  <r>
    <n v="6876"/>
    <s v="US-2013-121013"/>
    <x v="0"/>
    <x v="64"/>
    <d v="2013-09-11T00:00:00"/>
    <x v="1"/>
    <s v="MM-17920"/>
    <x v="462"/>
    <x v="0"/>
    <s v="United States"/>
    <s v="Chesapeake"/>
    <x v="17"/>
    <n v="23320"/>
    <x v="0"/>
    <s v="OFF-LA-10004545"/>
    <x v="1"/>
    <x v="2"/>
    <x v="1328"/>
    <x v="2989"/>
    <n v="2"/>
    <n v="0"/>
    <n v="11.778199999999998"/>
  </r>
  <r>
    <n v="6877"/>
    <s v="US-2013-121013"/>
    <x v="0"/>
    <x v="64"/>
    <d v="2013-09-11T00:00:00"/>
    <x v="1"/>
    <s v="MM-17920"/>
    <x v="462"/>
    <x v="0"/>
    <s v="United States"/>
    <s v="Chesapeake"/>
    <x v="17"/>
    <n v="23320"/>
    <x v="0"/>
    <s v="FUR-TA-10003238"/>
    <x v="0"/>
    <x v="3"/>
    <x v="1233"/>
    <x v="679"/>
    <n v="3"/>
    <n v="0"/>
    <n v="314.05859999999996"/>
  </r>
  <r>
    <n v="6878"/>
    <s v="US-2012-123918"/>
    <x v="1"/>
    <x v="52"/>
    <d v="2012-10-15T00:00:00"/>
    <x v="3"/>
    <s v="CG-12520"/>
    <x v="0"/>
    <x v="0"/>
    <s v="United States"/>
    <s v="Dallas"/>
    <x v="5"/>
    <n v="75217"/>
    <x v="2"/>
    <s v="FUR-FU-10004952"/>
    <x v="0"/>
    <x v="5"/>
    <x v="845"/>
    <x v="4684"/>
    <n v="6"/>
    <n v="0.6"/>
    <n v="-95.24760000000002"/>
  </r>
  <r>
    <n v="6879"/>
    <s v="US-2012-123918"/>
    <x v="1"/>
    <x v="52"/>
    <d v="2012-10-15T00:00:00"/>
    <x v="3"/>
    <s v="CG-12520"/>
    <x v="0"/>
    <x v="0"/>
    <s v="United States"/>
    <s v="Dallas"/>
    <x v="5"/>
    <n v="75217"/>
    <x v="2"/>
    <s v="OFF-PA-10003001"/>
    <x v="1"/>
    <x v="10"/>
    <x v="1064"/>
    <x v="758"/>
    <n v="1"/>
    <n v="0.2"/>
    <n v="1.8703999999999998"/>
  </r>
  <r>
    <n v="6880"/>
    <s v="CA-2012-137113"/>
    <x v="1"/>
    <x v="494"/>
    <d v="2012-12-05T00:00:00"/>
    <x v="0"/>
    <s v="TW-21025"/>
    <x v="69"/>
    <x v="2"/>
    <s v="United States"/>
    <s v="Seattle"/>
    <x v="4"/>
    <n v="98105"/>
    <x v="1"/>
    <s v="FUR-CH-10001215"/>
    <x v="0"/>
    <x v="1"/>
    <x v="440"/>
    <x v="4202"/>
    <n v="5"/>
    <n v="0.2"/>
    <n v="125.24499999999995"/>
  </r>
  <r>
    <n v="6881"/>
    <s v="CA-2012-137113"/>
    <x v="1"/>
    <x v="494"/>
    <d v="2012-12-05T00:00:00"/>
    <x v="0"/>
    <s v="TW-21025"/>
    <x v="69"/>
    <x v="2"/>
    <s v="United States"/>
    <s v="Seattle"/>
    <x v="4"/>
    <n v="98105"/>
    <x v="1"/>
    <s v="OFF-PA-10004255"/>
    <x v="1"/>
    <x v="10"/>
    <x v="1306"/>
    <x v="56"/>
    <n v="5"/>
    <n v="0"/>
    <n v="15.552000000000001"/>
  </r>
  <r>
    <n v="6882"/>
    <s v="CA-2012-137113"/>
    <x v="1"/>
    <x v="494"/>
    <d v="2012-12-05T00:00:00"/>
    <x v="0"/>
    <s v="TW-21025"/>
    <x v="69"/>
    <x v="2"/>
    <s v="United States"/>
    <s v="Seattle"/>
    <x v="4"/>
    <n v="98105"/>
    <x v="1"/>
    <s v="FUR-TA-10001705"/>
    <x v="0"/>
    <x v="3"/>
    <x v="213"/>
    <x v="4685"/>
    <n v="9"/>
    <n v="0"/>
    <n v="401.81399999999985"/>
  </r>
  <r>
    <n v="6883"/>
    <s v="CA-2012-137113"/>
    <x v="1"/>
    <x v="494"/>
    <d v="2012-12-05T00:00:00"/>
    <x v="0"/>
    <s v="TW-21025"/>
    <x v="69"/>
    <x v="2"/>
    <s v="United States"/>
    <s v="Seattle"/>
    <x v="4"/>
    <n v="98105"/>
    <x v="1"/>
    <s v="OFF-ST-10002554"/>
    <x v="1"/>
    <x v="4"/>
    <x v="1144"/>
    <x v="64"/>
    <n v="3"/>
    <n v="0"/>
    <n v="2.9346000000000032"/>
  </r>
  <r>
    <n v="6884"/>
    <s v="CA-2012-137113"/>
    <x v="1"/>
    <x v="494"/>
    <d v="2012-12-05T00:00:00"/>
    <x v="0"/>
    <s v="TW-21025"/>
    <x v="69"/>
    <x v="2"/>
    <s v="United States"/>
    <s v="Seattle"/>
    <x v="4"/>
    <n v="98105"/>
    <x v="1"/>
    <s v="OFF-PA-10002222"/>
    <x v="1"/>
    <x v="10"/>
    <x v="389"/>
    <x v="1159"/>
    <n v="5"/>
    <n v="0"/>
    <n v="52.531999999999996"/>
  </r>
  <r>
    <n v="6885"/>
    <s v="CA-2012-120677"/>
    <x v="1"/>
    <x v="70"/>
    <d v="2012-06-04T00:00:00"/>
    <x v="1"/>
    <s v="BD-11320"/>
    <x v="217"/>
    <x v="0"/>
    <s v="United States"/>
    <s v="Minneapolis"/>
    <x v="11"/>
    <n v="55407"/>
    <x v="2"/>
    <s v="FUR-CH-10002320"/>
    <x v="0"/>
    <x v="1"/>
    <x v="1454"/>
    <x v="4686"/>
    <n v="8"/>
    <n v="0"/>
    <n v="770.35199999999986"/>
  </r>
  <r>
    <n v="6886"/>
    <s v="CA-2014-123036"/>
    <x v="3"/>
    <x v="18"/>
    <d v="2014-09-18T00:00:00"/>
    <x v="1"/>
    <s v="HA-14905"/>
    <x v="456"/>
    <x v="0"/>
    <s v="United States"/>
    <s v="Springfield"/>
    <x v="24"/>
    <n v="45503"/>
    <x v="3"/>
    <s v="TEC-AC-10003499"/>
    <x v="2"/>
    <x v="11"/>
    <x v="103"/>
    <x v="4687"/>
    <n v="4"/>
    <n v="0.2"/>
    <n v="8.8008000000000006"/>
  </r>
  <r>
    <n v="6887"/>
    <s v="CA-2014-123036"/>
    <x v="3"/>
    <x v="18"/>
    <d v="2014-09-18T00:00:00"/>
    <x v="1"/>
    <s v="HA-14905"/>
    <x v="456"/>
    <x v="0"/>
    <s v="United States"/>
    <s v="Springfield"/>
    <x v="24"/>
    <n v="45503"/>
    <x v="3"/>
    <s v="TEC-PH-10003580"/>
    <x v="2"/>
    <x v="7"/>
    <x v="997"/>
    <x v="4688"/>
    <n v="2"/>
    <n v="0.4"/>
    <n v="-56.310799999999972"/>
  </r>
  <r>
    <n v="6888"/>
    <s v="CA-2014-120222"/>
    <x v="3"/>
    <x v="1016"/>
    <d v="2014-05-03T00:00:00"/>
    <x v="1"/>
    <s v="LL-16840"/>
    <x v="328"/>
    <x v="0"/>
    <s v="United States"/>
    <s v="Los Angeles"/>
    <x v="1"/>
    <n v="90032"/>
    <x v="1"/>
    <s v="OFF-PA-10004675"/>
    <x v="1"/>
    <x v="10"/>
    <x v="69"/>
    <x v="71"/>
    <n v="3"/>
    <n v="0"/>
    <n v="8.7629999999999999"/>
  </r>
  <r>
    <n v="6889"/>
    <s v="CA-2014-120222"/>
    <x v="3"/>
    <x v="1016"/>
    <d v="2014-05-03T00:00:00"/>
    <x v="1"/>
    <s v="LL-16840"/>
    <x v="328"/>
    <x v="0"/>
    <s v="United States"/>
    <s v="Los Angeles"/>
    <x v="1"/>
    <n v="90032"/>
    <x v="1"/>
    <s v="OFF-BI-10000666"/>
    <x v="1"/>
    <x v="8"/>
    <x v="980"/>
    <x v="4689"/>
    <n v="3"/>
    <n v="0.2"/>
    <n v="27.503999999999998"/>
  </r>
  <r>
    <n v="6890"/>
    <s v="CA-2014-164756"/>
    <x v="3"/>
    <x v="65"/>
    <d v="2014-09-23T00:00:00"/>
    <x v="1"/>
    <s v="SS-20140"/>
    <x v="164"/>
    <x v="1"/>
    <s v="United States"/>
    <s v="Columbus"/>
    <x v="32"/>
    <n v="31907"/>
    <x v="0"/>
    <s v="TEC-PH-10001552"/>
    <x v="2"/>
    <x v="7"/>
    <x v="178"/>
    <x v="4690"/>
    <n v="8"/>
    <n v="0"/>
    <n v="26.790400000000005"/>
  </r>
  <r>
    <n v="6891"/>
    <s v="CA-2014-164756"/>
    <x v="3"/>
    <x v="65"/>
    <d v="2014-09-23T00:00:00"/>
    <x v="1"/>
    <s v="SS-20140"/>
    <x v="164"/>
    <x v="1"/>
    <s v="United States"/>
    <s v="Columbus"/>
    <x v="32"/>
    <n v="31907"/>
    <x v="0"/>
    <s v="OFF-PA-10000673"/>
    <x v="1"/>
    <x v="10"/>
    <x v="249"/>
    <x v="363"/>
    <n v="7"/>
    <n v="0"/>
    <n v="24.460800000000003"/>
  </r>
  <r>
    <n v="6892"/>
    <s v="CA-2014-164756"/>
    <x v="3"/>
    <x v="65"/>
    <d v="2014-09-23T00:00:00"/>
    <x v="1"/>
    <s v="SS-20140"/>
    <x v="164"/>
    <x v="1"/>
    <s v="United States"/>
    <s v="Columbus"/>
    <x v="32"/>
    <n v="31907"/>
    <x v="0"/>
    <s v="OFF-AR-10000380"/>
    <x v="1"/>
    <x v="6"/>
    <x v="108"/>
    <x v="3369"/>
    <n v="3"/>
    <n v="0"/>
    <n v="34.181999999999988"/>
  </r>
  <r>
    <n v="6893"/>
    <s v="CA-2014-164756"/>
    <x v="3"/>
    <x v="65"/>
    <d v="2014-09-23T00:00:00"/>
    <x v="1"/>
    <s v="SS-20140"/>
    <x v="164"/>
    <x v="1"/>
    <s v="United States"/>
    <s v="Columbus"/>
    <x v="32"/>
    <n v="31907"/>
    <x v="0"/>
    <s v="OFF-PA-10003848"/>
    <x v="1"/>
    <x v="10"/>
    <x v="1442"/>
    <x v="243"/>
    <n v="4"/>
    <n v="0"/>
    <n v="12.441600000000001"/>
  </r>
  <r>
    <n v="6894"/>
    <s v="CA-2014-164756"/>
    <x v="3"/>
    <x v="65"/>
    <d v="2014-09-23T00:00:00"/>
    <x v="1"/>
    <s v="SS-20140"/>
    <x v="164"/>
    <x v="1"/>
    <s v="United States"/>
    <s v="Columbus"/>
    <x v="32"/>
    <n v="31907"/>
    <x v="0"/>
    <s v="FUR-FU-10002963"/>
    <x v="0"/>
    <x v="5"/>
    <x v="1502"/>
    <x v="2352"/>
    <n v="4"/>
    <n v="0"/>
    <n v="6.9087999999999994"/>
  </r>
  <r>
    <n v="6895"/>
    <s v="CA-2014-164756"/>
    <x v="3"/>
    <x v="65"/>
    <d v="2014-09-23T00:00:00"/>
    <x v="1"/>
    <s v="SS-20140"/>
    <x v="164"/>
    <x v="1"/>
    <s v="United States"/>
    <s v="Columbus"/>
    <x v="32"/>
    <n v="31907"/>
    <x v="0"/>
    <s v="TEC-PH-10002447"/>
    <x v="2"/>
    <x v="7"/>
    <x v="53"/>
    <x v="4691"/>
    <n v="2"/>
    <n v="0"/>
    <n v="119.4742"/>
  </r>
  <r>
    <n v="6896"/>
    <s v="CA-2014-164756"/>
    <x v="3"/>
    <x v="65"/>
    <d v="2014-09-23T00:00:00"/>
    <x v="1"/>
    <s v="SS-20140"/>
    <x v="164"/>
    <x v="1"/>
    <s v="United States"/>
    <s v="Columbus"/>
    <x v="32"/>
    <n v="31907"/>
    <x v="0"/>
    <s v="OFF-SU-10004261"/>
    <x v="1"/>
    <x v="14"/>
    <x v="605"/>
    <x v="4692"/>
    <n v="2"/>
    <n v="0"/>
    <n v="9.9991999999999948"/>
  </r>
  <r>
    <n v="6897"/>
    <s v="CA-2014-164756"/>
    <x v="3"/>
    <x v="65"/>
    <d v="2014-09-23T00:00:00"/>
    <x v="1"/>
    <s v="SS-20140"/>
    <x v="164"/>
    <x v="1"/>
    <s v="United States"/>
    <s v="Columbus"/>
    <x v="32"/>
    <n v="31907"/>
    <x v="0"/>
    <s v="OFF-PA-10003228"/>
    <x v="1"/>
    <x v="10"/>
    <x v="1668"/>
    <x v="1672"/>
    <n v="5"/>
    <n v="0"/>
    <n v="114.93849999999998"/>
  </r>
  <r>
    <n v="6898"/>
    <s v="CA-2014-122028"/>
    <x v="3"/>
    <x v="238"/>
    <d v="2014-08-26T00:00:00"/>
    <x v="1"/>
    <s v="CK-12205"/>
    <x v="237"/>
    <x v="0"/>
    <s v="United States"/>
    <s v="Lakewood"/>
    <x v="24"/>
    <n v="44107"/>
    <x v="3"/>
    <s v="OFF-BI-10004817"/>
    <x v="1"/>
    <x v="8"/>
    <x v="1199"/>
    <x v="4693"/>
    <n v="3"/>
    <n v="0.7"/>
    <n v="-7.9067999999999969"/>
  </r>
  <r>
    <n v="6899"/>
    <s v="US-2012-165512"/>
    <x v="1"/>
    <x v="1137"/>
    <d v="2012-05-26T00:00:00"/>
    <x v="0"/>
    <s v="VS-21820"/>
    <x v="745"/>
    <x v="0"/>
    <s v="United States"/>
    <s v="Naperville"/>
    <x v="10"/>
    <n v="60540"/>
    <x v="2"/>
    <s v="FUR-CH-10002880"/>
    <x v="0"/>
    <x v="1"/>
    <x v="801"/>
    <x v="4694"/>
    <n v="7"/>
    <n v="0.3"/>
    <n v="-163.57670000000005"/>
  </r>
  <r>
    <n v="6900"/>
    <s v="US-2012-165512"/>
    <x v="1"/>
    <x v="1137"/>
    <d v="2012-05-26T00:00:00"/>
    <x v="0"/>
    <s v="VS-21820"/>
    <x v="745"/>
    <x v="0"/>
    <s v="United States"/>
    <s v="Naperville"/>
    <x v="10"/>
    <n v="60540"/>
    <x v="2"/>
    <s v="OFF-BI-10001249"/>
    <x v="1"/>
    <x v="8"/>
    <x v="1182"/>
    <x v="4695"/>
    <n v="6"/>
    <n v="0.8"/>
    <n v="-13.015200000000004"/>
  </r>
  <r>
    <n v="6901"/>
    <s v="CA-2012-140557"/>
    <x v="1"/>
    <x v="67"/>
    <d v="2012-09-11T00:00:00"/>
    <x v="1"/>
    <s v="TN-21040"/>
    <x v="184"/>
    <x v="2"/>
    <s v="United States"/>
    <s v="New York City"/>
    <x v="15"/>
    <n v="10009"/>
    <x v="3"/>
    <s v="TEC-AC-10002402"/>
    <x v="2"/>
    <x v="11"/>
    <x v="651"/>
    <x v="4696"/>
    <n v="7"/>
    <n v="0"/>
    <n v="167.97899999999996"/>
  </r>
  <r>
    <n v="6902"/>
    <s v="US-2014-135013"/>
    <x v="3"/>
    <x v="1138"/>
    <d v="2014-07-25T00:00:00"/>
    <x v="3"/>
    <s v="HR-14830"/>
    <x v="403"/>
    <x v="1"/>
    <s v="United States"/>
    <s v="Huntington Beach"/>
    <x v="1"/>
    <n v="92646"/>
    <x v="1"/>
    <s v="TEC-CO-10001449"/>
    <x v="2"/>
    <x v="16"/>
    <x v="303"/>
    <x v="4697"/>
    <n v="5"/>
    <n v="0.2"/>
    <n v="839.9860000000001"/>
  </r>
  <r>
    <n v="6903"/>
    <s v="CA-2014-111220"/>
    <x v="3"/>
    <x v="264"/>
    <d v="2014-09-09T00:00:00"/>
    <x v="1"/>
    <s v="JS-15595"/>
    <x v="329"/>
    <x v="1"/>
    <s v="United States"/>
    <s v="Chicago"/>
    <x v="10"/>
    <n v="60653"/>
    <x v="2"/>
    <s v="OFF-FA-10002280"/>
    <x v="1"/>
    <x v="13"/>
    <x v="653"/>
    <x v="4698"/>
    <n v="4"/>
    <n v="0.2"/>
    <n v="5.6"/>
  </r>
  <r>
    <n v="6904"/>
    <s v="CA-2014-111220"/>
    <x v="3"/>
    <x v="264"/>
    <d v="2014-09-09T00:00:00"/>
    <x v="1"/>
    <s v="JS-15595"/>
    <x v="329"/>
    <x v="1"/>
    <s v="United States"/>
    <s v="Chicago"/>
    <x v="10"/>
    <n v="60653"/>
    <x v="2"/>
    <s v="OFF-AP-10003278"/>
    <x v="1"/>
    <x v="9"/>
    <x v="1784"/>
    <x v="4699"/>
    <n v="2"/>
    <n v="0.8"/>
    <n v="-15.087600000000002"/>
  </r>
  <r>
    <n v="6905"/>
    <s v="CA-2014-111220"/>
    <x v="3"/>
    <x v="264"/>
    <d v="2014-09-09T00:00:00"/>
    <x v="1"/>
    <s v="JS-15595"/>
    <x v="329"/>
    <x v="1"/>
    <s v="United States"/>
    <s v="Chicago"/>
    <x v="10"/>
    <n v="60653"/>
    <x v="2"/>
    <s v="OFF-ST-10003994"/>
    <x v="1"/>
    <x v="4"/>
    <x v="1736"/>
    <x v="4700"/>
    <n v="5"/>
    <n v="0.2"/>
    <n v="-44.235000000000007"/>
  </r>
  <r>
    <n v="6906"/>
    <s v="US-2014-149006"/>
    <x v="3"/>
    <x v="1139"/>
    <d v="2014-12-09T00:00:00"/>
    <x v="0"/>
    <s v="BN-11470"/>
    <x v="272"/>
    <x v="1"/>
    <s v="United States"/>
    <s v="Brentwood"/>
    <x v="1"/>
    <n v="94513"/>
    <x v="1"/>
    <s v="OFF-ST-10003221"/>
    <x v="1"/>
    <x v="4"/>
    <x v="33"/>
    <x v="3893"/>
    <n v="1"/>
    <n v="0"/>
    <n v="2.8836000000000004"/>
  </r>
  <r>
    <n v="6907"/>
    <s v="CA-2014-149468"/>
    <x v="3"/>
    <x v="968"/>
    <d v="2014-05-21T00:00:00"/>
    <x v="3"/>
    <s v="AR-10405"/>
    <x v="153"/>
    <x v="1"/>
    <s v="United States"/>
    <s v="Trenton"/>
    <x v="12"/>
    <n v="48183"/>
    <x v="2"/>
    <s v="OFF-BI-10002225"/>
    <x v="1"/>
    <x v="8"/>
    <x v="336"/>
    <x v="521"/>
    <n v="2"/>
    <n v="0"/>
    <n v="19.814399999999999"/>
  </r>
  <r>
    <n v="6908"/>
    <s v="CA-2013-140249"/>
    <x v="0"/>
    <x v="720"/>
    <d v="2013-10-04T00:00:00"/>
    <x v="1"/>
    <s v="SW-20455"/>
    <x v="517"/>
    <x v="0"/>
    <s v="United States"/>
    <s v="Seattle"/>
    <x v="4"/>
    <n v="98103"/>
    <x v="1"/>
    <s v="TEC-PH-10002584"/>
    <x v="2"/>
    <x v="7"/>
    <x v="1696"/>
    <x v="3796"/>
    <n v="2"/>
    <n v="0.2"/>
    <n v="125.19799999999992"/>
  </r>
  <r>
    <n v="6909"/>
    <s v="US-2014-135503"/>
    <x v="3"/>
    <x v="389"/>
    <d v="2014-12-16T00:00:00"/>
    <x v="1"/>
    <s v="JE-16165"/>
    <x v="68"/>
    <x v="1"/>
    <s v="United States"/>
    <s v="North Charleston"/>
    <x v="20"/>
    <n v="29406"/>
    <x v="0"/>
    <s v="FUR-FU-10002364"/>
    <x v="0"/>
    <x v="5"/>
    <x v="1231"/>
    <x v="1816"/>
    <n v="2"/>
    <n v="0"/>
    <n v="4.2803999999999984"/>
  </r>
  <r>
    <n v="6910"/>
    <s v="CA-2011-126277"/>
    <x v="2"/>
    <x v="103"/>
    <d v="2011-09-18T00:00:00"/>
    <x v="0"/>
    <s v="LH-16900"/>
    <x v="23"/>
    <x v="0"/>
    <s v="United States"/>
    <s v="Columbus"/>
    <x v="24"/>
    <n v="43229"/>
    <x v="3"/>
    <s v="OFF-BI-10004022"/>
    <x v="1"/>
    <x v="8"/>
    <x v="748"/>
    <x v="1293"/>
    <n v="3"/>
    <n v="0.7"/>
    <n v="-2.0015999999999998"/>
  </r>
  <r>
    <n v="6911"/>
    <s v="US-2014-115301"/>
    <x v="3"/>
    <x v="570"/>
    <d v="2014-08-03T00:00:00"/>
    <x v="1"/>
    <s v="VG-21790"/>
    <x v="364"/>
    <x v="0"/>
    <s v="United States"/>
    <s v="Seattle"/>
    <x v="4"/>
    <n v="98103"/>
    <x v="1"/>
    <s v="FUR-BO-10004709"/>
    <x v="0"/>
    <x v="0"/>
    <x v="263"/>
    <x v="4701"/>
    <n v="2"/>
    <n v="0"/>
    <n v="25.511200000000002"/>
  </r>
  <r>
    <n v="6912"/>
    <s v="CA-2014-168942"/>
    <x v="3"/>
    <x v="378"/>
    <d v="2014-08-06T00:00:00"/>
    <x v="0"/>
    <s v="EM-13960"/>
    <x v="75"/>
    <x v="0"/>
    <s v="United States"/>
    <s v="San Francisco"/>
    <x v="1"/>
    <n v="94109"/>
    <x v="1"/>
    <s v="OFF-ST-10004340"/>
    <x v="1"/>
    <x v="4"/>
    <x v="809"/>
    <x v="4702"/>
    <n v="3"/>
    <n v="0"/>
    <n v="50.365800000000007"/>
  </r>
  <r>
    <n v="6913"/>
    <s v="US-2014-128398"/>
    <x v="3"/>
    <x v="743"/>
    <d v="2014-05-06T00:00:00"/>
    <x v="0"/>
    <s v="EM-13825"/>
    <x v="605"/>
    <x v="1"/>
    <s v="United States"/>
    <s v="Los Angeles"/>
    <x v="1"/>
    <n v="90049"/>
    <x v="1"/>
    <s v="TEC-AC-10001714"/>
    <x v="2"/>
    <x v="11"/>
    <x v="678"/>
    <x v="4703"/>
    <n v="4"/>
    <n v="0"/>
    <n v="59.037199999999999"/>
  </r>
  <r>
    <n v="6914"/>
    <s v="CA-2012-104115"/>
    <x v="1"/>
    <x v="821"/>
    <d v="2012-06-16T00:00:00"/>
    <x v="1"/>
    <s v="JH-15910"/>
    <x v="101"/>
    <x v="0"/>
    <s v="United States"/>
    <s v="West Palm Beach"/>
    <x v="2"/>
    <n v="33407"/>
    <x v="0"/>
    <s v="TEC-PH-10002844"/>
    <x v="2"/>
    <x v="7"/>
    <x v="104"/>
    <x v="4029"/>
    <n v="2"/>
    <n v="0.2"/>
    <n v="4.1987999999999985"/>
  </r>
  <r>
    <n v="6915"/>
    <s v="CA-2011-142510"/>
    <x v="2"/>
    <x v="1091"/>
    <d v="2011-12-29T00:00:00"/>
    <x v="1"/>
    <s v="NP-18700"/>
    <x v="413"/>
    <x v="0"/>
    <s v="United States"/>
    <s v="Chicago"/>
    <x v="10"/>
    <n v="60623"/>
    <x v="2"/>
    <s v="OFF-ST-10000585"/>
    <x v="1"/>
    <x v="4"/>
    <x v="541"/>
    <x v="4704"/>
    <n v="1"/>
    <n v="0.2"/>
    <n v="9.911999999999999"/>
  </r>
  <r>
    <n v="6916"/>
    <s v="CA-2011-142510"/>
    <x v="2"/>
    <x v="1091"/>
    <d v="2011-12-29T00:00:00"/>
    <x v="1"/>
    <s v="NP-18700"/>
    <x v="413"/>
    <x v="0"/>
    <s v="United States"/>
    <s v="Chicago"/>
    <x v="10"/>
    <n v="60623"/>
    <x v="2"/>
    <s v="OFF-BI-10002824"/>
    <x v="1"/>
    <x v="8"/>
    <x v="523"/>
    <x v="4705"/>
    <n v="6"/>
    <n v="0.8"/>
    <n v="-31.332000000000008"/>
  </r>
  <r>
    <n v="6917"/>
    <s v="CA-2011-142510"/>
    <x v="2"/>
    <x v="1091"/>
    <d v="2011-12-29T00:00:00"/>
    <x v="1"/>
    <s v="NP-18700"/>
    <x v="413"/>
    <x v="0"/>
    <s v="United States"/>
    <s v="Chicago"/>
    <x v="10"/>
    <n v="60623"/>
    <x v="2"/>
    <s v="OFF-PA-10001289"/>
    <x v="1"/>
    <x v="10"/>
    <x v="952"/>
    <x v="4706"/>
    <n v="4"/>
    <n v="0.2"/>
    <n v="44.961600000000004"/>
  </r>
  <r>
    <n v="6918"/>
    <s v="CA-2011-124247"/>
    <x v="2"/>
    <x v="757"/>
    <d v="2011-12-21T00:00:00"/>
    <x v="1"/>
    <s v="SH-20635"/>
    <x v="741"/>
    <x v="1"/>
    <s v="United States"/>
    <s v="Sacramento"/>
    <x v="1"/>
    <n v="95823"/>
    <x v="1"/>
    <s v="FUR-CH-10001854"/>
    <x v="0"/>
    <x v="1"/>
    <x v="1110"/>
    <x v="4707"/>
    <n v="5"/>
    <n v="0.2"/>
    <n v="70.196000000000026"/>
  </r>
  <r>
    <n v="6919"/>
    <s v="CA-2013-105473"/>
    <x v="0"/>
    <x v="947"/>
    <d v="2013-04-19T00:00:00"/>
    <x v="0"/>
    <s v="BM-11785"/>
    <x v="298"/>
    <x v="0"/>
    <s v="United States"/>
    <s v="Seattle"/>
    <x v="4"/>
    <n v="98115"/>
    <x v="1"/>
    <s v="OFF-SU-10003567"/>
    <x v="1"/>
    <x v="14"/>
    <x v="1489"/>
    <x v="4708"/>
    <n v="3"/>
    <n v="0"/>
    <n v="0.86400000000000077"/>
  </r>
  <r>
    <n v="6920"/>
    <s v="CA-2012-102806"/>
    <x v="1"/>
    <x v="1031"/>
    <d v="2012-05-28T00:00:00"/>
    <x v="1"/>
    <s v="HG-14965"/>
    <x v="428"/>
    <x v="1"/>
    <s v="United States"/>
    <s v="Philadelphia"/>
    <x v="9"/>
    <n v="19143"/>
    <x v="3"/>
    <s v="OFF-BI-10001597"/>
    <x v="1"/>
    <x v="8"/>
    <x v="790"/>
    <x v="4709"/>
    <n v="2"/>
    <n v="0.7"/>
    <n v="-18.031199999999998"/>
  </r>
  <r>
    <n v="6921"/>
    <s v="CA-2014-121706"/>
    <x v="3"/>
    <x v="425"/>
    <d v="2014-03-03T00:00:00"/>
    <x v="1"/>
    <s v="BM-11140"/>
    <x v="78"/>
    <x v="0"/>
    <s v="United States"/>
    <s v="Santa Barbara"/>
    <x v="1"/>
    <n v="93101"/>
    <x v="1"/>
    <s v="OFF-AP-10003287"/>
    <x v="1"/>
    <x v="9"/>
    <x v="538"/>
    <x v="4710"/>
    <n v="7"/>
    <n v="0"/>
    <n v="99.901199999999989"/>
  </r>
  <r>
    <n v="6922"/>
    <s v="CA-2014-109211"/>
    <x v="3"/>
    <x v="1095"/>
    <d v="2014-04-11T00:00:00"/>
    <x v="1"/>
    <s v="PS-19045"/>
    <x v="390"/>
    <x v="2"/>
    <s v="United States"/>
    <s v="New York City"/>
    <x v="15"/>
    <n v="10011"/>
    <x v="3"/>
    <s v="OFF-EN-10001532"/>
    <x v="1"/>
    <x v="12"/>
    <x v="613"/>
    <x v="4711"/>
    <n v="1"/>
    <n v="0"/>
    <n v="8.49"/>
  </r>
  <r>
    <n v="6923"/>
    <s v="CA-2012-134257"/>
    <x v="1"/>
    <x v="199"/>
    <d v="2012-03-19T00:00:00"/>
    <x v="0"/>
    <s v="MS-17710"/>
    <x v="384"/>
    <x v="0"/>
    <s v="United States"/>
    <s v="Auburn"/>
    <x v="19"/>
    <n v="36830"/>
    <x v="0"/>
    <s v="OFF-LA-10003930"/>
    <x v="1"/>
    <x v="2"/>
    <x v="503"/>
    <x v="4712"/>
    <n v="5"/>
    <n v="0"/>
    <n v="240.8595"/>
  </r>
  <r>
    <n v="6924"/>
    <s v="CA-2012-134257"/>
    <x v="1"/>
    <x v="199"/>
    <d v="2012-03-19T00:00:00"/>
    <x v="0"/>
    <s v="MS-17710"/>
    <x v="384"/>
    <x v="0"/>
    <s v="United States"/>
    <s v="Auburn"/>
    <x v="19"/>
    <n v="36830"/>
    <x v="0"/>
    <s v="OFF-EN-10003845"/>
    <x v="1"/>
    <x v="12"/>
    <x v="431"/>
    <x v="1576"/>
    <n v="2"/>
    <n v="0"/>
    <n v="3.3947999999999996"/>
  </r>
  <r>
    <n v="6925"/>
    <s v="CA-2012-137925"/>
    <x v="1"/>
    <x v="672"/>
    <d v="2012-12-04T00:00:00"/>
    <x v="1"/>
    <s v="JL-15235"/>
    <x v="538"/>
    <x v="0"/>
    <s v="United States"/>
    <s v="New York City"/>
    <x v="15"/>
    <n v="10035"/>
    <x v="3"/>
    <s v="OFF-PA-10002659"/>
    <x v="1"/>
    <x v="10"/>
    <x v="922"/>
    <x v="4713"/>
    <n v="7"/>
    <n v="0"/>
    <n v="10.883599999999998"/>
  </r>
  <r>
    <n v="6926"/>
    <s v="CA-2012-137925"/>
    <x v="1"/>
    <x v="672"/>
    <d v="2012-12-04T00:00:00"/>
    <x v="1"/>
    <s v="JL-15235"/>
    <x v="538"/>
    <x v="0"/>
    <s v="United States"/>
    <s v="New York City"/>
    <x v="15"/>
    <n v="10035"/>
    <x v="3"/>
    <s v="FUR-BO-10001608"/>
    <x v="0"/>
    <x v="0"/>
    <x v="1523"/>
    <x v="2871"/>
    <n v="12"/>
    <n v="0.2"/>
    <n v="42.588000000000022"/>
  </r>
  <r>
    <n v="6927"/>
    <s v="CA-2013-140046"/>
    <x v="0"/>
    <x v="1062"/>
    <d v="2013-08-04T00:00:00"/>
    <x v="1"/>
    <s v="KM-16660"/>
    <x v="730"/>
    <x v="0"/>
    <s v="United States"/>
    <s v="Los Angeles"/>
    <x v="1"/>
    <n v="90032"/>
    <x v="1"/>
    <s v="OFF-LA-10000305"/>
    <x v="1"/>
    <x v="2"/>
    <x v="1707"/>
    <x v="1381"/>
    <n v="3"/>
    <n v="0"/>
    <n v="8.6939999999999991"/>
  </r>
  <r>
    <n v="6928"/>
    <s v="CA-2013-140382"/>
    <x v="0"/>
    <x v="661"/>
    <d v="2013-06-26T00:00:00"/>
    <x v="0"/>
    <s v="RD-19900"/>
    <x v="76"/>
    <x v="0"/>
    <s v="United States"/>
    <s v="San Francisco"/>
    <x v="1"/>
    <n v="94109"/>
    <x v="1"/>
    <s v="OFF-ST-10003638"/>
    <x v="1"/>
    <x v="4"/>
    <x v="1222"/>
    <x v="4714"/>
    <n v="4"/>
    <n v="0"/>
    <n v="25.293599999999998"/>
  </r>
  <r>
    <n v="6929"/>
    <s v="CA-2013-140382"/>
    <x v="0"/>
    <x v="661"/>
    <d v="2013-06-26T00:00:00"/>
    <x v="0"/>
    <s v="RD-19900"/>
    <x v="76"/>
    <x v="0"/>
    <s v="United States"/>
    <s v="San Francisco"/>
    <x v="1"/>
    <n v="94109"/>
    <x v="1"/>
    <s v="OFF-LA-10001934"/>
    <x v="1"/>
    <x v="2"/>
    <x v="568"/>
    <x v="2521"/>
    <n v="3"/>
    <n v="0"/>
    <n v="10.307099999999998"/>
  </r>
  <r>
    <n v="6930"/>
    <s v="CA-2013-140382"/>
    <x v="0"/>
    <x v="661"/>
    <d v="2013-06-26T00:00:00"/>
    <x v="0"/>
    <s v="RD-19900"/>
    <x v="76"/>
    <x v="0"/>
    <s v="United States"/>
    <s v="San Francisco"/>
    <x v="1"/>
    <n v="94109"/>
    <x v="1"/>
    <s v="TEC-PH-10003012"/>
    <x v="2"/>
    <x v="7"/>
    <x v="344"/>
    <x v="4715"/>
    <n v="7"/>
    <n v="0.2"/>
    <n v="97.013699999999858"/>
  </r>
  <r>
    <n v="6931"/>
    <s v="CA-2013-140382"/>
    <x v="0"/>
    <x v="661"/>
    <d v="2013-06-26T00:00:00"/>
    <x v="0"/>
    <s v="RD-19900"/>
    <x v="76"/>
    <x v="0"/>
    <s v="United States"/>
    <s v="San Francisco"/>
    <x v="1"/>
    <n v="94109"/>
    <x v="1"/>
    <s v="OFF-PA-10001019"/>
    <x v="1"/>
    <x v="10"/>
    <x v="675"/>
    <x v="1024"/>
    <n v="1"/>
    <n v="0"/>
    <n v="9.3905999999999992"/>
  </r>
  <r>
    <n v="6932"/>
    <s v="CA-2011-164182"/>
    <x v="2"/>
    <x v="686"/>
    <d v="2011-07-18T00:00:00"/>
    <x v="1"/>
    <s v="ST-20530"/>
    <x v="461"/>
    <x v="0"/>
    <s v="United States"/>
    <s v="Philadelphia"/>
    <x v="9"/>
    <n v="19140"/>
    <x v="3"/>
    <s v="TEC-PH-10002070"/>
    <x v="2"/>
    <x v="7"/>
    <x v="1785"/>
    <x v="4716"/>
    <n v="1"/>
    <n v="0.4"/>
    <n v="-2.2490000000000023"/>
  </r>
  <r>
    <n v="6933"/>
    <s v="CA-2011-164182"/>
    <x v="2"/>
    <x v="686"/>
    <d v="2011-07-18T00:00:00"/>
    <x v="1"/>
    <s v="ST-20530"/>
    <x v="461"/>
    <x v="0"/>
    <s v="United States"/>
    <s v="Philadelphia"/>
    <x v="9"/>
    <n v="19140"/>
    <x v="3"/>
    <s v="TEC-PH-10002583"/>
    <x v="2"/>
    <x v="7"/>
    <x v="1708"/>
    <x v="1821"/>
    <n v="2"/>
    <n v="0.4"/>
    <n v="-13.993000000000004"/>
  </r>
  <r>
    <n v="6934"/>
    <s v="CA-2011-164182"/>
    <x v="2"/>
    <x v="686"/>
    <d v="2011-07-18T00:00:00"/>
    <x v="1"/>
    <s v="ST-20530"/>
    <x v="461"/>
    <x v="0"/>
    <s v="United States"/>
    <s v="Philadelphia"/>
    <x v="9"/>
    <n v="19140"/>
    <x v="3"/>
    <s v="FUR-FU-10001057"/>
    <x v="0"/>
    <x v="5"/>
    <x v="1782"/>
    <x v="236"/>
    <n v="2"/>
    <n v="0.2"/>
    <n v="1.1993999999999998"/>
  </r>
  <r>
    <n v="6935"/>
    <s v="CA-2011-164182"/>
    <x v="2"/>
    <x v="686"/>
    <d v="2011-07-18T00:00:00"/>
    <x v="1"/>
    <s v="ST-20530"/>
    <x v="461"/>
    <x v="0"/>
    <s v="United States"/>
    <s v="Philadelphia"/>
    <x v="9"/>
    <n v="19140"/>
    <x v="3"/>
    <s v="OFF-AR-10001044"/>
    <x v="1"/>
    <x v="6"/>
    <x v="1042"/>
    <x v="4717"/>
    <n v="2"/>
    <n v="0.2"/>
    <n v="4.6781999999999968"/>
  </r>
  <r>
    <n v="6936"/>
    <s v="CA-2014-137365"/>
    <x v="3"/>
    <x v="329"/>
    <d v="2014-12-04T00:00:00"/>
    <x v="0"/>
    <s v="BP-11095"/>
    <x v="162"/>
    <x v="1"/>
    <s v="United States"/>
    <s v="El Paso"/>
    <x v="5"/>
    <n v="79907"/>
    <x v="2"/>
    <s v="TEC-AC-10001767"/>
    <x v="2"/>
    <x v="11"/>
    <x v="97"/>
    <x v="98"/>
    <n v="3"/>
    <n v="0.2"/>
    <n v="-10.797300000000011"/>
  </r>
  <r>
    <n v="6937"/>
    <s v="CA-2013-129847"/>
    <x v="0"/>
    <x v="476"/>
    <d v="2013-09-05T00:00:00"/>
    <x v="2"/>
    <s v="TA-21385"/>
    <x v="638"/>
    <x v="2"/>
    <s v="United States"/>
    <s v="Chicago"/>
    <x v="10"/>
    <n v="60653"/>
    <x v="2"/>
    <s v="FUR-FU-10000277"/>
    <x v="0"/>
    <x v="5"/>
    <x v="1786"/>
    <x v="4718"/>
    <n v="2"/>
    <n v="0.6"/>
    <n v="-75.844800000000006"/>
  </r>
  <r>
    <n v="6938"/>
    <s v="CA-2011-126963"/>
    <x v="2"/>
    <x v="345"/>
    <d v="2011-06-15T00:00:00"/>
    <x v="3"/>
    <s v="PS-18760"/>
    <x v="519"/>
    <x v="0"/>
    <s v="United States"/>
    <s v="El Paso"/>
    <x v="5"/>
    <n v="79907"/>
    <x v="2"/>
    <s v="OFF-PA-10001952"/>
    <x v="1"/>
    <x v="10"/>
    <x v="1747"/>
    <x v="4719"/>
    <n v="2"/>
    <n v="0.2"/>
    <n v="11.876799999999998"/>
  </r>
  <r>
    <n v="6939"/>
    <s v="CA-2013-125094"/>
    <x v="0"/>
    <x v="732"/>
    <d v="2013-11-10T00:00:00"/>
    <x v="1"/>
    <s v="NP-18700"/>
    <x v="413"/>
    <x v="0"/>
    <s v="United States"/>
    <s v="Seattle"/>
    <x v="4"/>
    <n v="98105"/>
    <x v="1"/>
    <s v="TEC-AC-10004420"/>
    <x v="2"/>
    <x v="11"/>
    <x v="1787"/>
    <x v="4720"/>
    <n v="4"/>
    <n v="0"/>
    <n v="52.769200000000012"/>
  </r>
  <r>
    <n v="6940"/>
    <s v="CA-2014-107132"/>
    <x v="3"/>
    <x v="335"/>
    <d v="2014-07-01T00:00:00"/>
    <x v="1"/>
    <s v="SC-20260"/>
    <x v="609"/>
    <x v="1"/>
    <s v="United States"/>
    <s v="New York City"/>
    <x v="15"/>
    <n v="10009"/>
    <x v="3"/>
    <s v="OFF-BI-10001071"/>
    <x v="1"/>
    <x v="8"/>
    <x v="663"/>
    <x v="4721"/>
    <n v="2"/>
    <n v="0.2"/>
    <n v="37.108400000000003"/>
  </r>
  <r>
    <n v="6941"/>
    <s v="CA-2014-107132"/>
    <x v="3"/>
    <x v="335"/>
    <d v="2014-07-01T00:00:00"/>
    <x v="1"/>
    <s v="SC-20260"/>
    <x v="609"/>
    <x v="1"/>
    <s v="United States"/>
    <s v="New York City"/>
    <x v="15"/>
    <n v="10009"/>
    <x v="3"/>
    <s v="OFF-SU-10002503"/>
    <x v="1"/>
    <x v="14"/>
    <x v="669"/>
    <x v="158"/>
    <n v="5"/>
    <n v="0"/>
    <n v="8.2359999999999989"/>
  </r>
  <r>
    <n v="6942"/>
    <s v="CA-2014-107132"/>
    <x v="3"/>
    <x v="335"/>
    <d v="2014-07-01T00:00:00"/>
    <x v="1"/>
    <s v="SC-20260"/>
    <x v="609"/>
    <x v="1"/>
    <s v="United States"/>
    <s v="New York City"/>
    <x v="15"/>
    <n v="10009"/>
    <x v="3"/>
    <s v="OFF-ST-10001490"/>
    <x v="1"/>
    <x v="4"/>
    <x v="513"/>
    <x v="4722"/>
    <n v="4"/>
    <n v="0"/>
    <n v="214.16399999999993"/>
  </r>
  <r>
    <n v="6943"/>
    <s v="CA-2014-107132"/>
    <x v="3"/>
    <x v="335"/>
    <d v="2014-07-01T00:00:00"/>
    <x v="1"/>
    <s v="SC-20260"/>
    <x v="609"/>
    <x v="1"/>
    <s v="United States"/>
    <s v="New York City"/>
    <x v="15"/>
    <n v="10009"/>
    <x v="3"/>
    <s v="OFF-PA-10003790"/>
    <x v="1"/>
    <x v="10"/>
    <x v="1250"/>
    <x v="4243"/>
    <n v="3"/>
    <n v="0"/>
    <n v="31.519199999999998"/>
  </r>
  <r>
    <n v="6944"/>
    <s v="CA-2012-139248"/>
    <x v="1"/>
    <x v="395"/>
    <d v="2012-07-30T00:00:00"/>
    <x v="1"/>
    <s v="RD-19930"/>
    <x v="709"/>
    <x v="0"/>
    <s v="United States"/>
    <s v="Los Angeles"/>
    <x v="1"/>
    <n v="90032"/>
    <x v="1"/>
    <s v="TEC-PH-10004094"/>
    <x v="2"/>
    <x v="7"/>
    <x v="1788"/>
    <x v="4723"/>
    <n v="5"/>
    <n v="0.2"/>
    <n v="38.997500000000002"/>
  </r>
  <r>
    <n v="6945"/>
    <s v="CA-2011-148369"/>
    <x v="2"/>
    <x v="865"/>
    <d v="2011-09-27T00:00:00"/>
    <x v="1"/>
    <s v="TH-21115"/>
    <x v="764"/>
    <x v="1"/>
    <s v="United States"/>
    <s v="Newark"/>
    <x v="13"/>
    <n v="19711"/>
    <x v="3"/>
    <s v="OFF-BI-10004876"/>
    <x v="1"/>
    <x v="8"/>
    <x v="977"/>
    <x v="1760"/>
    <n v="4"/>
    <n v="0"/>
    <n v="5.4487999999999994"/>
  </r>
  <r>
    <n v="6946"/>
    <s v="CA-2013-106243"/>
    <x v="0"/>
    <x v="955"/>
    <d v="2013-10-05T00:00:00"/>
    <x v="1"/>
    <s v="GM-14680"/>
    <x v="411"/>
    <x v="0"/>
    <s v="United States"/>
    <s v="New York City"/>
    <x v="15"/>
    <n v="10011"/>
    <x v="3"/>
    <s v="FUR-BO-10003034"/>
    <x v="0"/>
    <x v="0"/>
    <x v="1194"/>
    <x v="2987"/>
    <n v="5"/>
    <n v="0.2"/>
    <n v="-26.195999999999984"/>
  </r>
  <r>
    <n v="6947"/>
    <s v="CA-2012-126466"/>
    <x v="1"/>
    <x v="529"/>
    <d v="2012-11-13T00:00:00"/>
    <x v="1"/>
    <s v="JO-15550"/>
    <x v="270"/>
    <x v="2"/>
    <s v="United States"/>
    <s v="Roseville"/>
    <x v="1"/>
    <n v="95661"/>
    <x v="1"/>
    <s v="OFF-FA-10000490"/>
    <x v="1"/>
    <x v="13"/>
    <x v="307"/>
    <x v="4724"/>
    <n v="2"/>
    <n v="0"/>
    <n v="1.1656"/>
  </r>
  <r>
    <n v="6948"/>
    <s v="CA-2012-130365"/>
    <x v="1"/>
    <x v="334"/>
    <d v="2012-04-29T00:00:00"/>
    <x v="1"/>
    <s v="ZC-21910"/>
    <x v="233"/>
    <x v="0"/>
    <s v="United States"/>
    <s v="Aurora"/>
    <x v="10"/>
    <n v="60505"/>
    <x v="2"/>
    <s v="OFF-ST-10002574"/>
    <x v="1"/>
    <x v="4"/>
    <x v="926"/>
    <x v="3167"/>
    <n v="2"/>
    <n v="0.2"/>
    <n v="-55.256"/>
  </r>
  <r>
    <n v="6949"/>
    <s v="CA-2012-130365"/>
    <x v="1"/>
    <x v="334"/>
    <d v="2012-04-29T00:00:00"/>
    <x v="1"/>
    <s v="ZC-21910"/>
    <x v="233"/>
    <x v="0"/>
    <s v="United States"/>
    <s v="Aurora"/>
    <x v="10"/>
    <n v="60505"/>
    <x v="2"/>
    <s v="FUR-CH-10003535"/>
    <x v="0"/>
    <x v="1"/>
    <x v="1513"/>
    <x v="3391"/>
    <n v="3"/>
    <n v="0.3"/>
    <n v="-23.782199999999996"/>
  </r>
  <r>
    <n v="6950"/>
    <s v="CA-2014-143021"/>
    <x v="3"/>
    <x v="123"/>
    <d v="2014-11-20T00:00:00"/>
    <x v="3"/>
    <s v="AP-10720"/>
    <x v="399"/>
    <x v="2"/>
    <s v="United States"/>
    <s v="New York City"/>
    <x v="15"/>
    <n v="10011"/>
    <x v="3"/>
    <s v="OFF-BI-10001628"/>
    <x v="1"/>
    <x v="8"/>
    <x v="1103"/>
    <x v="4725"/>
    <n v="7"/>
    <n v="0.2"/>
    <n v="18.252499999999998"/>
  </r>
  <r>
    <n v="6951"/>
    <s v="CA-2014-143021"/>
    <x v="3"/>
    <x v="123"/>
    <d v="2014-11-20T00:00:00"/>
    <x v="3"/>
    <s v="AP-10720"/>
    <x v="399"/>
    <x v="2"/>
    <s v="United States"/>
    <s v="New York City"/>
    <x v="15"/>
    <n v="10011"/>
    <x v="3"/>
    <s v="FUR-TA-10001676"/>
    <x v="0"/>
    <x v="3"/>
    <x v="957"/>
    <x v="2620"/>
    <n v="3"/>
    <n v="0.4"/>
    <n v="-29.323800000000006"/>
  </r>
  <r>
    <n v="6952"/>
    <s v="CA-2012-161767"/>
    <x v="1"/>
    <x v="312"/>
    <d v="2012-11-24T00:00:00"/>
    <x v="1"/>
    <s v="GK-14620"/>
    <x v="136"/>
    <x v="1"/>
    <s v="United States"/>
    <s v="Dallas"/>
    <x v="5"/>
    <n v="75217"/>
    <x v="2"/>
    <s v="TEC-MA-10002790"/>
    <x v="2"/>
    <x v="15"/>
    <x v="1789"/>
    <x v="4726"/>
    <n v="2"/>
    <n v="0.4"/>
    <n v="55.998599999999954"/>
  </r>
  <r>
    <n v="6953"/>
    <s v="CA-2012-129917"/>
    <x v="1"/>
    <x v="653"/>
    <d v="2012-10-03T00:00:00"/>
    <x v="2"/>
    <s v="HM-14980"/>
    <x v="31"/>
    <x v="0"/>
    <s v="United States"/>
    <s v="Los Angeles"/>
    <x v="1"/>
    <n v="90008"/>
    <x v="1"/>
    <s v="OFF-BI-10001757"/>
    <x v="1"/>
    <x v="8"/>
    <x v="1158"/>
    <x v="929"/>
    <n v="3"/>
    <n v="0.2"/>
    <n v="4.1327999999999996"/>
  </r>
  <r>
    <n v="6954"/>
    <s v="CA-2012-129917"/>
    <x v="1"/>
    <x v="653"/>
    <d v="2012-10-03T00:00:00"/>
    <x v="2"/>
    <s v="HM-14980"/>
    <x v="31"/>
    <x v="0"/>
    <s v="United States"/>
    <s v="Los Angeles"/>
    <x v="1"/>
    <n v="90008"/>
    <x v="1"/>
    <s v="OFF-BI-10004828"/>
    <x v="1"/>
    <x v="8"/>
    <x v="1578"/>
    <x v="4727"/>
    <n v="4"/>
    <n v="0.2"/>
    <n v="19.418399999999995"/>
  </r>
  <r>
    <n v="6955"/>
    <s v="CA-2012-129917"/>
    <x v="1"/>
    <x v="653"/>
    <d v="2012-10-03T00:00:00"/>
    <x v="2"/>
    <s v="HM-14980"/>
    <x v="31"/>
    <x v="0"/>
    <s v="United States"/>
    <s v="Los Angeles"/>
    <x v="1"/>
    <n v="90008"/>
    <x v="1"/>
    <s v="TEC-PH-10000369"/>
    <x v="2"/>
    <x v="7"/>
    <x v="1346"/>
    <x v="4483"/>
    <n v="5"/>
    <n v="0.2"/>
    <n v="50.396000000000015"/>
  </r>
  <r>
    <n v="6956"/>
    <s v="CA-2012-115420"/>
    <x v="1"/>
    <x v="334"/>
    <d v="2012-05-02T00:00:00"/>
    <x v="1"/>
    <s v="LS-16945"/>
    <x v="322"/>
    <x v="1"/>
    <s v="United States"/>
    <s v="Los Angeles"/>
    <x v="1"/>
    <n v="90004"/>
    <x v="1"/>
    <s v="OFF-EN-10003862"/>
    <x v="1"/>
    <x v="12"/>
    <x v="753"/>
    <x v="4728"/>
    <n v="2"/>
    <n v="0"/>
    <n v="9.8163999999999998"/>
  </r>
  <r>
    <n v="6957"/>
    <s v="CA-2013-157588"/>
    <x v="0"/>
    <x v="216"/>
    <d v="2013-07-20T00:00:00"/>
    <x v="1"/>
    <s v="AR-10570"/>
    <x v="781"/>
    <x v="0"/>
    <s v="United States"/>
    <s v="Columbus"/>
    <x v="32"/>
    <n v="31907"/>
    <x v="0"/>
    <s v="OFF-BI-10003963"/>
    <x v="1"/>
    <x v="8"/>
    <x v="1320"/>
    <x v="3441"/>
    <n v="5"/>
    <n v="0"/>
    <n v="17.107999999999997"/>
  </r>
  <r>
    <n v="6958"/>
    <s v="CA-2013-157588"/>
    <x v="0"/>
    <x v="216"/>
    <d v="2013-07-20T00:00:00"/>
    <x v="1"/>
    <s v="AR-10570"/>
    <x v="781"/>
    <x v="0"/>
    <s v="United States"/>
    <s v="Columbus"/>
    <x v="32"/>
    <n v="31907"/>
    <x v="0"/>
    <s v="FUR-FU-10004848"/>
    <x v="0"/>
    <x v="5"/>
    <x v="28"/>
    <x v="2678"/>
    <n v="1"/>
    <n v="0"/>
    <n v="15.524999999999999"/>
  </r>
  <r>
    <n v="6959"/>
    <s v="CA-2012-167255"/>
    <x v="1"/>
    <x v="874"/>
    <d v="2012-09-29T00:00:00"/>
    <x v="0"/>
    <s v="RH-19510"/>
    <x v="563"/>
    <x v="2"/>
    <s v="United States"/>
    <s v="San Francisco"/>
    <x v="1"/>
    <n v="94110"/>
    <x v="1"/>
    <s v="OFF-ST-10001328"/>
    <x v="1"/>
    <x v="4"/>
    <x v="176"/>
    <x v="4729"/>
    <n v="1"/>
    <n v="0"/>
    <n v="4.3428000000000004"/>
  </r>
  <r>
    <n v="6960"/>
    <s v="CA-2012-167255"/>
    <x v="1"/>
    <x v="874"/>
    <d v="2012-09-29T00:00:00"/>
    <x v="0"/>
    <s v="RH-19510"/>
    <x v="563"/>
    <x v="2"/>
    <s v="United States"/>
    <s v="San Francisco"/>
    <x v="1"/>
    <n v="94110"/>
    <x v="1"/>
    <s v="OFF-PA-10002377"/>
    <x v="1"/>
    <x v="10"/>
    <x v="127"/>
    <x v="678"/>
    <n v="3"/>
    <n v="0"/>
    <n v="73.41"/>
  </r>
  <r>
    <n v="6961"/>
    <s v="CA-2012-167255"/>
    <x v="1"/>
    <x v="874"/>
    <d v="2012-09-29T00:00:00"/>
    <x v="0"/>
    <s v="RH-19510"/>
    <x v="563"/>
    <x v="2"/>
    <s v="United States"/>
    <s v="San Francisco"/>
    <x v="1"/>
    <n v="94110"/>
    <x v="1"/>
    <s v="OFF-PA-10003441"/>
    <x v="1"/>
    <x v="10"/>
    <x v="485"/>
    <x v="91"/>
    <n v="2"/>
    <n v="0"/>
    <n v="6.2208000000000006"/>
  </r>
  <r>
    <n v="6962"/>
    <s v="CA-2014-162096"/>
    <x v="3"/>
    <x v="468"/>
    <d v="2014-11-11T00:00:00"/>
    <x v="3"/>
    <s v="TB-21190"/>
    <x v="353"/>
    <x v="2"/>
    <s v="United States"/>
    <s v="Riverside"/>
    <x v="1"/>
    <n v="92503"/>
    <x v="1"/>
    <s v="OFF-AR-10002221"/>
    <x v="1"/>
    <x v="6"/>
    <x v="1008"/>
    <x v="4730"/>
    <n v="3"/>
    <n v="0"/>
    <n v="2.1060000000000008"/>
  </r>
  <r>
    <n v="6963"/>
    <s v="CA-2013-157161"/>
    <x v="0"/>
    <x v="87"/>
    <d v="2013-07-21T00:00:00"/>
    <x v="0"/>
    <s v="JD-15895"/>
    <x v="63"/>
    <x v="1"/>
    <s v="United States"/>
    <s v="Columbia"/>
    <x v="20"/>
    <n v="29203"/>
    <x v="0"/>
    <s v="OFF-EN-10001509"/>
    <x v="1"/>
    <x v="12"/>
    <x v="29"/>
    <x v="4731"/>
    <n v="5"/>
    <n v="0"/>
    <n v="4.7939999999999996"/>
  </r>
  <r>
    <n v="6964"/>
    <s v="CA-2013-157161"/>
    <x v="0"/>
    <x v="87"/>
    <d v="2013-07-21T00:00:00"/>
    <x v="0"/>
    <s v="JD-15895"/>
    <x v="63"/>
    <x v="1"/>
    <s v="United States"/>
    <s v="Columbia"/>
    <x v="20"/>
    <n v="29203"/>
    <x v="0"/>
    <s v="OFF-AR-10003338"/>
    <x v="1"/>
    <x v="6"/>
    <x v="1430"/>
    <x v="4732"/>
    <n v="3"/>
    <n v="0"/>
    <n v="5.580000000000001"/>
  </r>
  <r>
    <n v="6965"/>
    <s v="CA-2013-157161"/>
    <x v="0"/>
    <x v="87"/>
    <d v="2013-07-21T00:00:00"/>
    <x v="0"/>
    <s v="JD-15895"/>
    <x v="63"/>
    <x v="1"/>
    <s v="United States"/>
    <s v="Columbia"/>
    <x v="20"/>
    <n v="29203"/>
    <x v="0"/>
    <s v="OFF-BI-10004728"/>
    <x v="1"/>
    <x v="8"/>
    <x v="539"/>
    <x v="906"/>
    <n v="5"/>
    <n v="0"/>
    <n v="11.086"/>
  </r>
  <r>
    <n v="6966"/>
    <s v="CA-2013-157161"/>
    <x v="0"/>
    <x v="87"/>
    <d v="2013-07-21T00:00:00"/>
    <x v="0"/>
    <s v="JD-15895"/>
    <x v="63"/>
    <x v="1"/>
    <s v="United States"/>
    <s v="Columbia"/>
    <x v="20"/>
    <n v="29203"/>
    <x v="0"/>
    <s v="TEC-AC-10000358"/>
    <x v="2"/>
    <x v="11"/>
    <x v="1278"/>
    <x v="4733"/>
    <n v="2"/>
    <n v="0"/>
    <n v="18.235199999999999"/>
  </r>
  <r>
    <n v="6967"/>
    <s v="CA-2013-157161"/>
    <x v="0"/>
    <x v="87"/>
    <d v="2013-07-21T00:00:00"/>
    <x v="0"/>
    <s v="JD-15895"/>
    <x v="63"/>
    <x v="1"/>
    <s v="United States"/>
    <s v="Columbia"/>
    <x v="20"/>
    <n v="29203"/>
    <x v="0"/>
    <s v="OFF-BI-10002764"/>
    <x v="1"/>
    <x v="8"/>
    <x v="502"/>
    <x v="4734"/>
    <n v="2"/>
    <n v="0"/>
    <n v="3.1654"/>
  </r>
  <r>
    <n v="6968"/>
    <s v="CA-2013-157161"/>
    <x v="0"/>
    <x v="87"/>
    <d v="2013-07-21T00:00:00"/>
    <x v="0"/>
    <s v="JD-15895"/>
    <x v="63"/>
    <x v="1"/>
    <s v="United States"/>
    <s v="Columbia"/>
    <x v="20"/>
    <n v="29203"/>
    <x v="0"/>
    <s v="OFF-PA-10001461"/>
    <x v="1"/>
    <x v="10"/>
    <x v="1587"/>
    <x v="1847"/>
    <n v="9"/>
    <n v="0"/>
    <n v="28.857599999999998"/>
  </r>
  <r>
    <n v="6969"/>
    <s v="CA-2012-110765"/>
    <x v="1"/>
    <x v="1140"/>
    <d v="2012-10-20T00:00:00"/>
    <x v="0"/>
    <s v="MP-17965"/>
    <x v="172"/>
    <x v="1"/>
    <s v="United States"/>
    <s v="New York City"/>
    <x v="15"/>
    <n v="10011"/>
    <x v="3"/>
    <s v="TEC-PH-10004165"/>
    <x v="2"/>
    <x v="7"/>
    <x v="886"/>
    <x v="4735"/>
    <n v="3"/>
    <n v="0"/>
    <n v="214.4922"/>
  </r>
  <r>
    <n v="6970"/>
    <s v="CA-2013-163937"/>
    <x v="0"/>
    <x v="994"/>
    <d v="2013-01-13T00:00:00"/>
    <x v="0"/>
    <s v="JB-16000"/>
    <x v="677"/>
    <x v="0"/>
    <s v="United States"/>
    <s v="Longview"/>
    <x v="4"/>
    <n v="98632"/>
    <x v="1"/>
    <s v="FUR-FU-10000010"/>
    <x v="0"/>
    <x v="5"/>
    <x v="522"/>
    <x v="2615"/>
    <n v="5"/>
    <n v="0"/>
    <n v="7.7034999999999982"/>
  </r>
  <r>
    <n v="6971"/>
    <s v="CA-2014-153822"/>
    <x v="3"/>
    <x v="20"/>
    <d v="2014-09-26T00:00:00"/>
    <x v="1"/>
    <s v="AB-10105"/>
    <x v="455"/>
    <x v="0"/>
    <s v="United States"/>
    <s v="Phoenix"/>
    <x v="16"/>
    <n v="85023"/>
    <x v="1"/>
    <s v="OFF-ST-10000321"/>
    <x v="1"/>
    <x v="4"/>
    <x v="1534"/>
    <x v="1438"/>
    <n v="2"/>
    <n v="0.2"/>
    <n v="-2.5248000000000022"/>
  </r>
  <r>
    <n v="6972"/>
    <s v="CA-2014-153822"/>
    <x v="3"/>
    <x v="20"/>
    <d v="2014-09-26T00:00:00"/>
    <x v="1"/>
    <s v="AB-10105"/>
    <x v="455"/>
    <x v="0"/>
    <s v="United States"/>
    <s v="Phoenix"/>
    <x v="16"/>
    <n v="85023"/>
    <x v="1"/>
    <s v="TEC-AC-10000109"/>
    <x v="2"/>
    <x v="11"/>
    <x v="200"/>
    <x v="212"/>
    <n v="2"/>
    <n v="0.2"/>
    <n v="4.4792000000000058"/>
  </r>
  <r>
    <n v="6973"/>
    <s v="CA-2014-153822"/>
    <x v="3"/>
    <x v="20"/>
    <d v="2014-09-26T00:00:00"/>
    <x v="1"/>
    <s v="AB-10105"/>
    <x v="455"/>
    <x v="0"/>
    <s v="United States"/>
    <s v="Phoenix"/>
    <x v="16"/>
    <n v="85023"/>
    <x v="1"/>
    <s v="TEC-PH-10002415"/>
    <x v="2"/>
    <x v="7"/>
    <x v="1517"/>
    <x v="2749"/>
    <n v="2"/>
    <n v="0.2"/>
    <n v="29.495000000000019"/>
  </r>
  <r>
    <n v="6974"/>
    <s v="CA-2014-153822"/>
    <x v="3"/>
    <x v="20"/>
    <d v="2014-09-26T00:00:00"/>
    <x v="1"/>
    <s v="AB-10105"/>
    <x v="455"/>
    <x v="0"/>
    <s v="United States"/>
    <s v="Phoenix"/>
    <x v="16"/>
    <n v="85023"/>
    <x v="1"/>
    <s v="OFF-BI-10001460"/>
    <x v="1"/>
    <x v="8"/>
    <x v="58"/>
    <x v="4736"/>
    <n v="4"/>
    <n v="0.7"/>
    <n v="-13.938000000000002"/>
  </r>
  <r>
    <n v="6975"/>
    <s v="CA-2014-146185"/>
    <x v="3"/>
    <x v="175"/>
    <d v="2014-09-20T00:00:00"/>
    <x v="1"/>
    <s v="CC-12145"/>
    <x v="230"/>
    <x v="0"/>
    <s v="United States"/>
    <s v="Houston"/>
    <x v="5"/>
    <n v="77095"/>
    <x v="2"/>
    <s v="OFF-AR-10002987"/>
    <x v="1"/>
    <x v="6"/>
    <x v="1553"/>
    <x v="4142"/>
    <n v="2"/>
    <n v="0.2"/>
    <n v="8.3328000000000024"/>
  </r>
  <r>
    <n v="6976"/>
    <s v="CA-2012-112144"/>
    <x v="1"/>
    <x v="1141"/>
    <d v="2012-07-02T00:00:00"/>
    <x v="1"/>
    <s v="CY-12745"/>
    <x v="388"/>
    <x v="1"/>
    <s v="United States"/>
    <s v="Gilbert"/>
    <x v="16"/>
    <n v="85234"/>
    <x v="1"/>
    <s v="OFF-LA-10000443"/>
    <x v="1"/>
    <x v="2"/>
    <x v="1118"/>
    <x v="2184"/>
    <n v="2"/>
    <n v="0.2"/>
    <n v="1.9925999999999999"/>
  </r>
  <r>
    <n v="6977"/>
    <s v="CA-2012-112144"/>
    <x v="1"/>
    <x v="1141"/>
    <d v="2012-07-02T00:00:00"/>
    <x v="1"/>
    <s v="CY-12745"/>
    <x v="388"/>
    <x v="1"/>
    <s v="United States"/>
    <s v="Gilbert"/>
    <x v="16"/>
    <n v="85234"/>
    <x v="1"/>
    <s v="FUR-FU-10004306"/>
    <x v="0"/>
    <x v="5"/>
    <x v="616"/>
    <x v="4737"/>
    <n v="4"/>
    <n v="0.2"/>
    <n v="46.631999999999977"/>
  </r>
  <r>
    <n v="6978"/>
    <s v="US-2013-119298"/>
    <x v="0"/>
    <x v="881"/>
    <d v="2013-11-29T00:00:00"/>
    <x v="2"/>
    <s v="EP-13915"/>
    <x v="212"/>
    <x v="0"/>
    <s v="United States"/>
    <s v="Jonesboro"/>
    <x v="36"/>
    <n v="72401"/>
    <x v="0"/>
    <s v="TEC-PH-10002564"/>
    <x v="2"/>
    <x v="7"/>
    <x v="976"/>
    <x v="2830"/>
    <n v="2"/>
    <n v="0"/>
    <n v="17.993999999999993"/>
  </r>
  <r>
    <n v="6979"/>
    <s v="CA-2014-155159"/>
    <x v="3"/>
    <x v="920"/>
    <d v="2014-11-30T00:00:00"/>
    <x v="0"/>
    <s v="DL-13315"/>
    <x v="111"/>
    <x v="0"/>
    <s v="United States"/>
    <s v="Atlanta"/>
    <x v="32"/>
    <n v="30318"/>
    <x v="0"/>
    <s v="OFF-PA-10003724"/>
    <x v="1"/>
    <x v="10"/>
    <x v="357"/>
    <x v="4738"/>
    <n v="9"/>
    <n v="0"/>
    <n v="23.946299999999997"/>
  </r>
  <r>
    <n v="6980"/>
    <s v="CA-2014-149076"/>
    <x v="3"/>
    <x v="424"/>
    <d v="2014-01-20T00:00:00"/>
    <x v="1"/>
    <s v="SO-20335"/>
    <x v="2"/>
    <x v="0"/>
    <s v="United States"/>
    <s v="Los Angeles"/>
    <x v="1"/>
    <n v="90036"/>
    <x v="1"/>
    <s v="OFF-PA-10000483"/>
    <x v="1"/>
    <x v="10"/>
    <x v="1672"/>
    <x v="901"/>
    <n v="5"/>
    <n v="0"/>
    <n v="69.704999999999998"/>
  </r>
  <r>
    <n v="6981"/>
    <s v="CA-2011-146990"/>
    <x v="2"/>
    <x v="845"/>
    <d v="2011-11-08T00:00:00"/>
    <x v="2"/>
    <s v="BP-11095"/>
    <x v="162"/>
    <x v="1"/>
    <s v="United States"/>
    <s v="New York City"/>
    <x v="15"/>
    <n v="10024"/>
    <x v="3"/>
    <s v="OFF-FA-10000611"/>
    <x v="1"/>
    <x v="13"/>
    <x v="1065"/>
    <x v="4739"/>
    <n v="4"/>
    <n v="0"/>
    <n v="2.8415999999999997"/>
  </r>
  <r>
    <n v="6982"/>
    <s v="CA-2011-146990"/>
    <x v="2"/>
    <x v="845"/>
    <d v="2011-11-08T00:00:00"/>
    <x v="2"/>
    <s v="BP-11095"/>
    <x v="162"/>
    <x v="1"/>
    <s v="United States"/>
    <s v="New York City"/>
    <x v="15"/>
    <n v="10024"/>
    <x v="3"/>
    <s v="OFF-PA-10000246"/>
    <x v="1"/>
    <x v="10"/>
    <x v="1586"/>
    <x v="4740"/>
    <n v="3"/>
    <n v="0"/>
    <n v="13.8828"/>
  </r>
  <r>
    <n v="6983"/>
    <s v="CA-2013-116526"/>
    <x v="0"/>
    <x v="142"/>
    <d v="2013-09-06T00:00:00"/>
    <x v="1"/>
    <s v="JA-15970"/>
    <x v="350"/>
    <x v="0"/>
    <s v="United States"/>
    <s v="Detroit"/>
    <x v="12"/>
    <n v="48227"/>
    <x v="2"/>
    <s v="OFF-BI-10004728"/>
    <x v="1"/>
    <x v="8"/>
    <x v="539"/>
    <x v="906"/>
    <n v="5"/>
    <n v="0"/>
    <n v="11.086"/>
  </r>
  <r>
    <n v="6984"/>
    <s v="CA-2013-116526"/>
    <x v="0"/>
    <x v="142"/>
    <d v="2013-09-06T00:00:00"/>
    <x v="1"/>
    <s v="JA-15970"/>
    <x v="350"/>
    <x v="0"/>
    <s v="United States"/>
    <s v="Detroit"/>
    <x v="12"/>
    <n v="48227"/>
    <x v="2"/>
    <s v="TEC-PH-10002365"/>
    <x v="2"/>
    <x v="7"/>
    <x v="398"/>
    <x v="4741"/>
    <n v="1"/>
    <n v="0"/>
    <n v="2.2827999999999999"/>
  </r>
  <r>
    <n v="6985"/>
    <s v="CA-2013-116526"/>
    <x v="0"/>
    <x v="142"/>
    <d v="2013-09-06T00:00:00"/>
    <x v="1"/>
    <s v="JA-15970"/>
    <x v="350"/>
    <x v="0"/>
    <s v="United States"/>
    <s v="Detroit"/>
    <x v="12"/>
    <n v="48227"/>
    <x v="2"/>
    <s v="OFF-AP-10002457"/>
    <x v="1"/>
    <x v="9"/>
    <x v="544"/>
    <x v="4742"/>
    <n v="4"/>
    <n v="0.1"/>
    <n v="71.161999999999978"/>
  </r>
  <r>
    <n v="6986"/>
    <s v="CA-2013-116526"/>
    <x v="0"/>
    <x v="142"/>
    <d v="2013-09-06T00:00:00"/>
    <x v="1"/>
    <s v="JA-15970"/>
    <x v="350"/>
    <x v="0"/>
    <s v="United States"/>
    <s v="Detroit"/>
    <x v="12"/>
    <n v="48227"/>
    <x v="2"/>
    <s v="OFF-BI-10000320"/>
    <x v="1"/>
    <x v="8"/>
    <x v="768"/>
    <x v="3520"/>
    <n v="4"/>
    <n v="0"/>
    <n v="14.4648"/>
  </r>
  <r>
    <n v="6987"/>
    <s v="CA-2013-116526"/>
    <x v="0"/>
    <x v="142"/>
    <d v="2013-09-06T00:00:00"/>
    <x v="1"/>
    <s v="JA-15970"/>
    <x v="350"/>
    <x v="0"/>
    <s v="United States"/>
    <s v="Detroit"/>
    <x v="12"/>
    <n v="48227"/>
    <x v="2"/>
    <s v="OFF-AR-10004999"/>
    <x v="1"/>
    <x v="6"/>
    <x v="864"/>
    <x v="493"/>
    <n v="2"/>
    <n v="0"/>
    <n v="2.99"/>
  </r>
  <r>
    <n v="6988"/>
    <s v="CA-2013-116526"/>
    <x v="0"/>
    <x v="142"/>
    <d v="2013-09-06T00:00:00"/>
    <x v="1"/>
    <s v="JA-15970"/>
    <x v="350"/>
    <x v="0"/>
    <s v="United States"/>
    <s v="Detroit"/>
    <x v="12"/>
    <n v="48227"/>
    <x v="2"/>
    <s v="OFF-BI-10001116"/>
    <x v="1"/>
    <x v="8"/>
    <x v="1066"/>
    <x v="1603"/>
    <n v="5"/>
    <n v="0"/>
    <n v="12.672000000000001"/>
  </r>
  <r>
    <n v="6989"/>
    <s v="CA-2014-158561"/>
    <x v="3"/>
    <x v="343"/>
    <d v="2014-11-17T00:00:00"/>
    <x v="0"/>
    <s v="BB-11545"/>
    <x v="179"/>
    <x v="1"/>
    <s v="United States"/>
    <s v="Fort Lauderdale"/>
    <x v="2"/>
    <n v="33311"/>
    <x v="0"/>
    <s v="OFF-AP-10002651"/>
    <x v="1"/>
    <x v="9"/>
    <x v="1341"/>
    <x v="4127"/>
    <n v="5"/>
    <n v="0.2"/>
    <n v="130.28849999999983"/>
  </r>
  <r>
    <n v="6990"/>
    <s v="CA-2014-165099"/>
    <x v="3"/>
    <x v="157"/>
    <d v="2014-12-14T00:00:00"/>
    <x v="2"/>
    <s v="DK-13375"/>
    <x v="589"/>
    <x v="0"/>
    <s v="United States"/>
    <s v="Abilene"/>
    <x v="5"/>
    <n v="79605"/>
    <x v="2"/>
    <s v="OFF-AP-10001634"/>
    <x v="1"/>
    <x v="9"/>
    <x v="1790"/>
    <x v="4743"/>
    <n v="2"/>
    <n v="0.8"/>
    <n v="-3.7584000000000009"/>
  </r>
  <r>
    <n v="6991"/>
    <s v="CA-2012-109386"/>
    <x v="1"/>
    <x v="627"/>
    <d v="2012-11-13T00:00:00"/>
    <x v="0"/>
    <s v="RH-19600"/>
    <x v="584"/>
    <x v="0"/>
    <s v="United States"/>
    <s v="Hampton"/>
    <x v="17"/>
    <n v="23666"/>
    <x v="0"/>
    <s v="OFF-AP-10003266"/>
    <x v="1"/>
    <x v="9"/>
    <x v="661"/>
    <x v="4744"/>
    <n v="3"/>
    <n v="0"/>
    <n v="18.660600000000002"/>
  </r>
  <r>
    <n v="6992"/>
    <s v="CA-2012-109386"/>
    <x v="1"/>
    <x v="627"/>
    <d v="2012-11-13T00:00:00"/>
    <x v="0"/>
    <s v="RH-19600"/>
    <x v="584"/>
    <x v="0"/>
    <s v="United States"/>
    <s v="Hampton"/>
    <x v="17"/>
    <n v="23666"/>
    <x v="0"/>
    <s v="TEC-PH-10002890"/>
    <x v="2"/>
    <x v="7"/>
    <x v="1387"/>
    <x v="4745"/>
    <n v="5"/>
    <n v="0"/>
    <n v="58.811999999999998"/>
  </r>
  <r>
    <n v="6993"/>
    <s v="CA-2012-109386"/>
    <x v="1"/>
    <x v="627"/>
    <d v="2012-11-13T00:00:00"/>
    <x v="0"/>
    <s v="RH-19600"/>
    <x v="584"/>
    <x v="0"/>
    <s v="United States"/>
    <s v="Hampton"/>
    <x v="17"/>
    <n v="23666"/>
    <x v="0"/>
    <s v="FUR-FU-10000308"/>
    <x v="0"/>
    <x v="5"/>
    <x v="1269"/>
    <x v="4702"/>
    <n v="3"/>
    <n v="0"/>
    <n v="41.038800000000002"/>
  </r>
  <r>
    <n v="6994"/>
    <s v="CA-2012-109386"/>
    <x v="1"/>
    <x v="627"/>
    <d v="2012-11-13T00:00:00"/>
    <x v="0"/>
    <s v="RH-19600"/>
    <x v="584"/>
    <x v="0"/>
    <s v="United States"/>
    <s v="Hampton"/>
    <x v="17"/>
    <n v="23666"/>
    <x v="0"/>
    <s v="OFF-AR-10000380"/>
    <x v="1"/>
    <x v="6"/>
    <x v="108"/>
    <x v="4583"/>
    <n v="7"/>
    <n v="0"/>
    <n v="79.757999999999967"/>
  </r>
  <r>
    <n v="6995"/>
    <s v="CA-2012-109386"/>
    <x v="1"/>
    <x v="627"/>
    <d v="2012-11-13T00:00:00"/>
    <x v="0"/>
    <s v="RH-19600"/>
    <x v="584"/>
    <x v="0"/>
    <s v="United States"/>
    <s v="Hampton"/>
    <x v="17"/>
    <n v="23666"/>
    <x v="0"/>
    <s v="OFF-AR-10000122"/>
    <x v="1"/>
    <x v="6"/>
    <x v="308"/>
    <x v="4746"/>
    <n v="5"/>
    <n v="0"/>
    <n v="6.9749999999999979"/>
  </r>
  <r>
    <n v="6996"/>
    <s v="CA-2012-166800"/>
    <x v="1"/>
    <x v="902"/>
    <d v="2012-11-26T00:00:00"/>
    <x v="1"/>
    <s v="AG-10300"/>
    <x v="636"/>
    <x v="1"/>
    <s v="United States"/>
    <s v="Las Vegas"/>
    <x v="33"/>
    <n v="89115"/>
    <x v="1"/>
    <s v="OFF-AP-10004868"/>
    <x v="1"/>
    <x v="9"/>
    <x v="1018"/>
    <x v="4747"/>
    <n v="4"/>
    <n v="0"/>
    <n v="8.3916000000000004"/>
  </r>
  <r>
    <n v="6997"/>
    <s v="CA-2014-117443"/>
    <x v="3"/>
    <x v="331"/>
    <d v="2014-12-26T00:00:00"/>
    <x v="0"/>
    <s v="JB-15400"/>
    <x v="80"/>
    <x v="1"/>
    <s v="United States"/>
    <s v="Rockford"/>
    <x v="10"/>
    <n v="61107"/>
    <x v="2"/>
    <s v="OFF-BI-10004002"/>
    <x v="1"/>
    <x v="8"/>
    <x v="152"/>
    <x v="4748"/>
    <n v="4"/>
    <n v="0.8"/>
    <n v="-22.144000000000005"/>
  </r>
  <r>
    <n v="6998"/>
    <s v="CA-2014-117443"/>
    <x v="3"/>
    <x v="331"/>
    <d v="2014-12-26T00:00:00"/>
    <x v="0"/>
    <s v="JB-15400"/>
    <x v="80"/>
    <x v="1"/>
    <s v="United States"/>
    <s v="Rockford"/>
    <x v="10"/>
    <n v="61107"/>
    <x v="2"/>
    <s v="OFF-PA-10004475"/>
    <x v="1"/>
    <x v="10"/>
    <x v="1063"/>
    <x v="4749"/>
    <n v="4"/>
    <n v="0.2"/>
    <n v="63.753599999999992"/>
  </r>
  <r>
    <n v="6999"/>
    <s v="US-2013-134369"/>
    <x v="0"/>
    <x v="1142"/>
    <d v="2013-09-23T00:00:00"/>
    <x v="1"/>
    <s v="BC-11125"/>
    <x v="604"/>
    <x v="2"/>
    <s v="United States"/>
    <s v="Laguna Niguel"/>
    <x v="1"/>
    <n v="92677"/>
    <x v="1"/>
    <s v="OFF-PA-10002195"/>
    <x v="1"/>
    <x v="10"/>
    <x v="1543"/>
    <x v="91"/>
    <n v="2"/>
    <n v="0"/>
    <n v="6.3504000000000005"/>
  </r>
  <r>
    <n v="7000"/>
    <s v="CA-2014-123687"/>
    <x v="3"/>
    <x v="1143"/>
    <d v="2014-05-30T00:00:00"/>
    <x v="2"/>
    <s v="KC-16675"/>
    <x v="169"/>
    <x v="1"/>
    <s v="United States"/>
    <s v="Louisville"/>
    <x v="0"/>
    <n v="40214"/>
    <x v="0"/>
    <s v="OFF-AP-10002670"/>
    <x v="1"/>
    <x v="9"/>
    <x v="1690"/>
    <x v="4750"/>
    <n v="3"/>
    <n v="0"/>
    <n v="62.531999999999982"/>
  </r>
  <r>
    <n v="7001"/>
    <s v="CA-2014-123687"/>
    <x v="3"/>
    <x v="1143"/>
    <d v="2014-05-30T00:00:00"/>
    <x v="2"/>
    <s v="KC-16675"/>
    <x v="169"/>
    <x v="1"/>
    <s v="United States"/>
    <s v="Louisville"/>
    <x v="0"/>
    <n v="40214"/>
    <x v="0"/>
    <s v="OFF-SU-10004498"/>
    <x v="1"/>
    <x v="14"/>
    <x v="500"/>
    <x v="4751"/>
    <n v="2"/>
    <n v="0"/>
    <n v="0.77280000000000015"/>
  </r>
  <r>
    <n v="7002"/>
    <s v="CA-2012-104871"/>
    <x v="1"/>
    <x v="1110"/>
    <d v="2012-04-03T00:00:00"/>
    <x v="1"/>
    <s v="DR-12940"/>
    <x v="660"/>
    <x v="2"/>
    <s v="United States"/>
    <s v="Normal"/>
    <x v="10"/>
    <n v="61761"/>
    <x v="2"/>
    <s v="FUR-CH-10003298"/>
    <x v="0"/>
    <x v="1"/>
    <x v="1567"/>
    <x v="4752"/>
    <n v="4"/>
    <n v="0.3"/>
    <n v="-110.02320000000003"/>
  </r>
  <r>
    <n v="7003"/>
    <s v="CA-2011-133158"/>
    <x v="2"/>
    <x v="710"/>
    <d v="2011-08-21T00:00:00"/>
    <x v="0"/>
    <s v="DW-13195"/>
    <x v="694"/>
    <x v="1"/>
    <s v="United States"/>
    <s v="Los Angeles"/>
    <x v="1"/>
    <n v="90045"/>
    <x v="1"/>
    <s v="FUR-FU-10000723"/>
    <x v="0"/>
    <x v="5"/>
    <x v="475"/>
    <x v="4753"/>
    <n v="7"/>
    <n v="0"/>
    <n v="26.031600000000012"/>
  </r>
  <r>
    <n v="7004"/>
    <s v="CA-2011-133158"/>
    <x v="2"/>
    <x v="710"/>
    <d v="2011-08-21T00:00:00"/>
    <x v="0"/>
    <s v="DW-13195"/>
    <x v="694"/>
    <x v="1"/>
    <s v="United States"/>
    <s v="Los Angeles"/>
    <x v="1"/>
    <n v="90045"/>
    <x v="1"/>
    <s v="OFF-BI-10000632"/>
    <x v="1"/>
    <x v="8"/>
    <x v="1288"/>
    <x v="1971"/>
    <n v="2"/>
    <n v="0.2"/>
    <n v="22.573199999999996"/>
  </r>
  <r>
    <n v="7005"/>
    <s v="CA-2011-126333"/>
    <x v="2"/>
    <x v="851"/>
    <d v="2011-12-28T00:00:00"/>
    <x v="1"/>
    <s v="ME-18010"/>
    <x v="545"/>
    <x v="1"/>
    <s v="United States"/>
    <s v="Port Arthur"/>
    <x v="5"/>
    <n v="77642"/>
    <x v="2"/>
    <s v="OFF-PA-10000223"/>
    <x v="1"/>
    <x v="10"/>
    <x v="1374"/>
    <x v="1182"/>
    <n v="1"/>
    <n v="0.2"/>
    <n v="1.8144"/>
  </r>
  <r>
    <n v="7006"/>
    <s v="CA-2012-141740"/>
    <x v="1"/>
    <x v="549"/>
    <d v="2012-11-05T00:00:00"/>
    <x v="1"/>
    <s v="JF-15490"/>
    <x v="223"/>
    <x v="0"/>
    <s v="United States"/>
    <s v="New York City"/>
    <x v="15"/>
    <n v="10009"/>
    <x v="3"/>
    <s v="FUR-CH-10001545"/>
    <x v="0"/>
    <x v="1"/>
    <x v="1737"/>
    <x v="4754"/>
    <n v="2"/>
    <n v="0.1"/>
    <n v="13.677600000000002"/>
  </r>
  <r>
    <n v="7007"/>
    <s v="CA-2011-119466"/>
    <x v="2"/>
    <x v="534"/>
    <d v="2011-12-21T00:00:00"/>
    <x v="1"/>
    <s v="SP-20860"/>
    <x v="133"/>
    <x v="1"/>
    <s v="United States"/>
    <s v="Chicago"/>
    <x v="10"/>
    <n v="60623"/>
    <x v="2"/>
    <s v="FUR-FU-10001546"/>
    <x v="0"/>
    <x v="5"/>
    <x v="1423"/>
    <x v="1086"/>
    <n v="2"/>
    <n v="0.6"/>
    <n v="-7.4759999999999991"/>
  </r>
  <r>
    <n v="7008"/>
    <s v="CA-2012-154823"/>
    <x v="1"/>
    <x v="291"/>
    <d v="2012-08-25T00:00:00"/>
    <x v="1"/>
    <s v="KN-16390"/>
    <x v="471"/>
    <x v="1"/>
    <s v="United States"/>
    <s v="Springfield"/>
    <x v="24"/>
    <n v="45503"/>
    <x v="3"/>
    <s v="OFF-BI-10001098"/>
    <x v="1"/>
    <x v="8"/>
    <x v="405"/>
    <x v="2253"/>
    <n v="2"/>
    <n v="0.7"/>
    <n v="-8.9795999999999978"/>
  </r>
  <r>
    <n v="7009"/>
    <s v="CA-2012-154823"/>
    <x v="1"/>
    <x v="291"/>
    <d v="2012-08-25T00:00:00"/>
    <x v="1"/>
    <s v="KN-16390"/>
    <x v="471"/>
    <x v="1"/>
    <s v="United States"/>
    <s v="Springfield"/>
    <x v="24"/>
    <n v="45503"/>
    <x v="3"/>
    <s v="FUR-CH-10003379"/>
    <x v="0"/>
    <x v="1"/>
    <x v="459"/>
    <x v="4755"/>
    <n v="3"/>
    <n v="0.3"/>
    <n v="-42.746999999999957"/>
  </r>
  <r>
    <n v="7010"/>
    <s v="CA-2012-154823"/>
    <x v="1"/>
    <x v="291"/>
    <d v="2012-08-25T00:00:00"/>
    <x v="1"/>
    <s v="KN-16390"/>
    <x v="471"/>
    <x v="1"/>
    <s v="United States"/>
    <s v="Springfield"/>
    <x v="24"/>
    <n v="45503"/>
    <x v="3"/>
    <s v="FUR-FU-10000193"/>
    <x v="0"/>
    <x v="5"/>
    <x v="1503"/>
    <x v="3346"/>
    <n v="1"/>
    <n v="0.2"/>
    <n v="-3.8976000000000015"/>
  </r>
  <r>
    <n v="7011"/>
    <s v="US-2011-135881"/>
    <x v="2"/>
    <x v="235"/>
    <d v="2011-05-27T00:00:00"/>
    <x v="1"/>
    <s v="GT-14710"/>
    <x v="218"/>
    <x v="0"/>
    <s v="United States"/>
    <s v="New York City"/>
    <x v="15"/>
    <n v="10035"/>
    <x v="3"/>
    <s v="OFF-BI-10000829"/>
    <x v="1"/>
    <x v="8"/>
    <x v="304"/>
    <x v="2119"/>
    <n v="5"/>
    <n v="0.2"/>
    <n v="5.8369999999999997"/>
  </r>
  <r>
    <n v="7012"/>
    <s v="US-2011-135881"/>
    <x v="2"/>
    <x v="235"/>
    <d v="2011-05-27T00:00:00"/>
    <x v="1"/>
    <s v="GT-14710"/>
    <x v="218"/>
    <x v="0"/>
    <s v="United States"/>
    <s v="New York City"/>
    <x v="15"/>
    <n v="10035"/>
    <x v="3"/>
    <s v="OFF-SU-10003002"/>
    <x v="1"/>
    <x v="14"/>
    <x v="1558"/>
    <x v="1325"/>
    <n v="2"/>
    <n v="0"/>
    <n v="0.15120000000000022"/>
  </r>
  <r>
    <n v="7013"/>
    <s v="US-2011-135881"/>
    <x v="2"/>
    <x v="235"/>
    <d v="2011-05-27T00:00:00"/>
    <x v="1"/>
    <s v="GT-14710"/>
    <x v="218"/>
    <x v="0"/>
    <s v="United States"/>
    <s v="New York City"/>
    <x v="15"/>
    <n v="10035"/>
    <x v="3"/>
    <s v="OFF-AP-10002118"/>
    <x v="1"/>
    <x v="9"/>
    <x v="77"/>
    <x v="79"/>
    <n v="1"/>
    <n v="0"/>
    <n v="56.20320000000001"/>
  </r>
  <r>
    <n v="7014"/>
    <s v="CA-2014-141201"/>
    <x v="3"/>
    <x v="34"/>
    <d v="2014-12-12T00:00:00"/>
    <x v="0"/>
    <s v="DB-12910"/>
    <x v="626"/>
    <x v="2"/>
    <s v="United States"/>
    <s v="Salinas"/>
    <x v="1"/>
    <n v="93905"/>
    <x v="1"/>
    <s v="FUR-BO-10001519"/>
    <x v="0"/>
    <x v="0"/>
    <x v="666"/>
    <x v="4756"/>
    <n v="3"/>
    <n v="0.15"/>
    <n v="15.697800000000004"/>
  </r>
  <r>
    <n v="7015"/>
    <s v="CA-2011-114790"/>
    <x v="2"/>
    <x v="518"/>
    <d v="2011-03-13T00:00:00"/>
    <x v="0"/>
    <s v="FM-14215"/>
    <x v="524"/>
    <x v="1"/>
    <s v="United States"/>
    <s v="Richmond"/>
    <x v="0"/>
    <n v="40475"/>
    <x v="0"/>
    <s v="OFF-AP-10002578"/>
    <x v="1"/>
    <x v="9"/>
    <x v="409"/>
    <x v="4757"/>
    <n v="3"/>
    <n v="0"/>
    <n v="38.157600000000002"/>
  </r>
  <r>
    <n v="7016"/>
    <s v="CA-2011-114790"/>
    <x v="2"/>
    <x v="518"/>
    <d v="2011-03-13T00:00:00"/>
    <x v="0"/>
    <s v="FM-14215"/>
    <x v="524"/>
    <x v="1"/>
    <s v="United States"/>
    <s v="Richmond"/>
    <x v="0"/>
    <n v="40475"/>
    <x v="0"/>
    <s v="TEC-AC-10000710"/>
    <x v="2"/>
    <x v="11"/>
    <x v="672"/>
    <x v="93"/>
    <n v="2"/>
    <n v="0"/>
    <n v="14.172800000000002"/>
  </r>
  <r>
    <n v="7017"/>
    <s v="CA-2011-114790"/>
    <x v="2"/>
    <x v="518"/>
    <d v="2011-03-13T00:00:00"/>
    <x v="0"/>
    <s v="FM-14215"/>
    <x v="524"/>
    <x v="1"/>
    <s v="United States"/>
    <s v="Richmond"/>
    <x v="0"/>
    <n v="40475"/>
    <x v="0"/>
    <s v="TEC-PH-10000984"/>
    <x v="2"/>
    <x v="7"/>
    <x v="465"/>
    <x v="2173"/>
    <n v="3"/>
    <n v="0"/>
    <n v="164.63160000000005"/>
  </r>
  <r>
    <n v="7018"/>
    <s v="CA-2011-114790"/>
    <x v="2"/>
    <x v="518"/>
    <d v="2011-03-13T00:00:00"/>
    <x v="0"/>
    <s v="FM-14215"/>
    <x v="524"/>
    <x v="1"/>
    <s v="United States"/>
    <s v="Richmond"/>
    <x v="0"/>
    <n v="40475"/>
    <x v="0"/>
    <s v="OFF-PA-10000213"/>
    <x v="1"/>
    <x v="10"/>
    <x v="1440"/>
    <x v="1830"/>
    <n v="3"/>
    <n v="0"/>
    <n v="7.0218000000000007"/>
  </r>
  <r>
    <n v="7019"/>
    <s v="US-2013-154256"/>
    <x v="0"/>
    <x v="661"/>
    <d v="2013-06-28T00:00:00"/>
    <x v="0"/>
    <s v="SM-20005"/>
    <x v="325"/>
    <x v="0"/>
    <s v="United States"/>
    <s v="New York City"/>
    <x v="15"/>
    <n v="10035"/>
    <x v="3"/>
    <s v="OFF-LA-10003720"/>
    <x v="1"/>
    <x v="2"/>
    <x v="1627"/>
    <x v="4395"/>
    <n v="7"/>
    <n v="0"/>
    <n v="12.1401"/>
  </r>
  <r>
    <n v="7020"/>
    <s v="CA-2011-124737"/>
    <x v="2"/>
    <x v="709"/>
    <d v="2011-08-27T00:00:00"/>
    <x v="1"/>
    <s v="AP-10915"/>
    <x v="275"/>
    <x v="0"/>
    <s v="United States"/>
    <s v="Denver"/>
    <x v="22"/>
    <n v="80219"/>
    <x v="1"/>
    <s v="OFF-PA-10001837"/>
    <x v="1"/>
    <x v="10"/>
    <x v="1791"/>
    <x v="12"/>
    <n v="3"/>
    <n v="0.2"/>
    <n v="5.4432"/>
  </r>
  <r>
    <n v="7021"/>
    <s v="CA-2011-124737"/>
    <x v="2"/>
    <x v="709"/>
    <d v="2011-08-27T00:00:00"/>
    <x v="1"/>
    <s v="AP-10915"/>
    <x v="275"/>
    <x v="0"/>
    <s v="United States"/>
    <s v="Denver"/>
    <x v="22"/>
    <n v="80219"/>
    <x v="1"/>
    <s v="OFF-SU-10004661"/>
    <x v="1"/>
    <x v="14"/>
    <x v="1748"/>
    <x v="4758"/>
    <n v="1"/>
    <n v="0.2"/>
    <n v="0.50999999999999979"/>
  </r>
  <r>
    <n v="7022"/>
    <s v="CA-2011-124737"/>
    <x v="2"/>
    <x v="709"/>
    <d v="2011-08-27T00:00:00"/>
    <x v="1"/>
    <s v="AP-10915"/>
    <x v="275"/>
    <x v="0"/>
    <s v="United States"/>
    <s v="Denver"/>
    <x v="22"/>
    <n v="80219"/>
    <x v="1"/>
    <s v="FUR-FU-10003274"/>
    <x v="0"/>
    <x v="5"/>
    <x v="245"/>
    <x v="1728"/>
    <n v="3"/>
    <n v="0.2"/>
    <n v="1.2672000000000003"/>
  </r>
  <r>
    <n v="7023"/>
    <s v="CA-2011-124737"/>
    <x v="2"/>
    <x v="709"/>
    <d v="2011-08-27T00:00:00"/>
    <x v="1"/>
    <s v="AP-10915"/>
    <x v="275"/>
    <x v="0"/>
    <s v="United States"/>
    <s v="Denver"/>
    <x v="22"/>
    <n v="80219"/>
    <x v="1"/>
    <s v="TEC-PH-10000149"/>
    <x v="2"/>
    <x v="7"/>
    <x v="419"/>
    <x v="4759"/>
    <n v="9"/>
    <n v="0.2"/>
    <n v="10.772999999999989"/>
  </r>
  <r>
    <n v="7024"/>
    <s v="CA-2011-124737"/>
    <x v="2"/>
    <x v="709"/>
    <d v="2011-08-27T00:00:00"/>
    <x v="1"/>
    <s v="AP-10915"/>
    <x v="275"/>
    <x v="0"/>
    <s v="United States"/>
    <s v="Denver"/>
    <x v="22"/>
    <n v="80219"/>
    <x v="1"/>
    <s v="OFF-PA-10000019"/>
    <x v="1"/>
    <x v="10"/>
    <x v="704"/>
    <x v="277"/>
    <n v="6"/>
    <n v="0.2"/>
    <n v="10.8864"/>
  </r>
  <r>
    <n v="7025"/>
    <s v="CA-2011-124737"/>
    <x v="2"/>
    <x v="709"/>
    <d v="2011-08-27T00:00:00"/>
    <x v="1"/>
    <s v="AP-10915"/>
    <x v="275"/>
    <x v="0"/>
    <s v="United States"/>
    <s v="Denver"/>
    <x v="22"/>
    <n v="80219"/>
    <x v="1"/>
    <s v="OFF-PA-10001125"/>
    <x v="1"/>
    <x v="10"/>
    <x v="1012"/>
    <x v="1334"/>
    <n v="9"/>
    <n v="0.2"/>
    <n v="69.704999999999984"/>
  </r>
  <r>
    <n v="7026"/>
    <s v="US-2014-101840"/>
    <x v="3"/>
    <x v="695"/>
    <d v="2014-02-13T00:00:00"/>
    <x v="1"/>
    <s v="SP-20545"/>
    <x v="259"/>
    <x v="1"/>
    <s v="United States"/>
    <s v="New York City"/>
    <x v="15"/>
    <n v="10024"/>
    <x v="3"/>
    <s v="TEC-PH-10002538"/>
    <x v="2"/>
    <x v="7"/>
    <x v="524"/>
    <x v="4760"/>
    <n v="6"/>
    <n v="0"/>
    <n v="65.963399999999979"/>
  </r>
  <r>
    <n v="7027"/>
    <s v="US-2014-101840"/>
    <x v="3"/>
    <x v="695"/>
    <d v="2014-02-13T00:00:00"/>
    <x v="1"/>
    <s v="SP-20545"/>
    <x v="259"/>
    <x v="1"/>
    <s v="United States"/>
    <s v="New York City"/>
    <x v="15"/>
    <n v="10024"/>
    <x v="3"/>
    <s v="OFF-BI-10000279"/>
    <x v="1"/>
    <x v="8"/>
    <x v="1765"/>
    <x v="4761"/>
    <n v="4"/>
    <n v="0.2"/>
    <n v="15.605999999999996"/>
  </r>
  <r>
    <n v="7028"/>
    <s v="CA-2014-131653"/>
    <x v="3"/>
    <x v="926"/>
    <d v="2014-02-06T00:00:00"/>
    <x v="1"/>
    <s v="RD-19585"/>
    <x v="361"/>
    <x v="0"/>
    <s v="United States"/>
    <s v="New York City"/>
    <x v="15"/>
    <n v="10011"/>
    <x v="3"/>
    <s v="OFF-LA-10001045"/>
    <x v="1"/>
    <x v="2"/>
    <x v="701"/>
    <x v="3691"/>
    <n v="2"/>
    <n v="0"/>
    <n v="2.4011999999999998"/>
  </r>
  <r>
    <n v="7029"/>
    <s v="US-2013-157840"/>
    <x v="0"/>
    <x v="887"/>
    <d v="2013-12-24T00:00:00"/>
    <x v="0"/>
    <s v="MC-17575"/>
    <x v="430"/>
    <x v="0"/>
    <s v="United States"/>
    <s v="Fremont"/>
    <x v="8"/>
    <n v="68025"/>
    <x v="2"/>
    <s v="OFF-PA-10003673"/>
    <x v="1"/>
    <x v="10"/>
    <x v="971"/>
    <x v="1284"/>
    <n v="5"/>
    <n v="0"/>
    <n v="15.593999999999999"/>
  </r>
  <r>
    <n v="7030"/>
    <s v="CA-2013-145548"/>
    <x v="0"/>
    <x v="583"/>
    <d v="2013-11-17T00:00:00"/>
    <x v="1"/>
    <s v="EB-13750"/>
    <x v="494"/>
    <x v="1"/>
    <s v="United States"/>
    <s v="New York City"/>
    <x v="15"/>
    <n v="10011"/>
    <x v="3"/>
    <s v="OFF-ST-10002562"/>
    <x v="1"/>
    <x v="4"/>
    <x v="33"/>
    <x v="4681"/>
    <n v="3"/>
    <n v="0"/>
    <n v="7.8792000000000009"/>
  </r>
  <r>
    <n v="7031"/>
    <s v="CA-2013-145548"/>
    <x v="0"/>
    <x v="583"/>
    <d v="2013-11-17T00:00:00"/>
    <x v="1"/>
    <s v="EB-13750"/>
    <x v="494"/>
    <x v="1"/>
    <s v="United States"/>
    <s v="New York City"/>
    <x v="15"/>
    <n v="10011"/>
    <x v="3"/>
    <s v="TEC-AC-10002305"/>
    <x v="2"/>
    <x v="11"/>
    <x v="1521"/>
    <x v="3978"/>
    <n v="2"/>
    <n v="0"/>
    <n v="6.4799999999999969"/>
  </r>
  <r>
    <n v="7032"/>
    <s v="CA-2013-145548"/>
    <x v="0"/>
    <x v="583"/>
    <d v="2013-11-17T00:00:00"/>
    <x v="1"/>
    <s v="EB-13750"/>
    <x v="494"/>
    <x v="1"/>
    <s v="United States"/>
    <s v="New York City"/>
    <x v="15"/>
    <n v="10011"/>
    <x v="3"/>
    <s v="OFF-AR-10003373"/>
    <x v="1"/>
    <x v="6"/>
    <x v="287"/>
    <x v="1663"/>
    <n v="3"/>
    <n v="0"/>
    <n v="25.093799999999998"/>
  </r>
  <r>
    <n v="7033"/>
    <s v="CA-2013-145548"/>
    <x v="0"/>
    <x v="583"/>
    <d v="2013-11-17T00:00:00"/>
    <x v="1"/>
    <s v="EB-13750"/>
    <x v="494"/>
    <x v="1"/>
    <s v="United States"/>
    <s v="New York City"/>
    <x v="15"/>
    <n v="10011"/>
    <x v="3"/>
    <s v="FUR-CH-10003774"/>
    <x v="0"/>
    <x v="1"/>
    <x v="1185"/>
    <x v="4762"/>
    <n v="3"/>
    <n v="0.1"/>
    <n v="8.1881999999999877"/>
  </r>
  <r>
    <n v="7034"/>
    <s v="CA-2013-145548"/>
    <x v="0"/>
    <x v="583"/>
    <d v="2013-11-17T00:00:00"/>
    <x v="1"/>
    <s v="EB-13750"/>
    <x v="494"/>
    <x v="1"/>
    <s v="United States"/>
    <s v="New York City"/>
    <x v="15"/>
    <n v="10011"/>
    <x v="3"/>
    <s v="OFF-BI-10001510"/>
    <x v="1"/>
    <x v="8"/>
    <x v="702"/>
    <x v="4763"/>
    <n v="3"/>
    <n v="0.2"/>
    <n v="17.189999999999998"/>
  </r>
  <r>
    <n v="7035"/>
    <s v="CA-2013-145548"/>
    <x v="0"/>
    <x v="583"/>
    <d v="2013-11-17T00:00:00"/>
    <x v="1"/>
    <s v="EB-13750"/>
    <x v="494"/>
    <x v="1"/>
    <s v="United States"/>
    <s v="New York City"/>
    <x v="15"/>
    <n v="10011"/>
    <x v="3"/>
    <s v="OFF-BI-10004236"/>
    <x v="1"/>
    <x v="8"/>
    <x v="891"/>
    <x v="4596"/>
    <n v="3"/>
    <n v="0.2"/>
    <n v="11.450399999999998"/>
  </r>
  <r>
    <n v="7036"/>
    <s v="CA-2014-119494"/>
    <x v="3"/>
    <x v="45"/>
    <d v="2014-11-14T00:00:00"/>
    <x v="1"/>
    <s v="JE-15610"/>
    <x v="531"/>
    <x v="1"/>
    <s v="United States"/>
    <s v="San Diego"/>
    <x v="1"/>
    <n v="92105"/>
    <x v="1"/>
    <s v="FUR-CH-10004675"/>
    <x v="0"/>
    <x v="1"/>
    <x v="629"/>
    <x v="4764"/>
    <n v="3"/>
    <n v="0.2"/>
    <n v="52.339199999999977"/>
  </r>
  <r>
    <n v="7037"/>
    <s v="CA-2011-124618"/>
    <x v="2"/>
    <x v="1073"/>
    <d v="2011-05-04T00:00:00"/>
    <x v="0"/>
    <s v="CS-11860"/>
    <x v="750"/>
    <x v="0"/>
    <s v="United States"/>
    <s v="Lakeland"/>
    <x v="2"/>
    <n v="33801"/>
    <x v="0"/>
    <s v="TEC-CO-10004202"/>
    <x v="2"/>
    <x v="16"/>
    <x v="836"/>
    <x v="2006"/>
    <n v="2"/>
    <n v="0.2"/>
    <n v="89.996999999999986"/>
  </r>
  <r>
    <n v="7038"/>
    <s v="CA-2014-161970"/>
    <x v="3"/>
    <x v="585"/>
    <d v="2014-09-28T00:00:00"/>
    <x v="1"/>
    <s v="PB-19105"/>
    <x v="287"/>
    <x v="0"/>
    <s v="United States"/>
    <s v="Smyrna"/>
    <x v="32"/>
    <n v="30080"/>
    <x v="0"/>
    <s v="OFF-PA-10004255"/>
    <x v="1"/>
    <x v="10"/>
    <x v="1306"/>
    <x v="91"/>
    <n v="2"/>
    <n v="0"/>
    <n v="6.2208000000000006"/>
  </r>
  <r>
    <n v="7039"/>
    <s v="CA-2014-161970"/>
    <x v="3"/>
    <x v="585"/>
    <d v="2014-09-28T00:00:00"/>
    <x v="1"/>
    <s v="PB-19105"/>
    <x v="287"/>
    <x v="0"/>
    <s v="United States"/>
    <s v="Smyrna"/>
    <x v="32"/>
    <n v="30080"/>
    <x v="0"/>
    <s v="OFF-AR-10003896"/>
    <x v="1"/>
    <x v="6"/>
    <x v="1792"/>
    <x v="1465"/>
    <n v="3"/>
    <n v="0"/>
    <n v="6.4584000000000001"/>
  </r>
  <r>
    <n v="7040"/>
    <s v="CA-2014-103443"/>
    <x v="3"/>
    <x v="94"/>
    <d v="2014-12-24T00:00:00"/>
    <x v="1"/>
    <s v="AT-10735"/>
    <x v="247"/>
    <x v="0"/>
    <s v="United States"/>
    <s v="New York City"/>
    <x v="15"/>
    <n v="10009"/>
    <x v="3"/>
    <s v="OFF-ST-10002276"/>
    <x v="1"/>
    <x v="4"/>
    <x v="223"/>
    <x v="240"/>
    <n v="2"/>
    <n v="0"/>
    <n v="41.680000000000007"/>
  </r>
  <r>
    <n v="7041"/>
    <s v="CA-2014-103443"/>
    <x v="3"/>
    <x v="94"/>
    <d v="2014-12-24T00:00:00"/>
    <x v="1"/>
    <s v="AT-10735"/>
    <x v="247"/>
    <x v="0"/>
    <s v="United States"/>
    <s v="New York City"/>
    <x v="15"/>
    <n v="10009"/>
    <x v="3"/>
    <s v="OFF-BI-10001617"/>
    <x v="1"/>
    <x v="8"/>
    <x v="1315"/>
    <x v="176"/>
    <n v="3"/>
    <n v="0.2"/>
    <n v="8.3753999999999991"/>
  </r>
  <r>
    <n v="7042"/>
    <s v="CA-2014-103443"/>
    <x v="3"/>
    <x v="94"/>
    <d v="2014-12-24T00:00:00"/>
    <x v="1"/>
    <s v="AT-10735"/>
    <x v="247"/>
    <x v="0"/>
    <s v="United States"/>
    <s v="New York City"/>
    <x v="15"/>
    <n v="10009"/>
    <x v="3"/>
    <s v="FUR-FU-10000308"/>
    <x v="0"/>
    <x v="5"/>
    <x v="1269"/>
    <x v="2259"/>
    <n v="2"/>
    <n v="0"/>
    <n v="27.359200000000001"/>
  </r>
  <r>
    <n v="7043"/>
    <s v="US-2014-165358"/>
    <x v="3"/>
    <x v="930"/>
    <d v="2014-07-24T00:00:00"/>
    <x v="1"/>
    <s v="SV-20365"/>
    <x v="277"/>
    <x v="0"/>
    <s v="United States"/>
    <s v="Philadelphia"/>
    <x v="9"/>
    <n v="19134"/>
    <x v="3"/>
    <s v="TEC-CO-10001943"/>
    <x v="2"/>
    <x v="16"/>
    <x v="1666"/>
    <x v="2798"/>
    <n v="5"/>
    <n v="0.4"/>
    <n v="69.996499999999969"/>
  </r>
  <r>
    <n v="7044"/>
    <s v="US-2014-165358"/>
    <x v="3"/>
    <x v="930"/>
    <d v="2014-07-24T00:00:00"/>
    <x v="1"/>
    <s v="SV-20365"/>
    <x v="277"/>
    <x v="0"/>
    <s v="United States"/>
    <s v="Philadelphia"/>
    <x v="9"/>
    <n v="19134"/>
    <x v="3"/>
    <s v="FUR-CH-10002647"/>
    <x v="0"/>
    <x v="1"/>
    <x v="470"/>
    <x v="4765"/>
    <n v="4"/>
    <n v="0.3"/>
    <n v="-14.195999999999984"/>
  </r>
  <r>
    <n v="7045"/>
    <s v="US-2014-165358"/>
    <x v="3"/>
    <x v="930"/>
    <d v="2014-07-24T00:00:00"/>
    <x v="1"/>
    <s v="SV-20365"/>
    <x v="277"/>
    <x v="0"/>
    <s v="United States"/>
    <s v="Philadelphia"/>
    <x v="9"/>
    <n v="19134"/>
    <x v="3"/>
    <s v="OFF-SU-10004768"/>
    <x v="1"/>
    <x v="14"/>
    <x v="1299"/>
    <x v="1997"/>
    <n v="2"/>
    <n v="0.2"/>
    <n v="1.1479999999999988"/>
  </r>
  <r>
    <n v="7046"/>
    <s v="CA-2013-160136"/>
    <x v="0"/>
    <x v="54"/>
    <d v="2013-11-10T00:00:00"/>
    <x v="1"/>
    <s v="PJ-18835"/>
    <x v="601"/>
    <x v="1"/>
    <s v="United States"/>
    <s v="Dallas"/>
    <x v="5"/>
    <n v="75217"/>
    <x v="2"/>
    <s v="OFF-PA-10002160"/>
    <x v="1"/>
    <x v="10"/>
    <x v="1190"/>
    <x v="4766"/>
    <n v="2"/>
    <n v="0.2"/>
    <n v="3.3524000000000003"/>
  </r>
  <r>
    <n v="7047"/>
    <s v="CA-2011-150581"/>
    <x v="2"/>
    <x v="918"/>
    <d v="2011-04-12T00:00:00"/>
    <x v="1"/>
    <s v="NM-18445"/>
    <x v="134"/>
    <x v="2"/>
    <s v="United States"/>
    <s v="Concord"/>
    <x v="1"/>
    <n v="94521"/>
    <x v="1"/>
    <s v="FUR-TA-10003748"/>
    <x v="0"/>
    <x v="3"/>
    <x v="208"/>
    <x v="4767"/>
    <n v="1"/>
    <n v="0.2"/>
    <n v="2.4897999999999989"/>
  </r>
  <r>
    <n v="7048"/>
    <s v="CA-2011-150581"/>
    <x v="2"/>
    <x v="918"/>
    <d v="2011-04-12T00:00:00"/>
    <x v="1"/>
    <s v="NM-18445"/>
    <x v="134"/>
    <x v="2"/>
    <s v="United States"/>
    <s v="Concord"/>
    <x v="1"/>
    <n v="94521"/>
    <x v="1"/>
    <s v="TEC-AC-10001908"/>
    <x v="2"/>
    <x v="11"/>
    <x v="292"/>
    <x v="4768"/>
    <n v="4"/>
    <n v="0"/>
    <n v="139.98599999999999"/>
  </r>
  <r>
    <n v="7049"/>
    <s v="CA-2013-119515"/>
    <x v="0"/>
    <x v="1041"/>
    <d v="2013-08-17T00:00:00"/>
    <x v="2"/>
    <s v="TR-21325"/>
    <x v="309"/>
    <x v="0"/>
    <s v="United States"/>
    <s v="Nashville"/>
    <x v="18"/>
    <n v="37211"/>
    <x v="0"/>
    <s v="OFF-PA-10000552"/>
    <x v="1"/>
    <x v="10"/>
    <x v="1532"/>
    <x v="12"/>
    <n v="3"/>
    <n v="0.2"/>
    <n v="5.4432"/>
  </r>
  <r>
    <n v="7050"/>
    <s v="CA-2011-141355"/>
    <x v="2"/>
    <x v="794"/>
    <d v="2011-09-30T00:00:00"/>
    <x v="1"/>
    <s v="BF-11005"/>
    <x v="593"/>
    <x v="2"/>
    <s v="United States"/>
    <s v="Aurora"/>
    <x v="22"/>
    <n v="80013"/>
    <x v="1"/>
    <s v="OFF-AR-10003179"/>
    <x v="1"/>
    <x v="6"/>
    <x v="1565"/>
    <x v="4769"/>
    <n v="2"/>
    <n v="0.2"/>
    <n v="2.3685999999999989"/>
  </r>
  <r>
    <n v="7051"/>
    <s v="CA-2013-165330"/>
    <x v="0"/>
    <x v="25"/>
    <d v="2013-12-12T00:00:00"/>
    <x v="3"/>
    <s v="WB-21850"/>
    <x v="576"/>
    <x v="0"/>
    <s v="United States"/>
    <s v="Anaheim"/>
    <x v="1"/>
    <n v="92804"/>
    <x v="1"/>
    <s v="OFF-BI-10004593"/>
    <x v="1"/>
    <x v="8"/>
    <x v="267"/>
    <x v="4770"/>
    <n v="5"/>
    <n v="0.2"/>
    <n v="68.11999999999999"/>
  </r>
  <r>
    <n v="7052"/>
    <s v="CA-2013-165330"/>
    <x v="0"/>
    <x v="25"/>
    <d v="2013-12-12T00:00:00"/>
    <x v="3"/>
    <s v="WB-21850"/>
    <x v="576"/>
    <x v="0"/>
    <s v="United States"/>
    <s v="Anaheim"/>
    <x v="1"/>
    <n v="92804"/>
    <x v="1"/>
    <s v="OFF-AR-10000914"/>
    <x v="1"/>
    <x v="6"/>
    <x v="1739"/>
    <x v="4607"/>
    <n v="2"/>
    <n v="0"/>
    <n v="6.0632000000000019"/>
  </r>
  <r>
    <n v="7053"/>
    <s v="CA-2013-165330"/>
    <x v="0"/>
    <x v="25"/>
    <d v="2013-12-12T00:00:00"/>
    <x v="3"/>
    <s v="WB-21850"/>
    <x v="576"/>
    <x v="0"/>
    <s v="United States"/>
    <s v="Anaheim"/>
    <x v="1"/>
    <n v="92804"/>
    <x v="1"/>
    <s v="OFF-PA-10000241"/>
    <x v="1"/>
    <x v="10"/>
    <x v="1151"/>
    <x v="4771"/>
    <n v="1"/>
    <n v="0"/>
    <n v="13.940999999999999"/>
  </r>
  <r>
    <n v="7054"/>
    <s v="CA-2013-165330"/>
    <x v="0"/>
    <x v="25"/>
    <d v="2013-12-12T00:00:00"/>
    <x v="3"/>
    <s v="WB-21850"/>
    <x v="576"/>
    <x v="0"/>
    <s v="United States"/>
    <s v="Anaheim"/>
    <x v="1"/>
    <n v="92804"/>
    <x v="1"/>
    <s v="TEC-AC-10000057"/>
    <x v="2"/>
    <x v="11"/>
    <x v="626"/>
    <x v="668"/>
    <n v="4"/>
    <n v="0"/>
    <n v="25.191599999999994"/>
  </r>
  <r>
    <n v="7055"/>
    <s v="CA-2013-165330"/>
    <x v="0"/>
    <x v="25"/>
    <d v="2013-12-12T00:00:00"/>
    <x v="3"/>
    <s v="WB-21850"/>
    <x v="576"/>
    <x v="0"/>
    <s v="United States"/>
    <s v="Anaheim"/>
    <x v="1"/>
    <n v="92804"/>
    <x v="1"/>
    <s v="FUR-CH-10003774"/>
    <x v="0"/>
    <x v="1"/>
    <x v="1185"/>
    <x v="4158"/>
    <n v="5"/>
    <n v="0.2"/>
    <n v="-31.843000000000018"/>
  </r>
  <r>
    <n v="7056"/>
    <s v="CA-2013-165330"/>
    <x v="0"/>
    <x v="25"/>
    <d v="2013-12-12T00:00:00"/>
    <x v="3"/>
    <s v="WB-21850"/>
    <x v="576"/>
    <x v="0"/>
    <s v="United States"/>
    <s v="Anaheim"/>
    <x v="1"/>
    <n v="92804"/>
    <x v="1"/>
    <s v="OFF-BI-10002824"/>
    <x v="1"/>
    <x v="8"/>
    <x v="523"/>
    <x v="2045"/>
    <n v="3"/>
    <n v="0.2"/>
    <n v="11.189999999999996"/>
  </r>
  <r>
    <n v="7057"/>
    <s v="CA-2013-165330"/>
    <x v="0"/>
    <x v="25"/>
    <d v="2013-12-12T00:00:00"/>
    <x v="3"/>
    <s v="WB-21850"/>
    <x v="576"/>
    <x v="0"/>
    <s v="United States"/>
    <s v="Anaheim"/>
    <x v="1"/>
    <n v="92804"/>
    <x v="1"/>
    <s v="OFF-BI-10004001"/>
    <x v="1"/>
    <x v="8"/>
    <x v="810"/>
    <x v="4772"/>
    <n v="9"/>
    <n v="0.2"/>
    <n v="39.873599999999982"/>
  </r>
  <r>
    <n v="7058"/>
    <s v="CA-2013-165330"/>
    <x v="0"/>
    <x v="25"/>
    <d v="2013-12-12T00:00:00"/>
    <x v="3"/>
    <s v="WB-21850"/>
    <x v="576"/>
    <x v="0"/>
    <s v="United States"/>
    <s v="Anaheim"/>
    <x v="1"/>
    <n v="92804"/>
    <x v="1"/>
    <s v="FUR-TA-10004619"/>
    <x v="0"/>
    <x v="3"/>
    <x v="882"/>
    <x v="4773"/>
    <n v="7"/>
    <n v="0.2"/>
    <n v="111.51699999999991"/>
  </r>
  <r>
    <n v="7059"/>
    <s v="CA-2013-165330"/>
    <x v="0"/>
    <x v="25"/>
    <d v="2013-12-12T00:00:00"/>
    <x v="3"/>
    <s v="WB-21850"/>
    <x v="576"/>
    <x v="0"/>
    <s v="United States"/>
    <s v="Anaheim"/>
    <x v="1"/>
    <n v="92804"/>
    <x v="1"/>
    <s v="OFF-ST-10000636"/>
    <x v="1"/>
    <x v="4"/>
    <x v="1744"/>
    <x v="4774"/>
    <n v="3"/>
    <n v="0"/>
    <n v="2.0087999999999973"/>
  </r>
  <r>
    <n v="7060"/>
    <s v="CA-2013-165330"/>
    <x v="0"/>
    <x v="25"/>
    <d v="2013-12-12T00:00:00"/>
    <x v="3"/>
    <s v="WB-21850"/>
    <x v="576"/>
    <x v="0"/>
    <s v="United States"/>
    <s v="Anaheim"/>
    <x v="1"/>
    <n v="92804"/>
    <x v="1"/>
    <s v="OFF-AP-10001469"/>
    <x v="1"/>
    <x v="9"/>
    <x v="581"/>
    <x v="4775"/>
    <n v="2"/>
    <n v="0"/>
    <n v="24.191799999999994"/>
  </r>
  <r>
    <n v="7061"/>
    <s v="CA-2013-165330"/>
    <x v="0"/>
    <x v="25"/>
    <d v="2013-12-12T00:00:00"/>
    <x v="3"/>
    <s v="WB-21850"/>
    <x v="576"/>
    <x v="0"/>
    <s v="United States"/>
    <s v="Anaheim"/>
    <x v="1"/>
    <n v="92804"/>
    <x v="1"/>
    <s v="OFF-BI-10002897"/>
    <x v="1"/>
    <x v="8"/>
    <x v="1793"/>
    <x v="4776"/>
    <n v="2"/>
    <n v="0.2"/>
    <n v="2.1286"/>
  </r>
  <r>
    <n v="7062"/>
    <s v="CA-2012-132633"/>
    <x v="1"/>
    <x v="302"/>
    <d v="2012-02-05T00:00:00"/>
    <x v="0"/>
    <s v="KH-16630"/>
    <x v="175"/>
    <x v="1"/>
    <s v="United States"/>
    <s v="Pleasant Grove"/>
    <x v="7"/>
    <n v="84062"/>
    <x v="1"/>
    <s v="OFF-BI-10002432"/>
    <x v="1"/>
    <x v="8"/>
    <x v="866"/>
    <x v="4777"/>
    <n v="3"/>
    <n v="0.2"/>
    <n v="4.0985999999999994"/>
  </r>
  <r>
    <n v="7063"/>
    <s v="CA-2013-157742"/>
    <x v="0"/>
    <x v="723"/>
    <d v="2014-01-01T00:00:00"/>
    <x v="0"/>
    <s v="KL-16645"/>
    <x v="107"/>
    <x v="0"/>
    <s v="United States"/>
    <s v="Springfield"/>
    <x v="21"/>
    <n v="97477"/>
    <x v="1"/>
    <s v="OFF-EN-10002592"/>
    <x v="1"/>
    <x v="12"/>
    <x v="1702"/>
    <x v="4778"/>
    <n v="3"/>
    <n v="0.2"/>
    <n v="10.422000000000001"/>
  </r>
  <r>
    <n v="7064"/>
    <s v="CA-2014-127712"/>
    <x v="3"/>
    <x v="515"/>
    <d v="2014-09-06T00:00:00"/>
    <x v="1"/>
    <s v="MG-17890"/>
    <x v="450"/>
    <x v="2"/>
    <s v="United States"/>
    <s v="Salem"/>
    <x v="21"/>
    <n v="97301"/>
    <x v="1"/>
    <s v="OFF-SU-10002522"/>
    <x v="1"/>
    <x v="14"/>
    <x v="1544"/>
    <x v="928"/>
    <n v="2"/>
    <n v="0.2"/>
    <n v="0.69839999999999902"/>
  </r>
  <r>
    <n v="7065"/>
    <s v="CA-2014-169474"/>
    <x v="3"/>
    <x v="1144"/>
    <d v="2014-02-10T00:00:00"/>
    <x v="1"/>
    <s v="JF-15355"/>
    <x v="282"/>
    <x v="0"/>
    <s v="United States"/>
    <s v="Rochester"/>
    <x v="15"/>
    <n v="14609"/>
    <x v="3"/>
    <s v="OFF-AP-10003971"/>
    <x v="1"/>
    <x v="9"/>
    <x v="914"/>
    <x v="4779"/>
    <n v="3"/>
    <n v="0"/>
    <n v="8.4942000000000011"/>
  </r>
  <r>
    <n v="7066"/>
    <s v="CA-2011-106726"/>
    <x v="2"/>
    <x v="776"/>
    <d v="2011-12-08T00:00:00"/>
    <x v="2"/>
    <s v="RS-19765"/>
    <x v="276"/>
    <x v="1"/>
    <s v="United States"/>
    <s v="Los Angeles"/>
    <x v="1"/>
    <n v="90008"/>
    <x v="1"/>
    <s v="OFF-ST-10001496"/>
    <x v="1"/>
    <x v="4"/>
    <x v="726"/>
    <x v="4780"/>
    <n v="7"/>
    <n v="0"/>
    <n v="327.94580000000002"/>
  </r>
  <r>
    <n v="7067"/>
    <s v="CA-2013-147473"/>
    <x v="0"/>
    <x v="198"/>
    <d v="2013-06-04T00:00:00"/>
    <x v="1"/>
    <s v="NL-18310"/>
    <x v="644"/>
    <x v="2"/>
    <s v="United States"/>
    <s v="Los Angeles"/>
    <x v="1"/>
    <n v="90049"/>
    <x v="1"/>
    <s v="OFF-PA-10004782"/>
    <x v="1"/>
    <x v="10"/>
    <x v="1413"/>
    <x v="789"/>
    <n v="6"/>
    <n v="0"/>
    <n v="18.662400000000002"/>
  </r>
  <r>
    <n v="7068"/>
    <s v="CA-2013-114209"/>
    <x v="0"/>
    <x v="206"/>
    <d v="2013-05-27T00:00:00"/>
    <x v="1"/>
    <s v="AS-10285"/>
    <x v="155"/>
    <x v="1"/>
    <s v="United States"/>
    <s v="Dallas"/>
    <x v="5"/>
    <n v="75081"/>
    <x v="2"/>
    <s v="OFF-BI-10000343"/>
    <x v="1"/>
    <x v="8"/>
    <x v="184"/>
    <x v="3240"/>
    <n v="2"/>
    <n v="0.8"/>
    <n v="-3.2406000000000006"/>
  </r>
  <r>
    <n v="7069"/>
    <s v="CA-2013-114209"/>
    <x v="0"/>
    <x v="206"/>
    <d v="2013-05-27T00:00:00"/>
    <x v="1"/>
    <s v="AS-10285"/>
    <x v="155"/>
    <x v="1"/>
    <s v="United States"/>
    <s v="Dallas"/>
    <x v="5"/>
    <n v="75081"/>
    <x v="2"/>
    <s v="OFF-PA-10003591"/>
    <x v="1"/>
    <x v="10"/>
    <x v="686"/>
    <x v="4781"/>
    <n v="9"/>
    <n v="0.2"/>
    <n v="30.996000000000002"/>
  </r>
  <r>
    <n v="7070"/>
    <s v="CA-2011-141901"/>
    <x v="2"/>
    <x v="128"/>
    <d v="2011-08-14T00:00:00"/>
    <x v="1"/>
    <s v="GM-14500"/>
    <x v="421"/>
    <x v="0"/>
    <s v="United States"/>
    <s v="Fresno"/>
    <x v="1"/>
    <n v="93727"/>
    <x v="1"/>
    <s v="OFF-PA-10001667"/>
    <x v="1"/>
    <x v="10"/>
    <x v="453"/>
    <x v="156"/>
    <n v="1"/>
    <n v="0"/>
    <n v="2.6909999999999998"/>
  </r>
  <r>
    <n v="7071"/>
    <s v="CA-2013-164490"/>
    <x v="0"/>
    <x v="64"/>
    <d v="2013-09-11T00:00:00"/>
    <x v="0"/>
    <s v="SU-20665"/>
    <x v="711"/>
    <x v="2"/>
    <s v="United States"/>
    <s v="Chicago"/>
    <x v="10"/>
    <n v="60653"/>
    <x v="2"/>
    <s v="OFF-PA-10004971"/>
    <x v="1"/>
    <x v="10"/>
    <x v="604"/>
    <x v="4766"/>
    <n v="2"/>
    <n v="0.2"/>
    <n v="3.3524000000000003"/>
  </r>
  <r>
    <n v="7072"/>
    <s v="CA-2013-112256"/>
    <x v="0"/>
    <x v="310"/>
    <d v="2013-07-29T00:00:00"/>
    <x v="1"/>
    <s v="CK-12205"/>
    <x v="237"/>
    <x v="0"/>
    <s v="United States"/>
    <s v="Mcallen"/>
    <x v="5"/>
    <n v="78501"/>
    <x v="2"/>
    <s v="OFF-AR-10001216"/>
    <x v="1"/>
    <x v="6"/>
    <x v="1455"/>
    <x v="3079"/>
    <n v="2"/>
    <n v="0.2"/>
    <n v="0.3335999999999999"/>
  </r>
  <r>
    <n v="7073"/>
    <s v="CA-2013-112256"/>
    <x v="0"/>
    <x v="310"/>
    <d v="2013-07-29T00:00:00"/>
    <x v="1"/>
    <s v="CK-12205"/>
    <x v="237"/>
    <x v="0"/>
    <s v="United States"/>
    <s v="Mcallen"/>
    <x v="5"/>
    <n v="78501"/>
    <x v="2"/>
    <s v="OFF-PA-10004355"/>
    <x v="1"/>
    <x v="10"/>
    <x v="1094"/>
    <x v="1182"/>
    <n v="1"/>
    <n v="0.2"/>
    <n v="1.8144"/>
  </r>
  <r>
    <n v="7074"/>
    <s v="CA-2013-112256"/>
    <x v="0"/>
    <x v="310"/>
    <d v="2013-07-29T00:00:00"/>
    <x v="1"/>
    <s v="CK-12205"/>
    <x v="237"/>
    <x v="0"/>
    <s v="United States"/>
    <s v="Mcallen"/>
    <x v="5"/>
    <n v="78501"/>
    <x v="2"/>
    <s v="OFF-AR-10001953"/>
    <x v="1"/>
    <x v="6"/>
    <x v="395"/>
    <x v="4782"/>
    <n v="5"/>
    <n v="0.2"/>
    <n v="15.393000000000008"/>
  </r>
  <r>
    <n v="7075"/>
    <s v="CA-2013-112256"/>
    <x v="0"/>
    <x v="310"/>
    <d v="2013-07-29T00:00:00"/>
    <x v="1"/>
    <s v="CK-12205"/>
    <x v="237"/>
    <x v="0"/>
    <s v="United States"/>
    <s v="Mcallen"/>
    <x v="5"/>
    <n v="78501"/>
    <x v="2"/>
    <s v="OFF-BI-10004364"/>
    <x v="1"/>
    <x v="8"/>
    <x v="302"/>
    <x v="4783"/>
    <n v="4"/>
    <n v="0.8"/>
    <n v="-8.3160000000000025"/>
  </r>
  <r>
    <n v="7076"/>
    <s v="CA-2013-112256"/>
    <x v="0"/>
    <x v="310"/>
    <d v="2013-07-29T00:00:00"/>
    <x v="1"/>
    <s v="CK-12205"/>
    <x v="237"/>
    <x v="0"/>
    <s v="United States"/>
    <s v="Mcallen"/>
    <x v="5"/>
    <n v="78501"/>
    <x v="2"/>
    <s v="OFF-SU-10001165"/>
    <x v="1"/>
    <x v="14"/>
    <x v="1039"/>
    <x v="4784"/>
    <n v="2"/>
    <n v="0.2"/>
    <n v="1.0007999999999999"/>
  </r>
  <r>
    <n v="7077"/>
    <s v="CA-2013-167416"/>
    <x v="0"/>
    <x v="536"/>
    <d v="2013-05-18T00:00:00"/>
    <x v="1"/>
    <s v="JM-15580"/>
    <x v="758"/>
    <x v="0"/>
    <s v="United States"/>
    <s v="Seattle"/>
    <x v="4"/>
    <n v="98105"/>
    <x v="1"/>
    <s v="OFF-EN-10001141"/>
    <x v="1"/>
    <x v="12"/>
    <x v="593"/>
    <x v="2803"/>
    <n v="5"/>
    <n v="0"/>
    <n v="26.901000000000003"/>
  </r>
  <r>
    <n v="7078"/>
    <s v="CA-2013-106950"/>
    <x v="0"/>
    <x v="476"/>
    <d v="2013-09-07T00:00:00"/>
    <x v="1"/>
    <s v="JE-15715"/>
    <x v="555"/>
    <x v="0"/>
    <s v="United States"/>
    <s v="Charlotte"/>
    <x v="3"/>
    <n v="28205"/>
    <x v="0"/>
    <s v="OFF-BI-10000014"/>
    <x v="1"/>
    <x v="8"/>
    <x v="628"/>
    <x v="4785"/>
    <n v="7"/>
    <n v="0.7"/>
    <n v="-17.565099999999994"/>
  </r>
  <r>
    <n v="7079"/>
    <s v="CA-2013-106950"/>
    <x v="0"/>
    <x v="476"/>
    <d v="2013-09-07T00:00:00"/>
    <x v="1"/>
    <s v="JE-15715"/>
    <x v="555"/>
    <x v="0"/>
    <s v="United States"/>
    <s v="Charlotte"/>
    <x v="3"/>
    <n v="28205"/>
    <x v="0"/>
    <s v="OFF-AP-10000159"/>
    <x v="1"/>
    <x v="9"/>
    <x v="1407"/>
    <x v="4786"/>
    <n v="9"/>
    <n v="0.2"/>
    <n v="34.813799999999944"/>
  </r>
  <r>
    <n v="7080"/>
    <s v="CA-2013-106950"/>
    <x v="0"/>
    <x v="476"/>
    <d v="2013-09-07T00:00:00"/>
    <x v="1"/>
    <s v="JE-15715"/>
    <x v="555"/>
    <x v="0"/>
    <s v="United States"/>
    <s v="Charlotte"/>
    <x v="3"/>
    <n v="28205"/>
    <x v="0"/>
    <s v="OFF-AR-10003560"/>
    <x v="1"/>
    <x v="6"/>
    <x v="482"/>
    <x v="530"/>
    <n v="4"/>
    <n v="0.2"/>
    <n v="3.4047999999999981"/>
  </r>
  <r>
    <n v="7081"/>
    <s v="CA-2013-106950"/>
    <x v="0"/>
    <x v="476"/>
    <d v="2013-09-07T00:00:00"/>
    <x v="1"/>
    <s v="JE-15715"/>
    <x v="555"/>
    <x v="0"/>
    <s v="United States"/>
    <s v="Charlotte"/>
    <x v="3"/>
    <n v="28205"/>
    <x v="0"/>
    <s v="FUR-TA-10001768"/>
    <x v="0"/>
    <x v="3"/>
    <x v="114"/>
    <x v="4787"/>
    <n v="3"/>
    <n v="0.4"/>
    <n v="-149.63070000000005"/>
  </r>
  <r>
    <n v="7082"/>
    <s v="CA-2013-106950"/>
    <x v="0"/>
    <x v="476"/>
    <d v="2013-09-07T00:00:00"/>
    <x v="1"/>
    <s v="JE-15715"/>
    <x v="555"/>
    <x v="0"/>
    <s v="United States"/>
    <s v="Charlotte"/>
    <x v="3"/>
    <n v="28205"/>
    <x v="0"/>
    <s v="TEC-AC-10002049"/>
    <x v="2"/>
    <x v="11"/>
    <x v="1053"/>
    <x v="4788"/>
    <n v="3"/>
    <n v="0.2"/>
    <n v="303.80400000000003"/>
  </r>
  <r>
    <n v="7083"/>
    <s v="CA-2013-106950"/>
    <x v="0"/>
    <x v="476"/>
    <d v="2013-09-07T00:00:00"/>
    <x v="1"/>
    <s v="JE-15715"/>
    <x v="555"/>
    <x v="0"/>
    <s v="United States"/>
    <s v="Charlotte"/>
    <x v="3"/>
    <n v="28205"/>
    <x v="0"/>
    <s v="OFF-BI-10003166"/>
    <x v="1"/>
    <x v="8"/>
    <x v="1405"/>
    <x v="4789"/>
    <n v="5"/>
    <n v="0.7"/>
    <n v="-12.628"/>
  </r>
  <r>
    <n v="7084"/>
    <s v="CA-2014-118724"/>
    <x v="3"/>
    <x v="246"/>
    <d v="2014-07-26T00:00:00"/>
    <x v="0"/>
    <s v="AR-10825"/>
    <x v="255"/>
    <x v="1"/>
    <s v="United States"/>
    <s v="Concord"/>
    <x v="1"/>
    <n v="94521"/>
    <x v="1"/>
    <s v="OFF-AR-10003469"/>
    <x v="1"/>
    <x v="6"/>
    <x v="1249"/>
    <x v="2872"/>
    <n v="2"/>
    <n v="0"/>
    <n v="1.6896"/>
  </r>
  <r>
    <n v="7085"/>
    <s v="CA-2014-118724"/>
    <x v="3"/>
    <x v="246"/>
    <d v="2014-07-26T00:00:00"/>
    <x v="0"/>
    <s v="AR-10825"/>
    <x v="255"/>
    <x v="1"/>
    <s v="United States"/>
    <s v="Concord"/>
    <x v="1"/>
    <n v="94521"/>
    <x v="1"/>
    <s v="TEC-PH-10002549"/>
    <x v="2"/>
    <x v="7"/>
    <x v="928"/>
    <x v="4790"/>
    <n v="9"/>
    <n v="0.2"/>
    <n v="121.96440000000001"/>
  </r>
  <r>
    <n v="7086"/>
    <s v="CA-2014-112004"/>
    <x v="3"/>
    <x v="145"/>
    <d v="2014-09-29T00:00:00"/>
    <x v="2"/>
    <s v="AH-10075"/>
    <x v="340"/>
    <x v="1"/>
    <s v="United States"/>
    <s v="Chester"/>
    <x v="9"/>
    <n v="19013"/>
    <x v="3"/>
    <s v="OFF-BI-10003476"/>
    <x v="1"/>
    <x v="8"/>
    <x v="1526"/>
    <x v="4791"/>
    <n v="5"/>
    <n v="0.7"/>
    <n v="-6.3030000000000008"/>
  </r>
  <r>
    <n v="7087"/>
    <s v="CA-2014-112004"/>
    <x v="3"/>
    <x v="145"/>
    <d v="2014-09-29T00:00:00"/>
    <x v="2"/>
    <s v="AH-10075"/>
    <x v="340"/>
    <x v="1"/>
    <s v="United States"/>
    <s v="Chester"/>
    <x v="9"/>
    <n v="19013"/>
    <x v="3"/>
    <s v="OFF-SU-10000157"/>
    <x v="1"/>
    <x v="14"/>
    <x v="1399"/>
    <x v="4792"/>
    <n v="2"/>
    <n v="0.2"/>
    <n v="-42.951599999999999"/>
  </r>
  <r>
    <n v="7088"/>
    <s v="US-2014-143175"/>
    <x v="3"/>
    <x v="646"/>
    <d v="2014-08-07T00:00:00"/>
    <x v="0"/>
    <s v="GA-14515"/>
    <x v="654"/>
    <x v="0"/>
    <s v="United States"/>
    <s v="Los Angeles"/>
    <x v="1"/>
    <n v="90004"/>
    <x v="1"/>
    <s v="OFF-ST-10003123"/>
    <x v="1"/>
    <x v="4"/>
    <x v="1268"/>
    <x v="4191"/>
    <n v="3"/>
    <n v="0"/>
    <n v="23.968799999999998"/>
  </r>
  <r>
    <n v="7089"/>
    <s v="CA-2012-105844"/>
    <x v="1"/>
    <x v="969"/>
    <d v="2012-10-27T00:00:00"/>
    <x v="0"/>
    <s v="JF-15415"/>
    <x v="226"/>
    <x v="0"/>
    <s v="United States"/>
    <s v="Sparks"/>
    <x v="33"/>
    <n v="89431"/>
    <x v="1"/>
    <s v="OFF-AR-10001955"/>
    <x v="1"/>
    <x v="6"/>
    <x v="1021"/>
    <x v="1378"/>
    <n v="4"/>
    <n v="0"/>
    <n v="23.807999999999993"/>
  </r>
  <r>
    <n v="7090"/>
    <s v="CA-2014-118864"/>
    <x v="3"/>
    <x v="140"/>
    <d v="2014-06-20T00:00:00"/>
    <x v="0"/>
    <s v="KH-16690"/>
    <x v="120"/>
    <x v="1"/>
    <s v="United States"/>
    <s v="Los Angeles"/>
    <x v="1"/>
    <n v="90032"/>
    <x v="1"/>
    <s v="TEC-PH-10001809"/>
    <x v="2"/>
    <x v="7"/>
    <x v="1164"/>
    <x v="668"/>
    <n v="1"/>
    <n v="0.2"/>
    <n v="7.4974999999999987"/>
  </r>
  <r>
    <n v="7091"/>
    <s v="CA-2012-119480"/>
    <x v="1"/>
    <x v="1145"/>
    <d v="2012-01-13T00:00:00"/>
    <x v="1"/>
    <s v="CC-12685"/>
    <x v="530"/>
    <x v="0"/>
    <s v="United States"/>
    <s v="Henderson"/>
    <x v="0"/>
    <n v="42420"/>
    <x v="0"/>
    <s v="OFF-PA-10000474"/>
    <x v="1"/>
    <x v="10"/>
    <x v="33"/>
    <x v="1938"/>
    <n v="3"/>
    <n v="0"/>
    <n v="49.970399999999991"/>
  </r>
  <r>
    <n v="7092"/>
    <s v="CA-2012-119480"/>
    <x v="1"/>
    <x v="1145"/>
    <d v="2012-01-13T00:00:00"/>
    <x v="1"/>
    <s v="CC-12685"/>
    <x v="530"/>
    <x v="0"/>
    <s v="United States"/>
    <s v="Henderson"/>
    <x v="0"/>
    <n v="42420"/>
    <x v="0"/>
    <s v="OFF-AP-10001205"/>
    <x v="1"/>
    <x v="9"/>
    <x v="1285"/>
    <x v="4793"/>
    <n v="3"/>
    <n v="0"/>
    <n v="45.763200000000012"/>
  </r>
  <r>
    <n v="7093"/>
    <s v="CA-2012-119480"/>
    <x v="1"/>
    <x v="1145"/>
    <d v="2012-01-13T00:00:00"/>
    <x v="1"/>
    <s v="CC-12685"/>
    <x v="530"/>
    <x v="0"/>
    <s v="United States"/>
    <s v="Henderson"/>
    <x v="0"/>
    <n v="42420"/>
    <x v="0"/>
    <s v="OFF-AR-10004691"/>
    <x v="1"/>
    <x v="6"/>
    <x v="1371"/>
    <x v="3931"/>
    <n v="2"/>
    <n v="0"/>
    <n v="11.117599999999999"/>
  </r>
  <r>
    <n v="7094"/>
    <s v="CA-2012-119480"/>
    <x v="1"/>
    <x v="1145"/>
    <d v="2012-01-13T00:00:00"/>
    <x v="1"/>
    <s v="CC-12685"/>
    <x v="530"/>
    <x v="0"/>
    <s v="United States"/>
    <s v="Henderson"/>
    <x v="0"/>
    <n v="42420"/>
    <x v="0"/>
    <s v="OFF-PA-10004996"/>
    <x v="1"/>
    <x v="10"/>
    <x v="1519"/>
    <x v="3786"/>
    <n v="5"/>
    <n v="0"/>
    <n v="24.2285"/>
  </r>
  <r>
    <n v="7095"/>
    <s v="US-2012-153374"/>
    <x v="1"/>
    <x v="97"/>
    <d v="2012-02-13T00:00:00"/>
    <x v="0"/>
    <s v="JF-15565"/>
    <x v="535"/>
    <x v="0"/>
    <s v="United States"/>
    <s v="Decatur"/>
    <x v="10"/>
    <n v="62521"/>
    <x v="2"/>
    <s v="TEC-AC-10001908"/>
    <x v="2"/>
    <x v="11"/>
    <x v="292"/>
    <x v="4620"/>
    <n v="6"/>
    <n v="0.2"/>
    <n v="89.990999999999985"/>
  </r>
  <r>
    <n v="7096"/>
    <s v="CA-2013-101980"/>
    <x v="0"/>
    <x v="1146"/>
    <d v="2013-08-21T00:00:00"/>
    <x v="2"/>
    <s v="RP-19390"/>
    <x v="261"/>
    <x v="0"/>
    <s v="United States"/>
    <s v="New York City"/>
    <x v="15"/>
    <n v="10009"/>
    <x v="3"/>
    <s v="OFF-BI-10000666"/>
    <x v="1"/>
    <x v="8"/>
    <x v="980"/>
    <x v="4794"/>
    <n v="6"/>
    <n v="0.2"/>
    <n v="55.007999999999996"/>
  </r>
  <r>
    <n v="7097"/>
    <s v="CA-2013-101980"/>
    <x v="0"/>
    <x v="1146"/>
    <d v="2013-08-21T00:00:00"/>
    <x v="2"/>
    <s v="RP-19390"/>
    <x v="261"/>
    <x v="0"/>
    <s v="United States"/>
    <s v="New York City"/>
    <x v="15"/>
    <n v="10009"/>
    <x v="3"/>
    <s v="OFF-BI-10004318"/>
    <x v="1"/>
    <x v="8"/>
    <x v="1574"/>
    <x v="4795"/>
    <n v="2"/>
    <n v="0.2"/>
    <n v="89.954799999999992"/>
  </r>
  <r>
    <n v="7098"/>
    <s v="CA-2013-101980"/>
    <x v="0"/>
    <x v="1146"/>
    <d v="2013-08-21T00:00:00"/>
    <x v="2"/>
    <s v="RP-19390"/>
    <x v="261"/>
    <x v="0"/>
    <s v="United States"/>
    <s v="New York City"/>
    <x v="15"/>
    <n v="10009"/>
    <x v="3"/>
    <s v="OFF-BI-10003429"/>
    <x v="1"/>
    <x v="8"/>
    <x v="844"/>
    <x v="1046"/>
    <n v="5"/>
    <n v="0.2"/>
    <n v="9.1785000000000014"/>
  </r>
  <r>
    <n v="7099"/>
    <s v="CA-2014-144596"/>
    <x v="3"/>
    <x v="44"/>
    <d v="2014-11-11T00:00:00"/>
    <x v="1"/>
    <s v="CD-11980"/>
    <x v="263"/>
    <x v="0"/>
    <s v="United States"/>
    <s v="New York City"/>
    <x v="15"/>
    <n v="10011"/>
    <x v="3"/>
    <s v="OFF-PA-10003302"/>
    <x v="1"/>
    <x v="10"/>
    <x v="1712"/>
    <x v="4796"/>
    <n v="9"/>
    <n v="0"/>
    <n v="149.91119999999998"/>
  </r>
  <r>
    <n v="7100"/>
    <s v="CA-2012-124933"/>
    <x v="1"/>
    <x v="207"/>
    <d v="2012-12-30T00:00:00"/>
    <x v="0"/>
    <s v="DF-13135"/>
    <x v="650"/>
    <x v="0"/>
    <s v="United States"/>
    <s v="New York City"/>
    <x v="15"/>
    <n v="10009"/>
    <x v="3"/>
    <s v="OFF-PA-10003302"/>
    <x v="1"/>
    <x v="10"/>
    <x v="1712"/>
    <x v="3543"/>
    <n v="6"/>
    <n v="0"/>
    <n v="99.940799999999982"/>
  </r>
  <r>
    <n v="7101"/>
    <s v="CA-2011-159625"/>
    <x v="2"/>
    <x v="533"/>
    <d v="2011-11-28T00:00:00"/>
    <x v="1"/>
    <s v="SM-20005"/>
    <x v="325"/>
    <x v="0"/>
    <s v="United States"/>
    <s v="Scottsdale"/>
    <x v="16"/>
    <n v="85254"/>
    <x v="1"/>
    <s v="OFF-EN-10002621"/>
    <x v="1"/>
    <x v="12"/>
    <x v="33"/>
    <x v="3032"/>
    <n v="3"/>
    <n v="0.2"/>
    <n v="8.8019999999999978"/>
  </r>
  <r>
    <n v="7102"/>
    <s v="CA-2013-144337"/>
    <x v="0"/>
    <x v="1147"/>
    <d v="2013-08-06T00:00:00"/>
    <x v="0"/>
    <s v="SG-20890"/>
    <x v="737"/>
    <x v="1"/>
    <s v="United States"/>
    <s v="Amarillo"/>
    <x v="5"/>
    <n v="79109"/>
    <x v="2"/>
    <s v="OFF-PA-10000249"/>
    <x v="1"/>
    <x v="10"/>
    <x v="33"/>
    <x v="3073"/>
    <n v="2"/>
    <n v="0.2"/>
    <n v="6.6311999999999989"/>
  </r>
  <r>
    <n v="7103"/>
    <s v="CA-2011-117478"/>
    <x v="2"/>
    <x v="158"/>
    <d v="2011-09-24T00:00:00"/>
    <x v="2"/>
    <s v="LH-16750"/>
    <x v="405"/>
    <x v="0"/>
    <s v="United States"/>
    <s v="Philadelphia"/>
    <x v="9"/>
    <n v="19140"/>
    <x v="3"/>
    <s v="OFF-BI-10000050"/>
    <x v="1"/>
    <x v="8"/>
    <x v="343"/>
    <x v="4797"/>
    <n v="3"/>
    <n v="0.7"/>
    <n v="-5.036999999999999"/>
  </r>
  <r>
    <n v="7104"/>
    <s v="CA-2014-147410"/>
    <x v="3"/>
    <x v="507"/>
    <d v="2014-09-09T00:00:00"/>
    <x v="1"/>
    <s v="EJ-14155"/>
    <x v="412"/>
    <x v="0"/>
    <s v="United States"/>
    <s v="Santa Ana"/>
    <x v="1"/>
    <n v="92704"/>
    <x v="1"/>
    <s v="OFF-ST-10003805"/>
    <x v="1"/>
    <x v="4"/>
    <x v="1651"/>
    <x v="4798"/>
    <n v="2"/>
    <n v="0"/>
    <n v="105.27499999999998"/>
  </r>
  <r>
    <n v="7105"/>
    <s v="CA-2014-128944"/>
    <x v="3"/>
    <x v="249"/>
    <d v="2014-06-22T00:00:00"/>
    <x v="0"/>
    <s v="KH-16330"/>
    <x v="542"/>
    <x v="1"/>
    <s v="United States"/>
    <s v="Newark"/>
    <x v="24"/>
    <n v="43055"/>
    <x v="3"/>
    <s v="FUR-CH-10000785"/>
    <x v="0"/>
    <x v="1"/>
    <x v="320"/>
    <x v="4799"/>
    <n v="6"/>
    <n v="0.3"/>
    <n v="-43.435200000000009"/>
  </r>
  <r>
    <n v="7106"/>
    <s v="CA-2014-128944"/>
    <x v="3"/>
    <x v="249"/>
    <d v="2014-06-22T00:00:00"/>
    <x v="0"/>
    <s v="KH-16330"/>
    <x v="542"/>
    <x v="1"/>
    <s v="United States"/>
    <s v="Newark"/>
    <x v="24"/>
    <n v="43055"/>
    <x v="3"/>
    <s v="FUR-FU-10004909"/>
    <x v="0"/>
    <x v="5"/>
    <x v="1348"/>
    <x v="4800"/>
    <n v="3"/>
    <n v="0.2"/>
    <n v="7.2719999999999949"/>
  </r>
  <r>
    <n v="7107"/>
    <s v="CA-2014-128944"/>
    <x v="3"/>
    <x v="249"/>
    <d v="2014-06-22T00:00:00"/>
    <x v="0"/>
    <s v="KH-16330"/>
    <x v="542"/>
    <x v="1"/>
    <s v="United States"/>
    <s v="Newark"/>
    <x v="24"/>
    <n v="43055"/>
    <x v="3"/>
    <s v="TEC-AC-10001553"/>
    <x v="2"/>
    <x v="11"/>
    <x v="1599"/>
    <x v="4801"/>
    <n v="9"/>
    <n v="0.2"/>
    <n v="1.5291000000000032"/>
  </r>
  <r>
    <n v="7108"/>
    <s v="CA-2013-109666"/>
    <x v="0"/>
    <x v="475"/>
    <d v="2013-04-27T00:00:00"/>
    <x v="1"/>
    <s v="KM-16720"/>
    <x v="27"/>
    <x v="0"/>
    <s v="United States"/>
    <s v="New York City"/>
    <x v="15"/>
    <n v="10035"/>
    <x v="3"/>
    <s v="TEC-PH-10004774"/>
    <x v="2"/>
    <x v="7"/>
    <x v="706"/>
    <x v="2275"/>
    <n v="2"/>
    <n v="0"/>
    <n v="0.77939999999999898"/>
  </r>
  <r>
    <n v="7109"/>
    <s v="CA-2013-109666"/>
    <x v="0"/>
    <x v="475"/>
    <d v="2013-04-27T00:00:00"/>
    <x v="1"/>
    <s v="KM-16720"/>
    <x v="27"/>
    <x v="0"/>
    <s v="United States"/>
    <s v="New York City"/>
    <x v="15"/>
    <n v="10035"/>
    <x v="3"/>
    <s v="OFF-AR-10004582"/>
    <x v="1"/>
    <x v="6"/>
    <x v="1175"/>
    <x v="175"/>
    <n v="2"/>
    <n v="0"/>
    <n v="1.4759999999999998"/>
  </r>
  <r>
    <n v="7110"/>
    <s v="CA-2013-109666"/>
    <x v="0"/>
    <x v="475"/>
    <d v="2013-04-27T00:00:00"/>
    <x v="1"/>
    <s v="KM-16720"/>
    <x v="27"/>
    <x v="0"/>
    <s v="United States"/>
    <s v="New York City"/>
    <x v="15"/>
    <n v="10035"/>
    <x v="3"/>
    <s v="OFF-ST-10000991"/>
    <x v="1"/>
    <x v="4"/>
    <x v="155"/>
    <x v="4802"/>
    <n v="4"/>
    <n v="0"/>
    <n v="13.796400000000006"/>
  </r>
  <r>
    <n v="7111"/>
    <s v="CA-2013-109666"/>
    <x v="0"/>
    <x v="475"/>
    <d v="2013-04-27T00:00:00"/>
    <x v="1"/>
    <s v="KM-16720"/>
    <x v="27"/>
    <x v="0"/>
    <s v="United States"/>
    <s v="New York City"/>
    <x v="15"/>
    <n v="10035"/>
    <x v="3"/>
    <s v="OFF-SU-10002522"/>
    <x v="1"/>
    <x v="14"/>
    <x v="1544"/>
    <x v="3433"/>
    <n v="2"/>
    <n v="0"/>
    <n v="2.2503999999999991"/>
  </r>
  <r>
    <n v="7112"/>
    <s v="CA-2013-109666"/>
    <x v="0"/>
    <x v="475"/>
    <d v="2013-04-27T00:00:00"/>
    <x v="1"/>
    <s v="KM-16720"/>
    <x v="27"/>
    <x v="0"/>
    <s v="United States"/>
    <s v="New York City"/>
    <x v="15"/>
    <n v="10035"/>
    <x v="3"/>
    <s v="OFF-AR-10004022"/>
    <x v="1"/>
    <x v="6"/>
    <x v="898"/>
    <x v="1002"/>
    <n v="2"/>
    <n v="0"/>
    <n v="17.989999999999995"/>
  </r>
  <r>
    <n v="7113"/>
    <s v="CA-2013-109666"/>
    <x v="0"/>
    <x v="475"/>
    <d v="2013-04-27T00:00:00"/>
    <x v="1"/>
    <s v="KM-16720"/>
    <x v="27"/>
    <x v="0"/>
    <s v="United States"/>
    <s v="New York City"/>
    <x v="15"/>
    <n v="10035"/>
    <x v="3"/>
    <s v="OFF-SU-10001218"/>
    <x v="1"/>
    <x v="14"/>
    <x v="133"/>
    <x v="2803"/>
    <n v="5"/>
    <n v="0"/>
    <n v="15.372000000000003"/>
  </r>
  <r>
    <n v="7114"/>
    <s v="CA-2013-109666"/>
    <x v="0"/>
    <x v="475"/>
    <d v="2013-04-27T00:00:00"/>
    <x v="1"/>
    <s v="KM-16720"/>
    <x v="27"/>
    <x v="0"/>
    <s v="United States"/>
    <s v="New York City"/>
    <x v="15"/>
    <n v="10035"/>
    <x v="3"/>
    <s v="OFF-BI-10000174"/>
    <x v="1"/>
    <x v="8"/>
    <x v="1435"/>
    <x v="4803"/>
    <n v="2"/>
    <n v="0.2"/>
    <n v="3.2479999999999998"/>
  </r>
  <r>
    <n v="7115"/>
    <s v="US-2013-102239"/>
    <x v="0"/>
    <x v="465"/>
    <d v="2013-05-07T00:00:00"/>
    <x v="2"/>
    <s v="LW-16990"/>
    <x v="352"/>
    <x v="1"/>
    <s v="United States"/>
    <s v="Henderson"/>
    <x v="33"/>
    <n v="89015"/>
    <x v="1"/>
    <s v="FUR-TA-10003392"/>
    <x v="0"/>
    <x v="3"/>
    <x v="1639"/>
    <x v="4804"/>
    <n v="6"/>
    <n v="0"/>
    <n v="320.31720000000001"/>
  </r>
  <r>
    <n v="7116"/>
    <s v="US-2013-102239"/>
    <x v="0"/>
    <x v="465"/>
    <d v="2013-05-07T00:00:00"/>
    <x v="2"/>
    <s v="LW-16990"/>
    <x v="352"/>
    <x v="1"/>
    <s v="United States"/>
    <s v="Henderson"/>
    <x v="33"/>
    <n v="89015"/>
    <x v="1"/>
    <s v="OFF-BI-10001890"/>
    <x v="1"/>
    <x v="8"/>
    <x v="174"/>
    <x v="4805"/>
    <n v="2"/>
    <n v="0.2"/>
    <n v="2.0047999999999995"/>
  </r>
  <r>
    <n v="7117"/>
    <s v="CA-2011-143168"/>
    <x v="2"/>
    <x v="638"/>
    <d v="2011-10-23T00:00:00"/>
    <x v="0"/>
    <s v="IG-15085"/>
    <x v="490"/>
    <x v="0"/>
    <s v="United States"/>
    <s v="Seattle"/>
    <x v="4"/>
    <n v="98103"/>
    <x v="1"/>
    <s v="OFF-PA-10000167"/>
    <x v="1"/>
    <x v="10"/>
    <x v="1071"/>
    <x v="1168"/>
    <n v="2"/>
    <n v="0"/>
    <n v="27.881999999999998"/>
  </r>
  <r>
    <n v="7118"/>
    <s v="CA-2011-143168"/>
    <x v="2"/>
    <x v="638"/>
    <d v="2011-10-23T00:00:00"/>
    <x v="0"/>
    <s v="IG-15085"/>
    <x v="490"/>
    <x v="0"/>
    <s v="United States"/>
    <s v="Seattle"/>
    <x v="4"/>
    <n v="98103"/>
    <x v="1"/>
    <s v="OFF-BI-10003784"/>
    <x v="1"/>
    <x v="8"/>
    <x v="1314"/>
    <x v="2956"/>
    <n v="1"/>
    <n v="0.2"/>
    <n v="0.47039999999999987"/>
  </r>
  <r>
    <n v="7119"/>
    <s v="CA-2014-104906"/>
    <x v="3"/>
    <x v="778"/>
    <d v="2014-02-18T00:00:00"/>
    <x v="1"/>
    <s v="JP-15460"/>
    <x v="687"/>
    <x v="1"/>
    <s v="United States"/>
    <s v="New York City"/>
    <x v="15"/>
    <n v="10009"/>
    <x v="3"/>
    <s v="OFF-PA-10001184"/>
    <x v="1"/>
    <x v="10"/>
    <x v="1307"/>
    <x v="1465"/>
    <n v="3"/>
    <n v="0"/>
    <n v="8.7906000000000013"/>
  </r>
  <r>
    <n v="7120"/>
    <s v="CA-2014-118122"/>
    <x v="3"/>
    <x v="701"/>
    <d v="2014-11-25T00:00:00"/>
    <x v="1"/>
    <s v="GG-14650"/>
    <x v="55"/>
    <x v="1"/>
    <s v="United States"/>
    <s v="Seattle"/>
    <x v="4"/>
    <n v="98103"/>
    <x v="1"/>
    <s v="OFF-BI-10002103"/>
    <x v="1"/>
    <x v="8"/>
    <x v="525"/>
    <x v="1162"/>
    <n v="2"/>
    <n v="0.2"/>
    <n v="4.5187999999999997"/>
  </r>
  <r>
    <n v="7121"/>
    <s v="US-2011-147774"/>
    <x v="2"/>
    <x v="407"/>
    <d v="2011-01-27T00:00:00"/>
    <x v="1"/>
    <s v="MM-18280"/>
    <x v="152"/>
    <x v="1"/>
    <s v="United States"/>
    <s v="Smyrna"/>
    <x v="18"/>
    <n v="37167"/>
    <x v="0"/>
    <s v="OFF-BI-10003091"/>
    <x v="1"/>
    <x v="8"/>
    <x v="1165"/>
    <x v="4806"/>
    <n v="1"/>
    <n v="0.7"/>
    <n v="-51.515399999999985"/>
  </r>
  <r>
    <n v="7122"/>
    <s v="CA-2014-166926"/>
    <x v="3"/>
    <x v="96"/>
    <d v="2014-12-09T00:00:00"/>
    <x v="1"/>
    <s v="SO-20335"/>
    <x v="2"/>
    <x v="0"/>
    <s v="United States"/>
    <s v="Seattle"/>
    <x v="4"/>
    <n v="98105"/>
    <x v="1"/>
    <s v="OFF-PA-10001593"/>
    <x v="1"/>
    <x v="10"/>
    <x v="1755"/>
    <x v="1085"/>
    <n v="7"/>
    <n v="0"/>
    <n v="18.837"/>
  </r>
  <r>
    <n v="7123"/>
    <s v="CA-2014-166926"/>
    <x v="3"/>
    <x v="96"/>
    <d v="2014-12-09T00:00:00"/>
    <x v="1"/>
    <s v="SO-20335"/>
    <x v="2"/>
    <x v="0"/>
    <s v="United States"/>
    <s v="Seattle"/>
    <x v="4"/>
    <n v="98105"/>
    <x v="1"/>
    <s v="FUR-BO-10002598"/>
    <x v="0"/>
    <x v="0"/>
    <x v="1509"/>
    <x v="1741"/>
    <n v="2"/>
    <n v="0"/>
    <n v="41.168399999999991"/>
  </r>
  <r>
    <n v="7124"/>
    <s v="CA-2012-128013"/>
    <x v="1"/>
    <x v="101"/>
    <d v="2012-08-16T00:00:00"/>
    <x v="1"/>
    <s v="MF-18250"/>
    <x v="751"/>
    <x v="1"/>
    <s v="United States"/>
    <s v="New York City"/>
    <x v="15"/>
    <n v="10035"/>
    <x v="3"/>
    <s v="FUR-FU-10000320"/>
    <x v="0"/>
    <x v="5"/>
    <x v="1512"/>
    <x v="4807"/>
    <n v="3"/>
    <n v="0"/>
    <n v="4.4088000000000012"/>
  </r>
  <r>
    <n v="7125"/>
    <s v="CA-2012-128013"/>
    <x v="1"/>
    <x v="101"/>
    <d v="2012-08-16T00:00:00"/>
    <x v="1"/>
    <s v="MF-18250"/>
    <x v="751"/>
    <x v="1"/>
    <s v="United States"/>
    <s v="New York City"/>
    <x v="15"/>
    <n v="10035"/>
    <x v="3"/>
    <s v="OFF-PA-10001815"/>
    <x v="1"/>
    <x v="10"/>
    <x v="1393"/>
    <x v="3803"/>
    <n v="3"/>
    <n v="0"/>
    <n v="69.177599999999984"/>
  </r>
  <r>
    <n v="7126"/>
    <s v="CA-2013-123176"/>
    <x v="0"/>
    <x v="720"/>
    <d v="2013-09-30T00:00:00"/>
    <x v="0"/>
    <s v="JG-15160"/>
    <x v="506"/>
    <x v="0"/>
    <s v="United States"/>
    <s v="Atlanta"/>
    <x v="32"/>
    <n v="30318"/>
    <x v="0"/>
    <s v="OFF-PA-10003971"/>
    <x v="1"/>
    <x v="10"/>
    <x v="1272"/>
    <x v="1465"/>
    <n v="3"/>
    <n v="0"/>
    <n v="8.7906000000000013"/>
  </r>
  <r>
    <n v="7127"/>
    <s v="CA-2013-123176"/>
    <x v="0"/>
    <x v="720"/>
    <d v="2013-09-30T00:00:00"/>
    <x v="0"/>
    <s v="JG-15160"/>
    <x v="506"/>
    <x v="0"/>
    <s v="United States"/>
    <s v="Atlanta"/>
    <x v="32"/>
    <n v="30318"/>
    <x v="0"/>
    <s v="OFF-AR-10004685"/>
    <x v="1"/>
    <x v="6"/>
    <x v="181"/>
    <x v="4808"/>
    <n v="3"/>
    <n v="0"/>
    <n v="4.5836999999999994"/>
  </r>
  <r>
    <n v="7128"/>
    <s v="US-2013-117541"/>
    <x v="0"/>
    <x v="696"/>
    <d v="2013-11-21T00:00:00"/>
    <x v="1"/>
    <s v="JM-16195"/>
    <x v="594"/>
    <x v="0"/>
    <s v="United States"/>
    <s v="Newark"/>
    <x v="13"/>
    <n v="19711"/>
    <x v="3"/>
    <s v="OFF-PA-10001609"/>
    <x v="1"/>
    <x v="10"/>
    <x v="1107"/>
    <x v="4809"/>
    <n v="5"/>
    <n v="0"/>
    <n v="7.5669999999999993"/>
  </r>
  <r>
    <n v="7129"/>
    <s v="US-2013-117541"/>
    <x v="0"/>
    <x v="696"/>
    <d v="2013-11-21T00:00:00"/>
    <x v="1"/>
    <s v="JM-16195"/>
    <x v="594"/>
    <x v="0"/>
    <s v="United States"/>
    <s v="Newark"/>
    <x v="13"/>
    <n v="19711"/>
    <x v="3"/>
    <s v="FUR-FU-10000550"/>
    <x v="0"/>
    <x v="5"/>
    <x v="1445"/>
    <x v="548"/>
    <n v="4"/>
    <n v="0"/>
    <n v="6.573599999999999"/>
  </r>
  <r>
    <n v="7130"/>
    <s v="CA-2013-166282"/>
    <x v="0"/>
    <x v="947"/>
    <d v="2013-04-23T00:00:00"/>
    <x v="1"/>
    <s v="PK-19075"/>
    <x v="7"/>
    <x v="0"/>
    <s v="United States"/>
    <s v="Nashville"/>
    <x v="18"/>
    <n v="37211"/>
    <x v="0"/>
    <s v="TEC-AC-10004209"/>
    <x v="2"/>
    <x v="11"/>
    <x v="899"/>
    <x v="2083"/>
    <n v="4"/>
    <n v="0.2"/>
    <n v="8.3524000000000012"/>
  </r>
  <r>
    <n v="7131"/>
    <s v="CA-2013-166282"/>
    <x v="0"/>
    <x v="947"/>
    <d v="2013-04-23T00:00:00"/>
    <x v="1"/>
    <s v="PK-19075"/>
    <x v="7"/>
    <x v="0"/>
    <s v="United States"/>
    <s v="Nashville"/>
    <x v="18"/>
    <n v="37211"/>
    <x v="0"/>
    <s v="OFF-PA-10003022"/>
    <x v="1"/>
    <x v="10"/>
    <x v="1714"/>
    <x v="4810"/>
    <n v="7"/>
    <n v="0.2"/>
    <n v="40.003599999999999"/>
  </r>
  <r>
    <n v="7132"/>
    <s v="CA-2014-141439"/>
    <x v="3"/>
    <x v="200"/>
    <d v="2014-12-02T00:00:00"/>
    <x v="1"/>
    <s v="TT-21460"/>
    <x v="499"/>
    <x v="2"/>
    <s v="United States"/>
    <s v="Richmond"/>
    <x v="14"/>
    <n v="47374"/>
    <x v="2"/>
    <s v="FUR-TA-10001039"/>
    <x v="0"/>
    <x v="3"/>
    <x v="824"/>
    <x v="4811"/>
    <n v="3"/>
    <n v="0"/>
    <n v="67.064400000000006"/>
  </r>
  <r>
    <n v="7133"/>
    <s v="CA-2014-141439"/>
    <x v="3"/>
    <x v="200"/>
    <d v="2014-12-02T00:00:00"/>
    <x v="1"/>
    <s v="TT-21460"/>
    <x v="499"/>
    <x v="2"/>
    <s v="United States"/>
    <s v="Richmond"/>
    <x v="14"/>
    <n v="47374"/>
    <x v="2"/>
    <s v="TEC-PH-10002624"/>
    <x v="2"/>
    <x v="7"/>
    <x v="1126"/>
    <x v="2135"/>
    <n v="4"/>
    <n v="0"/>
    <n v="545.18839999999977"/>
  </r>
  <r>
    <n v="7134"/>
    <s v="CA-2014-141439"/>
    <x v="3"/>
    <x v="200"/>
    <d v="2014-12-02T00:00:00"/>
    <x v="1"/>
    <s v="TT-21460"/>
    <x v="499"/>
    <x v="2"/>
    <s v="United States"/>
    <s v="Richmond"/>
    <x v="14"/>
    <n v="47374"/>
    <x v="2"/>
    <s v="FUR-FU-10001473"/>
    <x v="0"/>
    <x v="5"/>
    <x v="984"/>
    <x v="1302"/>
    <n v="2"/>
    <n v="0"/>
    <n v="9.8856000000000002"/>
  </r>
  <r>
    <n v="7135"/>
    <s v="CA-2014-141439"/>
    <x v="3"/>
    <x v="200"/>
    <d v="2014-12-02T00:00:00"/>
    <x v="1"/>
    <s v="TT-21460"/>
    <x v="499"/>
    <x v="2"/>
    <s v="United States"/>
    <s v="Richmond"/>
    <x v="14"/>
    <n v="47374"/>
    <x v="2"/>
    <s v="TEC-PH-10001819"/>
    <x v="2"/>
    <x v="7"/>
    <x v="805"/>
    <x v="2273"/>
    <n v="2"/>
    <n v="0"/>
    <n v="43.190399999999997"/>
  </r>
  <r>
    <n v="7136"/>
    <s v="CA-2014-141439"/>
    <x v="3"/>
    <x v="200"/>
    <d v="2014-12-02T00:00:00"/>
    <x v="1"/>
    <s v="TT-21460"/>
    <x v="499"/>
    <x v="2"/>
    <s v="United States"/>
    <s v="Richmond"/>
    <x v="14"/>
    <n v="47374"/>
    <x v="2"/>
    <s v="FUR-CH-10004287"/>
    <x v="0"/>
    <x v="1"/>
    <x v="156"/>
    <x v="4812"/>
    <n v="3"/>
    <n v="0"/>
    <n v="240.29399999999995"/>
  </r>
  <r>
    <n v="7137"/>
    <s v="CA-2012-163965"/>
    <x v="1"/>
    <x v="312"/>
    <d v="2012-11-27T00:00:00"/>
    <x v="1"/>
    <s v="SS-20875"/>
    <x v="286"/>
    <x v="0"/>
    <s v="United States"/>
    <s v="Miami"/>
    <x v="2"/>
    <n v="33180"/>
    <x v="0"/>
    <s v="OFF-BI-10004728"/>
    <x v="1"/>
    <x v="8"/>
    <x v="539"/>
    <x v="2200"/>
    <n v="5"/>
    <n v="0.7"/>
    <n v="-5.7840000000000007"/>
  </r>
  <r>
    <n v="7138"/>
    <s v="CA-2012-163965"/>
    <x v="1"/>
    <x v="312"/>
    <d v="2012-11-27T00:00:00"/>
    <x v="1"/>
    <s v="SS-20875"/>
    <x v="286"/>
    <x v="0"/>
    <s v="United States"/>
    <s v="Miami"/>
    <x v="2"/>
    <n v="33180"/>
    <x v="0"/>
    <s v="OFF-ST-10000918"/>
    <x v="1"/>
    <x v="4"/>
    <x v="372"/>
    <x v="4813"/>
    <n v="2"/>
    <n v="0.2"/>
    <n v="1.3079999999999989"/>
  </r>
  <r>
    <n v="7139"/>
    <s v="CA-2012-163965"/>
    <x v="1"/>
    <x v="312"/>
    <d v="2012-11-27T00:00:00"/>
    <x v="1"/>
    <s v="SS-20875"/>
    <x v="286"/>
    <x v="0"/>
    <s v="United States"/>
    <s v="Miami"/>
    <x v="2"/>
    <n v="33180"/>
    <x v="0"/>
    <s v="OFF-BI-10004593"/>
    <x v="1"/>
    <x v="8"/>
    <x v="267"/>
    <x v="4814"/>
    <n v="4"/>
    <n v="0.7"/>
    <n v="-50.304000000000002"/>
  </r>
  <r>
    <n v="7140"/>
    <s v="CA-2012-163965"/>
    <x v="1"/>
    <x v="312"/>
    <d v="2012-11-27T00:00:00"/>
    <x v="1"/>
    <s v="SS-20875"/>
    <x v="286"/>
    <x v="0"/>
    <s v="United States"/>
    <s v="Miami"/>
    <x v="2"/>
    <n v="33180"/>
    <x v="0"/>
    <s v="FUR-BO-10001337"/>
    <x v="0"/>
    <x v="0"/>
    <x v="425"/>
    <x v="4815"/>
    <n v="3"/>
    <n v="0.2"/>
    <n v="-36.294000000000011"/>
  </r>
  <r>
    <n v="7141"/>
    <s v="CA-2014-128783"/>
    <x v="3"/>
    <x v="210"/>
    <d v="2014-09-08T00:00:00"/>
    <x v="3"/>
    <s v="TG-21640"/>
    <x v="228"/>
    <x v="0"/>
    <s v="United States"/>
    <s v="Saint Charles"/>
    <x v="25"/>
    <n v="63301"/>
    <x v="2"/>
    <s v="TEC-AC-10002473"/>
    <x v="2"/>
    <x v="11"/>
    <x v="713"/>
    <x v="4816"/>
    <n v="4"/>
    <n v="0"/>
    <n v="46.543199999999999"/>
  </r>
  <r>
    <n v="7142"/>
    <s v="CA-2014-128783"/>
    <x v="3"/>
    <x v="210"/>
    <d v="2014-09-08T00:00:00"/>
    <x v="3"/>
    <s v="TG-21640"/>
    <x v="228"/>
    <x v="0"/>
    <s v="United States"/>
    <s v="Saint Charles"/>
    <x v="25"/>
    <n v="63301"/>
    <x v="2"/>
    <s v="FUR-FU-10003623"/>
    <x v="0"/>
    <x v="5"/>
    <x v="1226"/>
    <x v="4817"/>
    <n v="5"/>
    <n v="0"/>
    <n v="37.883999999999993"/>
  </r>
  <r>
    <n v="7143"/>
    <s v="CA-2011-122217"/>
    <x v="2"/>
    <x v="156"/>
    <d v="2011-11-29T00:00:00"/>
    <x v="1"/>
    <s v="HP-14815"/>
    <x v="6"/>
    <x v="2"/>
    <s v="United States"/>
    <s v="Virginia Beach"/>
    <x v="17"/>
    <n v="23464"/>
    <x v="0"/>
    <s v="FUR-FU-10002045"/>
    <x v="0"/>
    <x v="5"/>
    <x v="1356"/>
    <x v="4818"/>
    <n v="5"/>
    <n v="0"/>
    <n v="48.906000000000006"/>
  </r>
  <r>
    <n v="7144"/>
    <s v="US-2014-141558"/>
    <x v="3"/>
    <x v="825"/>
    <d v="2014-03-17T00:00:00"/>
    <x v="1"/>
    <s v="MH-17290"/>
    <x v="762"/>
    <x v="2"/>
    <s v="United States"/>
    <s v="Philadelphia"/>
    <x v="9"/>
    <n v="19140"/>
    <x v="3"/>
    <s v="TEC-PH-10002555"/>
    <x v="2"/>
    <x v="7"/>
    <x v="1343"/>
    <x v="4819"/>
    <n v="5"/>
    <n v="0.4"/>
    <n v="-181.26499999999999"/>
  </r>
  <r>
    <n v="7145"/>
    <s v="US-2014-141558"/>
    <x v="3"/>
    <x v="825"/>
    <d v="2014-03-17T00:00:00"/>
    <x v="1"/>
    <s v="MH-17290"/>
    <x v="762"/>
    <x v="2"/>
    <s v="United States"/>
    <s v="Philadelphia"/>
    <x v="9"/>
    <n v="19140"/>
    <x v="3"/>
    <s v="OFF-BI-10002794"/>
    <x v="1"/>
    <x v="8"/>
    <x v="102"/>
    <x v="4241"/>
    <n v="1"/>
    <n v="0.7"/>
    <n v="-8.6057999999999986"/>
  </r>
  <r>
    <n v="7146"/>
    <s v="US-2014-141558"/>
    <x v="3"/>
    <x v="825"/>
    <d v="2014-03-17T00:00:00"/>
    <x v="1"/>
    <s v="MH-17290"/>
    <x v="762"/>
    <x v="2"/>
    <s v="United States"/>
    <s v="Philadelphia"/>
    <x v="9"/>
    <n v="19140"/>
    <x v="3"/>
    <s v="FUR-TA-10004086"/>
    <x v="0"/>
    <x v="3"/>
    <x v="824"/>
    <x v="1259"/>
    <n v="3"/>
    <n v="0.4"/>
    <n v="-46.429200000000023"/>
  </r>
  <r>
    <n v="7147"/>
    <s v="US-2014-141558"/>
    <x v="3"/>
    <x v="825"/>
    <d v="2014-03-17T00:00:00"/>
    <x v="1"/>
    <s v="MH-17290"/>
    <x v="762"/>
    <x v="2"/>
    <s v="United States"/>
    <s v="Philadelphia"/>
    <x v="9"/>
    <n v="19140"/>
    <x v="3"/>
    <s v="OFF-ST-10004946"/>
    <x v="1"/>
    <x v="4"/>
    <x v="1770"/>
    <x v="4820"/>
    <n v="1"/>
    <n v="0.2"/>
    <n v="3.2460000000000022"/>
  </r>
  <r>
    <n v="7148"/>
    <s v="CA-2013-139941"/>
    <x v="0"/>
    <x v="1"/>
    <d v="2013-06-18T00:00:00"/>
    <x v="1"/>
    <s v="CB-12415"/>
    <x v="558"/>
    <x v="0"/>
    <s v="United States"/>
    <s v="Long Beach"/>
    <x v="15"/>
    <n v="11561"/>
    <x v="3"/>
    <s v="OFF-PA-10000241"/>
    <x v="1"/>
    <x v="10"/>
    <x v="1151"/>
    <x v="1663"/>
    <n v="3"/>
    <n v="0"/>
    <n v="41.822999999999993"/>
  </r>
  <r>
    <n v="7149"/>
    <s v="CA-2013-139941"/>
    <x v="0"/>
    <x v="1"/>
    <d v="2013-06-18T00:00:00"/>
    <x v="1"/>
    <s v="CB-12415"/>
    <x v="558"/>
    <x v="0"/>
    <s v="United States"/>
    <s v="Long Beach"/>
    <x v="15"/>
    <n v="11561"/>
    <x v="3"/>
    <s v="OFF-AP-10004036"/>
    <x v="1"/>
    <x v="9"/>
    <x v="1273"/>
    <x v="4821"/>
    <n v="3"/>
    <n v="0"/>
    <n v="18.396000000000001"/>
  </r>
  <r>
    <n v="7150"/>
    <s v="CA-2012-166583"/>
    <x v="1"/>
    <x v="153"/>
    <d v="2012-06-30T00:00:00"/>
    <x v="1"/>
    <s v="VD-21670"/>
    <x v="104"/>
    <x v="0"/>
    <s v="United States"/>
    <s v="Houston"/>
    <x v="5"/>
    <n v="77070"/>
    <x v="2"/>
    <s v="TEC-PH-10001578"/>
    <x v="2"/>
    <x v="7"/>
    <x v="1221"/>
    <x v="4822"/>
    <n v="3"/>
    <n v="0.2"/>
    <n v="109.33649999999994"/>
  </r>
  <r>
    <n v="7151"/>
    <s v="CA-2014-100412"/>
    <x v="3"/>
    <x v="66"/>
    <d v="2014-12-27T00:00:00"/>
    <x v="1"/>
    <s v="SR-20425"/>
    <x v="676"/>
    <x v="2"/>
    <s v="United States"/>
    <s v="Tuscaloosa"/>
    <x v="19"/>
    <n v="35401"/>
    <x v="0"/>
    <s v="FUR-CH-10002647"/>
    <x v="0"/>
    <x v="1"/>
    <x v="470"/>
    <x v="1741"/>
    <n v="2"/>
    <n v="0"/>
    <n v="35.490000000000009"/>
  </r>
  <r>
    <n v="7152"/>
    <s v="CA-2014-142909"/>
    <x v="3"/>
    <x v="66"/>
    <d v="2014-12-26T00:00:00"/>
    <x v="0"/>
    <s v="AG-10330"/>
    <x v="743"/>
    <x v="0"/>
    <s v="United States"/>
    <s v="Mesa"/>
    <x v="16"/>
    <n v="85204"/>
    <x v="1"/>
    <s v="FUR-TA-10003008"/>
    <x v="0"/>
    <x v="3"/>
    <x v="946"/>
    <x v="4823"/>
    <n v="2"/>
    <n v="0.5"/>
    <n v="-135.08699999999999"/>
  </r>
  <r>
    <n v="7153"/>
    <s v="CA-2011-137911"/>
    <x v="2"/>
    <x v="1148"/>
    <d v="2011-10-15T00:00:00"/>
    <x v="1"/>
    <s v="BP-11095"/>
    <x v="162"/>
    <x v="1"/>
    <s v="United States"/>
    <s v="Jacksonville"/>
    <x v="3"/>
    <n v="28540"/>
    <x v="0"/>
    <s v="OFF-PA-10004071"/>
    <x v="1"/>
    <x v="10"/>
    <x v="412"/>
    <x v="1666"/>
    <n v="2"/>
    <n v="0.2"/>
    <n v="31.068799999999996"/>
  </r>
  <r>
    <n v="7154"/>
    <s v="CA-2012-106208"/>
    <x v="1"/>
    <x v="895"/>
    <d v="2012-12-15T00:00:00"/>
    <x v="1"/>
    <s v="JW-16075"/>
    <x v="493"/>
    <x v="0"/>
    <s v="United States"/>
    <s v="Chicago"/>
    <x v="10"/>
    <n v="60610"/>
    <x v="2"/>
    <s v="OFF-AP-10004980"/>
    <x v="1"/>
    <x v="9"/>
    <x v="967"/>
    <x v="4824"/>
    <n v="7"/>
    <n v="0.8"/>
    <n v="-108.8304"/>
  </r>
  <r>
    <n v="7155"/>
    <s v="US-2012-136749"/>
    <x v="1"/>
    <x v="707"/>
    <d v="2012-12-27T00:00:00"/>
    <x v="0"/>
    <s v="LH-16900"/>
    <x v="23"/>
    <x v="0"/>
    <s v="United States"/>
    <s v="Columbus"/>
    <x v="32"/>
    <n v="31907"/>
    <x v="0"/>
    <s v="FUR-FU-10000747"/>
    <x v="0"/>
    <x v="5"/>
    <x v="1742"/>
    <x v="4825"/>
    <n v="6"/>
    <n v="0"/>
    <n v="46.899599999999964"/>
  </r>
  <r>
    <n v="7156"/>
    <s v="US-2012-136749"/>
    <x v="1"/>
    <x v="707"/>
    <d v="2012-12-27T00:00:00"/>
    <x v="0"/>
    <s v="LH-16900"/>
    <x v="23"/>
    <x v="0"/>
    <s v="United States"/>
    <s v="Columbus"/>
    <x v="32"/>
    <n v="31907"/>
    <x v="0"/>
    <s v="OFF-BI-10004492"/>
    <x v="1"/>
    <x v="8"/>
    <x v="347"/>
    <x v="4826"/>
    <n v="5"/>
    <n v="0"/>
    <n v="74.212999999999994"/>
  </r>
  <r>
    <n v="7157"/>
    <s v="CA-2014-126718"/>
    <x v="3"/>
    <x v="568"/>
    <d v="2014-05-05T00:00:00"/>
    <x v="1"/>
    <s v="KT-16480"/>
    <x v="409"/>
    <x v="0"/>
    <s v="United States"/>
    <s v="Orange"/>
    <x v="30"/>
    <n v="7050"/>
    <x v="3"/>
    <s v="OFF-LA-10004055"/>
    <x v="1"/>
    <x v="2"/>
    <x v="737"/>
    <x v="3358"/>
    <n v="1"/>
    <n v="0"/>
    <n v="2.4058999999999999"/>
  </r>
  <r>
    <n v="7158"/>
    <s v="CA-2013-131380"/>
    <x v="0"/>
    <x v="463"/>
    <d v="2013-04-01T00:00:00"/>
    <x v="0"/>
    <s v="CC-12220"/>
    <x v="417"/>
    <x v="0"/>
    <s v="United States"/>
    <s v="Los Angeles"/>
    <x v="1"/>
    <n v="90032"/>
    <x v="1"/>
    <s v="OFF-ST-10002485"/>
    <x v="1"/>
    <x v="4"/>
    <x v="209"/>
    <x v="1190"/>
    <n v="4"/>
    <n v="0"/>
    <n v="0.87919999999999732"/>
  </r>
  <r>
    <n v="7159"/>
    <s v="CA-2013-131380"/>
    <x v="0"/>
    <x v="463"/>
    <d v="2013-04-01T00:00:00"/>
    <x v="0"/>
    <s v="CC-12220"/>
    <x v="417"/>
    <x v="0"/>
    <s v="United States"/>
    <s v="Los Angeles"/>
    <x v="1"/>
    <n v="90032"/>
    <x v="1"/>
    <s v="OFF-PA-10001243"/>
    <x v="1"/>
    <x v="10"/>
    <x v="1794"/>
    <x v="156"/>
    <n v="1"/>
    <n v="0"/>
    <n v="2.9302000000000001"/>
  </r>
  <r>
    <n v="7160"/>
    <s v="CA-2012-145835"/>
    <x v="1"/>
    <x v="1149"/>
    <d v="2012-05-18T00:00:00"/>
    <x v="0"/>
    <s v="BF-11170"/>
    <x v="408"/>
    <x v="2"/>
    <s v="United States"/>
    <s v="Chicago"/>
    <x v="10"/>
    <n v="60623"/>
    <x v="2"/>
    <s v="TEC-PH-10004447"/>
    <x v="2"/>
    <x v="7"/>
    <x v="857"/>
    <x v="2705"/>
    <n v="2"/>
    <n v="0.2"/>
    <n v="16.678799999999995"/>
  </r>
  <r>
    <n v="7161"/>
    <s v="CA-2012-145835"/>
    <x v="1"/>
    <x v="1149"/>
    <d v="2012-05-18T00:00:00"/>
    <x v="0"/>
    <s v="BF-11170"/>
    <x v="408"/>
    <x v="2"/>
    <s v="United States"/>
    <s v="Chicago"/>
    <x v="10"/>
    <n v="60623"/>
    <x v="2"/>
    <s v="OFF-FA-10002280"/>
    <x v="1"/>
    <x v="13"/>
    <x v="653"/>
    <x v="4698"/>
    <n v="4"/>
    <n v="0.2"/>
    <n v="5.6"/>
  </r>
  <r>
    <n v="7162"/>
    <s v="CA-2011-138709"/>
    <x v="2"/>
    <x v="1129"/>
    <d v="2011-07-09T00:00:00"/>
    <x v="1"/>
    <s v="MS-17770"/>
    <x v="474"/>
    <x v="0"/>
    <s v="United States"/>
    <s v="Richmond"/>
    <x v="17"/>
    <n v="23223"/>
    <x v="0"/>
    <s v="OFF-PA-10004734"/>
    <x v="1"/>
    <x v="10"/>
    <x v="335"/>
    <x v="1388"/>
    <n v="3"/>
    <n v="0"/>
    <n v="10.92"/>
  </r>
  <r>
    <n v="7163"/>
    <s v="CA-2011-138709"/>
    <x v="2"/>
    <x v="1129"/>
    <d v="2011-07-09T00:00:00"/>
    <x v="1"/>
    <s v="MS-17770"/>
    <x v="474"/>
    <x v="0"/>
    <s v="United States"/>
    <s v="Richmond"/>
    <x v="17"/>
    <n v="23223"/>
    <x v="0"/>
    <s v="OFF-BI-10000145"/>
    <x v="1"/>
    <x v="8"/>
    <x v="735"/>
    <x v="4827"/>
    <n v="5"/>
    <n v="0"/>
    <n v="7.6440000000000001"/>
  </r>
  <r>
    <n v="7164"/>
    <s v="CA-2011-122070"/>
    <x v="2"/>
    <x v="1150"/>
    <d v="2011-04-24T00:00:00"/>
    <x v="0"/>
    <s v="AH-10030"/>
    <x v="692"/>
    <x v="1"/>
    <s v="United States"/>
    <s v="Troy"/>
    <x v="15"/>
    <n v="12180"/>
    <x v="3"/>
    <s v="OFF-EN-10004773"/>
    <x v="1"/>
    <x v="12"/>
    <x v="33"/>
    <x v="4828"/>
    <n v="8"/>
    <n v="0"/>
    <n v="121.44159999999999"/>
  </r>
  <r>
    <n v="7165"/>
    <s v="CA-2011-122070"/>
    <x v="2"/>
    <x v="1150"/>
    <d v="2011-04-24T00:00:00"/>
    <x v="0"/>
    <s v="AH-10030"/>
    <x v="692"/>
    <x v="1"/>
    <s v="United States"/>
    <s v="Troy"/>
    <x v="15"/>
    <n v="12180"/>
    <x v="3"/>
    <s v="OFF-BI-10004970"/>
    <x v="1"/>
    <x v="8"/>
    <x v="908"/>
    <x v="4541"/>
    <n v="3"/>
    <n v="0.2"/>
    <n v="3.3452999999999995"/>
  </r>
  <r>
    <n v="7166"/>
    <s v="CA-2013-158610"/>
    <x v="0"/>
    <x v="251"/>
    <d v="2013-09-23T00:00:00"/>
    <x v="2"/>
    <s v="CK-12595"/>
    <x v="242"/>
    <x v="0"/>
    <s v="United States"/>
    <s v="Providence"/>
    <x v="34"/>
    <n v="2908"/>
    <x v="3"/>
    <s v="OFF-ST-10000604"/>
    <x v="1"/>
    <x v="4"/>
    <x v="54"/>
    <x v="2876"/>
    <n v="2"/>
    <n v="0"/>
    <n v="17.379999999999995"/>
  </r>
  <r>
    <n v="7167"/>
    <s v="CA-2011-117464"/>
    <x v="2"/>
    <x v="192"/>
    <d v="2011-07-24T00:00:00"/>
    <x v="0"/>
    <s v="NP-18325"/>
    <x v="268"/>
    <x v="0"/>
    <s v="United States"/>
    <s v="San Francisco"/>
    <x v="1"/>
    <n v="94122"/>
    <x v="1"/>
    <s v="OFF-AR-10003190"/>
    <x v="1"/>
    <x v="6"/>
    <x v="643"/>
    <x v="132"/>
    <n v="4"/>
    <n v="0"/>
    <n v="3.2256"/>
  </r>
  <r>
    <n v="7168"/>
    <s v="CA-2011-117464"/>
    <x v="2"/>
    <x v="192"/>
    <d v="2011-07-24T00:00:00"/>
    <x v="0"/>
    <s v="NP-18325"/>
    <x v="268"/>
    <x v="0"/>
    <s v="United States"/>
    <s v="San Francisco"/>
    <x v="1"/>
    <n v="94122"/>
    <x v="1"/>
    <s v="FUR-CH-10000155"/>
    <x v="0"/>
    <x v="1"/>
    <x v="1157"/>
    <x v="4829"/>
    <n v="3"/>
    <n v="0.2"/>
    <n v="71.77200000000002"/>
  </r>
  <r>
    <n v="7169"/>
    <s v="CA-2011-117464"/>
    <x v="2"/>
    <x v="192"/>
    <d v="2011-07-24T00:00:00"/>
    <x v="0"/>
    <s v="NP-18325"/>
    <x v="268"/>
    <x v="0"/>
    <s v="United States"/>
    <s v="San Francisco"/>
    <x v="1"/>
    <n v="94122"/>
    <x v="1"/>
    <s v="OFF-ST-10003058"/>
    <x v="1"/>
    <x v="4"/>
    <x v="388"/>
    <x v="4830"/>
    <n v="10"/>
    <n v="0"/>
    <n v="68.584999999999994"/>
  </r>
  <r>
    <n v="7170"/>
    <s v="CA-2011-117464"/>
    <x v="2"/>
    <x v="192"/>
    <d v="2011-07-24T00:00:00"/>
    <x v="0"/>
    <s v="NP-18325"/>
    <x v="268"/>
    <x v="0"/>
    <s v="United States"/>
    <s v="San Francisco"/>
    <x v="1"/>
    <n v="94122"/>
    <x v="1"/>
    <s v="FUR-TA-10004767"/>
    <x v="0"/>
    <x v="3"/>
    <x v="1147"/>
    <x v="3011"/>
    <n v="3"/>
    <n v="0.2"/>
    <n v="19.164599999999979"/>
  </r>
  <r>
    <n v="7171"/>
    <s v="US-2014-168613"/>
    <x v="3"/>
    <x v="1048"/>
    <d v="2014-10-15T00:00:00"/>
    <x v="1"/>
    <s v="GM-14440"/>
    <x v="306"/>
    <x v="0"/>
    <s v="United States"/>
    <s v="New York City"/>
    <x v="15"/>
    <n v="10009"/>
    <x v="3"/>
    <s v="FUR-CH-10002372"/>
    <x v="0"/>
    <x v="1"/>
    <x v="390"/>
    <x v="3489"/>
    <n v="2"/>
    <n v="0.1"/>
    <n v="3.2392000000000074"/>
  </r>
  <r>
    <n v="7172"/>
    <s v="CA-2014-125381"/>
    <x v="3"/>
    <x v="1016"/>
    <d v="2014-04-28T00:00:00"/>
    <x v="0"/>
    <s v="SG-20605"/>
    <x v="611"/>
    <x v="0"/>
    <s v="United States"/>
    <s v="San Francisco"/>
    <x v="1"/>
    <n v="94109"/>
    <x v="1"/>
    <s v="TEC-AC-10000158"/>
    <x v="2"/>
    <x v="11"/>
    <x v="353"/>
    <x v="3313"/>
    <n v="3"/>
    <n v="0"/>
    <n v="22.6737"/>
  </r>
  <r>
    <n v="7173"/>
    <s v="US-2014-141677"/>
    <x v="3"/>
    <x v="606"/>
    <d v="2014-03-31T00:00:00"/>
    <x v="1"/>
    <s v="HK-14890"/>
    <x v="96"/>
    <x v="1"/>
    <s v="United States"/>
    <s v="Houston"/>
    <x v="5"/>
    <n v="77070"/>
    <x v="2"/>
    <s v="TEC-AC-10000158"/>
    <x v="2"/>
    <x v="11"/>
    <x v="353"/>
    <x v="740"/>
    <n v="5"/>
    <n v="0.2"/>
    <n v="1.7995000000000019"/>
  </r>
  <r>
    <n v="7174"/>
    <s v="US-2014-141677"/>
    <x v="3"/>
    <x v="606"/>
    <d v="2014-03-31T00:00:00"/>
    <x v="1"/>
    <s v="HK-14890"/>
    <x v="96"/>
    <x v="1"/>
    <s v="United States"/>
    <s v="Houston"/>
    <x v="5"/>
    <n v="77070"/>
    <x v="2"/>
    <s v="TEC-CO-10002313"/>
    <x v="2"/>
    <x v="16"/>
    <x v="345"/>
    <x v="4697"/>
    <n v="5"/>
    <n v="0.2"/>
    <n v="569.99050000000011"/>
  </r>
  <r>
    <n v="7175"/>
    <s v="US-2014-141677"/>
    <x v="3"/>
    <x v="606"/>
    <d v="2014-03-31T00:00:00"/>
    <x v="1"/>
    <s v="HK-14890"/>
    <x v="96"/>
    <x v="1"/>
    <s v="United States"/>
    <s v="Houston"/>
    <x v="5"/>
    <n v="77070"/>
    <x v="2"/>
    <s v="OFF-PA-10002581"/>
    <x v="1"/>
    <x v="10"/>
    <x v="1300"/>
    <x v="1355"/>
    <n v="3"/>
    <n v="0.2"/>
    <n v="23.234999999999992"/>
  </r>
  <r>
    <n v="7176"/>
    <s v="US-2014-141677"/>
    <x v="3"/>
    <x v="606"/>
    <d v="2014-03-31T00:00:00"/>
    <x v="1"/>
    <s v="HK-14890"/>
    <x v="96"/>
    <x v="1"/>
    <s v="United States"/>
    <s v="Houston"/>
    <x v="5"/>
    <n v="77070"/>
    <x v="2"/>
    <s v="OFF-AP-10001205"/>
    <x v="1"/>
    <x v="9"/>
    <x v="1285"/>
    <x v="4831"/>
    <n v="8"/>
    <n v="0.8"/>
    <n v="-226.63679999999999"/>
  </r>
  <r>
    <n v="7177"/>
    <s v="US-2014-141677"/>
    <x v="3"/>
    <x v="606"/>
    <d v="2014-03-31T00:00:00"/>
    <x v="1"/>
    <s v="HK-14890"/>
    <x v="96"/>
    <x v="1"/>
    <s v="United States"/>
    <s v="Houston"/>
    <x v="5"/>
    <n v="77070"/>
    <x v="2"/>
    <s v="OFF-ST-10000344"/>
    <x v="1"/>
    <x v="4"/>
    <x v="1013"/>
    <x v="4832"/>
    <n v="3"/>
    <n v="0.2"/>
    <n v="2.4173999999999989"/>
  </r>
  <r>
    <n v="7178"/>
    <s v="CA-2014-133067"/>
    <x v="3"/>
    <x v="464"/>
    <d v="2014-05-11T00:00:00"/>
    <x v="1"/>
    <s v="MY-18295"/>
    <x v="501"/>
    <x v="1"/>
    <s v="United States"/>
    <s v="Philadelphia"/>
    <x v="9"/>
    <n v="19140"/>
    <x v="3"/>
    <s v="OFF-BI-10002897"/>
    <x v="1"/>
    <x v="8"/>
    <x v="1793"/>
    <x v="4833"/>
    <n v="2"/>
    <n v="0.7"/>
    <n v="-1.5413999999999999"/>
  </r>
  <r>
    <n v="7179"/>
    <s v="CA-2014-133067"/>
    <x v="3"/>
    <x v="464"/>
    <d v="2014-05-11T00:00:00"/>
    <x v="1"/>
    <s v="MY-18295"/>
    <x v="501"/>
    <x v="1"/>
    <s v="United States"/>
    <s v="Philadelphia"/>
    <x v="9"/>
    <n v="19140"/>
    <x v="3"/>
    <s v="OFF-BI-10003694"/>
    <x v="1"/>
    <x v="8"/>
    <x v="850"/>
    <x v="4834"/>
    <n v="3"/>
    <n v="0.7"/>
    <n v="-7.5167999999999964"/>
  </r>
  <r>
    <n v="7180"/>
    <s v="US-2013-144351"/>
    <x v="0"/>
    <x v="696"/>
    <d v="2013-11-19T00:00:00"/>
    <x v="1"/>
    <s v="RC-19960"/>
    <x v="53"/>
    <x v="0"/>
    <s v="United States"/>
    <s v="Baltimore"/>
    <x v="39"/>
    <n v="21215"/>
    <x v="3"/>
    <s v="TEC-PH-10001644"/>
    <x v="2"/>
    <x v="7"/>
    <x v="1485"/>
    <x v="1324"/>
    <n v="3"/>
    <n v="0"/>
    <n v="25.191600000000005"/>
  </r>
  <r>
    <n v="7181"/>
    <s v="CA-2011-106054"/>
    <x v="2"/>
    <x v="1037"/>
    <d v="2011-01-08T00:00:00"/>
    <x v="2"/>
    <s v="JO-15145"/>
    <x v="705"/>
    <x v="1"/>
    <s v="United States"/>
    <s v="Athens"/>
    <x v="32"/>
    <n v="30605"/>
    <x v="0"/>
    <s v="OFF-AR-10002399"/>
    <x v="1"/>
    <x v="6"/>
    <x v="316"/>
    <x v="4835"/>
    <n v="3"/>
    <n v="0"/>
    <n v="5.2397999999999998"/>
  </r>
  <r>
    <n v="7182"/>
    <s v="CA-2013-138667"/>
    <x v="0"/>
    <x v="797"/>
    <d v="2013-12-31T00:00:00"/>
    <x v="0"/>
    <s v="MW-18220"/>
    <x v="596"/>
    <x v="0"/>
    <s v="United States"/>
    <s v="Lancaster"/>
    <x v="24"/>
    <n v="43130"/>
    <x v="3"/>
    <s v="TEC-AC-10003063"/>
    <x v="2"/>
    <x v="11"/>
    <x v="1052"/>
    <x v="4836"/>
    <n v="2"/>
    <n v="0.2"/>
    <n v="0.5"/>
  </r>
  <r>
    <n v="7183"/>
    <s v="CA-2014-150609"/>
    <x v="3"/>
    <x v="504"/>
    <d v="2014-05-05T00:00:00"/>
    <x v="1"/>
    <s v="NZ-18565"/>
    <x v="125"/>
    <x v="2"/>
    <s v="United States"/>
    <s v="Los Angeles"/>
    <x v="1"/>
    <n v="90032"/>
    <x v="1"/>
    <s v="OFF-BI-10002071"/>
    <x v="1"/>
    <x v="8"/>
    <x v="692"/>
    <x v="4837"/>
    <n v="5"/>
    <n v="0.2"/>
    <n v="7.5529999999999982"/>
  </r>
  <r>
    <n v="7184"/>
    <s v="CA-2014-128853"/>
    <x v="3"/>
    <x v="81"/>
    <d v="2014-04-24T00:00:00"/>
    <x v="2"/>
    <s v="JM-15250"/>
    <x v="49"/>
    <x v="0"/>
    <s v="United States"/>
    <s v="Baltimore"/>
    <x v="39"/>
    <n v="21215"/>
    <x v="3"/>
    <s v="FUR-CH-10004218"/>
    <x v="0"/>
    <x v="1"/>
    <x v="38"/>
    <x v="4838"/>
    <n v="9"/>
    <n v="0"/>
    <n v="227.20500000000004"/>
  </r>
  <r>
    <n v="7185"/>
    <s v="CA-2014-133102"/>
    <x v="3"/>
    <x v="629"/>
    <d v="2014-08-25T00:00:00"/>
    <x v="1"/>
    <s v="ED-13885"/>
    <x v="525"/>
    <x v="2"/>
    <s v="United States"/>
    <s v="Houston"/>
    <x v="5"/>
    <n v="77095"/>
    <x v="2"/>
    <s v="OFF-SU-10000432"/>
    <x v="1"/>
    <x v="14"/>
    <x v="1549"/>
    <x v="4839"/>
    <n v="2"/>
    <n v="0.2"/>
    <n v="-1.0410000000000006"/>
  </r>
  <r>
    <n v="7186"/>
    <s v="CA-2014-133102"/>
    <x v="3"/>
    <x v="629"/>
    <d v="2014-08-25T00:00:00"/>
    <x v="1"/>
    <s v="ED-13885"/>
    <x v="525"/>
    <x v="2"/>
    <s v="United States"/>
    <s v="Houston"/>
    <x v="5"/>
    <n v="77095"/>
    <x v="2"/>
    <s v="OFF-AR-10003183"/>
    <x v="1"/>
    <x v="6"/>
    <x v="1390"/>
    <x v="2245"/>
    <n v="3"/>
    <n v="0.2"/>
    <n v="1.0019999999999993"/>
  </r>
  <r>
    <n v="7187"/>
    <s v="CA-2014-133102"/>
    <x v="3"/>
    <x v="629"/>
    <d v="2014-08-25T00:00:00"/>
    <x v="1"/>
    <s v="ED-13885"/>
    <x v="525"/>
    <x v="2"/>
    <s v="United States"/>
    <s v="Houston"/>
    <x v="5"/>
    <n v="77095"/>
    <x v="2"/>
    <s v="FUR-CH-10002017"/>
    <x v="0"/>
    <x v="1"/>
    <x v="1368"/>
    <x v="4840"/>
    <n v="4"/>
    <n v="0.3"/>
    <n v="-2.1312000000000033"/>
  </r>
  <r>
    <n v="7188"/>
    <s v="CA-2014-133102"/>
    <x v="3"/>
    <x v="629"/>
    <d v="2014-08-25T00:00:00"/>
    <x v="1"/>
    <s v="ED-13885"/>
    <x v="525"/>
    <x v="2"/>
    <s v="United States"/>
    <s v="Houston"/>
    <x v="5"/>
    <n v="77095"/>
    <x v="2"/>
    <s v="FUR-FU-10003247"/>
    <x v="0"/>
    <x v="5"/>
    <x v="1456"/>
    <x v="1331"/>
    <n v="2"/>
    <n v="0.6"/>
    <n v="-22.238800000000001"/>
  </r>
  <r>
    <n v="7189"/>
    <s v="CA-2014-133102"/>
    <x v="3"/>
    <x v="629"/>
    <d v="2014-08-25T00:00:00"/>
    <x v="1"/>
    <s v="ED-13885"/>
    <x v="525"/>
    <x v="2"/>
    <s v="United States"/>
    <s v="Houston"/>
    <x v="5"/>
    <n v="77095"/>
    <x v="2"/>
    <s v="OFF-AP-10001563"/>
    <x v="1"/>
    <x v="9"/>
    <x v="530"/>
    <x v="4841"/>
    <n v="4"/>
    <n v="0.8"/>
    <n v="-99.103200000000044"/>
  </r>
  <r>
    <n v="7190"/>
    <s v="CA-2013-164399"/>
    <x v="0"/>
    <x v="396"/>
    <d v="2013-11-16T00:00:00"/>
    <x v="2"/>
    <s v="DW-13480"/>
    <x v="108"/>
    <x v="2"/>
    <s v="United States"/>
    <s v="San Diego"/>
    <x v="1"/>
    <n v="92024"/>
    <x v="1"/>
    <s v="TEC-PH-10004908"/>
    <x v="2"/>
    <x v="7"/>
    <x v="1474"/>
    <x v="4842"/>
    <n v="3"/>
    <n v="0.2"/>
    <n v="25.496999999999986"/>
  </r>
  <r>
    <n v="7191"/>
    <s v="CA-2013-164399"/>
    <x v="0"/>
    <x v="396"/>
    <d v="2013-11-16T00:00:00"/>
    <x v="2"/>
    <s v="DW-13480"/>
    <x v="108"/>
    <x v="2"/>
    <s v="United States"/>
    <s v="San Diego"/>
    <x v="1"/>
    <n v="92024"/>
    <x v="1"/>
    <s v="FUR-TA-10003392"/>
    <x v="0"/>
    <x v="3"/>
    <x v="1639"/>
    <x v="3008"/>
    <n v="3"/>
    <n v="0.2"/>
    <n v="-8.4294000000000153"/>
  </r>
  <r>
    <n v="7192"/>
    <s v="CA-2013-116918"/>
    <x v="0"/>
    <x v="393"/>
    <d v="2013-10-07T00:00:00"/>
    <x v="0"/>
    <s v="JK-15205"/>
    <x v="523"/>
    <x v="0"/>
    <s v="United States"/>
    <s v="Hialeah"/>
    <x v="2"/>
    <n v="33012"/>
    <x v="0"/>
    <s v="OFF-BI-10004140"/>
    <x v="1"/>
    <x v="8"/>
    <x v="304"/>
    <x v="4843"/>
    <n v="4"/>
    <n v="0.7"/>
    <n v="-4.49"/>
  </r>
  <r>
    <n v="7193"/>
    <s v="CA-2013-116918"/>
    <x v="0"/>
    <x v="393"/>
    <d v="2013-10-07T00:00:00"/>
    <x v="0"/>
    <s v="JK-15205"/>
    <x v="523"/>
    <x v="0"/>
    <s v="United States"/>
    <s v="Hialeah"/>
    <x v="2"/>
    <n v="33012"/>
    <x v="0"/>
    <s v="OFF-AR-10003631"/>
    <x v="1"/>
    <x v="6"/>
    <x v="33"/>
    <x v="4844"/>
    <n v="8"/>
    <n v="0.2"/>
    <n v="5.0335999999999999"/>
  </r>
  <r>
    <n v="7194"/>
    <s v="CA-2013-110492"/>
    <x v="0"/>
    <x v="1151"/>
    <d v="2013-02-14T00:00:00"/>
    <x v="2"/>
    <s v="JS-15880"/>
    <x v="365"/>
    <x v="0"/>
    <s v="United States"/>
    <s v="Atlanta"/>
    <x v="32"/>
    <n v="30318"/>
    <x v="0"/>
    <s v="OFF-ST-10003716"/>
    <x v="1"/>
    <x v="4"/>
    <x v="889"/>
    <x v="4845"/>
    <n v="6"/>
    <n v="0"/>
    <n v="175.51560000000001"/>
  </r>
  <r>
    <n v="7195"/>
    <s v="CA-2013-110492"/>
    <x v="0"/>
    <x v="1151"/>
    <d v="2013-02-14T00:00:00"/>
    <x v="2"/>
    <s v="JS-15880"/>
    <x v="365"/>
    <x v="0"/>
    <s v="United States"/>
    <s v="Atlanta"/>
    <x v="32"/>
    <n v="30318"/>
    <x v="0"/>
    <s v="OFF-BI-10003274"/>
    <x v="1"/>
    <x v="8"/>
    <x v="122"/>
    <x v="204"/>
    <n v="4"/>
    <n v="0"/>
    <n v="7.4824000000000002"/>
  </r>
  <r>
    <n v="7196"/>
    <s v="CA-2013-147683"/>
    <x v="0"/>
    <x v="373"/>
    <d v="2013-11-18T00:00:00"/>
    <x v="1"/>
    <s v="PO-19180"/>
    <x v="178"/>
    <x v="2"/>
    <s v="United States"/>
    <s v="Seattle"/>
    <x v="4"/>
    <n v="98103"/>
    <x v="1"/>
    <s v="FUR-FU-10004848"/>
    <x v="0"/>
    <x v="5"/>
    <x v="1301"/>
    <x v="4846"/>
    <n v="2"/>
    <n v="0"/>
    <n v="7.2297999999999991"/>
  </r>
  <r>
    <n v="7197"/>
    <s v="CA-2011-116785"/>
    <x v="2"/>
    <x v="759"/>
    <d v="2011-04-30T00:00:00"/>
    <x v="1"/>
    <s v="MH-17290"/>
    <x v="762"/>
    <x v="2"/>
    <s v="United States"/>
    <s v="Los Angeles"/>
    <x v="1"/>
    <n v="90036"/>
    <x v="1"/>
    <s v="OFF-AR-10003504"/>
    <x v="1"/>
    <x v="6"/>
    <x v="1026"/>
    <x v="1591"/>
    <n v="5"/>
    <n v="0"/>
    <n v="6.2059999999999977"/>
  </r>
  <r>
    <n v="7198"/>
    <s v="CA-2011-116785"/>
    <x v="2"/>
    <x v="759"/>
    <d v="2011-04-30T00:00:00"/>
    <x v="1"/>
    <s v="MH-17290"/>
    <x v="762"/>
    <x v="2"/>
    <s v="United States"/>
    <s v="Los Angeles"/>
    <x v="1"/>
    <n v="90036"/>
    <x v="1"/>
    <s v="OFF-LA-10000305"/>
    <x v="1"/>
    <x v="2"/>
    <x v="1707"/>
    <x v="2380"/>
    <n v="2"/>
    <n v="0"/>
    <n v="5.7959999999999994"/>
  </r>
  <r>
    <n v="7199"/>
    <s v="US-2012-156797"/>
    <x v="1"/>
    <x v="1067"/>
    <d v="2012-08-15T00:00:00"/>
    <x v="1"/>
    <s v="PO-19180"/>
    <x v="178"/>
    <x v="2"/>
    <s v="United States"/>
    <s v="New York City"/>
    <x v="15"/>
    <n v="10035"/>
    <x v="3"/>
    <s v="OFF-AR-10001427"/>
    <x v="1"/>
    <x v="6"/>
    <x v="248"/>
    <x v="493"/>
    <n v="2"/>
    <n v="0"/>
    <n v="3.1096000000000004"/>
  </r>
  <r>
    <n v="7200"/>
    <s v="US-2012-156797"/>
    <x v="1"/>
    <x v="1067"/>
    <d v="2012-08-15T00:00:00"/>
    <x v="1"/>
    <s v="PO-19180"/>
    <x v="178"/>
    <x v="2"/>
    <s v="United States"/>
    <s v="New York City"/>
    <x v="15"/>
    <n v="10035"/>
    <x v="3"/>
    <s v="TEC-PH-10004614"/>
    <x v="2"/>
    <x v="7"/>
    <x v="299"/>
    <x v="4847"/>
    <n v="2"/>
    <n v="0"/>
    <n v="34.5"/>
  </r>
  <r>
    <n v="7201"/>
    <s v="CA-2013-104276"/>
    <x v="0"/>
    <x v="581"/>
    <d v="2013-12-04T00:00:00"/>
    <x v="1"/>
    <s v="HF-14995"/>
    <x v="520"/>
    <x v="0"/>
    <s v="United States"/>
    <s v="Fort Lauderdale"/>
    <x v="2"/>
    <n v="33311"/>
    <x v="0"/>
    <s v="TEC-PH-10001944"/>
    <x v="2"/>
    <x v="7"/>
    <x v="1262"/>
    <x v="4848"/>
    <n v="1"/>
    <n v="0.2"/>
    <n v="14.594999999999985"/>
  </r>
  <r>
    <n v="7202"/>
    <s v="CA-2013-104276"/>
    <x v="0"/>
    <x v="581"/>
    <d v="2013-12-04T00:00:00"/>
    <x v="1"/>
    <s v="HF-14995"/>
    <x v="520"/>
    <x v="0"/>
    <s v="United States"/>
    <s v="Fort Lauderdale"/>
    <x v="2"/>
    <n v="33311"/>
    <x v="0"/>
    <s v="FUR-TA-10001039"/>
    <x v="0"/>
    <x v="3"/>
    <x v="824"/>
    <x v="4849"/>
    <n v="7"/>
    <n v="0.45"/>
    <n v="-114.35339999999997"/>
  </r>
  <r>
    <n v="7203"/>
    <s v="CA-2013-120369"/>
    <x v="0"/>
    <x v="99"/>
    <d v="2013-10-29T00:00:00"/>
    <x v="3"/>
    <s v="VB-21745"/>
    <x v="146"/>
    <x v="1"/>
    <s v="United States"/>
    <s v="Rochester"/>
    <x v="15"/>
    <n v="14609"/>
    <x v="3"/>
    <s v="FUR-FU-10003806"/>
    <x v="0"/>
    <x v="5"/>
    <x v="1795"/>
    <x v="4850"/>
    <n v="5"/>
    <n v="0"/>
    <n v="75.679999999999978"/>
  </r>
  <r>
    <n v="7204"/>
    <s v="CA-2011-118276"/>
    <x v="2"/>
    <x v="282"/>
    <d v="2012-01-02T00:00:00"/>
    <x v="1"/>
    <s v="MG-17890"/>
    <x v="450"/>
    <x v="2"/>
    <s v="United States"/>
    <s v="Saint Charles"/>
    <x v="10"/>
    <n v="60174"/>
    <x v="2"/>
    <s v="FUR-FU-10002111"/>
    <x v="0"/>
    <x v="5"/>
    <x v="1656"/>
    <x v="4851"/>
    <n v="3"/>
    <n v="0.6"/>
    <n v="-4.804800000000002"/>
  </r>
  <r>
    <n v="7205"/>
    <s v="CA-2012-136658"/>
    <x v="1"/>
    <x v="229"/>
    <d v="2012-09-17T00:00:00"/>
    <x v="1"/>
    <s v="BO-11425"/>
    <x v="491"/>
    <x v="0"/>
    <s v="United States"/>
    <s v="New York City"/>
    <x v="15"/>
    <n v="10024"/>
    <x v="3"/>
    <s v="OFF-AR-10000817"/>
    <x v="1"/>
    <x v="6"/>
    <x v="1255"/>
    <x v="2398"/>
    <n v="2"/>
    <n v="0"/>
    <n v="2.0671999999999997"/>
  </r>
  <r>
    <n v="7206"/>
    <s v="CA-2014-137414"/>
    <x v="3"/>
    <x v="280"/>
    <d v="2014-10-07T00:00:00"/>
    <x v="1"/>
    <s v="CM-12115"/>
    <x v="441"/>
    <x v="0"/>
    <s v="United States"/>
    <s v="San Francisco"/>
    <x v="1"/>
    <n v="94109"/>
    <x v="1"/>
    <s v="FUR-FU-10001424"/>
    <x v="0"/>
    <x v="5"/>
    <x v="691"/>
    <x v="45"/>
    <n v="2"/>
    <n v="0"/>
    <n v="5.936399999999999"/>
  </r>
  <r>
    <n v="7207"/>
    <s v="CA-2014-137414"/>
    <x v="3"/>
    <x v="280"/>
    <d v="2014-10-07T00:00:00"/>
    <x v="1"/>
    <s v="CM-12115"/>
    <x v="441"/>
    <x v="0"/>
    <s v="United States"/>
    <s v="San Francisco"/>
    <x v="1"/>
    <n v="94109"/>
    <x v="1"/>
    <s v="TEC-MA-10002930"/>
    <x v="2"/>
    <x v="15"/>
    <x v="1775"/>
    <x v="4852"/>
    <n v="11"/>
    <n v="0.2"/>
    <n v="32.301500000000019"/>
  </r>
  <r>
    <n v="7208"/>
    <s v="CA-2013-143476"/>
    <x v="0"/>
    <x v="108"/>
    <d v="2013-09-14T00:00:00"/>
    <x v="2"/>
    <s v="LC-16930"/>
    <x v="18"/>
    <x v="1"/>
    <s v="United States"/>
    <s v="Phoenix"/>
    <x v="16"/>
    <n v="85023"/>
    <x v="1"/>
    <s v="OFF-AR-10003759"/>
    <x v="1"/>
    <x v="6"/>
    <x v="838"/>
    <x v="2154"/>
    <n v="2"/>
    <n v="0.2"/>
    <n v="0.90999999999999981"/>
  </r>
  <r>
    <n v="7209"/>
    <s v="CA-2013-143476"/>
    <x v="0"/>
    <x v="108"/>
    <d v="2013-09-14T00:00:00"/>
    <x v="2"/>
    <s v="LC-16930"/>
    <x v="18"/>
    <x v="1"/>
    <s v="United States"/>
    <s v="Phoenix"/>
    <x v="16"/>
    <n v="85023"/>
    <x v="1"/>
    <s v="OFF-PA-10001837"/>
    <x v="1"/>
    <x v="10"/>
    <x v="1791"/>
    <x v="561"/>
    <n v="4"/>
    <n v="0.2"/>
    <n v="7.2576000000000001"/>
  </r>
  <r>
    <n v="7210"/>
    <s v="CA-2013-143476"/>
    <x v="0"/>
    <x v="108"/>
    <d v="2013-09-14T00:00:00"/>
    <x v="2"/>
    <s v="LC-16930"/>
    <x v="18"/>
    <x v="1"/>
    <s v="United States"/>
    <s v="Phoenix"/>
    <x v="16"/>
    <n v="85023"/>
    <x v="1"/>
    <s v="OFF-PA-10001667"/>
    <x v="1"/>
    <x v="10"/>
    <x v="453"/>
    <x v="383"/>
    <n v="2"/>
    <n v="0.2"/>
    <n v="2.9899999999999993"/>
  </r>
  <r>
    <n v="7211"/>
    <s v="US-2013-119046"/>
    <x v="0"/>
    <x v="799"/>
    <d v="2013-06-07T00:00:00"/>
    <x v="1"/>
    <s v="EH-13765"/>
    <x v="553"/>
    <x v="1"/>
    <s v="United States"/>
    <s v="Seattle"/>
    <x v="4"/>
    <n v="98115"/>
    <x v="1"/>
    <s v="OFF-PA-10000246"/>
    <x v="1"/>
    <x v="10"/>
    <x v="1586"/>
    <x v="4740"/>
    <n v="3"/>
    <n v="0"/>
    <n v="13.8828"/>
  </r>
  <r>
    <n v="7212"/>
    <s v="US-2013-119046"/>
    <x v="0"/>
    <x v="799"/>
    <d v="2013-06-07T00:00:00"/>
    <x v="1"/>
    <s v="EH-13765"/>
    <x v="553"/>
    <x v="1"/>
    <s v="United States"/>
    <s v="Seattle"/>
    <x v="4"/>
    <n v="98115"/>
    <x v="1"/>
    <s v="OFF-BI-10001078"/>
    <x v="1"/>
    <x v="8"/>
    <x v="61"/>
    <x v="4853"/>
    <n v="12"/>
    <n v="0.2"/>
    <n v="18.7224"/>
  </r>
  <r>
    <n v="7213"/>
    <s v="US-2013-119046"/>
    <x v="0"/>
    <x v="799"/>
    <d v="2013-06-07T00:00:00"/>
    <x v="1"/>
    <s v="EH-13765"/>
    <x v="553"/>
    <x v="1"/>
    <s v="United States"/>
    <s v="Seattle"/>
    <x v="4"/>
    <n v="98115"/>
    <x v="1"/>
    <s v="OFF-BI-10000138"/>
    <x v="1"/>
    <x v="8"/>
    <x v="600"/>
    <x v="3938"/>
    <n v="3"/>
    <n v="0.2"/>
    <n v="3.9312000000000005"/>
  </r>
  <r>
    <n v="7214"/>
    <s v="CA-2014-154949"/>
    <x v="3"/>
    <x v="453"/>
    <d v="2014-10-20T00:00:00"/>
    <x v="1"/>
    <s v="MC-17275"/>
    <x v="507"/>
    <x v="0"/>
    <s v="United States"/>
    <s v="Camarillo"/>
    <x v="1"/>
    <n v="93010"/>
    <x v="1"/>
    <s v="OFF-LA-10002034"/>
    <x v="1"/>
    <x v="2"/>
    <x v="1102"/>
    <x v="1674"/>
    <n v="3"/>
    <n v="0"/>
    <n v="7.2176999999999998"/>
  </r>
  <r>
    <n v="7215"/>
    <s v="CA-2012-103072"/>
    <x v="1"/>
    <x v="874"/>
    <d v="2012-09-30T00:00:00"/>
    <x v="0"/>
    <s v="HW-14935"/>
    <x v="304"/>
    <x v="1"/>
    <s v="United States"/>
    <s v="Detroit"/>
    <x v="12"/>
    <n v="48205"/>
    <x v="2"/>
    <s v="OFF-AR-10000127"/>
    <x v="1"/>
    <x v="6"/>
    <x v="1186"/>
    <x v="1235"/>
    <n v="5"/>
    <n v="0"/>
    <n v="4.7559999999999985"/>
  </r>
  <r>
    <n v="7216"/>
    <s v="CA-2012-103072"/>
    <x v="1"/>
    <x v="874"/>
    <d v="2012-09-30T00:00:00"/>
    <x v="0"/>
    <s v="HW-14935"/>
    <x v="304"/>
    <x v="1"/>
    <s v="United States"/>
    <s v="Detroit"/>
    <x v="12"/>
    <n v="48205"/>
    <x v="2"/>
    <s v="OFF-PA-10003172"/>
    <x v="1"/>
    <x v="10"/>
    <x v="846"/>
    <x v="243"/>
    <n v="4"/>
    <n v="0"/>
    <n v="12.441600000000001"/>
  </r>
  <r>
    <n v="7217"/>
    <s v="CA-2012-150770"/>
    <x v="1"/>
    <x v="910"/>
    <d v="2012-05-06T00:00:00"/>
    <x v="2"/>
    <s v="LC-16870"/>
    <x v="48"/>
    <x v="0"/>
    <s v="United States"/>
    <s v="San Francisco"/>
    <x v="1"/>
    <n v="94109"/>
    <x v="1"/>
    <s v="OFF-AR-10001246"/>
    <x v="1"/>
    <x v="6"/>
    <x v="450"/>
    <x v="138"/>
    <n v="3"/>
    <n v="0"/>
    <n v="2.5577999999999994"/>
  </r>
  <r>
    <n v="7218"/>
    <s v="CA-2012-150770"/>
    <x v="1"/>
    <x v="910"/>
    <d v="2012-05-06T00:00:00"/>
    <x v="2"/>
    <s v="LC-16870"/>
    <x v="48"/>
    <x v="0"/>
    <s v="United States"/>
    <s v="San Francisco"/>
    <x v="1"/>
    <n v="94109"/>
    <x v="1"/>
    <s v="OFF-BI-10002026"/>
    <x v="1"/>
    <x v="8"/>
    <x v="1749"/>
    <x v="4854"/>
    <n v="2"/>
    <n v="0.2"/>
    <n v="21.873599999999996"/>
  </r>
  <r>
    <n v="7219"/>
    <s v="CA-2012-150770"/>
    <x v="1"/>
    <x v="910"/>
    <d v="2012-05-06T00:00:00"/>
    <x v="2"/>
    <s v="LC-16870"/>
    <x v="48"/>
    <x v="0"/>
    <s v="United States"/>
    <s v="San Francisco"/>
    <x v="1"/>
    <n v="94109"/>
    <x v="1"/>
    <s v="TEC-AC-10000844"/>
    <x v="2"/>
    <x v="11"/>
    <x v="106"/>
    <x v="2121"/>
    <n v="4"/>
    <n v="0"/>
    <n v="122.38559999999998"/>
  </r>
  <r>
    <n v="7220"/>
    <s v="CA-2012-150770"/>
    <x v="1"/>
    <x v="910"/>
    <d v="2012-05-06T00:00:00"/>
    <x v="2"/>
    <s v="LC-16870"/>
    <x v="48"/>
    <x v="0"/>
    <s v="United States"/>
    <s v="San Francisco"/>
    <x v="1"/>
    <n v="94109"/>
    <x v="1"/>
    <s v="OFF-BI-10001575"/>
    <x v="1"/>
    <x v="8"/>
    <x v="577"/>
    <x v="2000"/>
    <n v="2"/>
    <n v="0.2"/>
    <n v="17.348799999999997"/>
  </r>
  <r>
    <n v="7221"/>
    <s v="CA-2014-154760"/>
    <x v="3"/>
    <x v="1152"/>
    <d v="2014-01-14T00:00:00"/>
    <x v="1"/>
    <s v="BP-11290"/>
    <x v="443"/>
    <x v="0"/>
    <s v="United States"/>
    <s v="Philadelphia"/>
    <x v="9"/>
    <n v="19140"/>
    <x v="3"/>
    <s v="OFF-BI-10004632"/>
    <x v="1"/>
    <x v="8"/>
    <x v="564"/>
    <x v="4855"/>
    <n v="3"/>
    <n v="0.7"/>
    <n v="-228.74250000000006"/>
  </r>
  <r>
    <n v="7222"/>
    <s v="US-2014-104437"/>
    <x v="3"/>
    <x v="678"/>
    <d v="2014-02-01T00:00:00"/>
    <x v="1"/>
    <s v="TG-21310"/>
    <x v="592"/>
    <x v="0"/>
    <s v="United States"/>
    <s v="New York City"/>
    <x v="15"/>
    <n v="10035"/>
    <x v="3"/>
    <s v="TEC-PH-10000193"/>
    <x v="2"/>
    <x v="7"/>
    <x v="1655"/>
    <x v="4856"/>
    <n v="3"/>
    <n v="0"/>
    <n v="35.864399999999996"/>
  </r>
  <r>
    <n v="7223"/>
    <s v="CA-2014-113075"/>
    <x v="3"/>
    <x v="264"/>
    <d v="2014-09-07T00:00:00"/>
    <x v="1"/>
    <s v="MC-18100"/>
    <x v="498"/>
    <x v="0"/>
    <s v="United States"/>
    <s v="Chicago"/>
    <x v="10"/>
    <n v="60623"/>
    <x v="2"/>
    <s v="TEC-AC-10003441"/>
    <x v="2"/>
    <x v="11"/>
    <x v="652"/>
    <x v="1390"/>
    <n v="3"/>
    <n v="0.2"/>
    <n v="-7.1190000000000015"/>
  </r>
  <r>
    <n v="7224"/>
    <s v="CA-2013-109953"/>
    <x v="0"/>
    <x v="216"/>
    <d v="2013-07-19T00:00:00"/>
    <x v="1"/>
    <s v="RB-19360"/>
    <x v="181"/>
    <x v="0"/>
    <s v="United States"/>
    <s v="San Francisco"/>
    <x v="1"/>
    <n v="94122"/>
    <x v="1"/>
    <s v="TEC-PH-10004093"/>
    <x v="2"/>
    <x v="7"/>
    <x v="40"/>
    <x v="4360"/>
    <n v="3"/>
    <n v="0.2"/>
    <n v="12.417299999999997"/>
  </r>
  <r>
    <n v="7225"/>
    <s v="CA-2013-109953"/>
    <x v="0"/>
    <x v="216"/>
    <d v="2013-07-19T00:00:00"/>
    <x v="1"/>
    <s v="RB-19360"/>
    <x v="181"/>
    <x v="0"/>
    <s v="United States"/>
    <s v="San Francisco"/>
    <x v="1"/>
    <n v="94122"/>
    <x v="1"/>
    <s v="OFF-AP-10002998"/>
    <x v="1"/>
    <x v="9"/>
    <x v="1635"/>
    <x v="4857"/>
    <n v="7"/>
    <n v="0"/>
    <n v="50.03459999999999"/>
  </r>
  <r>
    <n v="7226"/>
    <s v="CA-2013-109953"/>
    <x v="0"/>
    <x v="216"/>
    <d v="2013-07-19T00:00:00"/>
    <x v="1"/>
    <s v="RB-19360"/>
    <x v="181"/>
    <x v="0"/>
    <s v="United States"/>
    <s v="San Francisco"/>
    <x v="1"/>
    <n v="94122"/>
    <x v="1"/>
    <s v="FUR-FU-10000073"/>
    <x v="0"/>
    <x v="5"/>
    <x v="437"/>
    <x v="4858"/>
    <n v="4"/>
    <n v="0"/>
    <n v="10.163999999999998"/>
  </r>
  <r>
    <n v="7227"/>
    <s v="CA-2014-127397"/>
    <x v="3"/>
    <x v="642"/>
    <d v="2014-03-01T00:00:00"/>
    <x v="1"/>
    <s v="ES-14080"/>
    <x v="20"/>
    <x v="1"/>
    <s v="United States"/>
    <s v="Philadelphia"/>
    <x v="9"/>
    <n v="19134"/>
    <x v="3"/>
    <s v="OFF-PA-10001125"/>
    <x v="1"/>
    <x v="10"/>
    <x v="1012"/>
    <x v="3971"/>
    <n v="5"/>
    <n v="0.2"/>
    <n v="38.724999999999994"/>
  </r>
  <r>
    <n v="7228"/>
    <s v="CA-2014-127397"/>
    <x v="3"/>
    <x v="642"/>
    <d v="2014-03-01T00:00:00"/>
    <x v="1"/>
    <s v="ES-14080"/>
    <x v="20"/>
    <x v="1"/>
    <s v="United States"/>
    <s v="Philadelphia"/>
    <x v="9"/>
    <n v="19134"/>
    <x v="3"/>
    <s v="TEC-AC-10003033"/>
    <x v="2"/>
    <x v="11"/>
    <x v="756"/>
    <x v="4859"/>
    <n v="5"/>
    <n v="0.2"/>
    <n v="214.4674999999998"/>
  </r>
  <r>
    <n v="7229"/>
    <s v="CA-2011-157546"/>
    <x v="2"/>
    <x v="836"/>
    <d v="2011-07-22T00:00:00"/>
    <x v="2"/>
    <s v="RD-19720"/>
    <x v="742"/>
    <x v="0"/>
    <s v="United States"/>
    <s v="San Francisco"/>
    <x v="1"/>
    <n v="94122"/>
    <x v="1"/>
    <s v="OFF-BI-10002498"/>
    <x v="1"/>
    <x v="8"/>
    <x v="435"/>
    <x v="4860"/>
    <n v="6"/>
    <n v="0.2"/>
    <n v="30.277799999999992"/>
  </r>
  <r>
    <n v="7230"/>
    <s v="CA-2011-157546"/>
    <x v="2"/>
    <x v="836"/>
    <d v="2011-07-22T00:00:00"/>
    <x v="2"/>
    <s v="RD-19720"/>
    <x v="742"/>
    <x v="0"/>
    <s v="United States"/>
    <s v="San Francisco"/>
    <x v="1"/>
    <n v="94122"/>
    <x v="1"/>
    <s v="OFF-PA-10004569"/>
    <x v="1"/>
    <x v="10"/>
    <x v="227"/>
    <x v="4861"/>
    <n v="3"/>
    <n v="0"/>
    <n v="10.7301"/>
  </r>
  <r>
    <n v="7231"/>
    <s v="CA-2014-153843"/>
    <x v="3"/>
    <x v="677"/>
    <d v="2014-03-16T00:00:00"/>
    <x v="2"/>
    <s v="SC-20380"/>
    <x v="618"/>
    <x v="0"/>
    <s v="United States"/>
    <s v="Fairfield"/>
    <x v="29"/>
    <n v="6824"/>
    <x v="3"/>
    <s v="OFF-BI-10002353"/>
    <x v="1"/>
    <x v="8"/>
    <x v="1068"/>
    <x v="4862"/>
    <n v="2"/>
    <n v="0"/>
    <n v="15.44"/>
  </r>
  <r>
    <n v="7232"/>
    <s v="CA-2014-153843"/>
    <x v="3"/>
    <x v="677"/>
    <d v="2014-03-16T00:00:00"/>
    <x v="2"/>
    <s v="SC-20380"/>
    <x v="618"/>
    <x v="0"/>
    <s v="United States"/>
    <s v="Fairfield"/>
    <x v="29"/>
    <n v="6824"/>
    <x v="3"/>
    <s v="OFF-AP-10001564"/>
    <x v="1"/>
    <x v="9"/>
    <x v="1759"/>
    <x v="4369"/>
    <n v="2"/>
    <n v="0"/>
    <n v="120.94159999999999"/>
  </r>
  <r>
    <n v="7233"/>
    <s v="CA-2014-153843"/>
    <x v="3"/>
    <x v="677"/>
    <d v="2014-03-16T00:00:00"/>
    <x v="2"/>
    <s v="SC-20380"/>
    <x v="618"/>
    <x v="0"/>
    <s v="United States"/>
    <s v="Fairfield"/>
    <x v="29"/>
    <n v="6824"/>
    <x v="3"/>
    <s v="OFF-PA-10003673"/>
    <x v="1"/>
    <x v="10"/>
    <x v="971"/>
    <x v="3320"/>
    <n v="4"/>
    <n v="0"/>
    <n v="12.475199999999999"/>
  </r>
  <r>
    <n v="7234"/>
    <s v="CA-2013-137337"/>
    <x v="0"/>
    <x v="387"/>
    <d v="2013-03-13T00:00:00"/>
    <x v="1"/>
    <s v="GB-14575"/>
    <x v="673"/>
    <x v="0"/>
    <s v="United States"/>
    <s v="New York City"/>
    <x v="15"/>
    <n v="10011"/>
    <x v="3"/>
    <s v="FUR-FU-10003347"/>
    <x v="0"/>
    <x v="5"/>
    <x v="374"/>
    <x v="4863"/>
    <n v="8"/>
    <n v="0"/>
    <n v="44.304000000000002"/>
  </r>
  <r>
    <n v="7235"/>
    <s v="CA-2013-137337"/>
    <x v="0"/>
    <x v="387"/>
    <d v="2013-03-13T00:00:00"/>
    <x v="1"/>
    <s v="GB-14575"/>
    <x v="673"/>
    <x v="0"/>
    <s v="United States"/>
    <s v="New York City"/>
    <x v="15"/>
    <n v="10011"/>
    <x v="3"/>
    <s v="OFF-PA-10001934"/>
    <x v="1"/>
    <x v="10"/>
    <x v="543"/>
    <x v="91"/>
    <n v="2"/>
    <n v="0"/>
    <n v="6.3504000000000005"/>
  </r>
  <r>
    <n v="7236"/>
    <s v="CA-2013-137337"/>
    <x v="0"/>
    <x v="387"/>
    <d v="2013-03-13T00:00:00"/>
    <x v="1"/>
    <s v="GB-14575"/>
    <x v="673"/>
    <x v="0"/>
    <s v="United States"/>
    <s v="New York City"/>
    <x v="15"/>
    <n v="10011"/>
    <x v="3"/>
    <s v="OFF-BI-10000632"/>
    <x v="1"/>
    <x v="8"/>
    <x v="1288"/>
    <x v="1971"/>
    <n v="2"/>
    <n v="0.2"/>
    <n v="22.573199999999996"/>
  </r>
  <r>
    <n v="7237"/>
    <s v="CA-2011-138737"/>
    <x v="2"/>
    <x v="1035"/>
    <d v="2011-12-10T00:00:00"/>
    <x v="2"/>
    <s v="FP-14320"/>
    <x v="224"/>
    <x v="0"/>
    <s v="United States"/>
    <s v="Los Angeles"/>
    <x v="1"/>
    <n v="90049"/>
    <x v="1"/>
    <s v="OFF-AR-10003190"/>
    <x v="1"/>
    <x v="6"/>
    <x v="643"/>
    <x v="880"/>
    <n v="3"/>
    <n v="0"/>
    <n v="2.4192"/>
  </r>
  <r>
    <n v="7238"/>
    <s v="CA-2013-164924"/>
    <x v="0"/>
    <x v="212"/>
    <d v="2013-07-11T00:00:00"/>
    <x v="3"/>
    <s v="EA-14035"/>
    <x v="105"/>
    <x v="1"/>
    <s v="United States"/>
    <s v="Philadelphia"/>
    <x v="9"/>
    <n v="19143"/>
    <x v="3"/>
    <s v="TEC-MA-10000904"/>
    <x v="2"/>
    <x v="15"/>
    <x v="1796"/>
    <x v="4864"/>
    <n v="3"/>
    <n v="0.7"/>
    <n v="-319.19159999999999"/>
  </r>
  <r>
    <n v="7239"/>
    <s v="CA-2013-101651"/>
    <x v="0"/>
    <x v="435"/>
    <d v="2013-12-31T00:00:00"/>
    <x v="1"/>
    <s v="SC-20305"/>
    <x v="253"/>
    <x v="0"/>
    <s v="United States"/>
    <s v="San Jose"/>
    <x v="1"/>
    <n v="95123"/>
    <x v="1"/>
    <s v="FUR-FU-10000771"/>
    <x v="0"/>
    <x v="5"/>
    <x v="1426"/>
    <x v="3384"/>
    <n v="7"/>
    <n v="0"/>
    <n v="18.463200000000004"/>
  </r>
  <r>
    <n v="7240"/>
    <s v="CA-2013-101651"/>
    <x v="0"/>
    <x v="435"/>
    <d v="2013-12-31T00:00:00"/>
    <x v="1"/>
    <s v="SC-20305"/>
    <x v="253"/>
    <x v="0"/>
    <s v="United States"/>
    <s v="San Jose"/>
    <x v="1"/>
    <n v="95123"/>
    <x v="1"/>
    <s v="OFF-EN-10001990"/>
    <x v="1"/>
    <x v="12"/>
    <x v="33"/>
    <x v="1500"/>
    <n v="7"/>
    <n v="0"/>
    <n v="18.687199999999997"/>
  </r>
  <r>
    <n v="7241"/>
    <s v="CA-2014-136651"/>
    <x v="3"/>
    <x v="756"/>
    <d v="2014-04-26T00:00:00"/>
    <x v="0"/>
    <s v="JF-15355"/>
    <x v="282"/>
    <x v="0"/>
    <s v="United States"/>
    <s v="Pasadena"/>
    <x v="1"/>
    <n v="91104"/>
    <x v="1"/>
    <s v="FUR-FU-10002445"/>
    <x v="0"/>
    <x v="5"/>
    <x v="1439"/>
    <x v="3766"/>
    <n v="7"/>
    <n v="0"/>
    <n v="26.544000000000004"/>
  </r>
  <r>
    <n v="7242"/>
    <s v="CA-2014-136651"/>
    <x v="3"/>
    <x v="756"/>
    <d v="2014-04-26T00:00:00"/>
    <x v="0"/>
    <s v="JF-15355"/>
    <x v="282"/>
    <x v="0"/>
    <s v="United States"/>
    <s v="Pasadena"/>
    <x v="1"/>
    <n v="91104"/>
    <x v="1"/>
    <s v="OFF-BI-10003638"/>
    <x v="1"/>
    <x v="8"/>
    <x v="607"/>
    <x v="4865"/>
    <n v="6"/>
    <n v="0.2"/>
    <n v="30.185999999999996"/>
  </r>
  <r>
    <n v="7243"/>
    <s v="CA-2014-136651"/>
    <x v="3"/>
    <x v="756"/>
    <d v="2014-04-26T00:00:00"/>
    <x v="0"/>
    <s v="JF-15355"/>
    <x v="282"/>
    <x v="0"/>
    <s v="United States"/>
    <s v="Pasadena"/>
    <x v="1"/>
    <n v="91104"/>
    <x v="1"/>
    <s v="FUR-FU-10004864"/>
    <x v="0"/>
    <x v="5"/>
    <x v="1710"/>
    <x v="4866"/>
    <n v="2"/>
    <n v="0"/>
    <n v="7.9662000000000006"/>
  </r>
  <r>
    <n v="7244"/>
    <s v="CA-2014-118892"/>
    <x v="3"/>
    <x v="629"/>
    <d v="2014-08-23T00:00:00"/>
    <x v="0"/>
    <s v="TP-21415"/>
    <x v="599"/>
    <x v="0"/>
    <s v="United States"/>
    <s v="Philadelphia"/>
    <x v="9"/>
    <n v="19134"/>
    <x v="3"/>
    <s v="FUR-CH-10002024"/>
    <x v="0"/>
    <x v="1"/>
    <x v="478"/>
    <x v="4867"/>
    <n v="9"/>
    <n v="0.3"/>
    <n v="-630.88200000000006"/>
  </r>
  <r>
    <n v="7245"/>
    <s v="US-2014-151127"/>
    <x v="3"/>
    <x v="1053"/>
    <d v="2014-05-26T00:00:00"/>
    <x v="2"/>
    <s v="RL-19615"/>
    <x v="210"/>
    <x v="0"/>
    <s v="United States"/>
    <s v="Los Angeles"/>
    <x v="1"/>
    <n v="90049"/>
    <x v="1"/>
    <s v="OFF-AR-10002445"/>
    <x v="1"/>
    <x v="6"/>
    <x v="1637"/>
    <x v="4868"/>
    <n v="7"/>
    <n v="0"/>
    <n v="18.832800000000002"/>
  </r>
  <r>
    <n v="7246"/>
    <s v="CA-2014-145807"/>
    <x v="3"/>
    <x v="839"/>
    <d v="2014-02-14T00:00:00"/>
    <x v="1"/>
    <s v="SB-20170"/>
    <x v="641"/>
    <x v="0"/>
    <s v="United States"/>
    <s v="Los Angeles"/>
    <x v="1"/>
    <n v="90032"/>
    <x v="1"/>
    <s v="OFF-ST-10001370"/>
    <x v="1"/>
    <x v="4"/>
    <x v="1023"/>
    <x v="1383"/>
    <n v="5"/>
    <n v="0"/>
    <n v="17.744999999999962"/>
  </r>
  <r>
    <n v="7247"/>
    <s v="US-2011-127978"/>
    <x v="2"/>
    <x v="223"/>
    <d v="2011-03-08T00:00:00"/>
    <x v="1"/>
    <s v="JS-15595"/>
    <x v="329"/>
    <x v="1"/>
    <s v="United States"/>
    <s v="Columbus"/>
    <x v="24"/>
    <n v="43229"/>
    <x v="3"/>
    <s v="OFF-LA-10000305"/>
    <x v="1"/>
    <x v="2"/>
    <x v="1707"/>
    <x v="1150"/>
    <n v="3"/>
    <n v="0.2"/>
    <n v="4.9139999999999988"/>
  </r>
  <r>
    <n v="7248"/>
    <s v="US-2011-127978"/>
    <x v="2"/>
    <x v="223"/>
    <d v="2011-03-08T00:00:00"/>
    <x v="1"/>
    <s v="JS-15595"/>
    <x v="329"/>
    <x v="1"/>
    <s v="United States"/>
    <s v="Columbus"/>
    <x v="24"/>
    <n v="43229"/>
    <x v="3"/>
    <s v="FUR-BO-10001972"/>
    <x v="0"/>
    <x v="0"/>
    <x v="362"/>
    <x v="4869"/>
    <n v="5"/>
    <n v="0.5"/>
    <n v="-199.61700000000002"/>
  </r>
  <r>
    <n v="7249"/>
    <s v="US-2011-127978"/>
    <x v="2"/>
    <x v="223"/>
    <d v="2011-03-08T00:00:00"/>
    <x v="1"/>
    <s v="JS-15595"/>
    <x v="329"/>
    <x v="1"/>
    <s v="United States"/>
    <s v="Columbus"/>
    <x v="24"/>
    <n v="43229"/>
    <x v="3"/>
    <s v="OFF-ST-10002486"/>
    <x v="1"/>
    <x v="4"/>
    <x v="693"/>
    <x v="4870"/>
    <n v="8"/>
    <n v="0.2"/>
    <n v="-10.051200000000003"/>
  </r>
  <r>
    <n v="7250"/>
    <s v="CA-2012-158491"/>
    <x v="1"/>
    <x v="593"/>
    <d v="2012-06-09T00:00:00"/>
    <x v="0"/>
    <s v="BP-11155"/>
    <x v="669"/>
    <x v="0"/>
    <s v="United States"/>
    <s v="Los Angeles"/>
    <x v="1"/>
    <n v="90008"/>
    <x v="1"/>
    <s v="TEC-AC-10001874"/>
    <x v="2"/>
    <x v="11"/>
    <x v="1562"/>
    <x v="1006"/>
    <n v="2"/>
    <n v="0"/>
    <n v="35.994"/>
  </r>
  <r>
    <n v="7251"/>
    <s v="CA-2012-158491"/>
    <x v="1"/>
    <x v="593"/>
    <d v="2012-06-09T00:00:00"/>
    <x v="0"/>
    <s v="BP-11155"/>
    <x v="669"/>
    <x v="0"/>
    <s v="United States"/>
    <s v="Los Angeles"/>
    <x v="1"/>
    <n v="90008"/>
    <x v="1"/>
    <s v="TEC-AC-10003870"/>
    <x v="2"/>
    <x v="11"/>
    <x v="1718"/>
    <x v="4871"/>
    <n v="3"/>
    <n v="0"/>
    <n v="395.98800000000006"/>
  </r>
  <r>
    <n v="7252"/>
    <s v="CA-2013-116764"/>
    <x v="0"/>
    <x v="278"/>
    <d v="2013-09-03T00:00:00"/>
    <x v="1"/>
    <s v="EM-13825"/>
    <x v="605"/>
    <x v="1"/>
    <s v="United States"/>
    <s v="Hollywood"/>
    <x v="2"/>
    <n v="33021"/>
    <x v="0"/>
    <s v="OFF-LA-10002473"/>
    <x v="1"/>
    <x v="2"/>
    <x v="1797"/>
    <x v="2145"/>
    <n v="4"/>
    <n v="0.2"/>
    <n v="3.3408000000000002"/>
  </r>
  <r>
    <n v="7253"/>
    <s v="CA-2013-152457"/>
    <x v="0"/>
    <x v="126"/>
    <d v="2013-09-19T00:00:00"/>
    <x v="1"/>
    <s v="SC-20695"/>
    <x v="281"/>
    <x v="1"/>
    <s v="United States"/>
    <s v="Roseville"/>
    <x v="12"/>
    <n v="48066"/>
    <x v="2"/>
    <s v="OFF-PA-10003790"/>
    <x v="1"/>
    <x v="10"/>
    <x v="1250"/>
    <x v="4243"/>
    <n v="3"/>
    <n v="0"/>
    <n v="31.519199999999998"/>
  </r>
  <r>
    <n v="7254"/>
    <s v="CA-2013-152730"/>
    <x v="0"/>
    <x v="198"/>
    <d v="2013-06-05T00:00:00"/>
    <x v="1"/>
    <s v="EM-14140"/>
    <x v="670"/>
    <x v="2"/>
    <s v="United States"/>
    <s v="Superior"/>
    <x v="6"/>
    <n v="54880"/>
    <x v="2"/>
    <s v="OFF-AP-10002684"/>
    <x v="1"/>
    <x v="9"/>
    <x v="165"/>
    <x v="4872"/>
    <n v="3"/>
    <n v="0"/>
    <n v="109.42199999999997"/>
  </r>
  <r>
    <n v="7255"/>
    <s v="CA-2013-152730"/>
    <x v="0"/>
    <x v="198"/>
    <d v="2013-06-05T00:00:00"/>
    <x v="1"/>
    <s v="EM-14140"/>
    <x v="670"/>
    <x v="2"/>
    <s v="United States"/>
    <s v="Superior"/>
    <x v="6"/>
    <n v="54880"/>
    <x v="2"/>
    <s v="FUR-FU-10001037"/>
    <x v="0"/>
    <x v="5"/>
    <x v="1160"/>
    <x v="4625"/>
    <n v="5"/>
    <n v="0"/>
    <n v="21.33"/>
  </r>
  <r>
    <n v="7256"/>
    <s v="CA-2013-152730"/>
    <x v="0"/>
    <x v="198"/>
    <d v="2013-06-05T00:00:00"/>
    <x v="1"/>
    <s v="EM-14140"/>
    <x v="670"/>
    <x v="2"/>
    <s v="United States"/>
    <s v="Superior"/>
    <x v="6"/>
    <n v="54880"/>
    <x v="2"/>
    <s v="OFF-ST-10000876"/>
    <x v="1"/>
    <x v="4"/>
    <x v="251"/>
    <x v="4873"/>
    <n v="4"/>
    <n v="0"/>
    <n v="13.9328"/>
  </r>
  <r>
    <n v="7257"/>
    <s v="CA-2013-152730"/>
    <x v="0"/>
    <x v="198"/>
    <d v="2013-06-05T00:00:00"/>
    <x v="1"/>
    <s v="EM-14140"/>
    <x v="670"/>
    <x v="2"/>
    <s v="United States"/>
    <s v="Superior"/>
    <x v="6"/>
    <n v="54880"/>
    <x v="2"/>
    <s v="OFF-AR-10003732"/>
    <x v="1"/>
    <x v="6"/>
    <x v="321"/>
    <x v="348"/>
    <n v="2"/>
    <n v="0"/>
    <n v="1.4455999999999998"/>
  </r>
  <r>
    <n v="7258"/>
    <s v="CA-2013-152730"/>
    <x v="0"/>
    <x v="198"/>
    <d v="2013-06-05T00:00:00"/>
    <x v="1"/>
    <s v="EM-14140"/>
    <x v="670"/>
    <x v="2"/>
    <s v="United States"/>
    <s v="Superior"/>
    <x v="6"/>
    <n v="54880"/>
    <x v="2"/>
    <s v="OFF-PA-10000994"/>
    <x v="1"/>
    <x v="10"/>
    <x v="904"/>
    <x v="2713"/>
    <n v="6"/>
    <n v="0"/>
    <n v="301.96799999999996"/>
  </r>
  <r>
    <n v="7259"/>
    <s v="CA-2013-152730"/>
    <x v="0"/>
    <x v="198"/>
    <d v="2013-06-05T00:00:00"/>
    <x v="1"/>
    <s v="EM-14140"/>
    <x v="670"/>
    <x v="2"/>
    <s v="United States"/>
    <s v="Superior"/>
    <x v="6"/>
    <n v="54880"/>
    <x v="2"/>
    <s v="OFF-AR-10000940"/>
    <x v="1"/>
    <x v="6"/>
    <x v="134"/>
    <x v="456"/>
    <n v="5"/>
    <n v="0"/>
    <n v="3.9690000000000003"/>
  </r>
  <r>
    <n v="7260"/>
    <s v="CA-2013-152730"/>
    <x v="0"/>
    <x v="198"/>
    <d v="2013-06-05T00:00:00"/>
    <x v="1"/>
    <s v="EM-14140"/>
    <x v="670"/>
    <x v="2"/>
    <s v="United States"/>
    <s v="Superior"/>
    <x v="6"/>
    <n v="54880"/>
    <x v="2"/>
    <s v="OFF-PA-10004888"/>
    <x v="1"/>
    <x v="10"/>
    <x v="959"/>
    <x v="1568"/>
    <n v="7"/>
    <n v="0"/>
    <n v="21.772800000000004"/>
  </r>
  <r>
    <n v="7261"/>
    <s v="CA-2013-152730"/>
    <x v="0"/>
    <x v="198"/>
    <d v="2013-06-05T00:00:00"/>
    <x v="1"/>
    <s v="EM-14140"/>
    <x v="670"/>
    <x v="2"/>
    <s v="United States"/>
    <s v="Superior"/>
    <x v="6"/>
    <n v="54880"/>
    <x v="2"/>
    <s v="TEC-PH-10000441"/>
    <x v="2"/>
    <x v="7"/>
    <x v="1046"/>
    <x v="4874"/>
    <n v="1"/>
    <n v="0"/>
    <n v="35.277200000000008"/>
  </r>
  <r>
    <n v="7262"/>
    <s v="CA-2014-137001"/>
    <x v="3"/>
    <x v="193"/>
    <d v="2014-06-14T00:00:00"/>
    <x v="0"/>
    <s v="GZ-14545"/>
    <x v="433"/>
    <x v="1"/>
    <s v="United States"/>
    <s v="Thousand Oaks"/>
    <x v="1"/>
    <n v="91360"/>
    <x v="1"/>
    <s v="OFF-AR-10001231"/>
    <x v="1"/>
    <x v="6"/>
    <x v="1686"/>
    <x v="4875"/>
    <n v="7"/>
    <n v="0"/>
    <n v="4.1160000000000005"/>
  </r>
  <r>
    <n v="7263"/>
    <s v="CA-2014-156363"/>
    <x v="3"/>
    <x v="760"/>
    <d v="2014-10-29T00:00:00"/>
    <x v="1"/>
    <s v="ML-17395"/>
    <x v="504"/>
    <x v="1"/>
    <s v="United States"/>
    <s v="Philadelphia"/>
    <x v="9"/>
    <n v="19134"/>
    <x v="3"/>
    <s v="TEC-PH-10003988"/>
    <x v="2"/>
    <x v="7"/>
    <x v="47"/>
    <x v="404"/>
    <n v="5"/>
    <n v="0.4"/>
    <n v="-6.5399999999999991"/>
  </r>
  <r>
    <n v="7264"/>
    <s v="CA-2014-156363"/>
    <x v="3"/>
    <x v="760"/>
    <d v="2014-10-29T00:00:00"/>
    <x v="1"/>
    <s v="ML-17395"/>
    <x v="504"/>
    <x v="1"/>
    <s v="United States"/>
    <s v="Philadelphia"/>
    <x v="9"/>
    <n v="19134"/>
    <x v="3"/>
    <s v="OFF-EN-10003068"/>
    <x v="1"/>
    <x v="12"/>
    <x v="1632"/>
    <x v="2511"/>
    <n v="4"/>
    <n v="0.2"/>
    <n v="11.087999999999997"/>
  </r>
  <r>
    <n v="7265"/>
    <s v="CA-2014-122056"/>
    <x v="3"/>
    <x v="487"/>
    <d v="2014-06-18T00:00:00"/>
    <x v="1"/>
    <s v="PG-18895"/>
    <x v="38"/>
    <x v="0"/>
    <s v="United States"/>
    <s v="Springfield"/>
    <x v="17"/>
    <n v="22153"/>
    <x v="0"/>
    <s v="OFF-AR-10004260"/>
    <x v="1"/>
    <x v="6"/>
    <x v="1481"/>
    <x v="2570"/>
    <n v="7"/>
    <n v="0"/>
    <n v="50.9208"/>
  </r>
  <r>
    <n v="7266"/>
    <s v="US-2011-143721"/>
    <x v="2"/>
    <x v="533"/>
    <d v="2011-11-26T00:00:00"/>
    <x v="0"/>
    <s v="DK-12835"/>
    <x v="460"/>
    <x v="1"/>
    <s v="United States"/>
    <s v="Houston"/>
    <x v="5"/>
    <n v="77095"/>
    <x v="2"/>
    <s v="FUR-CH-10001973"/>
    <x v="0"/>
    <x v="1"/>
    <x v="896"/>
    <x v="1177"/>
    <n v="2"/>
    <n v="0.3"/>
    <n v="-35.513599999999997"/>
  </r>
  <r>
    <n v="7267"/>
    <s v="CA-2014-122987"/>
    <x v="3"/>
    <x v="1153"/>
    <d v="2014-08-17T00:00:00"/>
    <x v="3"/>
    <s v="SJ-20215"/>
    <x v="695"/>
    <x v="0"/>
    <s v="United States"/>
    <s v="Columbia"/>
    <x v="18"/>
    <n v="38401"/>
    <x v="0"/>
    <s v="OFF-BI-10002824"/>
    <x v="1"/>
    <x v="8"/>
    <x v="523"/>
    <x v="4876"/>
    <n v="3"/>
    <n v="0.7"/>
    <n v="-11.190000000000001"/>
  </r>
  <r>
    <n v="7268"/>
    <s v="CA-2014-122987"/>
    <x v="3"/>
    <x v="1153"/>
    <d v="2014-08-17T00:00:00"/>
    <x v="3"/>
    <s v="SJ-20215"/>
    <x v="695"/>
    <x v="0"/>
    <s v="United States"/>
    <s v="Columbia"/>
    <x v="18"/>
    <n v="38401"/>
    <x v="0"/>
    <s v="OFF-ST-10004950"/>
    <x v="1"/>
    <x v="4"/>
    <x v="1000"/>
    <x v="1743"/>
    <n v="4"/>
    <n v="0.2"/>
    <n v="-0.83920000000000172"/>
  </r>
  <r>
    <n v="7269"/>
    <s v="CA-2013-133368"/>
    <x v="0"/>
    <x v="1154"/>
    <d v="2013-01-20T00:00:00"/>
    <x v="1"/>
    <s v="AG-10675"/>
    <x v="165"/>
    <x v="0"/>
    <s v="United States"/>
    <s v="Concord"/>
    <x v="3"/>
    <n v="28027"/>
    <x v="0"/>
    <s v="OFF-PA-10004039"/>
    <x v="1"/>
    <x v="10"/>
    <x v="1538"/>
    <x v="2879"/>
    <n v="2"/>
    <n v="0.2"/>
    <n v="32.468400000000003"/>
  </r>
  <r>
    <n v="7270"/>
    <s v="CA-2013-133368"/>
    <x v="0"/>
    <x v="1154"/>
    <d v="2013-01-20T00:00:00"/>
    <x v="1"/>
    <s v="AG-10675"/>
    <x v="165"/>
    <x v="0"/>
    <s v="United States"/>
    <s v="Concord"/>
    <x v="3"/>
    <n v="28027"/>
    <x v="0"/>
    <s v="FUR-FU-10003374"/>
    <x v="0"/>
    <x v="5"/>
    <x v="1798"/>
    <x v="4877"/>
    <n v="8"/>
    <n v="0.2"/>
    <n v="31.577600000000018"/>
  </r>
  <r>
    <n v="7271"/>
    <s v="CA-2013-123337"/>
    <x v="0"/>
    <x v="1142"/>
    <d v="2013-09-23T00:00:00"/>
    <x v="1"/>
    <s v="KD-16495"/>
    <x v="470"/>
    <x v="1"/>
    <s v="United States"/>
    <s v="San Jose"/>
    <x v="1"/>
    <n v="95123"/>
    <x v="1"/>
    <s v="FUR-BO-10001918"/>
    <x v="0"/>
    <x v="0"/>
    <x v="1140"/>
    <x v="4878"/>
    <n v="2"/>
    <n v="0.15"/>
    <n v="-12.878400000000013"/>
  </r>
  <r>
    <n v="7272"/>
    <s v="CA-2013-123337"/>
    <x v="0"/>
    <x v="1142"/>
    <d v="2013-09-23T00:00:00"/>
    <x v="1"/>
    <s v="KD-16495"/>
    <x v="470"/>
    <x v="1"/>
    <s v="United States"/>
    <s v="San Jose"/>
    <x v="1"/>
    <n v="95123"/>
    <x v="1"/>
    <s v="OFF-AP-10002287"/>
    <x v="1"/>
    <x v="9"/>
    <x v="1274"/>
    <x v="2053"/>
    <n v="4"/>
    <n v="0"/>
    <n v="4.5448000000000004"/>
  </r>
  <r>
    <n v="7273"/>
    <s v="US-2013-150357"/>
    <x v="0"/>
    <x v="1155"/>
    <d v="2013-10-15T00:00:00"/>
    <x v="1"/>
    <s v="EB-13975"/>
    <x v="424"/>
    <x v="1"/>
    <s v="United States"/>
    <s v="Greensboro"/>
    <x v="3"/>
    <n v="27405"/>
    <x v="0"/>
    <s v="OFF-SU-10004498"/>
    <x v="1"/>
    <x v="14"/>
    <x v="500"/>
    <x v="4879"/>
    <n v="2"/>
    <n v="0.2"/>
    <n v="-4.3792000000000009"/>
  </r>
  <r>
    <n v="7274"/>
    <s v="US-2013-150357"/>
    <x v="0"/>
    <x v="1155"/>
    <d v="2013-10-15T00:00:00"/>
    <x v="1"/>
    <s v="EB-13975"/>
    <x v="424"/>
    <x v="1"/>
    <s v="United States"/>
    <s v="Greensboro"/>
    <x v="3"/>
    <n v="27405"/>
    <x v="0"/>
    <s v="OFF-BI-10002557"/>
    <x v="1"/>
    <x v="8"/>
    <x v="246"/>
    <x v="4880"/>
    <n v="3"/>
    <n v="0.7"/>
    <n v="-2.7300000000000004"/>
  </r>
  <r>
    <n v="7275"/>
    <s v="CA-2012-144519"/>
    <x v="1"/>
    <x v="50"/>
    <d v="2012-11-17T00:00:00"/>
    <x v="1"/>
    <s v="AW-10930"/>
    <x v="585"/>
    <x v="2"/>
    <s v="United States"/>
    <s v="Helena"/>
    <x v="37"/>
    <n v="59601"/>
    <x v="1"/>
    <s v="TEC-PH-10004908"/>
    <x v="2"/>
    <x v="7"/>
    <x v="1474"/>
    <x v="107"/>
    <n v="5"/>
    <n v="0.2"/>
    <n v="42.494999999999948"/>
  </r>
  <r>
    <n v="7276"/>
    <s v="CA-2012-144519"/>
    <x v="1"/>
    <x v="50"/>
    <d v="2012-11-17T00:00:00"/>
    <x v="1"/>
    <s v="AW-10930"/>
    <x v="585"/>
    <x v="2"/>
    <s v="United States"/>
    <s v="Helena"/>
    <x v="37"/>
    <n v="59601"/>
    <x v="1"/>
    <s v="FUR-FU-10000794"/>
    <x v="0"/>
    <x v="5"/>
    <x v="639"/>
    <x v="4881"/>
    <n v="7"/>
    <n v="0"/>
    <n v="21.7532"/>
  </r>
  <r>
    <n v="7277"/>
    <s v="CA-2011-120670"/>
    <x v="2"/>
    <x v="981"/>
    <d v="2011-11-06T00:00:00"/>
    <x v="1"/>
    <s v="JK-16120"/>
    <x v="451"/>
    <x v="2"/>
    <s v="United States"/>
    <s v="Fort Lauderdale"/>
    <x v="2"/>
    <n v="33311"/>
    <x v="0"/>
    <s v="TEC-AC-10004171"/>
    <x v="2"/>
    <x v="11"/>
    <x v="1312"/>
    <x v="4882"/>
    <n v="10"/>
    <n v="0.2"/>
    <n v="239.976"/>
  </r>
  <r>
    <n v="7278"/>
    <s v="CA-2013-157217"/>
    <x v="0"/>
    <x v="1080"/>
    <d v="2013-07-22T00:00:00"/>
    <x v="2"/>
    <s v="TC-21535"/>
    <x v="426"/>
    <x v="2"/>
    <s v="United States"/>
    <s v="San Francisco"/>
    <x v="1"/>
    <n v="94110"/>
    <x v="1"/>
    <s v="TEC-PH-10002070"/>
    <x v="2"/>
    <x v="7"/>
    <x v="1785"/>
    <x v="4883"/>
    <n v="2"/>
    <n v="0.2"/>
    <n v="4.4979999999999958"/>
  </r>
  <r>
    <n v="7279"/>
    <s v="CA-2013-157217"/>
    <x v="0"/>
    <x v="1080"/>
    <d v="2013-07-22T00:00:00"/>
    <x v="2"/>
    <s v="TC-21535"/>
    <x v="426"/>
    <x v="2"/>
    <s v="United States"/>
    <s v="San Francisco"/>
    <x v="1"/>
    <n v="94110"/>
    <x v="1"/>
    <s v="TEC-AC-10003095"/>
    <x v="2"/>
    <x v="11"/>
    <x v="1277"/>
    <x v="1948"/>
    <n v="3"/>
    <n v="0"/>
    <n v="132.58980000000003"/>
  </r>
  <r>
    <n v="7280"/>
    <s v="CA-2013-108224"/>
    <x v="0"/>
    <x v="675"/>
    <d v="2013-05-15T00:00:00"/>
    <x v="3"/>
    <s v="TH-21235"/>
    <x v="260"/>
    <x v="1"/>
    <s v="United States"/>
    <s v="Yuma"/>
    <x v="16"/>
    <n v="85364"/>
    <x v="1"/>
    <s v="TEC-AC-10003832"/>
    <x v="2"/>
    <x v="11"/>
    <x v="458"/>
    <x v="4884"/>
    <n v="7"/>
    <n v="0.2"/>
    <n v="48.701099999999997"/>
  </r>
  <r>
    <n v="7281"/>
    <s v="CA-2012-162782"/>
    <x v="1"/>
    <x v="780"/>
    <d v="2012-02-27T00:00:00"/>
    <x v="1"/>
    <s v="PW-19240"/>
    <x v="617"/>
    <x v="0"/>
    <s v="United States"/>
    <s v="Columbia"/>
    <x v="39"/>
    <n v="21044"/>
    <x v="3"/>
    <s v="OFF-BI-10003527"/>
    <x v="1"/>
    <x v="8"/>
    <x v="446"/>
    <x v="4885"/>
    <n v="2"/>
    <n v="0"/>
    <n v="1270.99"/>
  </r>
  <r>
    <n v="7282"/>
    <s v="CA-2014-159282"/>
    <x v="3"/>
    <x v="524"/>
    <d v="2014-10-22T00:00:00"/>
    <x v="1"/>
    <s v="GH-14410"/>
    <x v="689"/>
    <x v="2"/>
    <s v="United States"/>
    <s v="Yuma"/>
    <x v="16"/>
    <n v="85364"/>
    <x v="1"/>
    <s v="TEC-MA-10001148"/>
    <x v="2"/>
    <x v="15"/>
    <x v="205"/>
    <x v="4886"/>
    <n v="5"/>
    <n v="0.7"/>
    <n v="-479.98799999999994"/>
  </r>
  <r>
    <n v="7283"/>
    <s v="CA-2014-155936"/>
    <x v="3"/>
    <x v="738"/>
    <d v="2014-06-30T00:00:00"/>
    <x v="1"/>
    <s v="JK-15730"/>
    <x v="300"/>
    <x v="0"/>
    <s v="United States"/>
    <s v="Chicago"/>
    <x v="10"/>
    <n v="60653"/>
    <x v="2"/>
    <s v="OFF-BI-10002432"/>
    <x v="1"/>
    <x v="8"/>
    <x v="866"/>
    <x v="4887"/>
    <n v="3"/>
    <n v="0.8"/>
    <n v="-5.0094000000000012"/>
  </r>
  <r>
    <n v="7284"/>
    <s v="CA-2014-169439"/>
    <x v="3"/>
    <x v="428"/>
    <d v="2014-09-14T00:00:00"/>
    <x v="1"/>
    <s v="LC-17140"/>
    <x v="95"/>
    <x v="0"/>
    <s v="United States"/>
    <s v="Cleveland"/>
    <x v="24"/>
    <n v="44105"/>
    <x v="3"/>
    <s v="OFF-AR-10001374"/>
    <x v="1"/>
    <x v="6"/>
    <x v="310"/>
    <x v="233"/>
    <n v="5"/>
    <n v="0.2"/>
    <n v="3.8879999999999972"/>
  </r>
  <r>
    <n v="7285"/>
    <s v="CA-2014-169439"/>
    <x v="3"/>
    <x v="428"/>
    <d v="2014-09-14T00:00:00"/>
    <x v="1"/>
    <s v="LC-17140"/>
    <x v="95"/>
    <x v="0"/>
    <s v="United States"/>
    <s v="Cleveland"/>
    <x v="24"/>
    <n v="44105"/>
    <x v="3"/>
    <s v="FUR-FU-10000723"/>
    <x v="0"/>
    <x v="5"/>
    <x v="475"/>
    <x v="520"/>
    <n v="2"/>
    <n v="0.2"/>
    <n v="-9.0903999999999989"/>
  </r>
  <r>
    <n v="7286"/>
    <s v="CA-2014-151183"/>
    <x v="3"/>
    <x v="336"/>
    <d v="2014-10-20T00:00:00"/>
    <x v="1"/>
    <s v="BK-11260"/>
    <x v="318"/>
    <x v="0"/>
    <s v="United States"/>
    <s v="San Francisco"/>
    <x v="1"/>
    <n v="94110"/>
    <x v="1"/>
    <s v="TEC-AC-10003614"/>
    <x v="2"/>
    <x v="11"/>
    <x v="562"/>
    <x v="4888"/>
    <n v="4"/>
    <n v="0"/>
    <n v="15.298799999999996"/>
  </r>
  <r>
    <n v="7287"/>
    <s v="CA-2013-149965"/>
    <x v="0"/>
    <x v="23"/>
    <d v="2013-06-26T00:00:00"/>
    <x v="1"/>
    <s v="BS-11365"/>
    <x v="740"/>
    <x v="1"/>
    <s v="United States"/>
    <s v="Oklahoma City"/>
    <x v="26"/>
    <n v="73120"/>
    <x v="2"/>
    <s v="TEC-AC-10004877"/>
    <x v="2"/>
    <x v="11"/>
    <x v="1670"/>
    <x v="4889"/>
    <n v="1"/>
    <n v="0"/>
    <n v="0.5519999999999996"/>
  </r>
  <r>
    <n v="7288"/>
    <s v="CA-2013-149965"/>
    <x v="0"/>
    <x v="23"/>
    <d v="2013-06-26T00:00:00"/>
    <x v="1"/>
    <s v="BS-11365"/>
    <x v="740"/>
    <x v="1"/>
    <s v="United States"/>
    <s v="Oklahoma City"/>
    <x v="26"/>
    <n v="73120"/>
    <x v="2"/>
    <s v="FUR-FU-10004270"/>
    <x v="0"/>
    <x v="5"/>
    <x v="1372"/>
    <x v="2206"/>
    <n v="3"/>
    <n v="0"/>
    <n v="23.652900000000002"/>
  </r>
  <r>
    <n v="7289"/>
    <s v="CA-2011-158281"/>
    <x v="2"/>
    <x v="814"/>
    <d v="2011-09-07T00:00:00"/>
    <x v="1"/>
    <s v="AG-10525"/>
    <x v="132"/>
    <x v="1"/>
    <s v="United States"/>
    <s v="Houston"/>
    <x v="5"/>
    <n v="77095"/>
    <x v="2"/>
    <s v="TEC-MA-10002210"/>
    <x v="2"/>
    <x v="15"/>
    <x v="1366"/>
    <x v="4890"/>
    <n v="3"/>
    <n v="0.4"/>
    <n v="-121.27049999999997"/>
  </r>
  <r>
    <n v="7290"/>
    <s v="CA-2013-153661"/>
    <x v="0"/>
    <x v="806"/>
    <d v="2013-01-31T00:00:00"/>
    <x v="2"/>
    <s v="SC-20725"/>
    <x v="56"/>
    <x v="0"/>
    <s v="United States"/>
    <s v="San Francisco"/>
    <x v="1"/>
    <n v="94122"/>
    <x v="1"/>
    <s v="OFF-ST-10000675"/>
    <x v="1"/>
    <x v="4"/>
    <x v="295"/>
    <x v="2412"/>
    <n v="9"/>
    <n v="0"/>
    <n v="76.252499999999998"/>
  </r>
  <r>
    <n v="7291"/>
    <s v="CA-2013-153661"/>
    <x v="0"/>
    <x v="806"/>
    <d v="2013-01-31T00:00:00"/>
    <x v="2"/>
    <s v="SC-20725"/>
    <x v="56"/>
    <x v="0"/>
    <s v="United States"/>
    <s v="San Francisco"/>
    <x v="1"/>
    <n v="94122"/>
    <x v="1"/>
    <s v="OFF-BI-10004781"/>
    <x v="1"/>
    <x v="8"/>
    <x v="132"/>
    <x v="4891"/>
    <n v="2"/>
    <n v="0.2"/>
    <n v="17.7744"/>
  </r>
  <r>
    <n v="7292"/>
    <s v="CA-2013-153661"/>
    <x v="0"/>
    <x v="806"/>
    <d v="2013-01-31T00:00:00"/>
    <x v="2"/>
    <s v="SC-20725"/>
    <x v="56"/>
    <x v="0"/>
    <s v="United States"/>
    <s v="San Francisco"/>
    <x v="1"/>
    <n v="94122"/>
    <x v="1"/>
    <s v="OFF-LA-10004689"/>
    <x v="1"/>
    <x v="2"/>
    <x v="261"/>
    <x v="4892"/>
    <n v="9"/>
    <n v="0"/>
    <n v="12.2247"/>
  </r>
  <r>
    <n v="7293"/>
    <s v="CA-2014-109183"/>
    <x v="3"/>
    <x v="769"/>
    <d v="2014-12-10T00:00:00"/>
    <x v="1"/>
    <s v="LR-16915"/>
    <x v="235"/>
    <x v="0"/>
    <s v="United States"/>
    <s v="Nashville"/>
    <x v="18"/>
    <n v="37211"/>
    <x v="0"/>
    <s v="TEC-MA-10001856"/>
    <x v="2"/>
    <x v="15"/>
    <x v="1778"/>
    <x v="4893"/>
    <n v="2"/>
    <n v="0.5"/>
    <n v="-272.58000000000015"/>
  </r>
  <r>
    <n v="7294"/>
    <s v="CA-2013-113656"/>
    <x v="0"/>
    <x v="1156"/>
    <d v="2013-01-29T00:00:00"/>
    <x v="1"/>
    <s v="CB-12415"/>
    <x v="558"/>
    <x v="0"/>
    <s v="United States"/>
    <s v="Los Angeles"/>
    <x v="1"/>
    <n v="90036"/>
    <x v="1"/>
    <s v="FUR-FU-10000719"/>
    <x v="0"/>
    <x v="5"/>
    <x v="1664"/>
    <x v="4894"/>
    <n v="7"/>
    <n v="0"/>
    <n v="21.596400000000003"/>
  </r>
  <r>
    <n v="7295"/>
    <s v="CA-2012-148964"/>
    <x v="1"/>
    <x v="989"/>
    <d v="2012-05-31T00:00:00"/>
    <x v="1"/>
    <s v="RD-19900"/>
    <x v="76"/>
    <x v="0"/>
    <s v="United States"/>
    <s v="Bellevue"/>
    <x v="4"/>
    <n v="98006"/>
    <x v="1"/>
    <s v="FUR-FU-10003849"/>
    <x v="0"/>
    <x v="5"/>
    <x v="521"/>
    <x v="4895"/>
    <n v="1"/>
    <n v="0"/>
    <n v="7.8935999999999993"/>
  </r>
  <r>
    <n v="7296"/>
    <s v="CA-2011-111899"/>
    <x v="2"/>
    <x v="417"/>
    <d v="2011-05-05T00:00:00"/>
    <x v="2"/>
    <s v="NC-18340"/>
    <x v="396"/>
    <x v="0"/>
    <s v="United States"/>
    <s v="Houston"/>
    <x v="5"/>
    <n v="77036"/>
    <x v="2"/>
    <s v="OFF-AR-10001725"/>
    <x v="1"/>
    <x v="6"/>
    <x v="1540"/>
    <x v="4896"/>
    <n v="2"/>
    <n v="0.2"/>
    <n v="2.8380000000000027"/>
  </r>
  <r>
    <n v="7297"/>
    <s v="CA-2011-111899"/>
    <x v="2"/>
    <x v="417"/>
    <d v="2011-05-05T00:00:00"/>
    <x v="2"/>
    <s v="NC-18340"/>
    <x v="396"/>
    <x v="0"/>
    <s v="United States"/>
    <s v="Houston"/>
    <x v="5"/>
    <n v="77036"/>
    <x v="2"/>
    <s v="OFF-FA-10000840"/>
    <x v="1"/>
    <x v="13"/>
    <x v="1685"/>
    <x v="3064"/>
    <n v="6"/>
    <n v="0.2"/>
    <n v="1.8467999999999996"/>
  </r>
  <r>
    <n v="7298"/>
    <s v="CA-2012-101126"/>
    <x v="1"/>
    <x v="1157"/>
    <d v="2012-02-14T00:00:00"/>
    <x v="0"/>
    <s v="NB-18655"/>
    <x v="240"/>
    <x v="1"/>
    <s v="United States"/>
    <s v="Philadelphia"/>
    <x v="9"/>
    <n v="19143"/>
    <x v="3"/>
    <s v="OFF-ST-10000943"/>
    <x v="1"/>
    <x v="4"/>
    <x v="1195"/>
    <x v="4897"/>
    <n v="5"/>
    <n v="0.2"/>
    <n v="7.7240000000000002"/>
  </r>
  <r>
    <n v="7299"/>
    <s v="CA-2011-163468"/>
    <x v="2"/>
    <x v="728"/>
    <d v="2011-11-21T00:00:00"/>
    <x v="2"/>
    <s v="JK-15730"/>
    <x v="300"/>
    <x v="0"/>
    <s v="United States"/>
    <s v="Des Plaines"/>
    <x v="10"/>
    <n v="60016"/>
    <x v="2"/>
    <s v="FUR-TA-10002533"/>
    <x v="0"/>
    <x v="3"/>
    <x v="274"/>
    <x v="4898"/>
    <n v="4"/>
    <n v="0.5"/>
    <n v="-175.26000000000005"/>
  </r>
  <r>
    <n v="7300"/>
    <s v="CA-2011-163468"/>
    <x v="2"/>
    <x v="728"/>
    <d v="2011-11-21T00:00:00"/>
    <x v="2"/>
    <s v="JK-15730"/>
    <x v="300"/>
    <x v="0"/>
    <s v="United States"/>
    <s v="Des Plaines"/>
    <x v="10"/>
    <n v="60016"/>
    <x v="2"/>
    <s v="FUR-FU-10001546"/>
    <x v="0"/>
    <x v="5"/>
    <x v="1423"/>
    <x v="1086"/>
    <n v="2"/>
    <n v="0.6"/>
    <n v="-7.4759999999999991"/>
  </r>
  <r>
    <n v="7301"/>
    <s v="CA-2011-163468"/>
    <x v="2"/>
    <x v="728"/>
    <d v="2011-11-21T00:00:00"/>
    <x v="2"/>
    <s v="JK-15730"/>
    <x v="300"/>
    <x v="0"/>
    <s v="United States"/>
    <s v="Des Plaines"/>
    <x v="10"/>
    <n v="60016"/>
    <x v="2"/>
    <s v="FUR-BO-10003546"/>
    <x v="0"/>
    <x v="0"/>
    <x v="1638"/>
    <x v="4899"/>
    <n v="6"/>
    <n v="0.3"/>
    <n v="-30.293999999999983"/>
  </r>
  <r>
    <n v="7302"/>
    <s v="CA-2011-163468"/>
    <x v="2"/>
    <x v="728"/>
    <d v="2011-11-21T00:00:00"/>
    <x v="2"/>
    <s v="JK-15730"/>
    <x v="300"/>
    <x v="0"/>
    <s v="United States"/>
    <s v="Des Plaines"/>
    <x v="10"/>
    <n v="60016"/>
    <x v="2"/>
    <s v="OFF-BI-10004728"/>
    <x v="1"/>
    <x v="8"/>
    <x v="539"/>
    <x v="4900"/>
    <n v="3"/>
    <n v="0.8"/>
    <n v="-4.9164000000000012"/>
  </r>
  <r>
    <n v="7303"/>
    <s v="CA-2011-163468"/>
    <x v="2"/>
    <x v="728"/>
    <d v="2011-11-21T00:00:00"/>
    <x v="2"/>
    <s v="JK-15730"/>
    <x v="300"/>
    <x v="0"/>
    <s v="United States"/>
    <s v="Des Plaines"/>
    <x v="10"/>
    <n v="60016"/>
    <x v="2"/>
    <s v="OFF-ST-10000025"/>
    <x v="1"/>
    <x v="4"/>
    <x v="615"/>
    <x v="4901"/>
    <n v="5"/>
    <n v="0.2"/>
    <n v="-66.801000000000045"/>
  </r>
  <r>
    <n v="7304"/>
    <s v="US-2014-117450"/>
    <x v="3"/>
    <x v="507"/>
    <d v="2014-09-09T00:00:00"/>
    <x v="1"/>
    <s v="DO-13645"/>
    <x v="770"/>
    <x v="0"/>
    <s v="United States"/>
    <s v="Boynton Beach"/>
    <x v="2"/>
    <n v="33437"/>
    <x v="0"/>
    <s v="FUR-CH-10003817"/>
    <x v="0"/>
    <x v="1"/>
    <x v="162"/>
    <x v="2425"/>
    <n v="2"/>
    <n v="0.2"/>
    <n v="6.0740000000000016"/>
  </r>
  <r>
    <n v="7305"/>
    <s v="US-2014-117450"/>
    <x v="3"/>
    <x v="507"/>
    <d v="2014-09-09T00:00:00"/>
    <x v="1"/>
    <s v="DO-13645"/>
    <x v="770"/>
    <x v="0"/>
    <s v="United States"/>
    <s v="Boynton Beach"/>
    <x v="2"/>
    <n v="33437"/>
    <x v="0"/>
    <s v="OFF-PA-10000289"/>
    <x v="1"/>
    <x v="10"/>
    <x v="722"/>
    <x v="563"/>
    <n v="2"/>
    <n v="0.2"/>
    <n v="3.6288"/>
  </r>
  <r>
    <n v="7306"/>
    <s v="CA-2011-137274"/>
    <x v="2"/>
    <x v="1158"/>
    <d v="2011-04-02T00:00:00"/>
    <x v="1"/>
    <s v="MG-18145"/>
    <x v="207"/>
    <x v="0"/>
    <s v="United States"/>
    <s v="Plano"/>
    <x v="5"/>
    <n v="75023"/>
    <x v="2"/>
    <s v="FUR-TA-10001889"/>
    <x v="0"/>
    <x v="3"/>
    <x v="406"/>
    <x v="4902"/>
    <n v="3"/>
    <n v="0.3"/>
    <n v="-152.71559999999999"/>
  </r>
  <r>
    <n v="7307"/>
    <s v="CA-2013-144092"/>
    <x v="0"/>
    <x v="732"/>
    <d v="2013-11-08T00:00:00"/>
    <x v="0"/>
    <s v="LH-17155"/>
    <x v="109"/>
    <x v="0"/>
    <s v="United States"/>
    <s v="San Jose"/>
    <x v="1"/>
    <n v="95123"/>
    <x v="1"/>
    <s v="TEC-AC-10002305"/>
    <x v="2"/>
    <x v="11"/>
    <x v="1521"/>
    <x v="2775"/>
    <n v="4"/>
    <n v="0"/>
    <n v="12.959999999999994"/>
  </r>
  <r>
    <n v="7308"/>
    <s v="CA-2013-144092"/>
    <x v="0"/>
    <x v="732"/>
    <d v="2013-11-08T00:00:00"/>
    <x v="0"/>
    <s v="LH-17155"/>
    <x v="109"/>
    <x v="0"/>
    <s v="United States"/>
    <s v="San Jose"/>
    <x v="1"/>
    <n v="95123"/>
    <x v="1"/>
    <s v="FUR-CH-10004875"/>
    <x v="0"/>
    <x v="1"/>
    <x v="1436"/>
    <x v="2417"/>
    <n v="2"/>
    <n v="0.2"/>
    <n v="9.9651999999999994"/>
  </r>
  <r>
    <n v="7309"/>
    <s v="CA-2013-144092"/>
    <x v="0"/>
    <x v="732"/>
    <d v="2013-11-08T00:00:00"/>
    <x v="0"/>
    <s v="LH-17155"/>
    <x v="109"/>
    <x v="0"/>
    <s v="United States"/>
    <s v="San Jose"/>
    <x v="1"/>
    <n v="95123"/>
    <x v="1"/>
    <s v="OFF-EN-10001434"/>
    <x v="1"/>
    <x v="12"/>
    <x v="434"/>
    <x v="3820"/>
    <n v="3"/>
    <n v="0"/>
    <n v="77.483699999999999"/>
  </r>
  <r>
    <n v="7310"/>
    <s v="CA-2014-112172"/>
    <x v="3"/>
    <x v="193"/>
    <d v="2014-06-15T00:00:00"/>
    <x v="0"/>
    <s v="MM-18280"/>
    <x v="152"/>
    <x v="1"/>
    <s v="United States"/>
    <s v="New York City"/>
    <x v="15"/>
    <n v="10024"/>
    <x v="3"/>
    <s v="OFF-FA-10004395"/>
    <x v="1"/>
    <x v="13"/>
    <x v="1192"/>
    <x v="4903"/>
    <n v="3"/>
    <n v="0"/>
    <n v="0.70650000000000013"/>
  </r>
  <r>
    <n v="7311"/>
    <s v="CA-2012-121699"/>
    <x v="1"/>
    <x v="544"/>
    <d v="2012-08-14T00:00:00"/>
    <x v="1"/>
    <s v="BD-11320"/>
    <x v="217"/>
    <x v="0"/>
    <s v="United States"/>
    <s v="Detroit"/>
    <x v="12"/>
    <n v="48227"/>
    <x v="2"/>
    <s v="OFF-BI-10004632"/>
    <x v="1"/>
    <x v="8"/>
    <x v="910"/>
    <x v="4904"/>
    <n v="5"/>
    <n v="0"/>
    <n v="29.137499999999996"/>
  </r>
  <r>
    <n v="7312"/>
    <s v="CA-2012-162761"/>
    <x v="1"/>
    <x v="330"/>
    <d v="2012-10-13T00:00:00"/>
    <x v="1"/>
    <s v="SC-20575"/>
    <x v="623"/>
    <x v="0"/>
    <s v="United States"/>
    <s v="Miami"/>
    <x v="2"/>
    <n v="33178"/>
    <x v="0"/>
    <s v="OFF-BI-10000145"/>
    <x v="1"/>
    <x v="8"/>
    <x v="735"/>
    <x v="1077"/>
    <n v="2"/>
    <n v="0.7"/>
    <n v="-1.3103999999999996"/>
  </r>
  <r>
    <n v="7313"/>
    <s v="CA-2012-162761"/>
    <x v="1"/>
    <x v="330"/>
    <d v="2012-10-13T00:00:00"/>
    <x v="1"/>
    <s v="SC-20575"/>
    <x v="623"/>
    <x v="0"/>
    <s v="United States"/>
    <s v="Miami"/>
    <x v="2"/>
    <n v="33178"/>
    <x v="0"/>
    <s v="OFF-BI-10002498"/>
    <x v="1"/>
    <x v="8"/>
    <x v="435"/>
    <x v="4905"/>
    <n v="2"/>
    <n v="0.7"/>
    <n v="-8.5974000000000004"/>
  </r>
  <r>
    <n v="7314"/>
    <s v="CA-2012-162761"/>
    <x v="1"/>
    <x v="330"/>
    <d v="2012-10-13T00:00:00"/>
    <x v="1"/>
    <s v="SC-20575"/>
    <x v="623"/>
    <x v="0"/>
    <s v="United States"/>
    <s v="Miami"/>
    <x v="2"/>
    <n v="33178"/>
    <x v="0"/>
    <s v="OFF-AR-10001761"/>
    <x v="1"/>
    <x v="6"/>
    <x v="1642"/>
    <x v="1886"/>
    <n v="8"/>
    <n v="0.2"/>
    <n v="7.4751999999999992"/>
  </r>
  <r>
    <n v="7315"/>
    <s v="CA-2013-121377"/>
    <x v="0"/>
    <x v="316"/>
    <d v="2013-06-03T00:00:00"/>
    <x v="1"/>
    <s v="TN-21040"/>
    <x v="184"/>
    <x v="2"/>
    <s v="United States"/>
    <s v="Park Ridge"/>
    <x v="10"/>
    <n v="60068"/>
    <x v="2"/>
    <s v="TEC-PH-10001817"/>
    <x v="2"/>
    <x v="7"/>
    <x v="1097"/>
    <x v="4906"/>
    <n v="1"/>
    <n v="0.2"/>
    <n v="25.060000000000016"/>
  </r>
  <r>
    <n v="7316"/>
    <s v="CA-2014-115322"/>
    <x v="3"/>
    <x v="943"/>
    <d v="2014-05-17T00:00:00"/>
    <x v="0"/>
    <s v="ZC-21910"/>
    <x v="233"/>
    <x v="0"/>
    <s v="United States"/>
    <s v="New York City"/>
    <x v="15"/>
    <n v="10024"/>
    <x v="3"/>
    <s v="OFF-AR-10004456"/>
    <x v="1"/>
    <x v="6"/>
    <x v="1044"/>
    <x v="2911"/>
    <n v="3"/>
    <n v="0"/>
    <n v="12.736799999999999"/>
  </r>
  <r>
    <n v="7317"/>
    <s v="CA-2013-132066"/>
    <x v="0"/>
    <x v="1159"/>
    <d v="2013-10-21T00:00:00"/>
    <x v="1"/>
    <s v="NB-18655"/>
    <x v="240"/>
    <x v="1"/>
    <s v="United States"/>
    <s v="New York City"/>
    <x v="15"/>
    <n v="10011"/>
    <x v="3"/>
    <s v="FUR-TA-10001539"/>
    <x v="0"/>
    <x v="3"/>
    <x v="10"/>
    <x v="4907"/>
    <n v="1"/>
    <n v="0.4"/>
    <n v="-37.915200000000027"/>
  </r>
  <r>
    <n v="7318"/>
    <s v="CA-2014-158120"/>
    <x v="3"/>
    <x v="701"/>
    <d v="2014-11-22T00:00:00"/>
    <x v="1"/>
    <s v="KH-16330"/>
    <x v="542"/>
    <x v="1"/>
    <s v="United States"/>
    <s v="Hillsboro"/>
    <x v="21"/>
    <n v="97123"/>
    <x v="1"/>
    <s v="OFF-PA-10003205"/>
    <x v="1"/>
    <x v="10"/>
    <x v="1776"/>
    <x v="4908"/>
    <n v="3"/>
    <n v="0.2"/>
    <n v="6.6177000000000001"/>
  </r>
  <r>
    <n v="7319"/>
    <s v="CA-2014-158120"/>
    <x v="3"/>
    <x v="701"/>
    <d v="2014-11-22T00:00:00"/>
    <x v="1"/>
    <s v="KH-16330"/>
    <x v="542"/>
    <x v="1"/>
    <s v="United States"/>
    <s v="Hillsboro"/>
    <x v="21"/>
    <n v="97123"/>
    <x v="1"/>
    <s v="OFF-BI-10002813"/>
    <x v="1"/>
    <x v="8"/>
    <x v="905"/>
    <x v="4909"/>
    <n v="7"/>
    <n v="0.7"/>
    <n v="-3.4649999999999999"/>
  </r>
  <r>
    <n v="7320"/>
    <s v="CA-2014-100097"/>
    <x v="3"/>
    <x v="200"/>
    <d v="2014-11-30T00:00:00"/>
    <x v="0"/>
    <s v="MN-17935"/>
    <x v="438"/>
    <x v="0"/>
    <s v="United States"/>
    <s v="New York City"/>
    <x v="15"/>
    <n v="10009"/>
    <x v="3"/>
    <s v="TEC-PH-10002310"/>
    <x v="2"/>
    <x v="7"/>
    <x v="1359"/>
    <x v="508"/>
    <n v="5"/>
    <n v="0"/>
    <n v="264.58650000000006"/>
  </r>
  <r>
    <n v="7321"/>
    <s v="CA-2014-100097"/>
    <x v="3"/>
    <x v="200"/>
    <d v="2014-11-30T00:00:00"/>
    <x v="0"/>
    <s v="MN-17935"/>
    <x v="438"/>
    <x v="0"/>
    <s v="United States"/>
    <s v="New York City"/>
    <x v="15"/>
    <n v="10009"/>
    <x v="3"/>
    <s v="FUR-FU-10003623"/>
    <x v="0"/>
    <x v="5"/>
    <x v="1226"/>
    <x v="4817"/>
    <n v="5"/>
    <n v="0"/>
    <n v="37.883999999999993"/>
  </r>
  <r>
    <n v="7322"/>
    <s v="CA-2014-167626"/>
    <x v="3"/>
    <x v="213"/>
    <d v="2014-09-08T00:00:00"/>
    <x v="1"/>
    <s v="MY-18295"/>
    <x v="501"/>
    <x v="1"/>
    <s v="United States"/>
    <s v="Chicago"/>
    <x v="10"/>
    <n v="60623"/>
    <x v="2"/>
    <s v="OFF-PA-10003424"/>
    <x v="1"/>
    <x v="10"/>
    <x v="1081"/>
    <x v="2965"/>
    <n v="3"/>
    <n v="0.2"/>
    <n v="3.3389999999999995"/>
  </r>
  <r>
    <n v="7323"/>
    <s v="CA-2014-167626"/>
    <x v="3"/>
    <x v="213"/>
    <d v="2014-09-08T00:00:00"/>
    <x v="1"/>
    <s v="MY-18295"/>
    <x v="501"/>
    <x v="1"/>
    <s v="United States"/>
    <s v="Chicago"/>
    <x v="10"/>
    <n v="60623"/>
    <x v="2"/>
    <s v="TEC-AC-10004353"/>
    <x v="2"/>
    <x v="11"/>
    <x v="717"/>
    <x v="4649"/>
    <n v="2"/>
    <n v="0.2"/>
    <n v="21.42"/>
  </r>
  <r>
    <n v="7324"/>
    <s v="US-2014-126053"/>
    <x v="3"/>
    <x v="256"/>
    <d v="2014-12-09T00:00:00"/>
    <x v="2"/>
    <s v="CS-11950"/>
    <x v="229"/>
    <x v="0"/>
    <s v="United States"/>
    <s v="New York City"/>
    <x v="15"/>
    <n v="10024"/>
    <x v="3"/>
    <s v="FUR-FU-10001934"/>
    <x v="0"/>
    <x v="5"/>
    <x v="107"/>
    <x v="108"/>
    <n v="2"/>
    <n v="0"/>
    <n v="10.909600000000001"/>
  </r>
  <r>
    <n v="7325"/>
    <s v="US-2014-126053"/>
    <x v="3"/>
    <x v="256"/>
    <d v="2014-12-09T00:00:00"/>
    <x v="2"/>
    <s v="CS-11950"/>
    <x v="229"/>
    <x v="0"/>
    <s v="United States"/>
    <s v="New York City"/>
    <x v="15"/>
    <n v="10024"/>
    <x v="3"/>
    <s v="OFF-LA-10003766"/>
    <x v="1"/>
    <x v="2"/>
    <x v="360"/>
    <x v="1242"/>
    <n v="3"/>
    <n v="0"/>
    <n v="4.5359999999999996"/>
  </r>
  <r>
    <n v="7326"/>
    <s v="US-2014-128447"/>
    <x v="3"/>
    <x v="468"/>
    <d v="2014-11-18T00:00:00"/>
    <x v="1"/>
    <s v="MC-17845"/>
    <x v="266"/>
    <x v="0"/>
    <s v="United States"/>
    <s v="Pasco"/>
    <x v="4"/>
    <n v="99301"/>
    <x v="1"/>
    <s v="OFF-AP-10004540"/>
    <x v="1"/>
    <x v="9"/>
    <x v="1294"/>
    <x v="4910"/>
    <n v="5"/>
    <n v="0"/>
    <n v="112.224"/>
  </r>
  <r>
    <n v="7327"/>
    <s v="US-2014-128447"/>
    <x v="3"/>
    <x v="468"/>
    <d v="2014-11-18T00:00:00"/>
    <x v="1"/>
    <s v="MC-17845"/>
    <x v="266"/>
    <x v="0"/>
    <s v="United States"/>
    <s v="Pasco"/>
    <x v="4"/>
    <n v="99301"/>
    <x v="1"/>
    <s v="OFF-BI-10001543"/>
    <x v="1"/>
    <x v="8"/>
    <x v="375"/>
    <x v="4911"/>
    <n v="1"/>
    <n v="0.2"/>
    <n v="10.077200000000001"/>
  </r>
  <r>
    <n v="7328"/>
    <s v="US-2011-131275"/>
    <x v="2"/>
    <x v="772"/>
    <d v="2011-03-24T00:00:00"/>
    <x v="1"/>
    <s v="SC-20050"/>
    <x v="337"/>
    <x v="2"/>
    <s v="United States"/>
    <s v="Burbank"/>
    <x v="1"/>
    <n v="91505"/>
    <x v="1"/>
    <s v="FUR-FU-10004597"/>
    <x v="0"/>
    <x v="5"/>
    <x v="1257"/>
    <x v="4912"/>
    <n v="2"/>
    <n v="0"/>
    <n v="14.430000000000007"/>
  </r>
  <r>
    <n v="7329"/>
    <s v="US-2011-131275"/>
    <x v="2"/>
    <x v="772"/>
    <d v="2011-03-24T00:00:00"/>
    <x v="1"/>
    <s v="SC-20050"/>
    <x v="337"/>
    <x v="2"/>
    <s v="United States"/>
    <s v="Burbank"/>
    <x v="1"/>
    <n v="91505"/>
    <x v="1"/>
    <s v="TEC-MA-10001148"/>
    <x v="2"/>
    <x v="15"/>
    <x v="205"/>
    <x v="4913"/>
    <n v="4"/>
    <n v="0.2"/>
    <n v="415.98959999999994"/>
  </r>
  <r>
    <n v="7330"/>
    <s v="US-2011-131275"/>
    <x v="2"/>
    <x v="772"/>
    <d v="2011-03-24T00:00:00"/>
    <x v="1"/>
    <s v="SC-20050"/>
    <x v="337"/>
    <x v="2"/>
    <s v="United States"/>
    <s v="Burbank"/>
    <x v="1"/>
    <n v="91505"/>
    <x v="1"/>
    <s v="OFF-ST-10000078"/>
    <x v="1"/>
    <x v="4"/>
    <x v="1218"/>
    <x v="4914"/>
    <n v="7"/>
    <n v="0"/>
    <n v="334.11419999999987"/>
  </r>
  <r>
    <n v="7331"/>
    <s v="CA-2013-149349"/>
    <x v="0"/>
    <x v="396"/>
    <d v="2013-11-14T00:00:00"/>
    <x v="2"/>
    <s v="SP-20650"/>
    <x v="70"/>
    <x v="1"/>
    <s v="United States"/>
    <s v="Chicago"/>
    <x v="10"/>
    <n v="60623"/>
    <x v="2"/>
    <s v="FUR-FU-10001037"/>
    <x v="0"/>
    <x v="5"/>
    <x v="1160"/>
    <x v="4915"/>
    <n v="6"/>
    <n v="0.6"/>
    <n v="-8.532"/>
  </r>
  <r>
    <n v="7332"/>
    <s v="CA-2014-115119"/>
    <x v="3"/>
    <x v="40"/>
    <d v="2014-10-31T00:00:00"/>
    <x v="1"/>
    <s v="SC-20440"/>
    <x v="464"/>
    <x v="1"/>
    <s v="United States"/>
    <s v="Lancaster"/>
    <x v="9"/>
    <n v="17602"/>
    <x v="3"/>
    <s v="TEC-PH-10001433"/>
    <x v="2"/>
    <x v="7"/>
    <x v="237"/>
    <x v="4916"/>
    <n v="1"/>
    <n v="0.4"/>
    <n v="-13.334099999999999"/>
  </r>
  <r>
    <n v="7333"/>
    <s v="CA-2014-115119"/>
    <x v="3"/>
    <x v="40"/>
    <d v="2014-10-31T00:00:00"/>
    <x v="1"/>
    <s v="SC-20440"/>
    <x v="464"/>
    <x v="1"/>
    <s v="United States"/>
    <s v="Lancaster"/>
    <x v="9"/>
    <n v="17602"/>
    <x v="3"/>
    <s v="OFF-BI-10003007"/>
    <x v="1"/>
    <x v="8"/>
    <x v="1542"/>
    <x v="4917"/>
    <n v="7"/>
    <n v="0.7"/>
    <n v="-65.150399999999991"/>
  </r>
  <r>
    <n v="7334"/>
    <s v="CA-2012-125563"/>
    <x v="1"/>
    <x v="347"/>
    <d v="2012-04-17T00:00:00"/>
    <x v="1"/>
    <s v="PR-18880"/>
    <x v="701"/>
    <x v="0"/>
    <s v="United States"/>
    <s v="Tampa"/>
    <x v="2"/>
    <n v="33614"/>
    <x v="0"/>
    <s v="FUR-FU-10001290"/>
    <x v="0"/>
    <x v="5"/>
    <x v="447"/>
    <x v="4918"/>
    <n v="2"/>
    <n v="0.2"/>
    <n v="10.103999999999996"/>
  </r>
  <r>
    <n v="7335"/>
    <s v="CA-2012-125563"/>
    <x v="1"/>
    <x v="347"/>
    <d v="2012-04-17T00:00:00"/>
    <x v="1"/>
    <s v="PR-18880"/>
    <x v="701"/>
    <x v="0"/>
    <s v="United States"/>
    <s v="Tampa"/>
    <x v="2"/>
    <n v="33614"/>
    <x v="0"/>
    <s v="FUR-FU-10000087"/>
    <x v="0"/>
    <x v="5"/>
    <x v="204"/>
    <x v="4919"/>
    <n v="3"/>
    <n v="0.2"/>
    <n v="14.313600000000005"/>
  </r>
  <r>
    <n v="7336"/>
    <s v="CA-2012-113152"/>
    <x v="1"/>
    <x v="707"/>
    <d v="2012-12-30T00:00:00"/>
    <x v="1"/>
    <s v="JK-15625"/>
    <x v="600"/>
    <x v="0"/>
    <s v="United States"/>
    <s v="New York City"/>
    <x v="15"/>
    <n v="10024"/>
    <x v="3"/>
    <s v="TEC-AC-10002049"/>
    <x v="2"/>
    <x v="11"/>
    <x v="1053"/>
    <x v="4036"/>
    <n v="2"/>
    <n v="0"/>
    <n v="371.31600000000003"/>
  </r>
  <r>
    <n v="7337"/>
    <s v="CA-2012-113152"/>
    <x v="1"/>
    <x v="707"/>
    <d v="2012-12-30T00:00:00"/>
    <x v="1"/>
    <s v="JK-15625"/>
    <x v="600"/>
    <x v="0"/>
    <s v="United States"/>
    <s v="New York City"/>
    <x v="15"/>
    <n v="10024"/>
    <x v="3"/>
    <s v="FUR-BO-10002613"/>
    <x v="0"/>
    <x v="0"/>
    <x v="177"/>
    <x v="4920"/>
    <n v="2"/>
    <n v="0.2"/>
    <n v="56.195999999999955"/>
  </r>
  <r>
    <n v="7338"/>
    <s v="CA-2014-165155"/>
    <x v="3"/>
    <x v="296"/>
    <d v="2014-09-24T00:00:00"/>
    <x v="2"/>
    <s v="BM-11575"/>
    <x v="606"/>
    <x v="1"/>
    <s v="United States"/>
    <s v="Los Angeles"/>
    <x v="1"/>
    <n v="90045"/>
    <x v="1"/>
    <s v="OFF-ST-10004950"/>
    <x v="1"/>
    <x v="4"/>
    <x v="1510"/>
    <x v="4729"/>
    <n v="1"/>
    <n v="0"/>
    <n v="3.8774999999999995"/>
  </r>
  <r>
    <n v="7339"/>
    <s v="CA-2011-163412"/>
    <x v="2"/>
    <x v="414"/>
    <d v="2011-12-23T00:00:00"/>
    <x v="0"/>
    <s v="SM-20950"/>
    <x v="416"/>
    <x v="1"/>
    <s v="United States"/>
    <s v="New York City"/>
    <x v="15"/>
    <n v="10035"/>
    <x v="3"/>
    <s v="FUR-CH-10004875"/>
    <x v="0"/>
    <x v="1"/>
    <x v="1436"/>
    <x v="4921"/>
    <n v="3"/>
    <n v="0.1"/>
    <n v="36.3018"/>
  </r>
  <r>
    <n v="7340"/>
    <s v="CA-2012-159590"/>
    <x v="1"/>
    <x v="1074"/>
    <d v="2012-07-21T00:00:00"/>
    <x v="2"/>
    <s v="KC-16255"/>
    <x v="346"/>
    <x v="1"/>
    <s v="United States"/>
    <s v="New York City"/>
    <x v="15"/>
    <n v="10009"/>
    <x v="3"/>
    <s v="OFF-AR-10003190"/>
    <x v="1"/>
    <x v="6"/>
    <x v="643"/>
    <x v="1784"/>
    <n v="2"/>
    <n v="0"/>
    <n v="1.6128"/>
  </r>
  <r>
    <n v="7341"/>
    <s v="CA-2011-116190"/>
    <x v="2"/>
    <x v="711"/>
    <d v="2011-08-01T00:00:00"/>
    <x v="1"/>
    <s v="SG-20470"/>
    <x v="495"/>
    <x v="0"/>
    <s v="United States"/>
    <s v="Atlanta"/>
    <x v="32"/>
    <n v="30318"/>
    <x v="0"/>
    <s v="FUR-CH-10000553"/>
    <x v="0"/>
    <x v="1"/>
    <x v="1248"/>
    <x v="4922"/>
    <n v="2"/>
    <n v="0"/>
    <n v="18.327599999999997"/>
  </r>
  <r>
    <n v="7342"/>
    <s v="CA-2011-116190"/>
    <x v="2"/>
    <x v="711"/>
    <d v="2011-08-01T00:00:00"/>
    <x v="1"/>
    <s v="SG-20470"/>
    <x v="495"/>
    <x v="0"/>
    <s v="United States"/>
    <s v="Atlanta"/>
    <x v="32"/>
    <n v="30318"/>
    <x v="0"/>
    <s v="OFF-LA-10002762"/>
    <x v="1"/>
    <x v="2"/>
    <x v="49"/>
    <x v="4923"/>
    <n v="13"/>
    <n v="0"/>
    <n v="76.558299999999988"/>
  </r>
  <r>
    <n v="7343"/>
    <s v="CA-2011-116190"/>
    <x v="2"/>
    <x v="711"/>
    <d v="2011-08-01T00:00:00"/>
    <x v="1"/>
    <s v="SG-20470"/>
    <x v="495"/>
    <x v="0"/>
    <s v="United States"/>
    <s v="Atlanta"/>
    <x v="32"/>
    <n v="30318"/>
    <x v="0"/>
    <s v="FUR-FU-10000719"/>
    <x v="0"/>
    <x v="5"/>
    <x v="1664"/>
    <x v="3567"/>
    <n v="3"/>
    <n v="0"/>
    <n v="9.2556000000000012"/>
  </r>
  <r>
    <n v="7344"/>
    <s v="CA-2011-168473"/>
    <x v="2"/>
    <x v="58"/>
    <d v="2012-01-01T00:00:00"/>
    <x v="1"/>
    <s v="TB-21520"/>
    <x v="14"/>
    <x v="0"/>
    <s v="United States"/>
    <s v="New York City"/>
    <x v="15"/>
    <n v="10009"/>
    <x v="3"/>
    <s v="OFF-ST-10000563"/>
    <x v="1"/>
    <x v="4"/>
    <x v="894"/>
    <x v="1643"/>
    <n v="6"/>
    <n v="0"/>
    <n v="19.188000000000002"/>
  </r>
  <r>
    <n v="7345"/>
    <s v="CA-2014-168389"/>
    <x v="3"/>
    <x v="157"/>
    <d v="2014-12-18T00:00:00"/>
    <x v="1"/>
    <s v="DV-13045"/>
    <x v="1"/>
    <x v="1"/>
    <s v="United States"/>
    <s v="Jacksonville"/>
    <x v="2"/>
    <n v="32216"/>
    <x v="0"/>
    <s v="FUR-TA-10004289"/>
    <x v="0"/>
    <x v="3"/>
    <x v="187"/>
    <x v="4924"/>
    <n v="6"/>
    <n v="0.45"/>
    <n v="-420"/>
  </r>
  <r>
    <n v="7346"/>
    <s v="CA-2014-168389"/>
    <x v="3"/>
    <x v="157"/>
    <d v="2014-12-18T00:00:00"/>
    <x v="1"/>
    <s v="DV-13045"/>
    <x v="1"/>
    <x v="1"/>
    <s v="United States"/>
    <s v="Jacksonville"/>
    <x v="2"/>
    <n v="32216"/>
    <x v="0"/>
    <s v="TEC-PH-10003555"/>
    <x v="2"/>
    <x v="7"/>
    <x v="457"/>
    <x v="4925"/>
    <n v="4"/>
    <n v="0.2"/>
    <n v="-16.552799999999994"/>
  </r>
  <r>
    <n v="7347"/>
    <s v="CA-2014-168389"/>
    <x v="3"/>
    <x v="157"/>
    <d v="2014-12-18T00:00:00"/>
    <x v="1"/>
    <s v="DV-13045"/>
    <x v="1"/>
    <x v="1"/>
    <s v="United States"/>
    <s v="Jacksonville"/>
    <x v="2"/>
    <n v="32216"/>
    <x v="0"/>
    <s v="OFF-AR-10001958"/>
    <x v="1"/>
    <x v="6"/>
    <x v="206"/>
    <x v="4926"/>
    <n v="1"/>
    <n v="0.2"/>
    <n v="1.3584000000000001"/>
  </r>
  <r>
    <n v="7348"/>
    <s v="CA-2014-168389"/>
    <x v="3"/>
    <x v="157"/>
    <d v="2014-12-18T00:00:00"/>
    <x v="1"/>
    <s v="DV-13045"/>
    <x v="1"/>
    <x v="1"/>
    <s v="United States"/>
    <s v="Jacksonville"/>
    <x v="2"/>
    <n v="32216"/>
    <x v="0"/>
    <s v="FUR-CH-10000225"/>
    <x v="0"/>
    <x v="1"/>
    <x v="401"/>
    <x v="1466"/>
    <n v="1"/>
    <n v="0.2"/>
    <n v="-12.147000000000009"/>
  </r>
  <r>
    <n v="7349"/>
    <s v="CA-2011-130421"/>
    <x v="2"/>
    <x v="223"/>
    <d v="2011-03-07T00:00:00"/>
    <x v="1"/>
    <s v="SC-20020"/>
    <x v="710"/>
    <x v="0"/>
    <s v="United States"/>
    <s v="Houston"/>
    <x v="5"/>
    <n v="77095"/>
    <x v="2"/>
    <s v="OFF-AP-10002534"/>
    <x v="1"/>
    <x v="9"/>
    <x v="1193"/>
    <x v="4927"/>
    <n v="3"/>
    <n v="0.8"/>
    <n v="-459.60720000000003"/>
  </r>
  <r>
    <n v="7350"/>
    <s v="CA-2014-142125"/>
    <x v="3"/>
    <x v="208"/>
    <d v="2014-10-28T00:00:00"/>
    <x v="1"/>
    <s v="JB-15400"/>
    <x v="80"/>
    <x v="1"/>
    <s v="United States"/>
    <s v="Milwaukee"/>
    <x v="6"/>
    <n v="53209"/>
    <x v="2"/>
    <s v="OFF-BI-10000301"/>
    <x v="1"/>
    <x v="8"/>
    <x v="619"/>
    <x v="1120"/>
    <n v="6"/>
    <n v="0"/>
    <n v="19.41"/>
  </r>
  <r>
    <n v="7351"/>
    <s v="CA-2014-142125"/>
    <x v="3"/>
    <x v="208"/>
    <d v="2014-10-28T00:00:00"/>
    <x v="1"/>
    <s v="JB-15400"/>
    <x v="80"/>
    <x v="1"/>
    <s v="United States"/>
    <s v="Milwaukee"/>
    <x v="6"/>
    <n v="53209"/>
    <x v="2"/>
    <s v="OFF-BI-10003460"/>
    <x v="1"/>
    <x v="8"/>
    <x v="234"/>
    <x v="4928"/>
    <n v="5"/>
    <n v="0"/>
    <n v="10.511999999999999"/>
  </r>
  <r>
    <n v="7352"/>
    <s v="CA-2014-141138"/>
    <x v="3"/>
    <x v="468"/>
    <d v="2014-11-17T00:00:00"/>
    <x v="1"/>
    <s v="GH-14425"/>
    <x v="485"/>
    <x v="0"/>
    <s v="United States"/>
    <s v="Modesto"/>
    <x v="1"/>
    <n v="95351"/>
    <x v="1"/>
    <s v="TEC-AC-10001772"/>
    <x v="2"/>
    <x v="11"/>
    <x v="400"/>
    <x v="1829"/>
    <n v="7"/>
    <n v="0"/>
    <n v="43.598100000000002"/>
  </r>
  <r>
    <n v="7353"/>
    <s v="CA-2014-152135"/>
    <x v="3"/>
    <x v="633"/>
    <d v="2014-03-19T00:00:00"/>
    <x v="0"/>
    <s v="MG-17650"/>
    <x v="377"/>
    <x v="2"/>
    <s v="United States"/>
    <s v="Lakewood"/>
    <x v="24"/>
    <n v="44107"/>
    <x v="3"/>
    <s v="TEC-PH-10003505"/>
    <x v="2"/>
    <x v="7"/>
    <x v="901"/>
    <x v="4929"/>
    <n v="8"/>
    <n v="0.4"/>
    <n v="-81.664000000000044"/>
  </r>
  <r>
    <n v="7354"/>
    <s v="CA-2013-151974"/>
    <x v="0"/>
    <x v="897"/>
    <d v="2013-09-30T00:00:00"/>
    <x v="1"/>
    <s v="RD-19660"/>
    <x v="372"/>
    <x v="2"/>
    <s v="United States"/>
    <s v="Philadelphia"/>
    <x v="9"/>
    <n v="19134"/>
    <x v="3"/>
    <s v="OFF-LA-10004484"/>
    <x v="1"/>
    <x v="2"/>
    <x v="612"/>
    <x v="1053"/>
    <n v="5"/>
    <n v="0.2"/>
    <n v="5.368999999999998"/>
  </r>
  <r>
    <n v="7355"/>
    <s v="CA-2014-154102"/>
    <x v="3"/>
    <x v="695"/>
    <d v="2014-02-14T00:00:00"/>
    <x v="1"/>
    <s v="SN-20560"/>
    <x v="381"/>
    <x v="2"/>
    <s v="United States"/>
    <s v="San Francisco"/>
    <x v="1"/>
    <n v="94109"/>
    <x v="1"/>
    <s v="OFF-PA-10001593"/>
    <x v="1"/>
    <x v="10"/>
    <x v="1755"/>
    <x v="2744"/>
    <n v="5"/>
    <n v="0"/>
    <n v="13.454999999999998"/>
  </r>
  <r>
    <n v="7356"/>
    <s v="CA-2012-139780"/>
    <x v="1"/>
    <x v="620"/>
    <d v="2013-01-02T00:00:00"/>
    <x v="0"/>
    <s v="AH-10690"/>
    <x v="706"/>
    <x v="1"/>
    <s v="United States"/>
    <s v="Detroit"/>
    <x v="12"/>
    <n v="48205"/>
    <x v="2"/>
    <s v="OFF-BI-10004139"/>
    <x v="1"/>
    <x v="8"/>
    <x v="923"/>
    <x v="4930"/>
    <n v="8"/>
    <n v="0"/>
    <n v="52.379999999999995"/>
  </r>
  <r>
    <n v="7357"/>
    <s v="CA-2013-114748"/>
    <x v="0"/>
    <x v="790"/>
    <d v="2013-10-15T00:00:00"/>
    <x v="1"/>
    <s v="MZ-17335"/>
    <x v="595"/>
    <x v="2"/>
    <s v="United States"/>
    <s v="Phoenix"/>
    <x v="16"/>
    <n v="85023"/>
    <x v="1"/>
    <s v="OFF-AR-10001315"/>
    <x v="1"/>
    <x v="6"/>
    <x v="1020"/>
    <x v="4931"/>
    <n v="1"/>
    <n v="0.2"/>
    <n v="0.15839999999999993"/>
  </r>
  <r>
    <n v="7358"/>
    <s v="CA-2013-114748"/>
    <x v="0"/>
    <x v="790"/>
    <d v="2013-10-15T00:00:00"/>
    <x v="1"/>
    <s v="MZ-17335"/>
    <x v="595"/>
    <x v="2"/>
    <s v="United States"/>
    <s v="Phoenix"/>
    <x v="16"/>
    <n v="85023"/>
    <x v="1"/>
    <s v="FUR-FU-10001488"/>
    <x v="0"/>
    <x v="5"/>
    <x v="1040"/>
    <x v="4932"/>
    <n v="2"/>
    <n v="0.2"/>
    <n v="0"/>
  </r>
  <r>
    <n v="7359"/>
    <s v="US-2011-115189"/>
    <x v="2"/>
    <x v="125"/>
    <d v="2012-01-03T00:00:00"/>
    <x v="0"/>
    <s v="AR-10345"/>
    <x v="753"/>
    <x v="1"/>
    <s v="United States"/>
    <s v="Philadelphia"/>
    <x v="9"/>
    <n v="19143"/>
    <x v="3"/>
    <s v="TEC-PH-10002170"/>
    <x v="2"/>
    <x v="7"/>
    <x v="594"/>
    <x v="4933"/>
    <n v="6"/>
    <n v="0.4"/>
    <n v="-50.392799999999994"/>
  </r>
  <r>
    <n v="7360"/>
    <s v="US-2011-115189"/>
    <x v="2"/>
    <x v="125"/>
    <d v="2012-01-03T00:00:00"/>
    <x v="0"/>
    <s v="AR-10345"/>
    <x v="753"/>
    <x v="1"/>
    <s v="United States"/>
    <s v="Philadelphia"/>
    <x v="9"/>
    <n v="19143"/>
    <x v="3"/>
    <s v="FUR-TA-10004575"/>
    <x v="0"/>
    <x v="3"/>
    <x v="306"/>
    <x v="2979"/>
    <n v="3"/>
    <n v="0.4"/>
    <n v="-192.04680000000008"/>
  </r>
  <r>
    <n v="7361"/>
    <s v="CA-2013-163594"/>
    <x v="0"/>
    <x v="408"/>
    <d v="2013-04-15T00:00:00"/>
    <x v="2"/>
    <s v="JF-15295"/>
    <x v="639"/>
    <x v="0"/>
    <s v="United States"/>
    <s v="Los Angeles"/>
    <x v="1"/>
    <n v="90036"/>
    <x v="1"/>
    <s v="OFF-PA-10000809"/>
    <x v="1"/>
    <x v="10"/>
    <x v="1124"/>
    <x v="541"/>
    <n v="3"/>
    <n v="0"/>
    <n v="9.3312000000000008"/>
  </r>
  <r>
    <n v="7362"/>
    <s v="CA-2013-163594"/>
    <x v="0"/>
    <x v="408"/>
    <d v="2013-04-15T00:00:00"/>
    <x v="2"/>
    <s v="JF-15295"/>
    <x v="639"/>
    <x v="0"/>
    <s v="United States"/>
    <s v="Los Angeles"/>
    <x v="1"/>
    <n v="90036"/>
    <x v="1"/>
    <s v="FUR-CH-10000225"/>
    <x v="0"/>
    <x v="1"/>
    <x v="401"/>
    <x v="4934"/>
    <n v="3"/>
    <n v="0.2"/>
    <n v="-36.441000000000031"/>
  </r>
  <r>
    <n v="7363"/>
    <s v="CA-2013-163594"/>
    <x v="0"/>
    <x v="408"/>
    <d v="2013-04-15T00:00:00"/>
    <x v="2"/>
    <s v="JF-15295"/>
    <x v="639"/>
    <x v="0"/>
    <s v="United States"/>
    <s v="Los Angeles"/>
    <x v="1"/>
    <n v="90036"/>
    <x v="1"/>
    <s v="OFF-BI-10003707"/>
    <x v="1"/>
    <x v="8"/>
    <x v="776"/>
    <x v="941"/>
    <n v="3"/>
    <n v="0.2"/>
    <n v="13.734"/>
  </r>
  <r>
    <n v="7364"/>
    <s v="CA-2013-127243"/>
    <x v="0"/>
    <x v="85"/>
    <d v="2013-12-05T00:00:00"/>
    <x v="1"/>
    <s v="DS-13180"/>
    <x v="103"/>
    <x v="1"/>
    <s v="United States"/>
    <s v="Philadelphia"/>
    <x v="9"/>
    <n v="19140"/>
    <x v="3"/>
    <s v="TEC-PH-10004539"/>
    <x v="2"/>
    <x v="7"/>
    <x v="852"/>
    <x v="4935"/>
    <n v="3"/>
    <n v="0.4"/>
    <n v="-73.706100000000021"/>
  </r>
  <r>
    <n v="7365"/>
    <s v="CA-2013-127243"/>
    <x v="0"/>
    <x v="85"/>
    <d v="2013-12-05T00:00:00"/>
    <x v="1"/>
    <s v="DS-13180"/>
    <x v="103"/>
    <x v="1"/>
    <s v="United States"/>
    <s v="Philadelphia"/>
    <x v="9"/>
    <n v="19140"/>
    <x v="3"/>
    <s v="OFF-FA-10004076"/>
    <x v="1"/>
    <x v="13"/>
    <x v="1213"/>
    <x v="2538"/>
    <n v="8"/>
    <n v="0.2"/>
    <n v="2.6927999999999992"/>
  </r>
  <r>
    <n v="7366"/>
    <s v="CA-2013-127243"/>
    <x v="0"/>
    <x v="85"/>
    <d v="2013-12-05T00:00:00"/>
    <x v="1"/>
    <s v="DS-13180"/>
    <x v="103"/>
    <x v="1"/>
    <s v="United States"/>
    <s v="Philadelphia"/>
    <x v="9"/>
    <n v="19140"/>
    <x v="3"/>
    <s v="OFF-BI-10003166"/>
    <x v="1"/>
    <x v="8"/>
    <x v="1405"/>
    <x v="4936"/>
    <n v="2"/>
    <n v="0.7"/>
    <n v="-5.0511999999999997"/>
  </r>
  <r>
    <n v="7367"/>
    <s v="CA-2013-127243"/>
    <x v="0"/>
    <x v="85"/>
    <d v="2013-12-05T00:00:00"/>
    <x v="1"/>
    <s v="DS-13180"/>
    <x v="103"/>
    <x v="1"/>
    <s v="United States"/>
    <s v="Philadelphia"/>
    <x v="9"/>
    <n v="19140"/>
    <x v="3"/>
    <s v="OFF-ST-10002301"/>
    <x v="1"/>
    <x v="4"/>
    <x v="1490"/>
    <x v="2604"/>
    <n v="2"/>
    <n v="0.2"/>
    <n v="-7.7292000000000041"/>
  </r>
  <r>
    <n v="7368"/>
    <s v="CA-2013-127243"/>
    <x v="0"/>
    <x v="85"/>
    <d v="2013-12-05T00:00:00"/>
    <x v="1"/>
    <s v="DS-13180"/>
    <x v="103"/>
    <x v="1"/>
    <s v="United States"/>
    <s v="Philadelphia"/>
    <x v="9"/>
    <n v="19140"/>
    <x v="3"/>
    <s v="FUR-CH-10002647"/>
    <x v="0"/>
    <x v="1"/>
    <x v="470"/>
    <x v="2548"/>
    <n v="7"/>
    <n v="0.3"/>
    <n v="-24.842999999999961"/>
  </r>
  <r>
    <n v="7369"/>
    <s v="CA-2014-161851"/>
    <x v="3"/>
    <x v="4"/>
    <d v="2014-04-18T00:00:00"/>
    <x v="2"/>
    <s v="BP-11095"/>
    <x v="162"/>
    <x v="1"/>
    <s v="United States"/>
    <s v="Miami"/>
    <x v="2"/>
    <n v="33180"/>
    <x v="0"/>
    <s v="OFF-BI-10004654"/>
    <x v="1"/>
    <x v="8"/>
    <x v="1444"/>
    <x v="4937"/>
    <n v="3"/>
    <n v="0.7"/>
    <n v="-11.936999999999998"/>
  </r>
  <r>
    <n v="7370"/>
    <s v="CA-2012-110345"/>
    <x v="1"/>
    <x v="1000"/>
    <d v="2012-03-11T00:00:00"/>
    <x v="0"/>
    <s v="TG-21310"/>
    <x v="592"/>
    <x v="0"/>
    <s v="United States"/>
    <s v="Raleigh"/>
    <x v="3"/>
    <n v="27604"/>
    <x v="0"/>
    <s v="OFF-LA-10001175"/>
    <x v="1"/>
    <x v="2"/>
    <x v="773"/>
    <x v="877"/>
    <n v="2"/>
    <n v="0.2"/>
    <n v="1.6704000000000001"/>
  </r>
  <r>
    <n v="7371"/>
    <s v="CA-2011-107769"/>
    <x v="2"/>
    <x v="919"/>
    <d v="2011-11-01T00:00:00"/>
    <x v="1"/>
    <s v="BT-11395"/>
    <x v="387"/>
    <x v="1"/>
    <s v="United States"/>
    <s v="Garden City"/>
    <x v="41"/>
    <n v="67846"/>
    <x v="2"/>
    <s v="TEC-PH-10001336"/>
    <x v="2"/>
    <x v="7"/>
    <x v="941"/>
    <x v="2052"/>
    <n v="2"/>
    <n v="0"/>
    <n v="74.8142"/>
  </r>
  <r>
    <n v="7372"/>
    <s v="US-2014-123862"/>
    <x v="3"/>
    <x v="363"/>
    <d v="2014-01-10T00:00:00"/>
    <x v="0"/>
    <s v="JF-15190"/>
    <x v="440"/>
    <x v="0"/>
    <s v="United States"/>
    <s v="Long Beach"/>
    <x v="1"/>
    <n v="90805"/>
    <x v="1"/>
    <s v="OFF-ST-10000760"/>
    <x v="1"/>
    <x v="4"/>
    <x v="4"/>
    <x v="4938"/>
    <n v="11"/>
    <n v="0"/>
    <n v="44.596199999999996"/>
  </r>
  <r>
    <n v="7373"/>
    <s v="US-2014-123862"/>
    <x v="3"/>
    <x v="363"/>
    <d v="2014-01-10T00:00:00"/>
    <x v="0"/>
    <s v="JF-15190"/>
    <x v="440"/>
    <x v="0"/>
    <s v="United States"/>
    <s v="Long Beach"/>
    <x v="1"/>
    <n v="90805"/>
    <x v="1"/>
    <s v="OFF-ST-10002301"/>
    <x v="1"/>
    <x v="4"/>
    <x v="1490"/>
    <x v="4939"/>
    <n v="3"/>
    <n v="0"/>
    <n v="0.61019999999999541"/>
  </r>
  <r>
    <n v="7374"/>
    <s v="US-2014-123862"/>
    <x v="3"/>
    <x v="363"/>
    <d v="2014-01-10T00:00:00"/>
    <x v="0"/>
    <s v="JF-15190"/>
    <x v="440"/>
    <x v="0"/>
    <s v="United States"/>
    <s v="Long Beach"/>
    <x v="1"/>
    <n v="90805"/>
    <x v="1"/>
    <s v="OFF-SU-10004884"/>
    <x v="1"/>
    <x v="14"/>
    <x v="1780"/>
    <x v="4940"/>
    <n v="7"/>
    <n v="0"/>
    <n v="31.931899999999988"/>
  </r>
  <r>
    <n v="7375"/>
    <s v="US-2014-123862"/>
    <x v="3"/>
    <x v="363"/>
    <d v="2014-01-10T00:00:00"/>
    <x v="0"/>
    <s v="JF-15190"/>
    <x v="440"/>
    <x v="0"/>
    <s v="United States"/>
    <s v="Long Beach"/>
    <x v="1"/>
    <n v="90805"/>
    <x v="1"/>
    <s v="OFF-FA-10003112"/>
    <x v="1"/>
    <x v="13"/>
    <x v="33"/>
    <x v="2837"/>
    <n v="1"/>
    <n v="0"/>
    <n v="3.5504999999999995"/>
  </r>
  <r>
    <n v="7376"/>
    <s v="CA-2014-100580"/>
    <x v="3"/>
    <x v="802"/>
    <d v="2014-08-21T00:00:00"/>
    <x v="1"/>
    <s v="MK-17905"/>
    <x v="149"/>
    <x v="1"/>
    <s v="United States"/>
    <s v="San Diego"/>
    <x v="1"/>
    <n v="92037"/>
    <x v="1"/>
    <s v="OFF-BI-10000069"/>
    <x v="1"/>
    <x v="8"/>
    <x v="486"/>
    <x v="4941"/>
    <n v="3"/>
    <n v="0.2"/>
    <n v="11.707799999999995"/>
  </r>
  <r>
    <n v="7377"/>
    <s v="US-2014-145597"/>
    <x v="3"/>
    <x v="808"/>
    <d v="2014-11-06T00:00:00"/>
    <x v="2"/>
    <s v="GG-14650"/>
    <x v="55"/>
    <x v="1"/>
    <s v="United States"/>
    <s v="Bloomington"/>
    <x v="10"/>
    <n v="61701"/>
    <x v="2"/>
    <s v="OFF-AR-10001958"/>
    <x v="1"/>
    <x v="6"/>
    <x v="206"/>
    <x v="4942"/>
    <n v="4"/>
    <n v="0.2"/>
    <n v="5.4336000000000002"/>
  </r>
  <r>
    <n v="7378"/>
    <s v="CA-2011-132787"/>
    <x v="2"/>
    <x v="111"/>
    <d v="2011-09-23T00:00:00"/>
    <x v="1"/>
    <s v="MC-18130"/>
    <x v="305"/>
    <x v="1"/>
    <s v="United States"/>
    <s v="Seattle"/>
    <x v="4"/>
    <n v="98115"/>
    <x v="1"/>
    <s v="OFF-ST-10001321"/>
    <x v="1"/>
    <x v="4"/>
    <x v="416"/>
    <x v="451"/>
    <n v="6"/>
    <n v="0"/>
    <n v="24.980400000000007"/>
  </r>
  <r>
    <n v="7379"/>
    <s v="CA-2012-136224"/>
    <x v="1"/>
    <x v="70"/>
    <d v="2012-05-31T00:00:00"/>
    <x v="3"/>
    <s v="ML-18265"/>
    <x v="761"/>
    <x v="0"/>
    <s v="United States"/>
    <s v="Fayetteville"/>
    <x v="3"/>
    <n v="28314"/>
    <x v="0"/>
    <s v="OFF-AR-10003504"/>
    <x v="1"/>
    <x v="6"/>
    <x v="1026"/>
    <x v="1518"/>
    <n v="3"/>
    <n v="0.2"/>
    <n v="1.1555999999999984"/>
  </r>
  <r>
    <n v="7380"/>
    <s v="CA-2013-105732"/>
    <x v="0"/>
    <x v="1160"/>
    <d v="2013-09-19T00:00:00"/>
    <x v="1"/>
    <s v="AG-10270"/>
    <x v="8"/>
    <x v="0"/>
    <s v="United States"/>
    <s v="Omaha"/>
    <x v="8"/>
    <n v="68104"/>
    <x v="2"/>
    <s v="OFF-ST-10000419"/>
    <x v="1"/>
    <x v="4"/>
    <x v="1015"/>
    <x v="1360"/>
    <n v="3"/>
    <n v="0"/>
    <n v="0.4073999999999991"/>
  </r>
  <r>
    <n v="7381"/>
    <s v="CA-2013-105732"/>
    <x v="0"/>
    <x v="1160"/>
    <d v="2013-09-19T00:00:00"/>
    <x v="1"/>
    <s v="AG-10270"/>
    <x v="8"/>
    <x v="0"/>
    <s v="United States"/>
    <s v="Omaha"/>
    <x v="8"/>
    <n v="68104"/>
    <x v="2"/>
    <s v="OFF-LA-10004559"/>
    <x v="1"/>
    <x v="2"/>
    <x v="1340"/>
    <x v="936"/>
    <n v="5"/>
    <n v="0"/>
    <n v="7.056"/>
  </r>
  <r>
    <n v="7382"/>
    <s v="CA-2013-105732"/>
    <x v="0"/>
    <x v="1160"/>
    <d v="2013-09-19T00:00:00"/>
    <x v="1"/>
    <s v="AG-10270"/>
    <x v="8"/>
    <x v="0"/>
    <s v="United States"/>
    <s v="Omaha"/>
    <x v="8"/>
    <n v="68104"/>
    <x v="2"/>
    <s v="TEC-PH-10001644"/>
    <x v="2"/>
    <x v="7"/>
    <x v="1485"/>
    <x v="179"/>
    <n v="5"/>
    <n v="0"/>
    <n v="41.986000000000004"/>
  </r>
  <r>
    <n v="7383"/>
    <s v="CA-2013-105732"/>
    <x v="0"/>
    <x v="1160"/>
    <d v="2013-09-19T00:00:00"/>
    <x v="1"/>
    <s v="AG-10270"/>
    <x v="8"/>
    <x v="0"/>
    <s v="United States"/>
    <s v="Omaha"/>
    <x v="8"/>
    <n v="68104"/>
    <x v="2"/>
    <s v="OFF-SU-10004782"/>
    <x v="1"/>
    <x v="14"/>
    <x v="1548"/>
    <x v="2952"/>
    <n v="2"/>
    <n v="0"/>
    <n v="5.0699999999999985"/>
  </r>
  <r>
    <n v="7384"/>
    <s v="CA-2013-105732"/>
    <x v="0"/>
    <x v="1160"/>
    <d v="2013-09-19T00:00:00"/>
    <x v="1"/>
    <s v="AG-10270"/>
    <x v="8"/>
    <x v="0"/>
    <s v="United States"/>
    <s v="Omaha"/>
    <x v="8"/>
    <n v="68104"/>
    <x v="2"/>
    <s v="OFF-PA-10002250"/>
    <x v="1"/>
    <x v="10"/>
    <x v="699"/>
    <x v="1215"/>
    <n v="3"/>
    <n v="0"/>
    <n v="8.4527999999999999"/>
  </r>
  <r>
    <n v="7385"/>
    <s v="CA-2013-105732"/>
    <x v="0"/>
    <x v="1160"/>
    <d v="2013-09-19T00:00:00"/>
    <x v="1"/>
    <s v="AG-10270"/>
    <x v="8"/>
    <x v="0"/>
    <s v="United States"/>
    <s v="Omaha"/>
    <x v="8"/>
    <n v="68104"/>
    <x v="2"/>
    <s v="OFF-AP-10001394"/>
    <x v="1"/>
    <x v="9"/>
    <x v="1120"/>
    <x v="4943"/>
    <n v="2"/>
    <n v="0"/>
    <n v="136.07999999999998"/>
  </r>
  <r>
    <n v="7386"/>
    <s v="CA-2013-105732"/>
    <x v="0"/>
    <x v="1160"/>
    <d v="2013-09-19T00:00:00"/>
    <x v="1"/>
    <s v="AG-10270"/>
    <x v="8"/>
    <x v="0"/>
    <s v="United States"/>
    <s v="Omaha"/>
    <x v="8"/>
    <n v="68104"/>
    <x v="2"/>
    <s v="OFF-PA-10001838"/>
    <x v="1"/>
    <x v="10"/>
    <x v="999"/>
    <x v="4634"/>
    <n v="3"/>
    <n v="0"/>
    <n v="8.6435999999999993"/>
  </r>
  <r>
    <n v="7387"/>
    <s v="CA-2013-105732"/>
    <x v="0"/>
    <x v="1160"/>
    <d v="2013-09-19T00:00:00"/>
    <x v="1"/>
    <s v="AG-10270"/>
    <x v="8"/>
    <x v="0"/>
    <s v="United States"/>
    <s v="Omaha"/>
    <x v="8"/>
    <n v="68104"/>
    <x v="2"/>
    <s v="OFF-ST-10004340"/>
    <x v="1"/>
    <x v="4"/>
    <x v="809"/>
    <x v="3106"/>
    <n v="6"/>
    <n v="0"/>
    <n v="100.73160000000001"/>
  </r>
  <r>
    <n v="7388"/>
    <s v="CA-2013-105732"/>
    <x v="0"/>
    <x v="1160"/>
    <d v="2013-09-19T00:00:00"/>
    <x v="1"/>
    <s v="AG-10270"/>
    <x v="8"/>
    <x v="0"/>
    <s v="United States"/>
    <s v="Omaha"/>
    <x v="8"/>
    <n v="68104"/>
    <x v="2"/>
    <s v="FUR-FU-10003664"/>
    <x v="0"/>
    <x v="5"/>
    <x v="35"/>
    <x v="4944"/>
    <n v="14"/>
    <n v="0"/>
    <n v="387.56759999999986"/>
  </r>
  <r>
    <n v="7389"/>
    <s v="CA-2013-105732"/>
    <x v="0"/>
    <x v="1160"/>
    <d v="2013-09-19T00:00:00"/>
    <x v="1"/>
    <s v="AG-10270"/>
    <x v="8"/>
    <x v="0"/>
    <s v="United States"/>
    <s v="Omaha"/>
    <x v="8"/>
    <n v="68104"/>
    <x v="2"/>
    <s v="TEC-PH-10004897"/>
    <x v="2"/>
    <x v="7"/>
    <x v="1115"/>
    <x v="2065"/>
    <n v="3"/>
    <n v="0"/>
    <n v="0.29969999999999963"/>
  </r>
  <r>
    <n v="7390"/>
    <s v="CA-2014-108035"/>
    <x v="3"/>
    <x v="1161"/>
    <d v="2014-12-04T00:00:00"/>
    <x v="1"/>
    <s v="TT-21070"/>
    <x v="74"/>
    <x v="0"/>
    <s v="United States"/>
    <s v="Chattanooga"/>
    <x v="18"/>
    <n v="37421"/>
    <x v="0"/>
    <s v="FUR-CH-10000454"/>
    <x v="0"/>
    <x v="1"/>
    <x v="1"/>
    <x v="4945"/>
    <n v="2"/>
    <n v="0.2"/>
    <n v="48.795999999999978"/>
  </r>
  <r>
    <n v="7391"/>
    <s v="CA-2014-108035"/>
    <x v="3"/>
    <x v="1161"/>
    <d v="2014-12-04T00:00:00"/>
    <x v="1"/>
    <s v="TT-21070"/>
    <x v="74"/>
    <x v="0"/>
    <s v="United States"/>
    <s v="Chattanooga"/>
    <x v="18"/>
    <n v="37421"/>
    <x v="0"/>
    <s v="FUR-FU-10004017"/>
    <x v="0"/>
    <x v="5"/>
    <x v="1570"/>
    <x v="4946"/>
    <n v="5"/>
    <n v="0.2"/>
    <n v="19.034999999999989"/>
  </r>
  <r>
    <n v="7392"/>
    <s v="CA-2014-160031"/>
    <x v="3"/>
    <x v="769"/>
    <d v="2014-12-08T00:00:00"/>
    <x v="0"/>
    <s v="LT-16765"/>
    <x v="398"/>
    <x v="0"/>
    <s v="United States"/>
    <s v="Fairfield"/>
    <x v="24"/>
    <n v="45014"/>
    <x v="3"/>
    <s v="OFF-PA-10000241"/>
    <x v="1"/>
    <x v="10"/>
    <x v="1151"/>
    <x v="1355"/>
    <n v="3"/>
    <n v="0.2"/>
    <n v="23.234999999999992"/>
  </r>
  <r>
    <n v="7393"/>
    <s v="CA-2014-147844"/>
    <x v="3"/>
    <x v="743"/>
    <d v="2014-05-07T00:00:00"/>
    <x v="1"/>
    <s v="DD-13570"/>
    <x v="732"/>
    <x v="0"/>
    <s v="United States"/>
    <s v="Los Angeles"/>
    <x v="1"/>
    <n v="90049"/>
    <x v="1"/>
    <s v="OFF-PA-10003016"/>
    <x v="1"/>
    <x v="10"/>
    <x v="1385"/>
    <x v="2236"/>
    <n v="5"/>
    <n v="0"/>
    <n v="7.0649999999999995"/>
  </r>
  <r>
    <n v="7394"/>
    <s v="CA-2014-147844"/>
    <x v="3"/>
    <x v="743"/>
    <d v="2014-05-07T00:00:00"/>
    <x v="1"/>
    <s v="DD-13570"/>
    <x v="732"/>
    <x v="0"/>
    <s v="United States"/>
    <s v="Los Angeles"/>
    <x v="1"/>
    <n v="90049"/>
    <x v="1"/>
    <s v="OFF-AR-10001615"/>
    <x v="1"/>
    <x v="6"/>
    <x v="1479"/>
    <x v="426"/>
    <n v="3"/>
    <n v="0"/>
    <n v="15.475200000000001"/>
  </r>
  <r>
    <n v="7395"/>
    <s v="CA-2014-147844"/>
    <x v="3"/>
    <x v="743"/>
    <d v="2014-05-07T00:00:00"/>
    <x v="1"/>
    <s v="DD-13570"/>
    <x v="732"/>
    <x v="0"/>
    <s v="United States"/>
    <s v="Los Angeles"/>
    <x v="1"/>
    <n v="90049"/>
    <x v="1"/>
    <s v="OFF-PA-10002713"/>
    <x v="1"/>
    <x v="10"/>
    <x v="317"/>
    <x v="343"/>
    <n v="5"/>
    <n v="0"/>
    <n v="15.823999999999998"/>
  </r>
  <r>
    <n v="7396"/>
    <s v="CA-2013-110975"/>
    <x v="0"/>
    <x v="591"/>
    <d v="2013-12-31T00:00:00"/>
    <x v="1"/>
    <s v="DB-12970"/>
    <x v="715"/>
    <x v="1"/>
    <s v="United States"/>
    <s v="New York City"/>
    <x v="15"/>
    <n v="10024"/>
    <x v="3"/>
    <s v="FUR-TA-10002958"/>
    <x v="0"/>
    <x v="3"/>
    <x v="956"/>
    <x v="4203"/>
    <n v="2"/>
    <n v="0.4"/>
    <n v="-120.05080000000007"/>
  </r>
  <r>
    <n v="7397"/>
    <s v="CA-2013-110975"/>
    <x v="0"/>
    <x v="591"/>
    <d v="2013-12-31T00:00:00"/>
    <x v="1"/>
    <s v="DB-12970"/>
    <x v="715"/>
    <x v="1"/>
    <s v="United States"/>
    <s v="New York City"/>
    <x v="15"/>
    <n v="10024"/>
    <x v="3"/>
    <s v="FUR-CH-10003746"/>
    <x v="0"/>
    <x v="1"/>
    <x v="617"/>
    <x v="4947"/>
    <n v="3"/>
    <n v="0.1"/>
    <n v="173.32919999999999"/>
  </r>
  <r>
    <n v="7398"/>
    <s v="CA-2011-141649"/>
    <x v="2"/>
    <x v="587"/>
    <d v="2011-09-30T00:00:00"/>
    <x v="3"/>
    <s v="DM-12955"/>
    <x v="678"/>
    <x v="1"/>
    <s v="United States"/>
    <s v="Fairfield"/>
    <x v="24"/>
    <n v="45014"/>
    <x v="3"/>
    <s v="OFF-AP-10003217"/>
    <x v="1"/>
    <x v="9"/>
    <x v="189"/>
    <x v="4948"/>
    <n v="6"/>
    <n v="0.2"/>
    <n v="59.655599999999993"/>
  </r>
  <r>
    <n v="7399"/>
    <s v="CA-2011-124807"/>
    <x v="2"/>
    <x v="136"/>
    <d v="2011-07-15T00:00:00"/>
    <x v="0"/>
    <s v="ME-17725"/>
    <x v="250"/>
    <x v="0"/>
    <s v="United States"/>
    <s v="Chicago"/>
    <x v="10"/>
    <n v="60610"/>
    <x v="2"/>
    <s v="OFF-PA-10001526"/>
    <x v="1"/>
    <x v="10"/>
    <x v="1030"/>
    <x v="4949"/>
    <n v="9"/>
    <n v="0.2"/>
    <n v="12.997800000000003"/>
  </r>
  <r>
    <n v="7400"/>
    <s v="CA-2011-124807"/>
    <x v="2"/>
    <x v="136"/>
    <d v="2011-07-15T00:00:00"/>
    <x v="0"/>
    <s v="ME-17725"/>
    <x v="250"/>
    <x v="0"/>
    <s v="United States"/>
    <s v="Chicago"/>
    <x v="10"/>
    <n v="60610"/>
    <x v="2"/>
    <s v="TEC-AC-10002857"/>
    <x v="2"/>
    <x v="11"/>
    <x v="535"/>
    <x v="4950"/>
    <n v="4"/>
    <n v="0.2"/>
    <n v="3.2779999999999987"/>
  </r>
  <r>
    <n v="7401"/>
    <s v="CA-2013-110009"/>
    <x v="0"/>
    <x v="162"/>
    <d v="2013-09-14T00:00:00"/>
    <x v="1"/>
    <s v="TR-21325"/>
    <x v="309"/>
    <x v="0"/>
    <s v="United States"/>
    <s v="Seattle"/>
    <x v="4"/>
    <n v="98103"/>
    <x v="1"/>
    <s v="FUR-FU-10003039"/>
    <x v="0"/>
    <x v="5"/>
    <x v="479"/>
    <x v="3579"/>
    <n v="1"/>
    <n v="0"/>
    <n v="14.664200000000001"/>
  </r>
  <r>
    <n v="7402"/>
    <s v="CA-2013-110009"/>
    <x v="0"/>
    <x v="162"/>
    <d v="2013-09-14T00:00:00"/>
    <x v="1"/>
    <s v="TR-21325"/>
    <x v="309"/>
    <x v="0"/>
    <s v="United States"/>
    <s v="Seattle"/>
    <x v="4"/>
    <n v="98103"/>
    <x v="1"/>
    <s v="OFF-PA-10002615"/>
    <x v="1"/>
    <x v="10"/>
    <x v="247"/>
    <x v="4951"/>
    <n v="7"/>
    <n v="0"/>
    <n v="14.200199999999999"/>
  </r>
  <r>
    <n v="7403"/>
    <s v="CA-2014-168172"/>
    <x v="3"/>
    <x v="634"/>
    <d v="2014-08-11T00:00:00"/>
    <x v="1"/>
    <s v="SH-20395"/>
    <x v="129"/>
    <x v="0"/>
    <s v="United States"/>
    <s v="New York City"/>
    <x v="15"/>
    <n v="10011"/>
    <x v="3"/>
    <s v="OFF-SU-10002573"/>
    <x v="1"/>
    <x v="14"/>
    <x v="350"/>
    <x v="378"/>
    <n v="4"/>
    <n v="0"/>
    <n v="21.035999999999994"/>
  </r>
  <r>
    <n v="7404"/>
    <s v="CA-2012-100146"/>
    <x v="1"/>
    <x v="263"/>
    <d v="2012-05-19T00:00:00"/>
    <x v="1"/>
    <s v="CB-12535"/>
    <x v="118"/>
    <x v="1"/>
    <s v="United States"/>
    <s v="Camarillo"/>
    <x v="1"/>
    <n v="93010"/>
    <x v="1"/>
    <s v="FUR-BO-10004015"/>
    <x v="0"/>
    <x v="0"/>
    <x v="569"/>
    <x v="4952"/>
    <n v="5"/>
    <n v="0.15"/>
    <n v="41.996499999999941"/>
  </r>
  <r>
    <n v="7405"/>
    <s v="CA-2012-100146"/>
    <x v="1"/>
    <x v="263"/>
    <d v="2012-05-19T00:00:00"/>
    <x v="1"/>
    <s v="CB-12535"/>
    <x v="118"/>
    <x v="1"/>
    <s v="United States"/>
    <s v="Camarillo"/>
    <x v="1"/>
    <n v="93010"/>
    <x v="1"/>
    <s v="FUR-FU-10001979"/>
    <x v="0"/>
    <x v="5"/>
    <x v="509"/>
    <x v="4953"/>
    <n v="3"/>
    <n v="0"/>
    <n v="34.414800000000007"/>
  </r>
  <r>
    <n v="7406"/>
    <s v="CA-2012-100146"/>
    <x v="1"/>
    <x v="263"/>
    <d v="2012-05-19T00:00:00"/>
    <x v="1"/>
    <s v="CB-12535"/>
    <x v="118"/>
    <x v="1"/>
    <s v="United States"/>
    <s v="Camarillo"/>
    <x v="1"/>
    <n v="93010"/>
    <x v="1"/>
    <s v="FUR-CH-10003833"/>
    <x v="0"/>
    <x v="1"/>
    <x v="1200"/>
    <x v="1923"/>
    <n v="2"/>
    <n v="0.2"/>
    <n v="-6.0980000000000025"/>
  </r>
  <r>
    <n v="7407"/>
    <s v="CA-2012-100146"/>
    <x v="1"/>
    <x v="263"/>
    <d v="2012-05-19T00:00:00"/>
    <x v="1"/>
    <s v="CB-12535"/>
    <x v="118"/>
    <x v="1"/>
    <s v="United States"/>
    <s v="Camarillo"/>
    <x v="1"/>
    <n v="93010"/>
    <x v="1"/>
    <s v="FUR-CH-10004495"/>
    <x v="0"/>
    <x v="1"/>
    <x v="1475"/>
    <x v="946"/>
    <n v="3"/>
    <n v="0.2"/>
    <n v="81.264599999999916"/>
  </r>
  <r>
    <n v="7408"/>
    <s v="CA-2014-152079"/>
    <x v="3"/>
    <x v="176"/>
    <d v="2014-01-22T00:00:00"/>
    <x v="2"/>
    <s v="ML-17410"/>
    <x v="586"/>
    <x v="0"/>
    <s v="United States"/>
    <s v="Chicago"/>
    <x v="10"/>
    <n v="60653"/>
    <x v="2"/>
    <s v="OFF-LA-10001613"/>
    <x v="1"/>
    <x v="2"/>
    <x v="736"/>
    <x v="132"/>
    <n v="5"/>
    <n v="0.2"/>
    <n v="4.1760000000000002"/>
  </r>
  <r>
    <n v="7409"/>
    <s v="CA-2013-129728"/>
    <x v="0"/>
    <x v="198"/>
    <d v="2013-06-07T00:00:00"/>
    <x v="1"/>
    <s v="JG-15310"/>
    <x v="684"/>
    <x v="1"/>
    <s v="United States"/>
    <s v="Los Angeles"/>
    <x v="1"/>
    <n v="90032"/>
    <x v="1"/>
    <s v="FUR-FU-10003247"/>
    <x v="0"/>
    <x v="5"/>
    <x v="1456"/>
    <x v="4954"/>
    <n v="8"/>
    <n v="0"/>
    <n v="11.748799999999989"/>
  </r>
  <r>
    <n v="7410"/>
    <s v="CA-2011-121769"/>
    <x v="2"/>
    <x v="918"/>
    <d v="2011-04-12T00:00:00"/>
    <x v="1"/>
    <s v="JS-15880"/>
    <x v="365"/>
    <x v="0"/>
    <s v="United States"/>
    <s v="Toledo"/>
    <x v="24"/>
    <n v="43615"/>
    <x v="3"/>
    <s v="FUR-TA-10004442"/>
    <x v="0"/>
    <x v="3"/>
    <x v="1645"/>
    <x v="4955"/>
    <n v="1"/>
    <n v="0.4"/>
    <n v="-94.660500000000013"/>
  </r>
  <r>
    <n v="7411"/>
    <s v="CA-2011-103058"/>
    <x v="2"/>
    <x v="149"/>
    <d v="2011-07-24T00:00:00"/>
    <x v="2"/>
    <s v="AG-10270"/>
    <x v="8"/>
    <x v="0"/>
    <s v="United States"/>
    <s v="New York City"/>
    <x v="15"/>
    <n v="10011"/>
    <x v="3"/>
    <s v="TEC-AC-10001314"/>
    <x v="2"/>
    <x v="11"/>
    <x v="943"/>
    <x v="2622"/>
    <n v="2"/>
    <n v="0"/>
    <n v="7.9983999999999895"/>
  </r>
  <r>
    <n v="7412"/>
    <s v="CA-2014-121125"/>
    <x v="3"/>
    <x v="1109"/>
    <d v="2014-06-04T00:00:00"/>
    <x v="1"/>
    <s v="MG-17890"/>
    <x v="450"/>
    <x v="2"/>
    <s v="United States"/>
    <s v="Tigard"/>
    <x v="21"/>
    <n v="97224"/>
    <x v="1"/>
    <s v="TEC-PH-10001619"/>
    <x v="2"/>
    <x v="7"/>
    <x v="1585"/>
    <x v="2403"/>
    <n v="1"/>
    <n v="0.2"/>
    <n v="17.639099999999985"/>
  </r>
  <r>
    <n v="7413"/>
    <s v="CA-2014-121125"/>
    <x v="3"/>
    <x v="1109"/>
    <d v="2014-06-04T00:00:00"/>
    <x v="1"/>
    <s v="MG-17890"/>
    <x v="450"/>
    <x v="2"/>
    <s v="United States"/>
    <s v="Tigard"/>
    <x v="21"/>
    <n v="97224"/>
    <x v="1"/>
    <s v="TEC-AC-10002323"/>
    <x v="2"/>
    <x v="11"/>
    <x v="175"/>
    <x v="1442"/>
    <n v="2"/>
    <n v="0.2"/>
    <n v="-3.0939999999999994"/>
  </r>
  <r>
    <n v="7414"/>
    <s v="CA-2014-121125"/>
    <x v="3"/>
    <x v="1109"/>
    <d v="2014-06-04T00:00:00"/>
    <x v="1"/>
    <s v="MG-17890"/>
    <x v="450"/>
    <x v="2"/>
    <s v="United States"/>
    <s v="Tigard"/>
    <x v="21"/>
    <n v="97224"/>
    <x v="1"/>
    <s v="FUR-FU-10000820"/>
    <x v="0"/>
    <x v="5"/>
    <x v="1774"/>
    <x v="4956"/>
    <n v="1"/>
    <n v="0.2"/>
    <n v="-0.33980000000000032"/>
  </r>
  <r>
    <n v="7415"/>
    <s v="US-2013-114013"/>
    <x v="0"/>
    <x v="69"/>
    <d v="2013-03-16T00:00:00"/>
    <x v="0"/>
    <s v="SC-20770"/>
    <x v="34"/>
    <x v="1"/>
    <s v="United States"/>
    <s v="Philadelphia"/>
    <x v="9"/>
    <n v="19134"/>
    <x v="3"/>
    <s v="FUR-CH-10004287"/>
    <x v="0"/>
    <x v="1"/>
    <x v="156"/>
    <x v="4957"/>
    <n v="2"/>
    <n v="0.3"/>
    <n v="-5.5240000000000293"/>
  </r>
  <r>
    <n v="7416"/>
    <s v="US-2013-114013"/>
    <x v="0"/>
    <x v="69"/>
    <d v="2013-03-16T00:00:00"/>
    <x v="0"/>
    <s v="SC-20770"/>
    <x v="34"/>
    <x v="1"/>
    <s v="United States"/>
    <s v="Philadelphia"/>
    <x v="9"/>
    <n v="19134"/>
    <x v="3"/>
    <s v="TEC-AC-10000474"/>
    <x v="2"/>
    <x v="11"/>
    <x v="1501"/>
    <x v="4958"/>
    <n v="5"/>
    <n v="0.2"/>
    <n v="47.494999999999919"/>
  </r>
  <r>
    <n v="7417"/>
    <s v="US-2013-114013"/>
    <x v="0"/>
    <x v="69"/>
    <d v="2013-03-16T00:00:00"/>
    <x v="0"/>
    <s v="SC-20770"/>
    <x v="34"/>
    <x v="1"/>
    <s v="United States"/>
    <s v="Philadelphia"/>
    <x v="9"/>
    <n v="19134"/>
    <x v="3"/>
    <s v="TEC-PH-10001494"/>
    <x v="2"/>
    <x v="7"/>
    <x v="708"/>
    <x v="4959"/>
    <n v="3"/>
    <n v="0.4"/>
    <n v="-116.98049999999998"/>
  </r>
  <r>
    <n v="7418"/>
    <s v="US-2013-114013"/>
    <x v="0"/>
    <x v="69"/>
    <d v="2013-03-16T00:00:00"/>
    <x v="0"/>
    <s v="SC-20770"/>
    <x v="34"/>
    <x v="1"/>
    <s v="United States"/>
    <s v="Philadelphia"/>
    <x v="9"/>
    <n v="19134"/>
    <x v="3"/>
    <s v="OFF-PA-10004996"/>
    <x v="1"/>
    <x v="10"/>
    <x v="1519"/>
    <x v="4960"/>
    <n v="5"/>
    <n v="0.2"/>
    <n v="13.918499999999998"/>
  </r>
  <r>
    <n v="7419"/>
    <s v="US-2013-114013"/>
    <x v="0"/>
    <x v="69"/>
    <d v="2013-03-16T00:00:00"/>
    <x v="0"/>
    <s v="SC-20770"/>
    <x v="34"/>
    <x v="1"/>
    <s v="United States"/>
    <s v="Philadelphia"/>
    <x v="9"/>
    <n v="19134"/>
    <x v="3"/>
    <s v="OFF-BI-10004318"/>
    <x v="1"/>
    <x v="8"/>
    <x v="1574"/>
    <x v="4961"/>
    <n v="1"/>
    <n v="0.7"/>
    <n v="-41.517600000000002"/>
  </r>
  <r>
    <n v="7420"/>
    <s v="US-2013-114013"/>
    <x v="0"/>
    <x v="69"/>
    <d v="2013-03-16T00:00:00"/>
    <x v="0"/>
    <s v="SC-20770"/>
    <x v="34"/>
    <x v="1"/>
    <s v="United States"/>
    <s v="Philadelphia"/>
    <x v="9"/>
    <n v="19134"/>
    <x v="3"/>
    <s v="OFF-ST-10002574"/>
    <x v="1"/>
    <x v="4"/>
    <x v="926"/>
    <x v="1197"/>
    <n v="5"/>
    <n v="0.2"/>
    <n v="-138.13999999999999"/>
  </r>
  <r>
    <n v="7421"/>
    <s v="US-2013-114013"/>
    <x v="0"/>
    <x v="69"/>
    <d v="2013-03-16T00:00:00"/>
    <x v="0"/>
    <s v="SC-20770"/>
    <x v="34"/>
    <x v="1"/>
    <s v="United States"/>
    <s v="Philadelphia"/>
    <x v="9"/>
    <n v="19134"/>
    <x v="3"/>
    <s v="OFF-BI-10002353"/>
    <x v="1"/>
    <x v="8"/>
    <x v="1068"/>
    <x v="4962"/>
    <n v="5"/>
    <n v="0.7"/>
    <n v="-15.439999999999998"/>
  </r>
  <r>
    <n v="7422"/>
    <s v="US-2013-114013"/>
    <x v="0"/>
    <x v="69"/>
    <d v="2013-03-16T00:00:00"/>
    <x v="0"/>
    <s v="SC-20770"/>
    <x v="34"/>
    <x v="1"/>
    <s v="United States"/>
    <s v="Philadelphia"/>
    <x v="9"/>
    <n v="19134"/>
    <x v="3"/>
    <s v="OFF-ST-10003641"/>
    <x v="1"/>
    <x v="4"/>
    <x v="1799"/>
    <x v="4963"/>
    <n v="2"/>
    <n v="0.2"/>
    <n v="-28.367999999999984"/>
  </r>
  <r>
    <n v="7423"/>
    <s v="US-2013-114013"/>
    <x v="0"/>
    <x v="69"/>
    <d v="2013-03-16T00:00:00"/>
    <x v="0"/>
    <s v="SC-20770"/>
    <x v="34"/>
    <x v="1"/>
    <s v="United States"/>
    <s v="Philadelphia"/>
    <x v="9"/>
    <n v="19134"/>
    <x v="3"/>
    <s v="TEC-MA-10001148"/>
    <x v="2"/>
    <x v="15"/>
    <x v="1533"/>
    <x v="4964"/>
    <n v="3"/>
    <n v="0.7"/>
    <n v="-643.70999999999981"/>
  </r>
  <r>
    <n v="7424"/>
    <s v="CA-2014-135069"/>
    <x v="3"/>
    <x v="318"/>
    <d v="2014-04-15T00:00:00"/>
    <x v="1"/>
    <s v="BS-11755"/>
    <x v="94"/>
    <x v="0"/>
    <s v="United States"/>
    <s v="Philadelphia"/>
    <x v="9"/>
    <n v="19143"/>
    <x v="3"/>
    <s v="OFF-AP-10000026"/>
    <x v="1"/>
    <x v="9"/>
    <x v="1282"/>
    <x v="4965"/>
    <n v="4"/>
    <n v="0.2"/>
    <n v="21.949199999999969"/>
  </r>
  <r>
    <n v="7425"/>
    <s v="CA-2014-135069"/>
    <x v="3"/>
    <x v="318"/>
    <d v="2014-04-15T00:00:00"/>
    <x v="1"/>
    <s v="BS-11755"/>
    <x v="94"/>
    <x v="0"/>
    <s v="United States"/>
    <s v="Philadelphia"/>
    <x v="9"/>
    <n v="19143"/>
    <x v="3"/>
    <s v="FUR-FU-10003878"/>
    <x v="0"/>
    <x v="5"/>
    <x v="671"/>
    <x v="4966"/>
    <n v="3"/>
    <n v="0.2"/>
    <n v="6.4176000000000002"/>
  </r>
  <r>
    <n v="7426"/>
    <s v="CA-2013-101693"/>
    <x v="0"/>
    <x v="674"/>
    <d v="2013-06-28T00:00:00"/>
    <x v="0"/>
    <s v="LC-17140"/>
    <x v="95"/>
    <x v="0"/>
    <s v="United States"/>
    <s v="Houston"/>
    <x v="5"/>
    <n v="77070"/>
    <x v="2"/>
    <s v="FUR-CH-10001146"/>
    <x v="0"/>
    <x v="1"/>
    <x v="64"/>
    <x v="4967"/>
    <n v="2"/>
    <n v="0.3"/>
    <n v="-6.0890000000000057"/>
  </r>
  <r>
    <n v="7427"/>
    <s v="CA-2013-101693"/>
    <x v="0"/>
    <x v="674"/>
    <d v="2013-06-28T00:00:00"/>
    <x v="0"/>
    <s v="LC-17140"/>
    <x v="95"/>
    <x v="0"/>
    <s v="United States"/>
    <s v="Houston"/>
    <x v="5"/>
    <n v="77070"/>
    <x v="2"/>
    <s v="FUR-FU-10003919"/>
    <x v="0"/>
    <x v="5"/>
    <x v="1514"/>
    <x v="4968"/>
    <n v="2"/>
    <n v="0.6"/>
    <n v="-26.169599999999996"/>
  </r>
  <r>
    <n v="7428"/>
    <s v="US-2011-164763"/>
    <x v="2"/>
    <x v="461"/>
    <d v="2011-03-21T00:00:00"/>
    <x v="1"/>
    <s v="MH-17440"/>
    <x v="775"/>
    <x v="1"/>
    <s v="United States"/>
    <s v="Jackson"/>
    <x v="35"/>
    <n v="39212"/>
    <x v="0"/>
    <s v="OFF-BI-10000605"/>
    <x v="1"/>
    <x v="8"/>
    <x v="531"/>
    <x v="4969"/>
    <n v="3"/>
    <n v="0"/>
    <n v="5.3720999999999997"/>
  </r>
  <r>
    <n v="7429"/>
    <s v="US-2011-164763"/>
    <x v="2"/>
    <x v="461"/>
    <d v="2011-03-21T00:00:00"/>
    <x v="1"/>
    <s v="MH-17440"/>
    <x v="775"/>
    <x v="1"/>
    <s v="United States"/>
    <s v="Jackson"/>
    <x v="35"/>
    <n v="39212"/>
    <x v="0"/>
    <s v="OFF-BI-10000309"/>
    <x v="1"/>
    <x v="8"/>
    <x v="334"/>
    <x v="2690"/>
    <n v="2"/>
    <n v="0"/>
    <n v="14.9156"/>
  </r>
  <r>
    <n v="7430"/>
    <s v="US-2011-164763"/>
    <x v="2"/>
    <x v="461"/>
    <d v="2011-03-21T00:00:00"/>
    <x v="1"/>
    <s v="MH-17440"/>
    <x v="775"/>
    <x v="1"/>
    <s v="United States"/>
    <s v="Jackson"/>
    <x v="35"/>
    <n v="39212"/>
    <x v="0"/>
    <s v="OFF-PA-10003349"/>
    <x v="1"/>
    <x v="10"/>
    <x v="218"/>
    <x v="91"/>
    <n v="2"/>
    <n v="0"/>
    <n v="6.3504000000000005"/>
  </r>
  <r>
    <n v="7431"/>
    <s v="US-2011-164763"/>
    <x v="2"/>
    <x v="461"/>
    <d v="2011-03-21T00:00:00"/>
    <x v="1"/>
    <s v="MH-17440"/>
    <x v="775"/>
    <x v="1"/>
    <s v="United States"/>
    <s v="Jackson"/>
    <x v="35"/>
    <n v="39212"/>
    <x v="0"/>
    <s v="OFF-PA-10003063"/>
    <x v="1"/>
    <x v="10"/>
    <x v="1711"/>
    <x v="4698"/>
    <n v="4"/>
    <n v="0"/>
    <n v="7.68"/>
  </r>
  <r>
    <n v="7432"/>
    <s v="US-2011-164763"/>
    <x v="2"/>
    <x v="461"/>
    <d v="2011-03-21T00:00:00"/>
    <x v="1"/>
    <s v="MH-17440"/>
    <x v="775"/>
    <x v="1"/>
    <s v="United States"/>
    <s v="Jackson"/>
    <x v="35"/>
    <n v="39212"/>
    <x v="0"/>
    <s v="OFF-AP-10003971"/>
    <x v="1"/>
    <x v="9"/>
    <x v="914"/>
    <x v="4779"/>
    <n v="3"/>
    <n v="0"/>
    <n v="8.4942000000000011"/>
  </r>
  <r>
    <n v="7433"/>
    <s v="CA-2011-161249"/>
    <x v="2"/>
    <x v="128"/>
    <d v="2011-08-13T00:00:00"/>
    <x v="1"/>
    <s v="RD-19720"/>
    <x v="742"/>
    <x v="0"/>
    <s v="United States"/>
    <s v="Phoenix"/>
    <x v="16"/>
    <n v="85023"/>
    <x v="1"/>
    <s v="OFF-FA-10004838"/>
    <x v="1"/>
    <x v="13"/>
    <x v="792"/>
    <x v="3870"/>
    <n v="3"/>
    <n v="0.2"/>
    <n v="-0.94859999999999989"/>
  </r>
  <r>
    <n v="7434"/>
    <s v="CA-2011-161249"/>
    <x v="2"/>
    <x v="128"/>
    <d v="2011-08-13T00:00:00"/>
    <x v="1"/>
    <s v="RD-19720"/>
    <x v="742"/>
    <x v="0"/>
    <s v="United States"/>
    <s v="Phoenix"/>
    <x v="16"/>
    <n v="85023"/>
    <x v="1"/>
    <s v="OFF-BI-10001097"/>
    <x v="1"/>
    <x v="8"/>
    <x v="789"/>
    <x v="4970"/>
    <n v="5"/>
    <n v="0.7"/>
    <n v="-6.5414999999999992"/>
  </r>
  <r>
    <n v="7435"/>
    <s v="CA-2012-148180"/>
    <x v="1"/>
    <x v="353"/>
    <d v="2012-07-31T00:00:00"/>
    <x v="1"/>
    <s v="BP-11095"/>
    <x v="162"/>
    <x v="1"/>
    <s v="United States"/>
    <s v="Oxnard"/>
    <x v="1"/>
    <n v="93030"/>
    <x v="1"/>
    <s v="OFF-BI-10000605"/>
    <x v="1"/>
    <x v="8"/>
    <x v="531"/>
    <x v="1083"/>
    <n v="3"/>
    <n v="0.2"/>
    <n v="3.0860999999999996"/>
  </r>
  <r>
    <n v="7436"/>
    <s v="CA-2012-148180"/>
    <x v="1"/>
    <x v="353"/>
    <d v="2012-07-31T00:00:00"/>
    <x v="1"/>
    <s v="BP-11095"/>
    <x v="162"/>
    <x v="1"/>
    <s v="United States"/>
    <s v="Oxnard"/>
    <x v="1"/>
    <n v="93030"/>
    <x v="1"/>
    <s v="OFF-BI-10003314"/>
    <x v="1"/>
    <x v="8"/>
    <x v="305"/>
    <x v="4971"/>
    <n v="6"/>
    <n v="0.2"/>
    <n v="8.3867999999999991"/>
  </r>
  <r>
    <n v="7437"/>
    <s v="CA-2012-148180"/>
    <x v="1"/>
    <x v="353"/>
    <d v="2012-07-31T00:00:00"/>
    <x v="1"/>
    <s v="BP-11095"/>
    <x v="162"/>
    <x v="1"/>
    <s v="United States"/>
    <s v="Oxnard"/>
    <x v="1"/>
    <n v="93030"/>
    <x v="1"/>
    <s v="OFF-AR-10002067"/>
    <x v="1"/>
    <x v="6"/>
    <x v="1145"/>
    <x v="1618"/>
    <n v="5"/>
    <n v="0"/>
    <n v="25.792000000000002"/>
  </r>
  <r>
    <n v="7438"/>
    <s v="CA-2011-165568"/>
    <x v="2"/>
    <x v="1162"/>
    <d v="2011-02-20T00:00:00"/>
    <x v="1"/>
    <s v="BF-11020"/>
    <x v="292"/>
    <x v="1"/>
    <s v="United States"/>
    <s v="Seattle"/>
    <x v="4"/>
    <n v="98105"/>
    <x v="1"/>
    <s v="OFF-BI-10001031"/>
    <x v="1"/>
    <x v="8"/>
    <x v="865"/>
    <x v="794"/>
    <n v="5"/>
    <n v="0.2"/>
    <n v="7.2089999999999996"/>
  </r>
  <r>
    <n v="7439"/>
    <s v="CA-2012-145457"/>
    <x v="1"/>
    <x v="539"/>
    <d v="2012-03-27T00:00:00"/>
    <x v="0"/>
    <s v="CP-12085"/>
    <x v="434"/>
    <x v="1"/>
    <s v="United States"/>
    <s v="Covington"/>
    <x v="4"/>
    <n v="98042"/>
    <x v="1"/>
    <s v="FUR-FU-10003832"/>
    <x v="0"/>
    <x v="5"/>
    <x v="1420"/>
    <x v="4972"/>
    <n v="5"/>
    <n v="0"/>
    <n v="13.132000000000001"/>
  </r>
  <r>
    <n v="7440"/>
    <s v="US-2014-163657"/>
    <x v="3"/>
    <x v="264"/>
    <d v="2014-09-07T00:00:00"/>
    <x v="1"/>
    <s v="JL-15235"/>
    <x v="538"/>
    <x v="0"/>
    <s v="United States"/>
    <s v="Los Angeles"/>
    <x v="1"/>
    <n v="90049"/>
    <x v="1"/>
    <s v="OFF-BI-10000138"/>
    <x v="1"/>
    <x v="8"/>
    <x v="600"/>
    <x v="694"/>
    <n v="5"/>
    <n v="0.2"/>
    <n v="6.5519999999999996"/>
  </r>
  <r>
    <n v="7441"/>
    <s v="US-2014-163657"/>
    <x v="3"/>
    <x v="264"/>
    <d v="2014-09-07T00:00:00"/>
    <x v="1"/>
    <s v="JL-15235"/>
    <x v="538"/>
    <x v="0"/>
    <s v="United States"/>
    <s v="Los Angeles"/>
    <x v="1"/>
    <n v="90049"/>
    <x v="1"/>
    <s v="FUR-TA-10004607"/>
    <x v="0"/>
    <x v="3"/>
    <x v="1095"/>
    <x v="4973"/>
    <n v="2"/>
    <n v="0.2"/>
    <n v="-2.9566000000000088"/>
  </r>
  <r>
    <n v="7442"/>
    <s v="CA-2012-120446"/>
    <x v="1"/>
    <x v="547"/>
    <d v="2012-11-18T00:00:00"/>
    <x v="2"/>
    <s v="JG-15805"/>
    <x v="189"/>
    <x v="1"/>
    <s v="United States"/>
    <s v="San Diego"/>
    <x v="1"/>
    <n v="92105"/>
    <x v="1"/>
    <s v="OFF-LA-10003148"/>
    <x v="1"/>
    <x v="2"/>
    <x v="164"/>
    <x v="1381"/>
    <n v="3"/>
    <n v="0"/>
    <n v="8.6939999999999991"/>
  </r>
  <r>
    <n v="7443"/>
    <s v="CA-2011-109932"/>
    <x v="2"/>
    <x v="337"/>
    <d v="2011-12-11T00:00:00"/>
    <x v="2"/>
    <s v="VP-21760"/>
    <x v="778"/>
    <x v="1"/>
    <s v="United States"/>
    <s v="Brownsville"/>
    <x v="5"/>
    <n v="78521"/>
    <x v="2"/>
    <s v="OFF-PA-10001804"/>
    <x v="1"/>
    <x v="10"/>
    <x v="128"/>
    <x v="1432"/>
    <n v="2"/>
    <n v="0.2"/>
    <n v="3.7407999999999997"/>
  </r>
  <r>
    <n v="7444"/>
    <s v="CA-2011-109932"/>
    <x v="2"/>
    <x v="337"/>
    <d v="2011-12-11T00:00:00"/>
    <x v="2"/>
    <s v="VP-21760"/>
    <x v="778"/>
    <x v="1"/>
    <s v="United States"/>
    <s v="Brownsville"/>
    <x v="5"/>
    <n v="78521"/>
    <x v="2"/>
    <s v="OFF-ST-10000036"/>
    <x v="1"/>
    <x v="4"/>
    <x v="590"/>
    <x v="4974"/>
    <n v="3"/>
    <n v="0.2"/>
    <n v="20.745899999999985"/>
  </r>
  <r>
    <n v="7445"/>
    <s v="CA-2014-127474"/>
    <x v="3"/>
    <x v="447"/>
    <d v="2014-02-08T00:00:00"/>
    <x v="0"/>
    <s v="RD-19810"/>
    <x v="279"/>
    <x v="2"/>
    <s v="United States"/>
    <s v="Chicago"/>
    <x v="10"/>
    <n v="60610"/>
    <x v="2"/>
    <s v="OFF-PA-10001166"/>
    <x v="1"/>
    <x v="10"/>
    <x v="769"/>
    <x v="1182"/>
    <n v="1"/>
    <n v="0.2"/>
    <n v="1.8144"/>
  </r>
  <r>
    <n v="7446"/>
    <s v="CA-2014-127474"/>
    <x v="3"/>
    <x v="447"/>
    <d v="2014-02-08T00:00:00"/>
    <x v="0"/>
    <s v="RD-19810"/>
    <x v="279"/>
    <x v="2"/>
    <s v="United States"/>
    <s v="Chicago"/>
    <x v="10"/>
    <n v="60610"/>
    <x v="2"/>
    <s v="OFF-PA-10001033"/>
    <x v="1"/>
    <x v="10"/>
    <x v="1500"/>
    <x v="4975"/>
    <n v="2"/>
    <n v="0.2"/>
    <n v="23.7742"/>
  </r>
  <r>
    <n v="7447"/>
    <s v="CA-2014-127474"/>
    <x v="3"/>
    <x v="447"/>
    <d v="2014-02-08T00:00:00"/>
    <x v="0"/>
    <s v="RD-19810"/>
    <x v="279"/>
    <x v="2"/>
    <s v="United States"/>
    <s v="Chicago"/>
    <x v="10"/>
    <n v="60610"/>
    <x v="2"/>
    <s v="FUR-FU-10004597"/>
    <x v="0"/>
    <x v="5"/>
    <x v="1257"/>
    <x v="500"/>
    <n v="1"/>
    <n v="0.6"/>
    <n v="-26.084999999999994"/>
  </r>
  <r>
    <n v="7448"/>
    <s v="CA-2014-127474"/>
    <x v="3"/>
    <x v="447"/>
    <d v="2014-02-08T00:00:00"/>
    <x v="0"/>
    <s v="RD-19810"/>
    <x v="279"/>
    <x v="2"/>
    <s v="United States"/>
    <s v="Chicago"/>
    <x v="10"/>
    <n v="60610"/>
    <x v="2"/>
    <s v="OFF-PA-10000418"/>
    <x v="1"/>
    <x v="10"/>
    <x v="961"/>
    <x v="1257"/>
    <n v="5"/>
    <n v="0.2"/>
    <n v="146.79"/>
  </r>
  <r>
    <n v="7449"/>
    <s v="CA-2014-115448"/>
    <x v="3"/>
    <x v="343"/>
    <d v="2014-11-15T00:00:00"/>
    <x v="2"/>
    <s v="MH-18025"/>
    <x v="659"/>
    <x v="0"/>
    <s v="United States"/>
    <s v="Knoxville"/>
    <x v="18"/>
    <n v="37918"/>
    <x v="0"/>
    <s v="FUR-FU-10004090"/>
    <x v="0"/>
    <x v="5"/>
    <x v="636"/>
    <x v="4976"/>
    <n v="5"/>
    <n v="0.2"/>
    <n v="14.449499999999986"/>
  </r>
  <r>
    <n v="7450"/>
    <s v="CA-2014-105669"/>
    <x v="3"/>
    <x v="697"/>
    <d v="2014-09-23T00:00:00"/>
    <x v="0"/>
    <s v="SJ-20125"/>
    <x v="319"/>
    <x v="2"/>
    <s v="United States"/>
    <s v="Houston"/>
    <x v="5"/>
    <n v="77036"/>
    <x v="2"/>
    <s v="OFF-AR-10000390"/>
    <x v="1"/>
    <x v="6"/>
    <x v="105"/>
    <x v="4541"/>
    <n v="3"/>
    <n v="0.2"/>
    <n v="3.2213999999999996"/>
  </r>
  <r>
    <n v="7451"/>
    <s v="CA-2014-105669"/>
    <x v="3"/>
    <x v="697"/>
    <d v="2014-09-23T00:00:00"/>
    <x v="0"/>
    <s v="SJ-20125"/>
    <x v="319"/>
    <x v="2"/>
    <s v="United States"/>
    <s v="Houston"/>
    <x v="5"/>
    <n v="77036"/>
    <x v="2"/>
    <s v="FUR-CH-10003774"/>
    <x v="0"/>
    <x v="1"/>
    <x v="1185"/>
    <x v="2608"/>
    <n v="5"/>
    <n v="0.3"/>
    <n v="-77.333000000000013"/>
  </r>
  <r>
    <n v="7452"/>
    <s v="CA-2014-105669"/>
    <x v="3"/>
    <x v="697"/>
    <d v="2014-09-23T00:00:00"/>
    <x v="0"/>
    <s v="SJ-20125"/>
    <x v="319"/>
    <x v="2"/>
    <s v="United States"/>
    <s v="Houston"/>
    <x v="5"/>
    <n v="77036"/>
    <x v="2"/>
    <s v="OFF-BI-10002412"/>
    <x v="1"/>
    <x v="8"/>
    <x v="323"/>
    <x v="4977"/>
    <n v="5"/>
    <n v="0.8"/>
    <n v="-10.15"/>
  </r>
  <r>
    <n v="7453"/>
    <s v="CA-2014-105669"/>
    <x v="3"/>
    <x v="697"/>
    <d v="2014-09-23T00:00:00"/>
    <x v="0"/>
    <s v="SJ-20125"/>
    <x v="319"/>
    <x v="2"/>
    <s v="United States"/>
    <s v="Houston"/>
    <x v="5"/>
    <n v="77036"/>
    <x v="2"/>
    <s v="TEC-PH-10002415"/>
    <x v="2"/>
    <x v="7"/>
    <x v="1517"/>
    <x v="4978"/>
    <n v="6"/>
    <n v="0.2"/>
    <n v="88.48500000000007"/>
  </r>
  <r>
    <n v="7454"/>
    <s v="CA-2014-134796"/>
    <x v="3"/>
    <x v="643"/>
    <d v="2014-07-02T00:00:00"/>
    <x v="1"/>
    <s v="FM-14380"/>
    <x v="248"/>
    <x v="0"/>
    <s v="United States"/>
    <s v="Bolingbrook"/>
    <x v="10"/>
    <n v="60440"/>
    <x v="2"/>
    <s v="TEC-PH-10003505"/>
    <x v="2"/>
    <x v="7"/>
    <x v="901"/>
    <x v="1490"/>
    <n v="2"/>
    <n v="0.2"/>
    <n v="16.703999999999986"/>
  </r>
  <r>
    <n v="7455"/>
    <s v="CA-2013-137743"/>
    <x v="0"/>
    <x v="679"/>
    <d v="2013-08-05T00:00:00"/>
    <x v="1"/>
    <s v="KH-16360"/>
    <x v="347"/>
    <x v="0"/>
    <s v="United States"/>
    <s v="Chicago"/>
    <x v="10"/>
    <n v="60623"/>
    <x v="2"/>
    <s v="OFF-LA-10003663"/>
    <x v="1"/>
    <x v="2"/>
    <x v="1364"/>
    <x v="4766"/>
    <n v="4"/>
    <n v="0.2"/>
    <n v="3.1212"/>
  </r>
  <r>
    <n v="7456"/>
    <s v="CA-2013-137743"/>
    <x v="0"/>
    <x v="679"/>
    <d v="2013-08-05T00:00:00"/>
    <x v="1"/>
    <s v="KH-16360"/>
    <x v="347"/>
    <x v="0"/>
    <s v="United States"/>
    <s v="Chicago"/>
    <x v="10"/>
    <n v="60623"/>
    <x v="2"/>
    <s v="OFF-ST-10001780"/>
    <x v="1"/>
    <x v="4"/>
    <x v="481"/>
    <x v="2532"/>
    <n v="2"/>
    <n v="0.2"/>
    <n v="51.831200000000024"/>
  </r>
  <r>
    <n v="7457"/>
    <s v="CA-2012-137974"/>
    <x v="1"/>
    <x v="392"/>
    <d v="2012-04-18T00:00:00"/>
    <x v="2"/>
    <s v="LL-16840"/>
    <x v="328"/>
    <x v="0"/>
    <s v="United States"/>
    <s v="Waynesboro"/>
    <x v="17"/>
    <n v="22980"/>
    <x v="0"/>
    <s v="TEC-PH-10002033"/>
    <x v="2"/>
    <x v="7"/>
    <x v="11"/>
    <x v="4979"/>
    <n v="2"/>
    <n v="0"/>
    <n v="148.10640000000001"/>
  </r>
  <r>
    <n v="7458"/>
    <s v="CA-2012-137974"/>
    <x v="1"/>
    <x v="392"/>
    <d v="2012-04-18T00:00:00"/>
    <x v="2"/>
    <s v="LL-16840"/>
    <x v="328"/>
    <x v="0"/>
    <s v="United States"/>
    <s v="Waynesboro"/>
    <x v="17"/>
    <n v="22980"/>
    <x v="0"/>
    <s v="OFF-BI-10001036"/>
    <x v="1"/>
    <x v="8"/>
    <x v="618"/>
    <x v="4980"/>
    <n v="1"/>
    <n v="0"/>
    <n v="4.57"/>
  </r>
  <r>
    <n v="7459"/>
    <s v="CA-2012-137974"/>
    <x v="1"/>
    <x v="392"/>
    <d v="2012-04-18T00:00:00"/>
    <x v="2"/>
    <s v="LL-16840"/>
    <x v="328"/>
    <x v="0"/>
    <s v="United States"/>
    <s v="Waynesboro"/>
    <x v="17"/>
    <n v="22980"/>
    <x v="0"/>
    <s v="FUR-FU-10001468"/>
    <x v="0"/>
    <x v="5"/>
    <x v="1280"/>
    <x v="4981"/>
    <n v="7"/>
    <n v="0"/>
    <n v="119.68599999999989"/>
  </r>
  <r>
    <n v="7460"/>
    <s v="CA-2012-137974"/>
    <x v="1"/>
    <x v="392"/>
    <d v="2012-04-18T00:00:00"/>
    <x v="2"/>
    <s v="LL-16840"/>
    <x v="328"/>
    <x v="0"/>
    <s v="United States"/>
    <s v="Waynesboro"/>
    <x v="17"/>
    <n v="22980"/>
    <x v="0"/>
    <s v="FUR-BO-10001519"/>
    <x v="0"/>
    <x v="0"/>
    <x v="666"/>
    <x v="4982"/>
    <n v="9"/>
    <n v="0"/>
    <n v="125.58240000000001"/>
  </r>
  <r>
    <n v="7461"/>
    <s v="US-2012-136987"/>
    <x v="1"/>
    <x v="347"/>
    <d v="2012-04-14T00:00:00"/>
    <x v="0"/>
    <s v="AR-10540"/>
    <x v="481"/>
    <x v="0"/>
    <s v="United States"/>
    <s v="Los Angeles"/>
    <x v="1"/>
    <n v="90004"/>
    <x v="1"/>
    <s v="TEC-CO-10001943"/>
    <x v="2"/>
    <x v="16"/>
    <x v="1666"/>
    <x v="4983"/>
    <n v="4"/>
    <n v="0.2"/>
    <n v="215.98919999999998"/>
  </r>
  <r>
    <n v="7462"/>
    <s v="US-2012-136987"/>
    <x v="1"/>
    <x v="347"/>
    <d v="2012-04-14T00:00:00"/>
    <x v="0"/>
    <s v="AR-10540"/>
    <x v="481"/>
    <x v="0"/>
    <s v="United States"/>
    <s v="Los Angeles"/>
    <x v="1"/>
    <n v="90004"/>
    <x v="1"/>
    <s v="OFF-PA-10003127"/>
    <x v="1"/>
    <x v="10"/>
    <x v="33"/>
    <x v="4984"/>
    <n v="2"/>
    <n v="0"/>
    <n v="24.269599999999997"/>
  </r>
  <r>
    <n v="7463"/>
    <s v="CA-2012-138485"/>
    <x v="1"/>
    <x v="914"/>
    <d v="2012-03-01T00:00:00"/>
    <x v="0"/>
    <s v="NP-18670"/>
    <x v="73"/>
    <x v="0"/>
    <s v="United States"/>
    <s v="Seattle"/>
    <x v="4"/>
    <n v="98105"/>
    <x v="1"/>
    <s v="TEC-AC-10002076"/>
    <x v="2"/>
    <x v="11"/>
    <x v="329"/>
    <x v="4985"/>
    <n v="9"/>
    <n v="0"/>
    <n v="80.837999999999994"/>
  </r>
  <r>
    <n v="7464"/>
    <s v="CA-2013-103709"/>
    <x v="0"/>
    <x v="162"/>
    <d v="2013-09-16T00:00:00"/>
    <x v="1"/>
    <s v="LP-17095"/>
    <x v="431"/>
    <x v="0"/>
    <s v="United States"/>
    <s v="Visalia"/>
    <x v="1"/>
    <n v="93277"/>
    <x v="1"/>
    <s v="OFF-AR-10003338"/>
    <x v="1"/>
    <x v="6"/>
    <x v="1430"/>
    <x v="3659"/>
    <n v="2"/>
    <n v="0"/>
    <n v="3.7200000000000006"/>
  </r>
  <r>
    <n v="7465"/>
    <s v="CA-2013-103709"/>
    <x v="0"/>
    <x v="162"/>
    <d v="2013-09-16T00:00:00"/>
    <x v="1"/>
    <s v="LP-17095"/>
    <x v="431"/>
    <x v="0"/>
    <s v="United States"/>
    <s v="Visalia"/>
    <x v="1"/>
    <n v="93277"/>
    <x v="1"/>
    <s v="OFF-PA-10004610"/>
    <x v="1"/>
    <x v="10"/>
    <x v="1511"/>
    <x v="1369"/>
    <n v="8"/>
    <n v="0"/>
    <n v="15.407999999999998"/>
  </r>
  <r>
    <n v="7466"/>
    <s v="CA-2013-103709"/>
    <x v="0"/>
    <x v="162"/>
    <d v="2013-09-16T00:00:00"/>
    <x v="1"/>
    <s v="LP-17095"/>
    <x v="431"/>
    <x v="0"/>
    <s v="United States"/>
    <s v="Visalia"/>
    <x v="1"/>
    <n v="93277"/>
    <x v="1"/>
    <s v="OFF-ST-10001272"/>
    <x v="1"/>
    <x v="4"/>
    <x v="528"/>
    <x v="2213"/>
    <n v="2"/>
    <n v="0"/>
    <n v="65.435000000000002"/>
  </r>
  <r>
    <n v="7467"/>
    <s v="CA-2013-138282"/>
    <x v="0"/>
    <x v="288"/>
    <d v="2013-05-24T00:00:00"/>
    <x v="1"/>
    <s v="AH-10690"/>
    <x v="706"/>
    <x v="1"/>
    <s v="United States"/>
    <s v="Los Angeles"/>
    <x v="1"/>
    <n v="90008"/>
    <x v="1"/>
    <s v="OFF-AP-10001366"/>
    <x v="1"/>
    <x v="9"/>
    <x v="33"/>
    <x v="4986"/>
    <n v="8"/>
    <n v="0"/>
    <n v="23.716800000000006"/>
  </r>
  <r>
    <n v="7468"/>
    <s v="CA-2014-148985"/>
    <x v="3"/>
    <x v="343"/>
    <d v="2014-11-16T00:00:00"/>
    <x v="0"/>
    <s v="TB-21190"/>
    <x v="353"/>
    <x v="2"/>
    <s v="United States"/>
    <s v="Los Angeles"/>
    <x v="1"/>
    <n v="90045"/>
    <x v="1"/>
    <s v="FUR-FU-10001424"/>
    <x v="0"/>
    <x v="5"/>
    <x v="691"/>
    <x v="4987"/>
    <n v="4"/>
    <n v="0"/>
    <n v="11.872799999999998"/>
  </r>
  <r>
    <n v="7469"/>
    <s v="CA-2011-138100"/>
    <x v="2"/>
    <x v="1114"/>
    <d v="2011-09-20T00:00:00"/>
    <x v="1"/>
    <s v="AA-10315"/>
    <x v="397"/>
    <x v="0"/>
    <s v="United States"/>
    <s v="New York City"/>
    <x v="15"/>
    <n v="10011"/>
    <x v="3"/>
    <s v="OFF-PA-10000349"/>
    <x v="1"/>
    <x v="10"/>
    <x v="33"/>
    <x v="1830"/>
    <n v="3"/>
    <n v="0"/>
    <n v="7.0218000000000007"/>
  </r>
  <r>
    <n v="7470"/>
    <s v="CA-2011-138100"/>
    <x v="2"/>
    <x v="1114"/>
    <d v="2011-09-20T00:00:00"/>
    <x v="1"/>
    <s v="AA-10315"/>
    <x v="397"/>
    <x v="0"/>
    <s v="United States"/>
    <s v="New York City"/>
    <x v="15"/>
    <n v="10011"/>
    <x v="3"/>
    <s v="FUR-FU-10002456"/>
    <x v="0"/>
    <x v="5"/>
    <x v="1009"/>
    <x v="58"/>
    <n v="2"/>
    <n v="0"/>
    <n v="6.2608000000000015"/>
  </r>
  <r>
    <n v="7471"/>
    <s v="CA-2012-100734"/>
    <x v="1"/>
    <x v="426"/>
    <d v="2012-09-20T00:00:00"/>
    <x v="1"/>
    <s v="AC-10615"/>
    <x v="556"/>
    <x v="1"/>
    <s v="United States"/>
    <s v="Philadelphia"/>
    <x v="9"/>
    <n v="19143"/>
    <x v="3"/>
    <s v="OFF-BI-10002609"/>
    <x v="1"/>
    <x v="8"/>
    <x v="98"/>
    <x v="4988"/>
    <n v="4"/>
    <n v="0.7"/>
    <n v="-2.8608000000000002"/>
  </r>
  <r>
    <n v="7472"/>
    <s v="CA-2012-100734"/>
    <x v="1"/>
    <x v="426"/>
    <d v="2012-09-20T00:00:00"/>
    <x v="1"/>
    <s v="AC-10615"/>
    <x v="556"/>
    <x v="1"/>
    <s v="United States"/>
    <s v="Philadelphia"/>
    <x v="9"/>
    <n v="19143"/>
    <x v="3"/>
    <s v="OFF-ST-10001522"/>
    <x v="1"/>
    <x v="4"/>
    <x v="195"/>
    <x v="2772"/>
    <n v="2"/>
    <n v="0.2"/>
    <n v="-29.436800000000012"/>
  </r>
  <r>
    <n v="7473"/>
    <s v="CA-2013-139997"/>
    <x v="0"/>
    <x v="949"/>
    <d v="2013-07-04T00:00:00"/>
    <x v="2"/>
    <s v="EM-14140"/>
    <x v="670"/>
    <x v="2"/>
    <s v="United States"/>
    <s v="Lehi"/>
    <x v="7"/>
    <n v="84043"/>
    <x v="1"/>
    <s v="TEC-CO-10000971"/>
    <x v="2"/>
    <x v="16"/>
    <x v="1304"/>
    <x v="4989"/>
    <n v="5"/>
    <n v="0"/>
    <n v="449.9849999999999"/>
  </r>
  <r>
    <n v="7474"/>
    <s v="CA-2013-109652"/>
    <x v="0"/>
    <x v="342"/>
    <d v="2013-04-16T00:00:00"/>
    <x v="1"/>
    <s v="QJ-19255"/>
    <x v="425"/>
    <x v="1"/>
    <s v="United States"/>
    <s v="Chicago"/>
    <x v="10"/>
    <n v="60653"/>
    <x v="2"/>
    <s v="OFF-AR-10000034"/>
    <x v="1"/>
    <x v="6"/>
    <x v="744"/>
    <x v="4990"/>
    <n v="4"/>
    <n v="0.2"/>
    <n v="3.2223999999999995"/>
  </r>
  <r>
    <n v="7475"/>
    <s v="CA-2011-167199"/>
    <x v="2"/>
    <x v="1037"/>
    <d v="2011-01-11T00:00:00"/>
    <x v="1"/>
    <s v="ME-17320"/>
    <x v="467"/>
    <x v="2"/>
    <s v="United States"/>
    <s v="Henderson"/>
    <x v="0"/>
    <n v="42420"/>
    <x v="0"/>
    <s v="FUR-CH-10004063"/>
    <x v="0"/>
    <x v="1"/>
    <x v="120"/>
    <x v="4991"/>
    <n v="9"/>
    <n v="0"/>
    <n v="746.40779999999972"/>
  </r>
  <r>
    <n v="7476"/>
    <s v="CA-2011-167199"/>
    <x v="2"/>
    <x v="1037"/>
    <d v="2011-01-11T00:00:00"/>
    <x v="1"/>
    <s v="ME-17320"/>
    <x v="467"/>
    <x v="2"/>
    <s v="United States"/>
    <s v="Henderson"/>
    <x v="0"/>
    <n v="42420"/>
    <x v="0"/>
    <s v="OFF-BI-10004632"/>
    <x v="1"/>
    <x v="8"/>
    <x v="564"/>
    <x v="4992"/>
    <n v="2"/>
    <n v="0"/>
    <n v="274.49099999999999"/>
  </r>
  <r>
    <n v="7477"/>
    <s v="CA-2011-167199"/>
    <x v="2"/>
    <x v="1037"/>
    <d v="2011-01-11T00:00:00"/>
    <x v="1"/>
    <s v="ME-17320"/>
    <x v="467"/>
    <x v="2"/>
    <s v="United States"/>
    <s v="Henderson"/>
    <x v="0"/>
    <n v="42420"/>
    <x v="0"/>
    <s v="OFF-AR-10001662"/>
    <x v="1"/>
    <x v="6"/>
    <x v="443"/>
    <x v="4993"/>
    <n v="2"/>
    <n v="0"/>
    <n v="1.4796000000000005"/>
  </r>
  <r>
    <n v="7478"/>
    <s v="CA-2011-167199"/>
    <x v="2"/>
    <x v="1037"/>
    <d v="2011-01-11T00:00:00"/>
    <x v="1"/>
    <s v="ME-17320"/>
    <x v="467"/>
    <x v="2"/>
    <s v="United States"/>
    <s v="Henderson"/>
    <x v="0"/>
    <n v="42420"/>
    <x v="0"/>
    <s v="TEC-PH-10004977"/>
    <x v="2"/>
    <x v="7"/>
    <x v="34"/>
    <x v="3743"/>
    <n v="2"/>
    <n v="0"/>
    <n v="113.67419999999998"/>
  </r>
  <r>
    <n v="7479"/>
    <s v="CA-2011-167199"/>
    <x v="2"/>
    <x v="1037"/>
    <d v="2011-01-11T00:00:00"/>
    <x v="1"/>
    <s v="ME-17320"/>
    <x v="467"/>
    <x v="2"/>
    <s v="United States"/>
    <s v="Henderson"/>
    <x v="0"/>
    <n v="42420"/>
    <x v="0"/>
    <s v="TEC-PH-10004539"/>
    <x v="2"/>
    <x v="7"/>
    <x v="852"/>
    <x v="4994"/>
    <n v="4"/>
    <n v="0"/>
    <n v="204.10919999999999"/>
  </r>
  <r>
    <n v="7480"/>
    <s v="CA-2011-167199"/>
    <x v="2"/>
    <x v="1037"/>
    <d v="2011-01-11T00:00:00"/>
    <x v="1"/>
    <s v="ME-17320"/>
    <x v="467"/>
    <x v="2"/>
    <s v="United States"/>
    <s v="Henderson"/>
    <x v="0"/>
    <n v="42420"/>
    <x v="0"/>
    <s v="OFF-FA-10001883"/>
    <x v="1"/>
    <x v="13"/>
    <x v="1484"/>
    <x v="4995"/>
    <n v="4"/>
    <n v="0"/>
    <n v="0.31119999999999948"/>
  </r>
  <r>
    <n v="7481"/>
    <s v="CA-2011-167199"/>
    <x v="2"/>
    <x v="1037"/>
    <d v="2011-01-11T00:00:00"/>
    <x v="1"/>
    <s v="ME-17320"/>
    <x v="467"/>
    <x v="2"/>
    <s v="United States"/>
    <s v="Henderson"/>
    <x v="0"/>
    <n v="42420"/>
    <x v="0"/>
    <s v="OFF-PA-10000955"/>
    <x v="1"/>
    <x v="10"/>
    <x v="774"/>
    <x v="4996"/>
    <n v="1"/>
    <n v="0"/>
    <n v="3.0084"/>
  </r>
  <r>
    <n v="7482"/>
    <s v="CA-2013-124583"/>
    <x v="0"/>
    <x v="142"/>
    <d v="2013-09-04T00:00:00"/>
    <x v="0"/>
    <s v="LB-16795"/>
    <x v="697"/>
    <x v="2"/>
    <s v="United States"/>
    <s v="Huntington Beach"/>
    <x v="1"/>
    <n v="92646"/>
    <x v="1"/>
    <s v="OFF-EN-10002500"/>
    <x v="1"/>
    <x v="12"/>
    <x v="118"/>
    <x v="4835"/>
    <n v="1"/>
    <n v="0"/>
    <n v="5.7509999999999994"/>
  </r>
  <r>
    <n v="7483"/>
    <s v="CA-2011-113964"/>
    <x v="2"/>
    <x v="865"/>
    <d v="2011-09-30T00:00:00"/>
    <x v="1"/>
    <s v="JP-16135"/>
    <x v="655"/>
    <x v="2"/>
    <s v="United States"/>
    <s v="New York City"/>
    <x v="15"/>
    <n v="10011"/>
    <x v="3"/>
    <s v="OFF-BI-10004654"/>
    <x v="1"/>
    <x v="8"/>
    <x v="68"/>
    <x v="4997"/>
    <n v="4"/>
    <n v="0.2"/>
    <n v="6.9239999999999995"/>
  </r>
  <r>
    <n v="7484"/>
    <s v="CA-2011-129938"/>
    <x v="2"/>
    <x v="534"/>
    <d v="2011-12-17T00:00:00"/>
    <x v="0"/>
    <s v="EB-13705"/>
    <x v="182"/>
    <x v="1"/>
    <s v="United States"/>
    <s v="Philadelphia"/>
    <x v="9"/>
    <n v="19140"/>
    <x v="3"/>
    <s v="FUR-CH-10003774"/>
    <x v="0"/>
    <x v="1"/>
    <x v="1185"/>
    <x v="4998"/>
    <n v="7"/>
    <n v="0.3"/>
    <n v="-108.26620000000001"/>
  </r>
  <r>
    <n v="7485"/>
    <s v="CA-2014-135111"/>
    <x v="3"/>
    <x v="116"/>
    <d v="2015-01-03T00:00:00"/>
    <x v="1"/>
    <s v="CS-12400"/>
    <x v="37"/>
    <x v="2"/>
    <s v="United States"/>
    <s v="Fargo"/>
    <x v="46"/>
    <n v="58103"/>
    <x v="2"/>
    <s v="OFF-AR-10004707"/>
    <x v="1"/>
    <x v="6"/>
    <x v="33"/>
    <x v="4724"/>
    <n v="1"/>
    <n v="0"/>
    <n v="0.86799999999999988"/>
  </r>
  <r>
    <n v="7486"/>
    <s v="CA-2014-135111"/>
    <x v="3"/>
    <x v="116"/>
    <d v="2015-01-03T00:00:00"/>
    <x v="1"/>
    <s v="CS-12400"/>
    <x v="37"/>
    <x v="2"/>
    <s v="United States"/>
    <s v="Fargo"/>
    <x v="46"/>
    <n v="58103"/>
    <x v="2"/>
    <s v="OFF-BI-10004040"/>
    <x v="1"/>
    <x v="8"/>
    <x v="1478"/>
    <x v="4213"/>
    <n v="5"/>
    <n v="0"/>
    <n v="12.690999999999999"/>
  </r>
  <r>
    <n v="7487"/>
    <s v="US-2012-134558"/>
    <x v="1"/>
    <x v="546"/>
    <d v="2012-12-24T00:00:00"/>
    <x v="0"/>
    <s v="PM-19135"/>
    <x v="327"/>
    <x v="2"/>
    <s v="United States"/>
    <s v="Dover"/>
    <x v="38"/>
    <n v="3820"/>
    <x v="3"/>
    <s v="OFF-PA-10001184"/>
    <x v="1"/>
    <x v="10"/>
    <x v="1307"/>
    <x v="2744"/>
    <n v="5"/>
    <n v="0"/>
    <n v="14.651"/>
  </r>
  <r>
    <n v="7488"/>
    <s v="US-2012-134558"/>
    <x v="1"/>
    <x v="546"/>
    <d v="2012-12-24T00:00:00"/>
    <x v="0"/>
    <s v="PM-19135"/>
    <x v="327"/>
    <x v="2"/>
    <s v="United States"/>
    <s v="Dover"/>
    <x v="38"/>
    <n v="3820"/>
    <x v="3"/>
    <s v="TEC-AC-10004145"/>
    <x v="2"/>
    <x v="11"/>
    <x v="1264"/>
    <x v="3633"/>
    <n v="9"/>
    <n v="0"/>
    <n v="517.47930000000008"/>
  </r>
  <r>
    <n v="7489"/>
    <s v="US-2012-134558"/>
    <x v="1"/>
    <x v="546"/>
    <d v="2012-12-24T00:00:00"/>
    <x v="0"/>
    <s v="PM-19135"/>
    <x v="327"/>
    <x v="2"/>
    <s v="United States"/>
    <s v="Dover"/>
    <x v="38"/>
    <n v="3820"/>
    <x v="3"/>
    <s v="FUR-TA-10003473"/>
    <x v="0"/>
    <x v="3"/>
    <x v="214"/>
    <x v="4999"/>
    <n v="4"/>
    <n v="0.3"/>
    <n v="-105.31639999999993"/>
  </r>
  <r>
    <n v="7490"/>
    <s v="CA-2014-157196"/>
    <x v="3"/>
    <x v="60"/>
    <d v="2014-11-10T00:00:00"/>
    <x v="1"/>
    <s v="AA-10645"/>
    <x v="731"/>
    <x v="0"/>
    <s v="United States"/>
    <s v="San Diego"/>
    <x v="1"/>
    <n v="92105"/>
    <x v="1"/>
    <s v="OFF-PA-10003172"/>
    <x v="1"/>
    <x v="10"/>
    <x v="846"/>
    <x v="91"/>
    <n v="2"/>
    <n v="0"/>
    <n v="6.2208000000000006"/>
  </r>
  <r>
    <n v="7491"/>
    <s v="CA-2012-108672"/>
    <x v="1"/>
    <x v="229"/>
    <d v="2012-09-16T00:00:00"/>
    <x v="1"/>
    <s v="FA-14230"/>
    <x v="135"/>
    <x v="1"/>
    <s v="United States"/>
    <s v="Los Angeles"/>
    <x v="1"/>
    <n v="90032"/>
    <x v="1"/>
    <s v="FUR-FU-10003799"/>
    <x v="0"/>
    <x v="5"/>
    <x v="90"/>
    <x v="5000"/>
    <n v="6"/>
    <n v="0"/>
    <n v="33.070799999999991"/>
  </r>
  <r>
    <n v="7492"/>
    <s v="US-2014-118598"/>
    <x v="3"/>
    <x v="673"/>
    <d v="2014-11-17T00:00:00"/>
    <x v="3"/>
    <s v="CM-12190"/>
    <x v="496"/>
    <x v="0"/>
    <s v="United States"/>
    <s v="Utica"/>
    <x v="15"/>
    <n v="13501"/>
    <x v="3"/>
    <s v="TEC-PH-10002583"/>
    <x v="2"/>
    <x v="7"/>
    <x v="1708"/>
    <x v="5001"/>
    <n v="6"/>
    <n v="0"/>
    <n v="5.9969999999999857"/>
  </r>
  <r>
    <n v="7493"/>
    <s v="US-2014-160836"/>
    <x v="3"/>
    <x v="220"/>
    <d v="2014-09-17T00:00:00"/>
    <x v="1"/>
    <s v="CC-12475"/>
    <x v="693"/>
    <x v="0"/>
    <s v="United States"/>
    <s v="Houston"/>
    <x v="5"/>
    <n v="77070"/>
    <x v="2"/>
    <s v="OFF-PA-10004239"/>
    <x v="1"/>
    <x v="10"/>
    <x v="1412"/>
    <x v="1518"/>
    <n v="3"/>
    <n v="0.2"/>
    <n v="3.2099999999999982"/>
  </r>
  <r>
    <n v="7494"/>
    <s v="US-2014-160836"/>
    <x v="3"/>
    <x v="220"/>
    <d v="2014-09-17T00:00:00"/>
    <x v="1"/>
    <s v="CC-12475"/>
    <x v="693"/>
    <x v="0"/>
    <s v="United States"/>
    <s v="Houston"/>
    <x v="5"/>
    <n v="77070"/>
    <x v="2"/>
    <s v="FUR-TA-10002855"/>
    <x v="0"/>
    <x v="3"/>
    <x v="1189"/>
    <x v="5002"/>
    <n v="5"/>
    <n v="0.3"/>
    <n v="-65.853000000000009"/>
  </r>
  <r>
    <n v="7495"/>
    <s v="US-2014-160836"/>
    <x v="3"/>
    <x v="220"/>
    <d v="2014-09-17T00:00:00"/>
    <x v="1"/>
    <s v="CC-12475"/>
    <x v="693"/>
    <x v="0"/>
    <s v="United States"/>
    <s v="Houston"/>
    <x v="5"/>
    <n v="77070"/>
    <x v="2"/>
    <s v="OFF-AP-10001626"/>
    <x v="1"/>
    <x v="9"/>
    <x v="1016"/>
    <x v="5003"/>
    <n v="2"/>
    <n v="0.8"/>
    <n v="-4.2012"/>
  </r>
  <r>
    <n v="7496"/>
    <s v="CA-2014-121048"/>
    <x v="3"/>
    <x v="1163"/>
    <d v="2014-07-19T00:00:00"/>
    <x v="1"/>
    <s v="TC-21295"/>
    <x v="646"/>
    <x v="0"/>
    <s v="United States"/>
    <s v="Westminster"/>
    <x v="1"/>
    <n v="92683"/>
    <x v="1"/>
    <s v="OFF-BI-10004022"/>
    <x v="1"/>
    <x v="8"/>
    <x v="748"/>
    <x v="3079"/>
    <n v="2"/>
    <n v="0.2"/>
    <n v="1.4455999999999996"/>
  </r>
  <r>
    <n v="7497"/>
    <s v="CA-2014-121048"/>
    <x v="3"/>
    <x v="1163"/>
    <d v="2014-07-19T00:00:00"/>
    <x v="1"/>
    <s v="TC-21295"/>
    <x v="646"/>
    <x v="0"/>
    <s v="United States"/>
    <s v="Westminster"/>
    <x v="1"/>
    <n v="92683"/>
    <x v="1"/>
    <s v="FUR-FU-10003601"/>
    <x v="0"/>
    <x v="5"/>
    <x v="729"/>
    <x v="3139"/>
    <n v="3"/>
    <n v="0"/>
    <n v="49.804199999999994"/>
  </r>
  <r>
    <n v="7498"/>
    <s v="CA-2014-121048"/>
    <x v="3"/>
    <x v="1163"/>
    <d v="2014-07-19T00:00:00"/>
    <x v="1"/>
    <s v="TC-21295"/>
    <x v="646"/>
    <x v="0"/>
    <s v="United States"/>
    <s v="Westminster"/>
    <x v="1"/>
    <n v="92683"/>
    <x v="1"/>
    <s v="OFF-FA-10000490"/>
    <x v="1"/>
    <x v="13"/>
    <x v="307"/>
    <x v="328"/>
    <n v="4"/>
    <n v="0"/>
    <n v="2.3311999999999999"/>
  </r>
  <r>
    <n v="7499"/>
    <s v="CA-2014-121048"/>
    <x v="3"/>
    <x v="1163"/>
    <d v="2014-07-19T00:00:00"/>
    <x v="1"/>
    <s v="TC-21295"/>
    <x v="646"/>
    <x v="0"/>
    <s v="United States"/>
    <s v="Westminster"/>
    <x v="1"/>
    <n v="92683"/>
    <x v="1"/>
    <s v="OFF-AR-10004042"/>
    <x v="1"/>
    <x v="6"/>
    <x v="30"/>
    <x v="5004"/>
    <n v="4"/>
    <n v="0"/>
    <n v="20.856799999999993"/>
  </r>
  <r>
    <n v="7500"/>
    <s v="CA-2014-121048"/>
    <x v="3"/>
    <x v="1163"/>
    <d v="2014-07-19T00:00:00"/>
    <x v="1"/>
    <s v="TC-21295"/>
    <x v="646"/>
    <x v="0"/>
    <s v="United States"/>
    <s v="Westminster"/>
    <x v="1"/>
    <n v="92683"/>
    <x v="1"/>
    <s v="FUR-FU-10002960"/>
    <x v="0"/>
    <x v="5"/>
    <x v="190"/>
    <x v="609"/>
    <n v="3"/>
    <n v="0"/>
    <n v="7.9128000000000007"/>
  </r>
  <r>
    <n v="7501"/>
    <s v="CA-2014-121048"/>
    <x v="3"/>
    <x v="1163"/>
    <d v="2014-07-19T00:00:00"/>
    <x v="1"/>
    <s v="TC-21295"/>
    <x v="646"/>
    <x v="0"/>
    <s v="United States"/>
    <s v="Westminster"/>
    <x v="1"/>
    <n v="92683"/>
    <x v="1"/>
    <s v="TEC-AC-10000991"/>
    <x v="2"/>
    <x v="11"/>
    <x v="432"/>
    <x v="5005"/>
    <n v="3"/>
    <n v="0"/>
    <n v="19.735800000000005"/>
  </r>
  <r>
    <n v="7502"/>
    <s v="CA-2014-121048"/>
    <x v="3"/>
    <x v="1163"/>
    <d v="2014-07-19T00:00:00"/>
    <x v="1"/>
    <s v="TC-21295"/>
    <x v="646"/>
    <x v="0"/>
    <s v="United States"/>
    <s v="Westminster"/>
    <x v="1"/>
    <n v="92683"/>
    <x v="1"/>
    <s v="TEC-PH-10004977"/>
    <x v="2"/>
    <x v="7"/>
    <x v="34"/>
    <x v="553"/>
    <n v="3"/>
    <n v="0.2"/>
    <n v="52.917299999999955"/>
  </r>
  <r>
    <n v="7503"/>
    <s v="US-2014-120117"/>
    <x v="3"/>
    <x v="983"/>
    <d v="2014-03-31T00:00:00"/>
    <x v="3"/>
    <s v="TB-21400"/>
    <x v="483"/>
    <x v="0"/>
    <s v="United States"/>
    <s v="Los Angeles"/>
    <x v="1"/>
    <n v="90036"/>
    <x v="1"/>
    <s v="OFF-AR-10000817"/>
    <x v="1"/>
    <x v="6"/>
    <x v="1255"/>
    <x v="2398"/>
    <n v="2"/>
    <n v="0"/>
    <n v="2.0671999999999997"/>
  </r>
  <r>
    <n v="7504"/>
    <s v="US-2014-120117"/>
    <x v="3"/>
    <x v="983"/>
    <d v="2014-03-31T00:00:00"/>
    <x v="3"/>
    <s v="TB-21400"/>
    <x v="483"/>
    <x v="0"/>
    <s v="United States"/>
    <s v="Los Angeles"/>
    <x v="1"/>
    <n v="90036"/>
    <x v="1"/>
    <s v="TEC-PH-10002447"/>
    <x v="2"/>
    <x v="7"/>
    <x v="53"/>
    <x v="5006"/>
    <n v="1"/>
    <n v="0.2"/>
    <n v="18.539099999999991"/>
  </r>
  <r>
    <n v="7505"/>
    <s v="CA-2013-158043"/>
    <x v="0"/>
    <x v="1011"/>
    <d v="2013-02-04T00:00:00"/>
    <x v="0"/>
    <s v="JK-15325"/>
    <x v="759"/>
    <x v="1"/>
    <s v="United States"/>
    <s v="Atlantic City"/>
    <x v="30"/>
    <n v="8401"/>
    <x v="3"/>
    <s v="OFF-EN-10003134"/>
    <x v="1"/>
    <x v="12"/>
    <x v="33"/>
    <x v="371"/>
    <n v="2"/>
    <n v="0"/>
    <n v="11.68"/>
  </r>
  <r>
    <n v="7506"/>
    <s v="US-2014-106579"/>
    <x v="3"/>
    <x v="110"/>
    <d v="2014-06-14T00:00:00"/>
    <x v="1"/>
    <s v="BW-11200"/>
    <x v="572"/>
    <x v="0"/>
    <s v="United States"/>
    <s v="Skokie"/>
    <x v="10"/>
    <n v="60076"/>
    <x v="2"/>
    <s v="OFF-BI-10000309"/>
    <x v="1"/>
    <x v="8"/>
    <x v="334"/>
    <x v="362"/>
    <n v="4"/>
    <n v="0.8"/>
    <n v="-18.872800000000009"/>
  </r>
  <r>
    <n v="7507"/>
    <s v="CA-2011-115889"/>
    <x v="2"/>
    <x v="981"/>
    <d v="2011-11-06T00:00:00"/>
    <x v="1"/>
    <s v="SH-20395"/>
    <x v="129"/>
    <x v="0"/>
    <s v="United States"/>
    <s v="San Francisco"/>
    <x v="1"/>
    <n v="94122"/>
    <x v="1"/>
    <s v="TEC-PH-10001615"/>
    <x v="2"/>
    <x v="7"/>
    <x v="1108"/>
    <x v="1956"/>
    <n v="2"/>
    <n v="0.2"/>
    <n v="5.2181999999999924"/>
  </r>
  <r>
    <n v="7508"/>
    <s v="CA-2011-115889"/>
    <x v="2"/>
    <x v="981"/>
    <d v="2011-11-06T00:00:00"/>
    <x v="1"/>
    <s v="SH-20395"/>
    <x v="129"/>
    <x v="0"/>
    <s v="United States"/>
    <s v="San Francisco"/>
    <x v="1"/>
    <n v="94122"/>
    <x v="1"/>
    <s v="OFF-ST-10003208"/>
    <x v="1"/>
    <x v="4"/>
    <x v="243"/>
    <x v="979"/>
    <n v="2"/>
    <n v="0"/>
    <n v="105.24679999999995"/>
  </r>
  <r>
    <n v="7509"/>
    <s v="US-2014-161935"/>
    <x v="3"/>
    <x v="1163"/>
    <d v="2014-07-19T00:00:00"/>
    <x v="1"/>
    <s v="JL-15835"/>
    <x v="252"/>
    <x v="0"/>
    <s v="United States"/>
    <s v="Columbus"/>
    <x v="24"/>
    <n v="43229"/>
    <x v="3"/>
    <s v="OFF-PA-10000605"/>
    <x v="1"/>
    <x v="10"/>
    <x v="808"/>
    <x v="4766"/>
    <n v="2"/>
    <n v="0.2"/>
    <n v="3.3524000000000003"/>
  </r>
  <r>
    <n v="7510"/>
    <s v="US-2014-161935"/>
    <x v="3"/>
    <x v="1163"/>
    <d v="2014-07-19T00:00:00"/>
    <x v="1"/>
    <s v="JL-15835"/>
    <x v="252"/>
    <x v="0"/>
    <s v="United States"/>
    <s v="Columbus"/>
    <x v="24"/>
    <n v="43229"/>
    <x v="3"/>
    <s v="TEC-PH-10000560"/>
    <x v="2"/>
    <x v="7"/>
    <x v="745"/>
    <x v="5007"/>
    <n v="9"/>
    <n v="0.4"/>
    <n v="-377.98919999999998"/>
  </r>
  <r>
    <n v="7511"/>
    <s v="US-2014-161935"/>
    <x v="3"/>
    <x v="1163"/>
    <d v="2014-07-19T00:00:00"/>
    <x v="1"/>
    <s v="JL-15835"/>
    <x v="252"/>
    <x v="0"/>
    <s v="United States"/>
    <s v="Columbus"/>
    <x v="24"/>
    <n v="43229"/>
    <x v="3"/>
    <s v="OFF-ST-10003455"/>
    <x v="1"/>
    <x v="4"/>
    <x v="169"/>
    <x v="5008"/>
    <n v="5"/>
    <n v="0.2"/>
    <n v="4.6530000000000022"/>
  </r>
  <r>
    <n v="7512"/>
    <s v="US-2014-161935"/>
    <x v="3"/>
    <x v="1163"/>
    <d v="2014-07-19T00:00:00"/>
    <x v="1"/>
    <s v="JL-15835"/>
    <x v="252"/>
    <x v="0"/>
    <s v="United States"/>
    <s v="Columbus"/>
    <x v="24"/>
    <n v="43229"/>
    <x v="3"/>
    <s v="FUR-FU-10002937"/>
    <x v="0"/>
    <x v="5"/>
    <x v="1051"/>
    <x v="5009"/>
    <n v="5"/>
    <n v="0.2"/>
    <n v="148.845"/>
  </r>
  <r>
    <n v="7513"/>
    <s v="US-2014-161935"/>
    <x v="3"/>
    <x v="1163"/>
    <d v="2014-07-19T00:00:00"/>
    <x v="1"/>
    <s v="JL-15835"/>
    <x v="252"/>
    <x v="0"/>
    <s v="United States"/>
    <s v="Columbus"/>
    <x v="24"/>
    <n v="43229"/>
    <x v="3"/>
    <s v="OFF-ST-10001837"/>
    <x v="1"/>
    <x v="4"/>
    <x v="1331"/>
    <x v="5010"/>
    <n v="7"/>
    <n v="0.2"/>
    <n v="17.959200000000003"/>
  </r>
  <r>
    <n v="7514"/>
    <s v="US-2014-161935"/>
    <x v="3"/>
    <x v="1163"/>
    <d v="2014-07-19T00:00:00"/>
    <x v="1"/>
    <s v="JL-15835"/>
    <x v="252"/>
    <x v="0"/>
    <s v="United States"/>
    <s v="Columbus"/>
    <x v="24"/>
    <n v="43229"/>
    <x v="3"/>
    <s v="OFF-AR-10004757"/>
    <x v="1"/>
    <x v="6"/>
    <x v="342"/>
    <x v="1332"/>
    <n v="5"/>
    <n v="0.2"/>
    <n v="2.1319999999999988"/>
  </r>
  <r>
    <n v="7515"/>
    <s v="US-2014-167920"/>
    <x v="3"/>
    <x v="34"/>
    <d v="2014-12-13T00:00:00"/>
    <x v="0"/>
    <s v="JL-15835"/>
    <x v="252"/>
    <x v="0"/>
    <s v="United States"/>
    <s v="Richmond"/>
    <x v="0"/>
    <n v="40475"/>
    <x v="0"/>
    <s v="OFF-BI-10004236"/>
    <x v="1"/>
    <x v="8"/>
    <x v="891"/>
    <x v="5011"/>
    <n v="2"/>
    <n v="0"/>
    <n v="13.505599999999999"/>
  </r>
  <r>
    <n v="7516"/>
    <s v="US-2014-167920"/>
    <x v="3"/>
    <x v="34"/>
    <d v="2014-12-13T00:00:00"/>
    <x v="0"/>
    <s v="JL-15835"/>
    <x v="252"/>
    <x v="0"/>
    <s v="United States"/>
    <s v="Richmond"/>
    <x v="0"/>
    <n v="40475"/>
    <x v="0"/>
    <s v="OFF-AP-10000159"/>
    <x v="1"/>
    <x v="9"/>
    <x v="1407"/>
    <x v="5012"/>
    <n v="5"/>
    <n v="0"/>
    <n v="62.32099999999997"/>
  </r>
  <r>
    <n v="7517"/>
    <s v="US-2014-167920"/>
    <x v="3"/>
    <x v="34"/>
    <d v="2014-12-13T00:00:00"/>
    <x v="0"/>
    <s v="JL-15835"/>
    <x v="252"/>
    <x v="0"/>
    <s v="United States"/>
    <s v="Richmond"/>
    <x v="0"/>
    <n v="40475"/>
    <x v="0"/>
    <s v="OFF-BI-10003274"/>
    <x v="1"/>
    <x v="8"/>
    <x v="122"/>
    <x v="204"/>
    <n v="4"/>
    <n v="0"/>
    <n v="7.4824000000000002"/>
  </r>
  <r>
    <n v="7518"/>
    <s v="US-2014-167920"/>
    <x v="3"/>
    <x v="34"/>
    <d v="2014-12-13T00:00:00"/>
    <x v="0"/>
    <s v="JL-15835"/>
    <x v="252"/>
    <x v="0"/>
    <s v="United States"/>
    <s v="Richmond"/>
    <x v="0"/>
    <n v="40475"/>
    <x v="0"/>
    <s v="TEC-AC-10001013"/>
    <x v="2"/>
    <x v="11"/>
    <x v="813"/>
    <x v="5013"/>
    <n v="5"/>
    <n v="0"/>
    <n v="48.328499999999991"/>
  </r>
  <r>
    <n v="7519"/>
    <s v="US-2014-167920"/>
    <x v="3"/>
    <x v="34"/>
    <d v="2014-12-13T00:00:00"/>
    <x v="0"/>
    <s v="JL-15835"/>
    <x v="252"/>
    <x v="0"/>
    <s v="United States"/>
    <s v="Richmond"/>
    <x v="0"/>
    <n v="40475"/>
    <x v="0"/>
    <s v="OFF-ST-10004963"/>
    <x v="1"/>
    <x v="4"/>
    <x v="460"/>
    <x v="5014"/>
    <n v="1"/>
    <n v="0"/>
    <n v="0.60559999999999903"/>
  </r>
  <r>
    <n v="7520"/>
    <s v="US-2014-167920"/>
    <x v="3"/>
    <x v="34"/>
    <d v="2014-12-13T00:00:00"/>
    <x v="0"/>
    <s v="JL-15835"/>
    <x v="252"/>
    <x v="0"/>
    <s v="United States"/>
    <s v="Richmond"/>
    <x v="0"/>
    <n v="40475"/>
    <x v="0"/>
    <s v="OFF-LA-10004409"/>
    <x v="1"/>
    <x v="2"/>
    <x v="1550"/>
    <x v="1784"/>
    <n v="2"/>
    <n v="0"/>
    <n v="2.6495999999999995"/>
  </r>
  <r>
    <n v="7521"/>
    <s v="US-2014-167920"/>
    <x v="3"/>
    <x v="34"/>
    <d v="2014-12-13T00:00:00"/>
    <x v="0"/>
    <s v="JL-15835"/>
    <x v="252"/>
    <x v="0"/>
    <s v="United States"/>
    <s v="Richmond"/>
    <x v="0"/>
    <n v="40475"/>
    <x v="0"/>
    <s v="TEC-CO-10001046"/>
    <x v="2"/>
    <x v="16"/>
    <x v="874"/>
    <x v="5015"/>
    <n v="2"/>
    <n v="0"/>
    <n v="629.99099999999999"/>
  </r>
  <r>
    <n v="7522"/>
    <s v="CA-2013-162383"/>
    <x v="0"/>
    <x v="64"/>
    <d v="2013-09-12T00:00:00"/>
    <x v="1"/>
    <s v="MD-17350"/>
    <x v="198"/>
    <x v="0"/>
    <s v="United States"/>
    <s v="Lancaster"/>
    <x v="24"/>
    <n v="43130"/>
    <x v="3"/>
    <s v="OFF-BI-10002824"/>
    <x v="1"/>
    <x v="8"/>
    <x v="523"/>
    <x v="5016"/>
    <n v="2"/>
    <n v="0.7"/>
    <n v="-7.4600000000000009"/>
  </r>
  <r>
    <n v="7523"/>
    <s v="CA-2013-162383"/>
    <x v="0"/>
    <x v="64"/>
    <d v="2013-09-12T00:00:00"/>
    <x v="1"/>
    <s v="MD-17350"/>
    <x v="198"/>
    <x v="0"/>
    <s v="United States"/>
    <s v="Lancaster"/>
    <x v="24"/>
    <n v="43130"/>
    <x v="3"/>
    <s v="OFF-BI-10001757"/>
    <x v="1"/>
    <x v="8"/>
    <x v="1158"/>
    <x v="5017"/>
    <n v="6"/>
    <n v="0.7"/>
    <n v="-6.4944000000000024"/>
  </r>
  <r>
    <n v="7524"/>
    <s v="CA-2013-162383"/>
    <x v="0"/>
    <x v="64"/>
    <d v="2013-09-12T00:00:00"/>
    <x v="1"/>
    <s v="MD-17350"/>
    <x v="198"/>
    <x v="0"/>
    <s v="United States"/>
    <s v="Lancaster"/>
    <x v="24"/>
    <n v="43130"/>
    <x v="3"/>
    <s v="FUR-CH-10004477"/>
    <x v="0"/>
    <x v="1"/>
    <x v="211"/>
    <x v="4967"/>
    <n v="2"/>
    <n v="0.3"/>
    <n v="-1.217800000000004"/>
  </r>
  <r>
    <n v="7525"/>
    <s v="CA-2011-125731"/>
    <x v="2"/>
    <x v="1076"/>
    <d v="2011-09-16T00:00:00"/>
    <x v="1"/>
    <s v="CL-12565"/>
    <x v="52"/>
    <x v="0"/>
    <s v="United States"/>
    <s v="Gresham"/>
    <x v="21"/>
    <n v="97030"/>
    <x v="1"/>
    <s v="OFF-EN-10003072"/>
    <x v="1"/>
    <x v="12"/>
    <x v="767"/>
    <x v="5018"/>
    <n v="7"/>
    <n v="0.2"/>
    <n v="7.6047999999999991"/>
  </r>
  <r>
    <n v="7526"/>
    <s v="CA-2011-125731"/>
    <x v="2"/>
    <x v="1076"/>
    <d v="2011-09-16T00:00:00"/>
    <x v="1"/>
    <s v="CL-12565"/>
    <x v="52"/>
    <x v="0"/>
    <s v="United States"/>
    <s v="Gresham"/>
    <x v="21"/>
    <n v="97030"/>
    <x v="1"/>
    <s v="FUR-CH-10003973"/>
    <x v="0"/>
    <x v="1"/>
    <x v="858"/>
    <x v="3336"/>
    <n v="5"/>
    <n v="0.2"/>
    <n v="148.70400000000006"/>
  </r>
  <r>
    <n v="7527"/>
    <s v="US-2014-106145"/>
    <x v="3"/>
    <x v="986"/>
    <d v="2014-09-27T00:00:00"/>
    <x v="3"/>
    <s v="RA-19885"/>
    <x v="19"/>
    <x v="1"/>
    <s v="United States"/>
    <s v="San Francisco"/>
    <x v="1"/>
    <n v="94109"/>
    <x v="1"/>
    <s v="OFF-EN-10001028"/>
    <x v="1"/>
    <x v="12"/>
    <x v="33"/>
    <x v="3337"/>
    <n v="6"/>
    <n v="0"/>
    <n v="33.064799999999998"/>
  </r>
  <r>
    <n v="7528"/>
    <s v="US-2014-106145"/>
    <x v="3"/>
    <x v="986"/>
    <d v="2014-09-27T00:00:00"/>
    <x v="3"/>
    <s v="RA-19885"/>
    <x v="19"/>
    <x v="1"/>
    <s v="United States"/>
    <s v="San Francisco"/>
    <x v="1"/>
    <n v="94109"/>
    <x v="1"/>
    <s v="FUR-FU-10003829"/>
    <x v="0"/>
    <x v="5"/>
    <x v="1369"/>
    <x v="357"/>
    <n v="3"/>
    <n v="0"/>
    <n v="2.9567999999999994"/>
  </r>
  <r>
    <n v="7529"/>
    <s v="US-2014-106145"/>
    <x v="3"/>
    <x v="986"/>
    <d v="2014-09-27T00:00:00"/>
    <x v="3"/>
    <s v="RA-19885"/>
    <x v="19"/>
    <x v="1"/>
    <s v="United States"/>
    <s v="San Francisco"/>
    <x v="1"/>
    <n v="94109"/>
    <x v="1"/>
    <s v="OFF-PA-10002245"/>
    <x v="1"/>
    <x v="10"/>
    <x v="1334"/>
    <x v="1211"/>
    <n v="6"/>
    <n v="0"/>
    <n v="16.146000000000001"/>
  </r>
  <r>
    <n v="7530"/>
    <s v="US-2014-106145"/>
    <x v="3"/>
    <x v="986"/>
    <d v="2014-09-27T00:00:00"/>
    <x v="3"/>
    <s v="RA-19885"/>
    <x v="19"/>
    <x v="1"/>
    <s v="United States"/>
    <s v="San Francisco"/>
    <x v="1"/>
    <n v="94109"/>
    <x v="1"/>
    <s v="OFF-BI-10002215"/>
    <x v="1"/>
    <x v="8"/>
    <x v="20"/>
    <x v="342"/>
    <n v="3"/>
    <n v="0.2"/>
    <n v="5.5379999999999985"/>
  </r>
  <r>
    <n v="7531"/>
    <s v="US-2014-106145"/>
    <x v="3"/>
    <x v="986"/>
    <d v="2014-09-27T00:00:00"/>
    <x v="3"/>
    <s v="RA-19885"/>
    <x v="19"/>
    <x v="1"/>
    <s v="United States"/>
    <s v="San Francisco"/>
    <x v="1"/>
    <n v="94109"/>
    <x v="1"/>
    <s v="OFF-BI-10003925"/>
    <x v="1"/>
    <x v="8"/>
    <x v="751"/>
    <x v="2594"/>
    <n v="3"/>
    <n v="0.2"/>
    <n v="314.27190000000002"/>
  </r>
  <r>
    <n v="7532"/>
    <s v="CA-2013-107146"/>
    <x v="0"/>
    <x v="26"/>
    <d v="2013-06-20T00:00:00"/>
    <x v="2"/>
    <s v="LC-16885"/>
    <x v="62"/>
    <x v="0"/>
    <s v="United States"/>
    <s v="Longmont"/>
    <x v="22"/>
    <n v="80501"/>
    <x v="1"/>
    <s v="FUR-FU-10002298"/>
    <x v="0"/>
    <x v="5"/>
    <x v="1296"/>
    <x v="4602"/>
    <n v="3"/>
    <n v="0.2"/>
    <n v="-13.317600000000013"/>
  </r>
  <r>
    <n v="7533"/>
    <s v="CA-2013-107146"/>
    <x v="0"/>
    <x v="26"/>
    <d v="2013-06-20T00:00:00"/>
    <x v="2"/>
    <s v="LC-16885"/>
    <x v="62"/>
    <x v="0"/>
    <s v="United States"/>
    <s v="Longmont"/>
    <x v="22"/>
    <n v="80501"/>
    <x v="1"/>
    <s v="FUR-CH-10004853"/>
    <x v="0"/>
    <x v="1"/>
    <x v="526"/>
    <x v="5019"/>
    <n v="4"/>
    <n v="0.2"/>
    <n v="54.352799999999945"/>
  </r>
  <r>
    <n v="7534"/>
    <s v="US-2014-134642"/>
    <x v="3"/>
    <x v="906"/>
    <d v="2014-03-02T00:00:00"/>
    <x v="1"/>
    <s v="SW-20245"/>
    <x v="573"/>
    <x v="0"/>
    <s v="United States"/>
    <s v="Greenville"/>
    <x v="3"/>
    <n v="27834"/>
    <x v="0"/>
    <s v="FUR-CH-10002880"/>
    <x v="0"/>
    <x v="1"/>
    <x v="801"/>
    <x v="3263"/>
    <n v="2"/>
    <n v="0.2"/>
    <n v="-22.138200000000012"/>
  </r>
  <r>
    <n v="7535"/>
    <s v="US-2014-134642"/>
    <x v="3"/>
    <x v="906"/>
    <d v="2014-03-02T00:00:00"/>
    <x v="1"/>
    <s v="SW-20245"/>
    <x v="573"/>
    <x v="0"/>
    <s v="United States"/>
    <s v="Greenville"/>
    <x v="3"/>
    <n v="27834"/>
    <x v="0"/>
    <s v="FUR-BO-10004709"/>
    <x v="0"/>
    <x v="0"/>
    <x v="263"/>
    <x v="3107"/>
    <n v="5"/>
    <n v="0.2"/>
    <n v="5.7980000000000018"/>
  </r>
  <r>
    <n v="7536"/>
    <s v="US-2014-160143"/>
    <x v="3"/>
    <x v="185"/>
    <d v="2014-04-08T00:00:00"/>
    <x v="1"/>
    <s v="HG-14965"/>
    <x v="428"/>
    <x v="1"/>
    <s v="United States"/>
    <s v="Los Angeles"/>
    <x v="1"/>
    <n v="90004"/>
    <x v="1"/>
    <s v="OFF-SU-10004231"/>
    <x v="1"/>
    <x v="14"/>
    <x v="552"/>
    <x v="1286"/>
    <n v="3"/>
    <n v="0"/>
    <n v="8.0190000000000001"/>
  </r>
  <r>
    <n v="7537"/>
    <s v="CA-2014-103415"/>
    <x v="3"/>
    <x v="734"/>
    <d v="2014-12-09T00:00:00"/>
    <x v="1"/>
    <s v="MV-17485"/>
    <x v="597"/>
    <x v="0"/>
    <s v="United States"/>
    <s v="Houston"/>
    <x v="5"/>
    <n v="77041"/>
    <x v="2"/>
    <s v="FUR-FU-10000820"/>
    <x v="0"/>
    <x v="5"/>
    <x v="1774"/>
    <x v="4956"/>
    <n v="2"/>
    <n v="0.6"/>
    <n v="-14.271599999999999"/>
  </r>
  <r>
    <n v="7538"/>
    <s v="CA-2013-106460"/>
    <x v="0"/>
    <x v="317"/>
    <d v="2013-02-22T00:00:00"/>
    <x v="0"/>
    <s v="GT-14710"/>
    <x v="218"/>
    <x v="0"/>
    <s v="United States"/>
    <s v="San Francisco"/>
    <x v="1"/>
    <n v="94109"/>
    <x v="1"/>
    <s v="OFF-PA-10001736"/>
    <x v="1"/>
    <x v="10"/>
    <x v="129"/>
    <x v="2745"/>
    <n v="2"/>
    <n v="0"/>
    <n v="33.313599999999994"/>
  </r>
  <r>
    <n v="7539"/>
    <s v="US-2014-112347"/>
    <x v="3"/>
    <x v="574"/>
    <d v="2014-12-07T00:00:00"/>
    <x v="1"/>
    <s v="BS-11380"/>
    <x v="510"/>
    <x v="1"/>
    <s v="United States"/>
    <s v="Denver"/>
    <x v="22"/>
    <n v="80219"/>
    <x v="1"/>
    <s v="OFF-ST-10003306"/>
    <x v="1"/>
    <x v="4"/>
    <x v="380"/>
    <x v="5020"/>
    <n v="1"/>
    <n v="0.2"/>
    <n v="12.857399999999984"/>
  </r>
  <r>
    <n v="7540"/>
    <s v="US-2014-112347"/>
    <x v="3"/>
    <x v="574"/>
    <d v="2014-12-07T00:00:00"/>
    <x v="1"/>
    <s v="BS-11380"/>
    <x v="510"/>
    <x v="1"/>
    <s v="United States"/>
    <s v="Denver"/>
    <x v="22"/>
    <n v="80219"/>
    <x v="1"/>
    <s v="OFF-BI-10003707"/>
    <x v="1"/>
    <x v="8"/>
    <x v="776"/>
    <x v="941"/>
    <n v="8"/>
    <n v="0.7"/>
    <n v="-24.41599999999999"/>
  </r>
  <r>
    <n v="7541"/>
    <s v="US-2014-112347"/>
    <x v="3"/>
    <x v="574"/>
    <d v="2014-12-07T00:00:00"/>
    <x v="1"/>
    <s v="BS-11380"/>
    <x v="510"/>
    <x v="1"/>
    <s v="United States"/>
    <s v="Denver"/>
    <x v="22"/>
    <n v="80219"/>
    <x v="1"/>
    <s v="FUR-BO-10003546"/>
    <x v="0"/>
    <x v="0"/>
    <x v="1638"/>
    <x v="2516"/>
    <n v="8"/>
    <n v="0.7"/>
    <n v="-363.52799999999991"/>
  </r>
  <r>
    <n v="7542"/>
    <s v="US-2014-112347"/>
    <x v="3"/>
    <x v="574"/>
    <d v="2014-12-07T00:00:00"/>
    <x v="1"/>
    <s v="BS-11380"/>
    <x v="510"/>
    <x v="1"/>
    <s v="United States"/>
    <s v="Denver"/>
    <x v="22"/>
    <n v="80219"/>
    <x v="1"/>
    <s v="TEC-PH-10000213"/>
    <x v="2"/>
    <x v="7"/>
    <x v="1649"/>
    <x v="5021"/>
    <n v="2"/>
    <n v="0.2"/>
    <n v="4.9615999999999989"/>
  </r>
  <r>
    <n v="7543"/>
    <s v="US-2014-112347"/>
    <x v="3"/>
    <x v="574"/>
    <d v="2014-12-07T00:00:00"/>
    <x v="1"/>
    <s v="BS-11380"/>
    <x v="510"/>
    <x v="1"/>
    <s v="United States"/>
    <s v="Denver"/>
    <x v="22"/>
    <n v="80219"/>
    <x v="1"/>
    <s v="FUR-FU-10001488"/>
    <x v="0"/>
    <x v="5"/>
    <x v="1040"/>
    <x v="5022"/>
    <n v="6"/>
    <n v="0.2"/>
    <n v="0"/>
  </r>
  <r>
    <n v="7544"/>
    <s v="US-2014-112347"/>
    <x v="3"/>
    <x v="574"/>
    <d v="2014-12-07T00:00:00"/>
    <x v="1"/>
    <s v="BS-11380"/>
    <x v="510"/>
    <x v="1"/>
    <s v="United States"/>
    <s v="Denver"/>
    <x v="22"/>
    <n v="80219"/>
    <x v="1"/>
    <s v="TEC-PH-10004833"/>
    <x v="2"/>
    <x v="7"/>
    <x v="1354"/>
    <x v="5023"/>
    <n v="6"/>
    <n v="0.2"/>
    <n v="-14.34"/>
  </r>
  <r>
    <n v="7545"/>
    <s v="US-2014-112347"/>
    <x v="3"/>
    <x v="574"/>
    <d v="2014-12-07T00:00:00"/>
    <x v="1"/>
    <s v="BS-11380"/>
    <x v="510"/>
    <x v="1"/>
    <s v="United States"/>
    <s v="Denver"/>
    <x v="22"/>
    <n v="80219"/>
    <x v="1"/>
    <s v="FUR-CH-10002335"/>
    <x v="0"/>
    <x v="1"/>
    <x v="623"/>
    <x v="5024"/>
    <n v="5"/>
    <n v="0.2"/>
    <n v="68.001000000000033"/>
  </r>
  <r>
    <n v="7546"/>
    <s v="CA-2011-103492"/>
    <x v="2"/>
    <x v="982"/>
    <d v="2011-10-15T00:00:00"/>
    <x v="1"/>
    <s v="CM-12715"/>
    <x v="782"/>
    <x v="1"/>
    <s v="United States"/>
    <s v="Huntsville"/>
    <x v="5"/>
    <n v="77340"/>
    <x v="2"/>
    <s v="TEC-PH-10001128"/>
    <x v="2"/>
    <x v="7"/>
    <x v="1499"/>
    <x v="5025"/>
    <n v="6"/>
    <n v="0.2"/>
    <n v="71.995200000000011"/>
  </r>
  <r>
    <n v="7547"/>
    <s v="CA-2011-103492"/>
    <x v="2"/>
    <x v="982"/>
    <d v="2011-10-15T00:00:00"/>
    <x v="1"/>
    <s v="CM-12715"/>
    <x v="782"/>
    <x v="1"/>
    <s v="United States"/>
    <s v="Huntsville"/>
    <x v="5"/>
    <n v="77340"/>
    <x v="2"/>
    <s v="TEC-PH-10004667"/>
    <x v="2"/>
    <x v="7"/>
    <x v="519"/>
    <x v="5026"/>
    <n v="7"/>
    <n v="0.2"/>
    <n v="66.145099999999957"/>
  </r>
  <r>
    <n v="7548"/>
    <s v="CA-2011-103492"/>
    <x v="2"/>
    <x v="982"/>
    <d v="2011-10-15T00:00:00"/>
    <x v="1"/>
    <s v="CM-12715"/>
    <x v="782"/>
    <x v="1"/>
    <s v="United States"/>
    <s v="Huntsville"/>
    <x v="5"/>
    <n v="77340"/>
    <x v="2"/>
    <s v="OFF-BI-10004817"/>
    <x v="1"/>
    <x v="8"/>
    <x v="1199"/>
    <x v="5027"/>
    <n v="5"/>
    <n v="0.8"/>
    <n v="-19.16800000000001"/>
  </r>
  <r>
    <n v="7549"/>
    <s v="CA-2011-103492"/>
    <x v="2"/>
    <x v="982"/>
    <d v="2011-10-15T00:00:00"/>
    <x v="1"/>
    <s v="CM-12715"/>
    <x v="782"/>
    <x v="1"/>
    <s v="United States"/>
    <s v="Huntsville"/>
    <x v="5"/>
    <n v="77340"/>
    <x v="2"/>
    <s v="OFF-BI-10004140"/>
    <x v="1"/>
    <x v="8"/>
    <x v="304"/>
    <x v="5028"/>
    <n v="1"/>
    <n v="0.8"/>
    <n v="-1.5715000000000008"/>
  </r>
  <r>
    <n v="7550"/>
    <s v="CA-2013-136595"/>
    <x v="0"/>
    <x v="64"/>
    <d v="2013-09-08T00:00:00"/>
    <x v="2"/>
    <s v="EM-13825"/>
    <x v="605"/>
    <x v="1"/>
    <s v="United States"/>
    <s v="Houston"/>
    <x v="5"/>
    <n v="77036"/>
    <x v="2"/>
    <s v="FUR-FU-10004671"/>
    <x v="0"/>
    <x v="5"/>
    <x v="1357"/>
    <x v="5029"/>
    <n v="3"/>
    <n v="0.6"/>
    <n v="-11.662199999999999"/>
  </r>
  <r>
    <n v="7551"/>
    <s v="CA-2011-140396"/>
    <x v="2"/>
    <x v="1164"/>
    <d v="2011-11-25T00:00:00"/>
    <x v="1"/>
    <s v="KH-16330"/>
    <x v="542"/>
    <x v="1"/>
    <s v="United States"/>
    <s v="New York City"/>
    <x v="15"/>
    <n v="10024"/>
    <x v="3"/>
    <s v="OFF-EN-10002592"/>
    <x v="1"/>
    <x v="12"/>
    <x v="1702"/>
    <x v="5030"/>
    <n v="3"/>
    <n v="0"/>
    <n v="17.37"/>
  </r>
  <r>
    <n v="7552"/>
    <s v="CA-2011-140396"/>
    <x v="2"/>
    <x v="1164"/>
    <d v="2011-11-25T00:00:00"/>
    <x v="1"/>
    <s v="KH-16330"/>
    <x v="542"/>
    <x v="1"/>
    <s v="United States"/>
    <s v="New York City"/>
    <x v="15"/>
    <n v="10024"/>
    <x v="3"/>
    <s v="TEC-PH-10004447"/>
    <x v="2"/>
    <x v="7"/>
    <x v="857"/>
    <x v="5031"/>
    <n v="6"/>
    <n v="0"/>
    <n v="216.8244"/>
  </r>
  <r>
    <n v="7553"/>
    <s v="CA-2011-140396"/>
    <x v="2"/>
    <x v="1164"/>
    <d v="2011-11-25T00:00:00"/>
    <x v="1"/>
    <s v="KH-16330"/>
    <x v="542"/>
    <x v="1"/>
    <s v="United States"/>
    <s v="New York City"/>
    <x v="15"/>
    <n v="10024"/>
    <x v="3"/>
    <s v="OFF-BI-10003669"/>
    <x v="1"/>
    <x v="8"/>
    <x v="796"/>
    <x v="91"/>
    <n v="3"/>
    <n v="0.2"/>
    <n v="4.5359999999999996"/>
  </r>
  <r>
    <n v="7554"/>
    <s v="CA-2011-140396"/>
    <x v="2"/>
    <x v="1164"/>
    <d v="2011-11-25T00:00:00"/>
    <x v="1"/>
    <s v="KH-16330"/>
    <x v="542"/>
    <x v="1"/>
    <s v="United States"/>
    <s v="New York City"/>
    <x v="15"/>
    <n v="10024"/>
    <x v="3"/>
    <s v="OFF-PA-10000223"/>
    <x v="1"/>
    <x v="10"/>
    <x v="1374"/>
    <x v="243"/>
    <n v="4"/>
    <n v="0"/>
    <n v="12.441600000000001"/>
  </r>
  <r>
    <n v="7555"/>
    <s v="CA-2011-114181"/>
    <x v="2"/>
    <x v="1025"/>
    <d v="2011-05-14T00:00:00"/>
    <x v="0"/>
    <s v="AF-10885"/>
    <x v="314"/>
    <x v="0"/>
    <s v="United States"/>
    <s v="Philadelphia"/>
    <x v="9"/>
    <n v="19134"/>
    <x v="3"/>
    <s v="FUR-BO-10004467"/>
    <x v="0"/>
    <x v="0"/>
    <x v="883"/>
    <x v="5032"/>
    <n v="7"/>
    <n v="0.5"/>
    <n v="-216.97830000000002"/>
  </r>
  <r>
    <n v="7556"/>
    <s v="CA-2011-114181"/>
    <x v="2"/>
    <x v="1025"/>
    <d v="2011-05-14T00:00:00"/>
    <x v="0"/>
    <s v="AF-10885"/>
    <x v="314"/>
    <x v="0"/>
    <s v="United States"/>
    <s v="Philadelphia"/>
    <x v="9"/>
    <n v="19134"/>
    <x v="3"/>
    <s v="OFF-AR-10000716"/>
    <x v="1"/>
    <x v="6"/>
    <x v="786"/>
    <x v="4732"/>
    <n v="5"/>
    <n v="0.2"/>
    <n v="5.3010000000000002"/>
  </r>
  <r>
    <n v="7557"/>
    <s v="CA-2014-159506"/>
    <x v="3"/>
    <x v="344"/>
    <d v="2014-12-03T00:00:00"/>
    <x v="1"/>
    <s v="JR-16210"/>
    <x v="335"/>
    <x v="1"/>
    <s v="United States"/>
    <s v="Columbus"/>
    <x v="14"/>
    <n v="47201"/>
    <x v="2"/>
    <s v="OFF-PA-10003641"/>
    <x v="1"/>
    <x v="10"/>
    <x v="938"/>
    <x v="5033"/>
    <n v="6"/>
    <n v="0"/>
    <n v="72.808799999999991"/>
  </r>
  <r>
    <n v="7558"/>
    <s v="CA-2014-159506"/>
    <x v="3"/>
    <x v="344"/>
    <d v="2014-12-03T00:00:00"/>
    <x v="1"/>
    <s v="JR-16210"/>
    <x v="335"/>
    <x v="1"/>
    <s v="United States"/>
    <s v="Columbus"/>
    <x v="14"/>
    <n v="47201"/>
    <x v="2"/>
    <s v="OFF-BI-10004519"/>
    <x v="1"/>
    <x v="8"/>
    <x v="880"/>
    <x v="5034"/>
    <n v="3"/>
    <n v="0"/>
    <n v="224.07299999999998"/>
  </r>
  <r>
    <n v="7559"/>
    <s v="US-2011-137155"/>
    <x v="2"/>
    <x v="301"/>
    <d v="2011-11-05T00:00:00"/>
    <x v="1"/>
    <s v="DL-12925"/>
    <x v="351"/>
    <x v="0"/>
    <s v="United States"/>
    <s v="Long Beach"/>
    <x v="15"/>
    <n v="11561"/>
    <x v="3"/>
    <s v="OFF-AP-10002518"/>
    <x v="1"/>
    <x v="9"/>
    <x v="158"/>
    <x v="5035"/>
    <n v="3"/>
    <n v="0"/>
    <n v="154.84259999999995"/>
  </r>
  <r>
    <n v="7560"/>
    <s v="US-2011-137155"/>
    <x v="2"/>
    <x v="301"/>
    <d v="2011-11-05T00:00:00"/>
    <x v="1"/>
    <s v="DL-12925"/>
    <x v="351"/>
    <x v="0"/>
    <s v="United States"/>
    <s v="Long Beach"/>
    <x v="15"/>
    <n v="11561"/>
    <x v="3"/>
    <s v="OFF-PA-10000806"/>
    <x v="1"/>
    <x v="10"/>
    <x v="948"/>
    <x v="3856"/>
    <n v="3"/>
    <n v="0"/>
    <n v="82.290599999999998"/>
  </r>
  <r>
    <n v="7561"/>
    <s v="US-2011-137155"/>
    <x v="2"/>
    <x v="301"/>
    <d v="2011-11-05T00:00:00"/>
    <x v="1"/>
    <s v="DL-12925"/>
    <x v="351"/>
    <x v="0"/>
    <s v="United States"/>
    <s v="Long Beach"/>
    <x v="15"/>
    <n v="11561"/>
    <x v="3"/>
    <s v="FUR-FU-10003142"/>
    <x v="0"/>
    <x v="5"/>
    <x v="1201"/>
    <x v="3381"/>
    <n v="6"/>
    <n v="0"/>
    <n v="9.8207999999999984"/>
  </r>
  <r>
    <n v="7562"/>
    <s v="CA-2013-105746"/>
    <x v="0"/>
    <x v="945"/>
    <d v="2014-01-02T00:00:00"/>
    <x v="2"/>
    <s v="BD-11605"/>
    <x v="205"/>
    <x v="0"/>
    <s v="United States"/>
    <s v="Lancaster"/>
    <x v="9"/>
    <n v="17602"/>
    <x v="3"/>
    <s v="FUR-CH-10000454"/>
    <x v="0"/>
    <x v="1"/>
    <x v="1"/>
    <x v="5036"/>
    <n v="1"/>
    <n v="0.3"/>
    <n v="0"/>
  </r>
  <r>
    <n v="7563"/>
    <s v="US-2013-104815"/>
    <x v="0"/>
    <x v="323"/>
    <d v="2013-09-08T00:00:00"/>
    <x v="1"/>
    <s v="RB-19570"/>
    <x v="262"/>
    <x v="0"/>
    <s v="United States"/>
    <s v="Chicago"/>
    <x v="10"/>
    <n v="60610"/>
    <x v="2"/>
    <s v="FUR-BO-10003894"/>
    <x v="0"/>
    <x v="0"/>
    <x v="1619"/>
    <x v="4765"/>
    <n v="4"/>
    <n v="0.3"/>
    <n v="0"/>
  </r>
  <r>
    <n v="7564"/>
    <s v="CA-2014-157672"/>
    <x v="3"/>
    <x v="361"/>
    <d v="2014-10-08T00:00:00"/>
    <x v="2"/>
    <s v="RB-19795"/>
    <x v="176"/>
    <x v="2"/>
    <s v="United States"/>
    <s v="Denver"/>
    <x v="22"/>
    <n v="80219"/>
    <x v="1"/>
    <s v="TEC-AC-10001714"/>
    <x v="2"/>
    <x v="11"/>
    <x v="678"/>
    <x v="4384"/>
    <n v="2"/>
    <n v="0.2"/>
    <n v="13.562599999999998"/>
  </r>
  <r>
    <n v="7565"/>
    <s v="US-2013-166660"/>
    <x v="0"/>
    <x v="806"/>
    <d v="2013-02-01T00:00:00"/>
    <x v="0"/>
    <s v="TB-21250"/>
    <x v="621"/>
    <x v="0"/>
    <s v="United States"/>
    <s v="Seattle"/>
    <x v="4"/>
    <n v="98103"/>
    <x v="1"/>
    <s v="FUR-CH-10001190"/>
    <x v="0"/>
    <x v="1"/>
    <x v="1326"/>
    <x v="5037"/>
    <n v="4"/>
    <n v="0.2"/>
    <n v="-59.835600000000042"/>
  </r>
  <r>
    <n v="7566"/>
    <s v="US-2013-166660"/>
    <x v="0"/>
    <x v="806"/>
    <d v="2013-02-01T00:00:00"/>
    <x v="0"/>
    <s v="TB-21250"/>
    <x v="621"/>
    <x v="0"/>
    <s v="United States"/>
    <s v="Seattle"/>
    <x v="4"/>
    <n v="98103"/>
    <x v="1"/>
    <s v="FUR-BO-10000468"/>
    <x v="0"/>
    <x v="0"/>
    <x v="1171"/>
    <x v="5038"/>
    <n v="1"/>
    <n v="0"/>
    <n v="7.7728000000000037"/>
  </r>
  <r>
    <n v="7567"/>
    <s v="CA-2014-140802"/>
    <x v="3"/>
    <x v="81"/>
    <d v="2014-04-24T00:00:00"/>
    <x v="2"/>
    <s v="KN-16390"/>
    <x v="471"/>
    <x v="1"/>
    <s v="United States"/>
    <s v="Houston"/>
    <x v="5"/>
    <n v="77070"/>
    <x v="2"/>
    <s v="TEC-AC-10001998"/>
    <x v="2"/>
    <x v="11"/>
    <x v="84"/>
    <x v="334"/>
    <n v="3"/>
    <n v="0.2"/>
    <n v="8.3957999999999942"/>
  </r>
  <r>
    <n v="7568"/>
    <s v="CA-2014-140802"/>
    <x v="3"/>
    <x v="81"/>
    <d v="2014-04-24T00:00:00"/>
    <x v="2"/>
    <s v="KN-16390"/>
    <x v="471"/>
    <x v="1"/>
    <s v="United States"/>
    <s v="Houston"/>
    <x v="5"/>
    <n v="77070"/>
    <x v="2"/>
    <s v="OFF-PA-10001534"/>
    <x v="1"/>
    <x v="10"/>
    <x v="1461"/>
    <x v="561"/>
    <n v="4"/>
    <n v="0.2"/>
    <n v="7.2576000000000001"/>
  </r>
  <r>
    <n v="7569"/>
    <s v="CA-2011-133830"/>
    <x v="2"/>
    <x v="29"/>
    <d v="2011-12-10T00:00:00"/>
    <x v="1"/>
    <s v="RL-19615"/>
    <x v="210"/>
    <x v="0"/>
    <s v="United States"/>
    <s v="Los Angeles"/>
    <x v="1"/>
    <n v="90045"/>
    <x v="1"/>
    <s v="OFF-AR-10003045"/>
    <x v="1"/>
    <x v="6"/>
    <x v="420"/>
    <x v="5039"/>
    <n v="9"/>
    <n v="0"/>
    <n v="11.907"/>
  </r>
  <r>
    <n v="7570"/>
    <s v="CA-2011-133830"/>
    <x v="2"/>
    <x v="29"/>
    <d v="2011-12-10T00:00:00"/>
    <x v="1"/>
    <s v="RL-19615"/>
    <x v="210"/>
    <x v="0"/>
    <s v="United States"/>
    <s v="Los Angeles"/>
    <x v="1"/>
    <n v="90045"/>
    <x v="1"/>
    <s v="OFF-PA-10001363"/>
    <x v="1"/>
    <x v="10"/>
    <x v="1616"/>
    <x v="338"/>
    <n v="4"/>
    <n v="0"/>
    <n v="23.086399999999998"/>
  </r>
  <r>
    <n v="7571"/>
    <s v="CA-2011-133830"/>
    <x v="2"/>
    <x v="29"/>
    <d v="2011-12-10T00:00:00"/>
    <x v="1"/>
    <s v="RL-19615"/>
    <x v="210"/>
    <x v="0"/>
    <s v="United States"/>
    <s v="Los Angeles"/>
    <x v="1"/>
    <n v="90045"/>
    <x v="1"/>
    <s v="OFF-FA-10002280"/>
    <x v="1"/>
    <x v="13"/>
    <x v="653"/>
    <x v="1720"/>
    <n v="3"/>
    <n v="0"/>
    <n v="7.1999999999999993"/>
  </r>
  <r>
    <n v="7572"/>
    <s v="CA-2011-100916"/>
    <x v="2"/>
    <x v="618"/>
    <d v="2011-10-26T00:00:00"/>
    <x v="1"/>
    <s v="FH-14275"/>
    <x v="395"/>
    <x v="1"/>
    <s v="United States"/>
    <s v="Newport News"/>
    <x v="17"/>
    <n v="23602"/>
    <x v="0"/>
    <s v="OFF-ST-10003479"/>
    <x v="1"/>
    <x v="4"/>
    <x v="41"/>
    <x v="5040"/>
    <n v="5"/>
    <n v="0"/>
    <n v="9.7349999999999781"/>
  </r>
  <r>
    <n v="7573"/>
    <s v="CA-2011-100916"/>
    <x v="2"/>
    <x v="618"/>
    <d v="2011-10-26T00:00:00"/>
    <x v="1"/>
    <s v="FH-14275"/>
    <x v="395"/>
    <x v="1"/>
    <s v="United States"/>
    <s v="Newport News"/>
    <x v="17"/>
    <n v="23602"/>
    <x v="0"/>
    <s v="FUR-TA-10004607"/>
    <x v="0"/>
    <x v="3"/>
    <x v="1095"/>
    <x v="5041"/>
    <n v="4"/>
    <n v="0"/>
    <n v="112.35079999999999"/>
  </r>
  <r>
    <n v="7574"/>
    <s v="CA-2011-100916"/>
    <x v="2"/>
    <x v="618"/>
    <d v="2011-10-26T00:00:00"/>
    <x v="1"/>
    <s v="FH-14275"/>
    <x v="395"/>
    <x v="1"/>
    <s v="United States"/>
    <s v="Newport News"/>
    <x v="17"/>
    <n v="23602"/>
    <x v="0"/>
    <s v="OFF-AR-10001022"/>
    <x v="1"/>
    <x v="6"/>
    <x v="872"/>
    <x v="5042"/>
    <n v="1"/>
    <n v="0"/>
    <n v="0.88039999999999985"/>
  </r>
  <r>
    <n v="7575"/>
    <s v="CA-2012-129532"/>
    <x v="1"/>
    <x v="575"/>
    <d v="2012-12-12T00:00:00"/>
    <x v="1"/>
    <s v="YS-21880"/>
    <x v="453"/>
    <x v="1"/>
    <s v="United States"/>
    <s v="Los Angeles"/>
    <x v="1"/>
    <n v="90036"/>
    <x v="1"/>
    <s v="OFF-ST-10004186"/>
    <x v="1"/>
    <x v="4"/>
    <x v="16"/>
    <x v="5043"/>
    <n v="2"/>
    <n v="0"/>
    <n v="4.4391999999999996"/>
  </r>
  <r>
    <n v="7576"/>
    <s v="CA-2012-129532"/>
    <x v="1"/>
    <x v="575"/>
    <d v="2012-12-12T00:00:00"/>
    <x v="1"/>
    <s v="YS-21880"/>
    <x v="453"/>
    <x v="1"/>
    <s v="United States"/>
    <s v="Los Angeles"/>
    <x v="1"/>
    <n v="90036"/>
    <x v="1"/>
    <s v="TEC-AC-10000865"/>
    <x v="2"/>
    <x v="11"/>
    <x v="996"/>
    <x v="5044"/>
    <n v="4"/>
    <n v="0"/>
    <n v="40.119999999999976"/>
  </r>
  <r>
    <n v="7577"/>
    <s v="CA-2011-134726"/>
    <x v="2"/>
    <x v="981"/>
    <d v="2011-11-07T00:00:00"/>
    <x v="0"/>
    <s v="SW-20755"/>
    <x v="406"/>
    <x v="1"/>
    <s v="United States"/>
    <s v="Seattle"/>
    <x v="4"/>
    <n v="98115"/>
    <x v="1"/>
    <s v="TEC-AC-10000023"/>
    <x v="2"/>
    <x v="11"/>
    <x v="900"/>
    <x v="5045"/>
    <n v="2"/>
    <n v="0"/>
    <n v="15.098399999999998"/>
  </r>
  <r>
    <n v="7578"/>
    <s v="CA-2011-134726"/>
    <x v="2"/>
    <x v="981"/>
    <d v="2011-11-07T00:00:00"/>
    <x v="0"/>
    <s v="SW-20755"/>
    <x v="406"/>
    <x v="1"/>
    <s v="United States"/>
    <s v="Seattle"/>
    <x v="4"/>
    <n v="98115"/>
    <x v="1"/>
    <s v="TEC-PH-10001750"/>
    <x v="2"/>
    <x v="7"/>
    <x v="968"/>
    <x v="5046"/>
    <n v="1"/>
    <n v="0.2"/>
    <n v="4.6193000000000026"/>
  </r>
  <r>
    <n v="7579"/>
    <s v="CA-2013-138597"/>
    <x v="0"/>
    <x v="122"/>
    <d v="2013-12-22T00:00:00"/>
    <x v="2"/>
    <s v="PN-18775"/>
    <x v="43"/>
    <x v="2"/>
    <s v="United States"/>
    <s v="Omaha"/>
    <x v="8"/>
    <n v="68104"/>
    <x v="2"/>
    <s v="FUR-CH-10004997"/>
    <x v="0"/>
    <x v="1"/>
    <x v="494"/>
    <x v="3801"/>
    <n v="3"/>
    <n v="0"/>
    <n v="112.78800000000001"/>
  </r>
  <r>
    <n v="7580"/>
    <s v="CA-2012-123113"/>
    <x v="1"/>
    <x v="521"/>
    <d v="2012-11-27T00:00:00"/>
    <x v="0"/>
    <s v="AT-10735"/>
    <x v="247"/>
    <x v="0"/>
    <s v="United States"/>
    <s v="Morristown"/>
    <x v="30"/>
    <n v="7960"/>
    <x v="3"/>
    <s v="OFF-AP-10000275"/>
    <x v="1"/>
    <x v="9"/>
    <x v="1719"/>
    <x v="5047"/>
    <n v="8"/>
    <n v="0"/>
    <n v="735.03359999999998"/>
  </r>
  <r>
    <n v="7581"/>
    <s v="CA-2012-123113"/>
    <x v="1"/>
    <x v="521"/>
    <d v="2012-11-27T00:00:00"/>
    <x v="0"/>
    <s v="AT-10735"/>
    <x v="247"/>
    <x v="0"/>
    <s v="United States"/>
    <s v="Morristown"/>
    <x v="30"/>
    <n v="7960"/>
    <x v="3"/>
    <s v="OFF-AR-10004999"/>
    <x v="1"/>
    <x v="6"/>
    <x v="864"/>
    <x v="1465"/>
    <n v="3"/>
    <n v="0"/>
    <n v="4.4850000000000003"/>
  </r>
  <r>
    <n v="7582"/>
    <s v="CA-2012-169656"/>
    <x v="1"/>
    <x v="863"/>
    <d v="2012-08-16T00:00:00"/>
    <x v="2"/>
    <s v="EJ-13720"/>
    <x v="719"/>
    <x v="0"/>
    <s v="United States"/>
    <s v="Philadelphia"/>
    <x v="9"/>
    <n v="19143"/>
    <x v="3"/>
    <s v="OFF-ST-10003816"/>
    <x v="1"/>
    <x v="4"/>
    <x v="710"/>
    <x v="5048"/>
    <n v="3"/>
    <n v="0.2"/>
    <n v="15.857099999999974"/>
  </r>
  <r>
    <n v="7583"/>
    <s v="CA-2012-142734"/>
    <x v="1"/>
    <x v="392"/>
    <d v="2012-04-21T00:00:00"/>
    <x v="1"/>
    <s v="DM-13345"/>
    <x v="664"/>
    <x v="1"/>
    <s v="United States"/>
    <s v="New York City"/>
    <x v="15"/>
    <n v="10024"/>
    <x v="3"/>
    <s v="FUR-CH-10003968"/>
    <x v="0"/>
    <x v="1"/>
    <x v="56"/>
    <x v="4093"/>
    <n v="2"/>
    <n v="0.1"/>
    <n v="2.8392000000000017"/>
  </r>
  <r>
    <n v="7584"/>
    <s v="CA-2011-163223"/>
    <x v="2"/>
    <x v="90"/>
    <d v="2011-03-25T00:00:00"/>
    <x v="1"/>
    <s v="KH-16690"/>
    <x v="120"/>
    <x v="1"/>
    <s v="United States"/>
    <s v="Springfield"/>
    <x v="17"/>
    <n v="22153"/>
    <x v="0"/>
    <s v="TEC-PH-10000730"/>
    <x v="2"/>
    <x v="7"/>
    <x v="1559"/>
    <x v="5049"/>
    <n v="7"/>
    <n v="0"/>
    <n v="909.98180000000025"/>
  </r>
  <r>
    <n v="7585"/>
    <s v="CA-2011-163223"/>
    <x v="2"/>
    <x v="90"/>
    <d v="2011-03-25T00:00:00"/>
    <x v="1"/>
    <s v="KH-16690"/>
    <x v="120"/>
    <x v="1"/>
    <s v="United States"/>
    <s v="Springfield"/>
    <x v="17"/>
    <n v="22153"/>
    <x v="0"/>
    <s v="OFF-LA-10004409"/>
    <x v="1"/>
    <x v="2"/>
    <x v="1550"/>
    <x v="936"/>
    <n v="5"/>
    <n v="0"/>
    <n v="6.6239999999999988"/>
  </r>
  <r>
    <n v="7586"/>
    <s v="CA-2011-163223"/>
    <x v="2"/>
    <x v="90"/>
    <d v="2011-03-25T00:00:00"/>
    <x v="1"/>
    <s v="KH-16690"/>
    <x v="120"/>
    <x v="1"/>
    <s v="United States"/>
    <s v="Springfield"/>
    <x v="17"/>
    <n v="22153"/>
    <x v="0"/>
    <s v="OFF-PA-10000675"/>
    <x v="1"/>
    <x v="10"/>
    <x v="1106"/>
    <x v="1247"/>
    <n v="3"/>
    <n v="0"/>
    <n v="60.255300000000005"/>
  </r>
  <r>
    <n v="7587"/>
    <s v="CA-2011-163223"/>
    <x v="2"/>
    <x v="90"/>
    <d v="2011-03-25T00:00:00"/>
    <x v="1"/>
    <s v="KH-16690"/>
    <x v="120"/>
    <x v="1"/>
    <s v="United States"/>
    <s v="Springfield"/>
    <x v="17"/>
    <n v="22153"/>
    <x v="0"/>
    <s v="OFF-AR-10001573"/>
    <x v="1"/>
    <x v="6"/>
    <x v="368"/>
    <x v="400"/>
    <n v="4"/>
    <n v="0"/>
    <n v="2.702799999999999"/>
  </r>
  <r>
    <n v="7588"/>
    <s v="CA-2011-163223"/>
    <x v="2"/>
    <x v="90"/>
    <d v="2011-03-25T00:00:00"/>
    <x v="1"/>
    <s v="KH-16690"/>
    <x v="120"/>
    <x v="1"/>
    <s v="United States"/>
    <s v="Springfield"/>
    <x v="17"/>
    <n v="22153"/>
    <x v="0"/>
    <s v="OFF-BI-10001597"/>
    <x v="1"/>
    <x v="8"/>
    <x v="790"/>
    <x v="1546"/>
    <n v="3"/>
    <n v="0"/>
    <n v="59.011199999999988"/>
  </r>
  <r>
    <n v="7589"/>
    <s v="CA-2014-122945"/>
    <x v="3"/>
    <x v="673"/>
    <d v="2014-11-23T00:00:00"/>
    <x v="1"/>
    <s v="MB-18085"/>
    <x v="469"/>
    <x v="0"/>
    <s v="United States"/>
    <s v="Roseville"/>
    <x v="1"/>
    <n v="95661"/>
    <x v="1"/>
    <s v="FUR-FU-10001196"/>
    <x v="0"/>
    <x v="5"/>
    <x v="1116"/>
    <x v="1761"/>
    <n v="3"/>
    <n v="0"/>
    <n v="5.1929999999999996"/>
  </r>
  <r>
    <n v="7590"/>
    <s v="CA-2012-139738"/>
    <x v="1"/>
    <x v="12"/>
    <d v="2012-09-29T00:00:00"/>
    <x v="1"/>
    <s v="DK-12895"/>
    <x v="729"/>
    <x v="0"/>
    <s v="United States"/>
    <s v="Rockford"/>
    <x v="10"/>
    <n v="61107"/>
    <x v="2"/>
    <s v="OFF-AR-10004602"/>
    <x v="1"/>
    <x v="6"/>
    <x v="1217"/>
    <x v="2019"/>
    <n v="7"/>
    <n v="0.2"/>
    <n v="12.874400000000001"/>
  </r>
  <r>
    <n v="7591"/>
    <s v="CA-2013-158778"/>
    <x v="0"/>
    <x v="64"/>
    <d v="2013-09-10T00:00:00"/>
    <x v="1"/>
    <s v="DB-13210"/>
    <x v="203"/>
    <x v="0"/>
    <s v="United States"/>
    <s v="Philadelphia"/>
    <x v="9"/>
    <n v="19134"/>
    <x v="3"/>
    <s v="FUR-FU-10000260"/>
    <x v="0"/>
    <x v="5"/>
    <x v="74"/>
    <x v="5050"/>
    <n v="9"/>
    <n v="0.2"/>
    <n v="11.649599999999996"/>
  </r>
  <r>
    <n v="7592"/>
    <s v="CA-2013-158778"/>
    <x v="0"/>
    <x v="64"/>
    <d v="2013-09-10T00:00:00"/>
    <x v="1"/>
    <s v="DB-13210"/>
    <x v="203"/>
    <x v="0"/>
    <s v="United States"/>
    <s v="Philadelphia"/>
    <x v="9"/>
    <n v="19134"/>
    <x v="3"/>
    <s v="FUR-CH-10001146"/>
    <x v="0"/>
    <x v="1"/>
    <x v="124"/>
    <x v="5051"/>
    <n v="2"/>
    <n v="0.3"/>
    <n v="-19.338199999999993"/>
  </r>
  <r>
    <n v="7593"/>
    <s v="CA-2013-158778"/>
    <x v="0"/>
    <x v="64"/>
    <d v="2013-09-10T00:00:00"/>
    <x v="1"/>
    <s v="DB-13210"/>
    <x v="203"/>
    <x v="0"/>
    <s v="United States"/>
    <s v="Philadelphia"/>
    <x v="9"/>
    <n v="19134"/>
    <x v="3"/>
    <s v="OFF-AR-10000896"/>
    <x v="1"/>
    <x v="6"/>
    <x v="949"/>
    <x v="964"/>
    <n v="3"/>
    <n v="0.2"/>
    <n v="0.59039999999999937"/>
  </r>
  <r>
    <n v="7594"/>
    <s v="CA-2013-158778"/>
    <x v="0"/>
    <x v="64"/>
    <d v="2013-09-10T00:00:00"/>
    <x v="1"/>
    <s v="DB-13210"/>
    <x v="203"/>
    <x v="0"/>
    <s v="United States"/>
    <s v="Philadelphia"/>
    <x v="9"/>
    <n v="19134"/>
    <x v="3"/>
    <s v="FUR-CH-10000309"/>
    <x v="0"/>
    <x v="1"/>
    <x v="765"/>
    <x v="5052"/>
    <n v="3"/>
    <n v="0.3"/>
    <n v="-63.376499999999965"/>
  </r>
  <r>
    <n v="7595"/>
    <s v="CA-2014-119655"/>
    <x v="3"/>
    <x v="693"/>
    <d v="2014-04-25T00:00:00"/>
    <x v="1"/>
    <s v="CV-12295"/>
    <x v="610"/>
    <x v="0"/>
    <s v="United States"/>
    <s v="Detroit"/>
    <x v="12"/>
    <n v="48234"/>
    <x v="2"/>
    <s v="OFF-BI-10001989"/>
    <x v="1"/>
    <x v="8"/>
    <x v="537"/>
    <x v="5053"/>
    <n v="7"/>
    <n v="0"/>
    <n v="70.492799999999988"/>
  </r>
  <r>
    <n v="7596"/>
    <s v="CA-2014-119655"/>
    <x v="3"/>
    <x v="693"/>
    <d v="2014-04-25T00:00:00"/>
    <x v="1"/>
    <s v="CV-12295"/>
    <x v="610"/>
    <x v="0"/>
    <s v="United States"/>
    <s v="Detroit"/>
    <x v="12"/>
    <n v="48234"/>
    <x v="2"/>
    <s v="OFF-BI-10001036"/>
    <x v="1"/>
    <x v="8"/>
    <x v="618"/>
    <x v="3830"/>
    <n v="4"/>
    <n v="0"/>
    <n v="18.28"/>
  </r>
  <r>
    <n v="7597"/>
    <s v="CA-2012-164567"/>
    <x v="1"/>
    <x v="925"/>
    <d v="2012-06-19T00:00:00"/>
    <x v="1"/>
    <s v="GK-14620"/>
    <x v="136"/>
    <x v="1"/>
    <s v="United States"/>
    <s v="Los Angeles"/>
    <x v="1"/>
    <n v="90004"/>
    <x v="1"/>
    <s v="TEC-PH-10002103"/>
    <x v="2"/>
    <x v="7"/>
    <x v="534"/>
    <x v="5054"/>
    <n v="3"/>
    <n v="0.2"/>
    <n v="22.557600000000008"/>
  </r>
  <r>
    <n v="7598"/>
    <s v="CA-2011-131947"/>
    <x v="2"/>
    <x v="328"/>
    <d v="2011-09-22T00:00:00"/>
    <x v="1"/>
    <s v="JA-15970"/>
    <x v="350"/>
    <x v="0"/>
    <s v="United States"/>
    <s v="Springfield"/>
    <x v="21"/>
    <n v="97477"/>
    <x v="1"/>
    <s v="OFF-AR-10001473"/>
    <x v="1"/>
    <x v="6"/>
    <x v="1332"/>
    <x v="797"/>
    <n v="2"/>
    <n v="0.2"/>
    <n v="0.45920000000000027"/>
  </r>
  <r>
    <n v="7599"/>
    <s v="CA-2011-131947"/>
    <x v="2"/>
    <x v="328"/>
    <d v="2011-09-22T00:00:00"/>
    <x v="1"/>
    <s v="JA-15970"/>
    <x v="350"/>
    <x v="0"/>
    <s v="United States"/>
    <s v="Springfield"/>
    <x v="21"/>
    <n v="97477"/>
    <x v="1"/>
    <s v="OFF-AR-10000411"/>
    <x v="1"/>
    <x v="6"/>
    <x v="931"/>
    <x v="5055"/>
    <n v="3"/>
    <n v="0.2"/>
    <n v="4.7819999999999947"/>
  </r>
  <r>
    <n v="7600"/>
    <s v="CA-2011-131947"/>
    <x v="2"/>
    <x v="328"/>
    <d v="2011-09-22T00:00:00"/>
    <x v="1"/>
    <s v="JA-15970"/>
    <x v="350"/>
    <x v="0"/>
    <s v="United States"/>
    <s v="Springfield"/>
    <x v="21"/>
    <n v="97477"/>
    <x v="1"/>
    <s v="OFF-PA-10000246"/>
    <x v="1"/>
    <x v="10"/>
    <x v="1586"/>
    <x v="5056"/>
    <n v="5"/>
    <n v="0.2"/>
    <n v="13.078000000000001"/>
  </r>
  <r>
    <n v="7601"/>
    <s v="CA-2011-131947"/>
    <x v="2"/>
    <x v="328"/>
    <d v="2011-09-22T00:00:00"/>
    <x v="1"/>
    <s v="JA-15970"/>
    <x v="350"/>
    <x v="0"/>
    <s v="United States"/>
    <s v="Springfield"/>
    <x v="21"/>
    <n v="97477"/>
    <x v="1"/>
    <s v="TEC-MA-10004086"/>
    <x v="2"/>
    <x v="15"/>
    <x v="1800"/>
    <x v="5057"/>
    <n v="5"/>
    <n v="0.7"/>
    <n v="-21.944999999999993"/>
  </r>
  <r>
    <n v="7602"/>
    <s v="CA-2011-131947"/>
    <x v="2"/>
    <x v="328"/>
    <d v="2011-09-22T00:00:00"/>
    <x v="1"/>
    <s v="JA-15970"/>
    <x v="350"/>
    <x v="0"/>
    <s v="United States"/>
    <s v="Springfield"/>
    <x v="21"/>
    <n v="97477"/>
    <x v="1"/>
    <s v="OFF-PA-10003039"/>
    <x v="1"/>
    <x v="10"/>
    <x v="330"/>
    <x v="5058"/>
    <n v="6"/>
    <n v="0.2"/>
    <n v="46.469999999999985"/>
  </r>
  <r>
    <n v="7603"/>
    <s v="CA-2011-131947"/>
    <x v="2"/>
    <x v="328"/>
    <d v="2011-09-22T00:00:00"/>
    <x v="1"/>
    <s v="JA-15970"/>
    <x v="350"/>
    <x v="0"/>
    <s v="United States"/>
    <s v="Springfield"/>
    <x v="21"/>
    <n v="97477"/>
    <x v="1"/>
    <s v="TEC-AC-10004633"/>
    <x v="2"/>
    <x v="11"/>
    <x v="60"/>
    <x v="2336"/>
    <n v="10"/>
    <n v="0.2"/>
    <n v="16.776000000000007"/>
  </r>
  <r>
    <n v="7604"/>
    <s v="CA-2013-152520"/>
    <x v="0"/>
    <x v="630"/>
    <d v="2013-07-13T00:00:00"/>
    <x v="1"/>
    <s v="TH-21115"/>
    <x v="764"/>
    <x v="1"/>
    <s v="United States"/>
    <s v="Providence"/>
    <x v="34"/>
    <n v="2908"/>
    <x v="3"/>
    <s v="OFF-PA-10000289"/>
    <x v="1"/>
    <x v="10"/>
    <x v="722"/>
    <x v="91"/>
    <n v="2"/>
    <n v="0"/>
    <n v="6.2208000000000006"/>
  </r>
  <r>
    <n v="7605"/>
    <s v="CA-2013-101791"/>
    <x v="0"/>
    <x v="1022"/>
    <d v="2013-06-01T00:00:00"/>
    <x v="1"/>
    <s v="BS-11665"/>
    <x v="574"/>
    <x v="0"/>
    <s v="United States"/>
    <s v="Chicago"/>
    <x v="10"/>
    <n v="60623"/>
    <x v="2"/>
    <s v="FUR-FU-10003247"/>
    <x v="0"/>
    <x v="5"/>
    <x v="1456"/>
    <x v="5059"/>
    <n v="3"/>
    <n v="0.6"/>
    <n v="-33.358199999999997"/>
  </r>
  <r>
    <n v="7606"/>
    <s v="CA-2013-101791"/>
    <x v="0"/>
    <x v="1022"/>
    <d v="2013-06-01T00:00:00"/>
    <x v="1"/>
    <s v="BS-11665"/>
    <x v="574"/>
    <x v="0"/>
    <s v="United States"/>
    <s v="Chicago"/>
    <x v="10"/>
    <n v="60623"/>
    <x v="2"/>
    <s v="FUR-FU-10002191"/>
    <x v="0"/>
    <x v="5"/>
    <x v="762"/>
    <x v="215"/>
    <n v="2"/>
    <n v="0.6"/>
    <n v="-1.6751999999999994"/>
  </r>
  <r>
    <n v="7607"/>
    <s v="CA-2013-101791"/>
    <x v="0"/>
    <x v="1022"/>
    <d v="2013-06-01T00:00:00"/>
    <x v="1"/>
    <s v="BS-11665"/>
    <x v="574"/>
    <x v="0"/>
    <s v="United States"/>
    <s v="Chicago"/>
    <x v="10"/>
    <n v="60623"/>
    <x v="2"/>
    <s v="OFF-ST-10001496"/>
    <x v="1"/>
    <x v="4"/>
    <x v="726"/>
    <x v="5060"/>
    <n v="9"/>
    <n v="0.2"/>
    <n v="97.302599999999984"/>
  </r>
  <r>
    <n v="7608"/>
    <s v="CA-2014-121195"/>
    <x v="3"/>
    <x v="165"/>
    <d v="2014-12-28T00:00:00"/>
    <x v="2"/>
    <s v="NS-18505"/>
    <x v="515"/>
    <x v="0"/>
    <s v="United States"/>
    <s v="Dallas"/>
    <x v="5"/>
    <n v="75220"/>
    <x v="2"/>
    <s v="OFF-ST-10000585"/>
    <x v="1"/>
    <x v="4"/>
    <x v="541"/>
    <x v="2108"/>
    <n v="2"/>
    <n v="0.2"/>
    <n v="19.823999999999998"/>
  </r>
  <r>
    <n v="7609"/>
    <s v="CA-2014-163209"/>
    <x v="3"/>
    <x v="898"/>
    <d v="2014-05-08T00:00:00"/>
    <x v="1"/>
    <s v="MK-18160"/>
    <x v="177"/>
    <x v="0"/>
    <s v="United States"/>
    <s v="San Francisco"/>
    <x v="1"/>
    <n v="94122"/>
    <x v="1"/>
    <s v="OFF-PA-10001166"/>
    <x v="1"/>
    <x v="10"/>
    <x v="769"/>
    <x v="243"/>
    <n v="4"/>
    <n v="0"/>
    <n v="12.441600000000001"/>
  </r>
  <r>
    <n v="7610"/>
    <s v="CA-2014-163209"/>
    <x v="3"/>
    <x v="898"/>
    <d v="2014-05-08T00:00:00"/>
    <x v="1"/>
    <s v="MK-18160"/>
    <x v="177"/>
    <x v="0"/>
    <s v="United States"/>
    <s v="San Francisco"/>
    <x v="1"/>
    <n v="94122"/>
    <x v="1"/>
    <s v="OFF-AR-10003651"/>
    <x v="1"/>
    <x v="6"/>
    <x v="276"/>
    <x v="1011"/>
    <n v="7"/>
    <n v="0"/>
    <n v="6.6583999999999968"/>
  </r>
  <r>
    <n v="7611"/>
    <s v="CA-2011-133354"/>
    <x v="2"/>
    <x v="1165"/>
    <d v="2011-02-25T00:00:00"/>
    <x v="2"/>
    <s v="SA-20830"/>
    <x v="193"/>
    <x v="0"/>
    <s v="United States"/>
    <s v="Moreno Valley"/>
    <x v="1"/>
    <n v="92553"/>
    <x v="1"/>
    <s v="OFF-PA-10001800"/>
    <x v="1"/>
    <x v="10"/>
    <x v="580"/>
    <x v="541"/>
    <n v="3"/>
    <n v="0"/>
    <n v="9.3312000000000008"/>
  </r>
  <r>
    <n v="7612"/>
    <s v="US-2012-130491"/>
    <x v="1"/>
    <x v="285"/>
    <d v="2012-02-11T00:00:00"/>
    <x v="2"/>
    <s v="BH-11710"/>
    <x v="3"/>
    <x v="0"/>
    <s v="United States"/>
    <s v="Garden City"/>
    <x v="41"/>
    <n v="67846"/>
    <x v="2"/>
    <s v="OFF-PA-10000791"/>
    <x v="1"/>
    <x v="10"/>
    <x v="1424"/>
    <x v="5061"/>
    <n v="2"/>
    <n v="0"/>
    <n v="4.2929999999999993"/>
  </r>
  <r>
    <n v="7613"/>
    <s v="US-2012-130491"/>
    <x v="1"/>
    <x v="285"/>
    <d v="2012-02-11T00:00:00"/>
    <x v="2"/>
    <s v="BH-11710"/>
    <x v="3"/>
    <x v="0"/>
    <s v="United States"/>
    <s v="Garden City"/>
    <x v="41"/>
    <n v="67846"/>
    <x v="2"/>
    <s v="OFF-FA-10000134"/>
    <x v="1"/>
    <x v="13"/>
    <x v="194"/>
    <x v="5062"/>
    <n v="1"/>
    <n v="0"/>
    <n v="1.8010999999999999"/>
  </r>
  <r>
    <n v="7614"/>
    <s v="US-2012-130491"/>
    <x v="1"/>
    <x v="285"/>
    <d v="2012-02-11T00:00:00"/>
    <x v="2"/>
    <s v="BH-11710"/>
    <x v="3"/>
    <x v="0"/>
    <s v="United States"/>
    <s v="Garden City"/>
    <x v="41"/>
    <n v="67846"/>
    <x v="2"/>
    <s v="OFF-AR-10001149"/>
    <x v="1"/>
    <x v="6"/>
    <x v="130"/>
    <x v="1784"/>
    <n v="2"/>
    <n v="0"/>
    <n v="1.7279999999999998"/>
  </r>
  <r>
    <n v="7615"/>
    <s v="CA-2012-113740"/>
    <x v="1"/>
    <x v="252"/>
    <d v="2012-08-28T00:00:00"/>
    <x v="0"/>
    <s v="SC-20380"/>
    <x v="618"/>
    <x v="0"/>
    <s v="United States"/>
    <s v="New York City"/>
    <x v="15"/>
    <n v="10035"/>
    <x v="3"/>
    <s v="FUR-FU-10000010"/>
    <x v="0"/>
    <x v="5"/>
    <x v="522"/>
    <x v="4126"/>
    <n v="3"/>
    <n v="0"/>
    <n v="4.6220999999999997"/>
  </r>
  <r>
    <n v="7616"/>
    <s v="CA-2011-148425"/>
    <x v="2"/>
    <x v="953"/>
    <d v="2011-12-04T00:00:00"/>
    <x v="1"/>
    <s v="RF-19345"/>
    <x v="575"/>
    <x v="1"/>
    <s v="United States"/>
    <s v="Orlando"/>
    <x v="2"/>
    <n v="32839"/>
    <x v="0"/>
    <s v="OFF-BI-10000201"/>
    <x v="1"/>
    <x v="8"/>
    <x v="1678"/>
    <x v="5063"/>
    <n v="9"/>
    <n v="0.7"/>
    <n v="-4.427999999999999"/>
  </r>
  <r>
    <n v="7617"/>
    <s v="CA-2013-144309"/>
    <x v="0"/>
    <x v="107"/>
    <d v="2013-12-17T00:00:00"/>
    <x v="1"/>
    <s v="CM-12235"/>
    <x v="632"/>
    <x v="0"/>
    <s v="United States"/>
    <s v="Watertown"/>
    <x v="15"/>
    <n v="13601"/>
    <x v="3"/>
    <s v="OFF-PA-10001776"/>
    <x v="1"/>
    <x v="10"/>
    <x v="1263"/>
    <x v="1909"/>
    <n v="2"/>
    <n v="0"/>
    <n v="8.7137999999999991"/>
  </r>
  <r>
    <n v="7618"/>
    <s v="CA-2013-144309"/>
    <x v="0"/>
    <x v="107"/>
    <d v="2013-12-17T00:00:00"/>
    <x v="1"/>
    <s v="CM-12235"/>
    <x v="632"/>
    <x v="0"/>
    <s v="United States"/>
    <s v="Watertown"/>
    <x v="15"/>
    <n v="13601"/>
    <x v="3"/>
    <s v="OFF-BI-10003656"/>
    <x v="1"/>
    <x v="8"/>
    <x v="13"/>
    <x v="5064"/>
    <n v="5"/>
    <n v="0.2"/>
    <n v="220.98699999999997"/>
  </r>
  <r>
    <n v="7619"/>
    <s v="CA-2014-151225"/>
    <x v="3"/>
    <x v="855"/>
    <d v="2014-10-30T00:00:00"/>
    <x v="2"/>
    <s v="JM-15655"/>
    <x v="487"/>
    <x v="1"/>
    <s v="United States"/>
    <s v="Los Angeles"/>
    <x v="1"/>
    <n v="90032"/>
    <x v="1"/>
    <s v="FUR-TA-10001539"/>
    <x v="0"/>
    <x v="3"/>
    <x v="10"/>
    <x v="5065"/>
    <n v="1"/>
    <n v="0.2"/>
    <n v="9.4787999999999784"/>
  </r>
  <r>
    <n v="7620"/>
    <s v="CA-2014-151225"/>
    <x v="3"/>
    <x v="855"/>
    <d v="2014-10-30T00:00:00"/>
    <x v="2"/>
    <s v="JM-15655"/>
    <x v="487"/>
    <x v="1"/>
    <s v="United States"/>
    <s v="Los Angeles"/>
    <x v="1"/>
    <n v="90032"/>
    <x v="1"/>
    <s v="TEC-PH-10004100"/>
    <x v="2"/>
    <x v="7"/>
    <x v="1743"/>
    <x v="1002"/>
    <n v="5"/>
    <n v="0.2"/>
    <n v="7.1960000000000015"/>
  </r>
  <r>
    <n v="7621"/>
    <s v="US-2011-144078"/>
    <x v="2"/>
    <x v="641"/>
    <d v="2011-11-29T00:00:00"/>
    <x v="1"/>
    <s v="RB-19435"/>
    <x v="579"/>
    <x v="0"/>
    <s v="United States"/>
    <s v="Los Angeles"/>
    <x v="1"/>
    <n v="90004"/>
    <x v="1"/>
    <s v="TEC-PH-10001580"/>
    <x v="2"/>
    <x v="7"/>
    <x v="231"/>
    <x v="5066"/>
    <n v="5"/>
    <n v="0.2"/>
    <n v="47.242999999999967"/>
  </r>
  <r>
    <n v="7622"/>
    <s v="US-2011-144078"/>
    <x v="2"/>
    <x v="641"/>
    <d v="2011-11-29T00:00:00"/>
    <x v="1"/>
    <s v="RB-19435"/>
    <x v="579"/>
    <x v="0"/>
    <s v="United States"/>
    <s v="Los Angeles"/>
    <x v="1"/>
    <n v="90004"/>
    <x v="1"/>
    <s v="FUR-CH-10002335"/>
    <x v="0"/>
    <x v="1"/>
    <x v="623"/>
    <x v="5067"/>
    <n v="4"/>
    <n v="0.2"/>
    <n v="54.400800000000004"/>
  </r>
  <r>
    <n v="7623"/>
    <s v="US-2011-144078"/>
    <x v="2"/>
    <x v="641"/>
    <d v="2011-11-29T00:00:00"/>
    <x v="1"/>
    <s v="RB-19435"/>
    <x v="579"/>
    <x v="0"/>
    <s v="United States"/>
    <s v="Los Angeles"/>
    <x v="1"/>
    <n v="90004"/>
    <x v="1"/>
    <s v="OFF-AR-10004707"/>
    <x v="1"/>
    <x v="6"/>
    <x v="33"/>
    <x v="5068"/>
    <n v="3"/>
    <n v="0"/>
    <n v="2.6039999999999996"/>
  </r>
  <r>
    <n v="7624"/>
    <s v="CA-2011-124464"/>
    <x v="2"/>
    <x v="686"/>
    <d v="2011-07-20T00:00:00"/>
    <x v="1"/>
    <s v="SS-20515"/>
    <x v="776"/>
    <x v="2"/>
    <s v="United States"/>
    <s v="Newark"/>
    <x v="13"/>
    <n v="19711"/>
    <x v="3"/>
    <s v="OFF-AP-10000576"/>
    <x v="1"/>
    <x v="9"/>
    <x v="637"/>
    <x v="5069"/>
    <n v="1"/>
    <n v="0"/>
    <n v="11.054400000000001"/>
  </r>
  <r>
    <n v="7625"/>
    <s v="CA-2012-136805"/>
    <x v="1"/>
    <x v="293"/>
    <d v="2012-05-27T00:00:00"/>
    <x v="0"/>
    <s v="NM-18445"/>
    <x v="134"/>
    <x v="2"/>
    <s v="United States"/>
    <s v="Detroit"/>
    <x v="12"/>
    <n v="48234"/>
    <x v="2"/>
    <s v="OFF-AP-10001394"/>
    <x v="1"/>
    <x v="9"/>
    <x v="1120"/>
    <x v="5070"/>
    <n v="5"/>
    <n v="0.1"/>
    <n v="245.69999999999993"/>
  </r>
  <r>
    <n v="7626"/>
    <s v="CA-2012-136805"/>
    <x v="1"/>
    <x v="293"/>
    <d v="2012-05-27T00:00:00"/>
    <x v="0"/>
    <s v="NM-18445"/>
    <x v="134"/>
    <x v="2"/>
    <s v="United States"/>
    <s v="Detroit"/>
    <x v="12"/>
    <n v="48234"/>
    <x v="2"/>
    <s v="FUR-FU-10003724"/>
    <x v="0"/>
    <x v="5"/>
    <x v="887"/>
    <x v="5071"/>
    <n v="9"/>
    <n v="0"/>
    <n v="19.585799999999999"/>
  </r>
  <r>
    <n v="7627"/>
    <s v="US-2012-159499"/>
    <x v="1"/>
    <x v="82"/>
    <d v="2012-11-23T00:00:00"/>
    <x v="0"/>
    <s v="EM-14095"/>
    <x v="313"/>
    <x v="1"/>
    <s v="United States"/>
    <s v="Phoenix"/>
    <x v="16"/>
    <n v="85023"/>
    <x v="1"/>
    <s v="OFF-AP-10002867"/>
    <x v="1"/>
    <x v="9"/>
    <x v="1505"/>
    <x v="5072"/>
    <n v="6"/>
    <n v="0.2"/>
    <n v="28.492799999999988"/>
  </r>
  <r>
    <n v="7628"/>
    <s v="US-2012-159499"/>
    <x v="1"/>
    <x v="82"/>
    <d v="2012-11-23T00:00:00"/>
    <x v="0"/>
    <s v="EM-14095"/>
    <x v="313"/>
    <x v="1"/>
    <s v="United States"/>
    <s v="Phoenix"/>
    <x v="16"/>
    <n v="85023"/>
    <x v="1"/>
    <s v="TEC-AC-10002718"/>
    <x v="2"/>
    <x v="11"/>
    <x v="1183"/>
    <x v="5073"/>
    <n v="2"/>
    <n v="0.2"/>
    <n v="-1.4590000000000014"/>
  </r>
  <r>
    <n v="7629"/>
    <s v="US-2012-159499"/>
    <x v="1"/>
    <x v="82"/>
    <d v="2012-11-23T00:00:00"/>
    <x v="0"/>
    <s v="EM-14095"/>
    <x v="313"/>
    <x v="1"/>
    <s v="United States"/>
    <s v="Phoenix"/>
    <x v="16"/>
    <n v="85023"/>
    <x v="1"/>
    <s v="OFF-LA-10003121"/>
    <x v="1"/>
    <x v="2"/>
    <x v="991"/>
    <x v="1053"/>
    <n v="5"/>
    <n v="0.2"/>
    <n v="5.368999999999998"/>
  </r>
  <r>
    <n v="7630"/>
    <s v="CA-2011-162089"/>
    <x v="2"/>
    <x v="809"/>
    <d v="2011-04-01T00:00:00"/>
    <x v="2"/>
    <s v="MP-17470"/>
    <x v="88"/>
    <x v="2"/>
    <s v="United States"/>
    <s v="Brownsville"/>
    <x v="5"/>
    <n v="78521"/>
    <x v="2"/>
    <s v="OFF-EN-10002230"/>
    <x v="1"/>
    <x v="12"/>
    <x v="550"/>
    <x v="5074"/>
    <n v="5"/>
    <n v="0.2"/>
    <n v="113.30549999999999"/>
  </r>
  <r>
    <n v="7631"/>
    <s v="CA-2011-162089"/>
    <x v="2"/>
    <x v="809"/>
    <d v="2011-04-01T00:00:00"/>
    <x v="2"/>
    <s v="MP-17470"/>
    <x v="88"/>
    <x v="2"/>
    <s v="United States"/>
    <s v="Brownsville"/>
    <x v="5"/>
    <n v="78521"/>
    <x v="2"/>
    <s v="TEC-PH-10001819"/>
    <x v="2"/>
    <x v="7"/>
    <x v="805"/>
    <x v="5075"/>
    <n v="7"/>
    <n v="0.2"/>
    <n v="88.180399999999977"/>
  </r>
  <r>
    <n v="7632"/>
    <s v="CA-2011-162089"/>
    <x v="2"/>
    <x v="809"/>
    <d v="2011-04-01T00:00:00"/>
    <x v="2"/>
    <s v="MP-17470"/>
    <x v="88"/>
    <x v="2"/>
    <s v="United States"/>
    <s v="Brownsville"/>
    <x v="5"/>
    <n v="78521"/>
    <x v="2"/>
    <s v="FUR-CH-10002304"/>
    <x v="0"/>
    <x v="1"/>
    <x v="782"/>
    <x v="5076"/>
    <n v="7"/>
    <n v="0.3"/>
    <n v="-9.0929999999999964"/>
  </r>
  <r>
    <n v="7633"/>
    <s v="US-2014-158526"/>
    <x v="3"/>
    <x v="614"/>
    <d v="2015-01-02T00:00:00"/>
    <x v="0"/>
    <s v="KH-16360"/>
    <x v="347"/>
    <x v="0"/>
    <s v="United States"/>
    <s v="Louisville"/>
    <x v="0"/>
    <n v="40214"/>
    <x v="0"/>
    <s v="FUR-CH-10002602"/>
    <x v="0"/>
    <x v="1"/>
    <x v="288"/>
    <x v="5077"/>
    <n v="8"/>
    <n v="0"/>
    <n v="314.03840000000002"/>
  </r>
  <r>
    <n v="7634"/>
    <s v="US-2014-158526"/>
    <x v="3"/>
    <x v="614"/>
    <d v="2015-01-02T00:00:00"/>
    <x v="0"/>
    <s v="KH-16360"/>
    <x v="347"/>
    <x v="0"/>
    <s v="United States"/>
    <s v="Louisville"/>
    <x v="0"/>
    <n v="40214"/>
    <x v="0"/>
    <s v="OFF-BI-10002414"/>
    <x v="1"/>
    <x v="8"/>
    <x v="1076"/>
    <x v="5078"/>
    <n v="1"/>
    <n v="0"/>
    <n v="5.8890999999999991"/>
  </r>
  <r>
    <n v="7635"/>
    <s v="US-2014-158526"/>
    <x v="3"/>
    <x v="614"/>
    <d v="2015-01-02T00:00:00"/>
    <x v="0"/>
    <s v="KH-16360"/>
    <x v="347"/>
    <x v="0"/>
    <s v="United States"/>
    <s v="Louisville"/>
    <x v="0"/>
    <n v="40214"/>
    <x v="0"/>
    <s v="OFF-AR-10003696"/>
    <x v="1"/>
    <x v="6"/>
    <x v="1236"/>
    <x v="1835"/>
    <n v="1"/>
    <n v="0"/>
    <n v="10.028199999999998"/>
  </r>
  <r>
    <n v="7636"/>
    <s v="US-2014-158526"/>
    <x v="3"/>
    <x v="614"/>
    <d v="2015-01-02T00:00:00"/>
    <x v="0"/>
    <s v="KH-16360"/>
    <x v="347"/>
    <x v="0"/>
    <s v="United States"/>
    <s v="Louisville"/>
    <x v="0"/>
    <n v="40214"/>
    <x v="0"/>
    <s v="FUR-CH-10004495"/>
    <x v="0"/>
    <x v="1"/>
    <x v="1475"/>
    <x v="5079"/>
    <n v="1"/>
    <n v="0"/>
    <n v="87.28419999999997"/>
  </r>
  <r>
    <n v="7637"/>
    <s v="US-2014-158526"/>
    <x v="3"/>
    <x v="614"/>
    <d v="2015-01-02T00:00:00"/>
    <x v="0"/>
    <s v="KH-16360"/>
    <x v="347"/>
    <x v="0"/>
    <s v="United States"/>
    <s v="Louisville"/>
    <x v="0"/>
    <n v="40214"/>
    <x v="0"/>
    <s v="FUR-CH-10001270"/>
    <x v="0"/>
    <x v="1"/>
    <x v="851"/>
    <x v="5080"/>
    <n v="3"/>
    <n v="0"/>
    <n v="77.624999999999972"/>
  </r>
  <r>
    <n v="7638"/>
    <s v="CA-2014-104885"/>
    <x v="3"/>
    <x v="580"/>
    <d v="2014-03-09T00:00:00"/>
    <x v="1"/>
    <s v="DB-13555"/>
    <x v="587"/>
    <x v="1"/>
    <s v="United States"/>
    <s v="Newark"/>
    <x v="13"/>
    <n v="19711"/>
    <x v="3"/>
    <s v="OFF-AR-10001615"/>
    <x v="1"/>
    <x v="6"/>
    <x v="1479"/>
    <x v="426"/>
    <n v="3"/>
    <n v="0"/>
    <n v="15.475200000000001"/>
  </r>
  <r>
    <n v="7639"/>
    <s v="CA-2014-104885"/>
    <x v="3"/>
    <x v="580"/>
    <d v="2014-03-09T00:00:00"/>
    <x v="1"/>
    <s v="DB-13555"/>
    <x v="587"/>
    <x v="1"/>
    <s v="United States"/>
    <s v="Newark"/>
    <x v="13"/>
    <n v="19711"/>
    <x v="3"/>
    <s v="OFF-EN-10003286"/>
    <x v="1"/>
    <x v="12"/>
    <x v="33"/>
    <x v="4097"/>
    <n v="7"/>
    <n v="0"/>
    <n v="27.241199999999996"/>
  </r>
  <r>
    <n v="7640"/>
    <s v="CA-2014-104885"/>
    <x v="3"/>
    <x v="580"/>
    <d v="2014-03-09T00:00:00"/>
    <x v="1"/>
    <s v="DB-13555"/>
    <x v="587"/>
    <x v="1"/>
    <s v="United States"/>
    <s v="Newark"/>
    <x v="13"/>
    <n v="19711"/>
    <x v="3"/>
    <s v="FUR-BO-10003660"/>
    <x v="0"/>
    <x v="0"/>
    <x v="1465"/>
    <x v="5081"/>
    <n v="2"/>
    <n v="0"/>
    <n v="101.6508"/>
  </r>
  <r>
    <n v="7641"/>
    <s v="CA-2014-104885"/>
    <x v="3"/>
    <x v="580"/>
    <d v="2014-03-09T00:00:00"/>
    <x v="1"/>
    <s v="DB-13555"/>
    <x v="587"/>
    <x v="1"/>
    <s v="United States"/>
    <s v="Newark"/>
    <x v="13"/>
    <n v="19711"/>
    <x v="3"/>
    <s v="OFF-PA-10002764"/>
    <x v="1"/>
    <x v="10"/>
    <x v="33"/>
    <x v="5082"/>
    <n v="6"/>
    <n v="0"/>
    <n v="33.339599999999997"/>
  </r>
  <r>
    <n v="7642"/>
    <s v="US-2013-157490"/>
    <x v="0"/>
    <x v="1099"/>
    <d v="2013-10-08T00:00:00"/>
    <x v="2"/>
    <s v="LB-16795"/>
    <x v="697"/>
    <x v="2"/>
    <s v="United States"/>
    <s v="Pueblo"/>
    <x v="22"/>
    <n v="81001"/>
    <x v="1"/>
    <s v="TEC-MA-10001695"/>
    <x v="2"/>
    <x v="15"/>
    <x v="1801"/>
    <x v="5083"/>
    <n v="6"/>
    <n v="0.7"/>
    <n v="-938.28"/>
  </r>
  <r>
    <n v="7643"/>
    <s v="US-2013-157490"/>
    <x v="0"/>
    <x v="1099"/>
    <d v="2013-10-08T00:00:00"/>
    <x v="2"/>
    <s v="LB-16795"/>
    <x v="697"/>
    <x v="2"/>
    <s v="United States"/>
    <s v="Pueblo"/>
    <x v="22"/>
    <n v="81001"/>
    <x v="1"/>
    <s v="OFF-BI-10002824"/>
    <x v="1"/>
    <x v="8"/>
    <x v="523"/>
    <x v="5084"/>
    <n v="4"/>
    <n v="0.7"/>
    <n v="-14.920000000000002"/>
  </r>
  <r>
    <n v="7644"/>
    <s v="US-2013-157490"/>
    <x v="0"/>
    <x v="1099"/>
    <d v="2013-10-08T00:00:00"/>
    <x v="2"/>
    <s v="LB-16795"/>
    <x v="697"/>
    <x v="2"/>
    <s v="United States"/>
    <s v="Pueblo"/>
    <x v="22"/>
    <n v="81001"/>
    <x v="1"/>
    <s v="OFF-BI-10002571"/>
    <x v="1"/>
    <x v="8"/>
    <x v="1204"/>
    <x v="5085"/>
    <n v="4"/>
    <n v="0.7"/>
    <n v="-9.1815999999999995"/>
  </r>
  <r>
    <n v="7645"/>
    <s v="US-2013-157490"/>
    <x v="0"/>
    <x v="1099"/>
    <d v="2013-10-08T00:00:00"/>
    <x v="2"/>
    <s v="LB-16795"/>
    <x v="697"/>
    <x v="2"/>
    <s v="United States"/>
    <s v="Pueblo"/>
    <x v="22"/>
    <n v="81001"/>
    <x v="1"/>
    <s v="TEC-AC-10001553"/>
    <x v="2"/>
    <x v="11"/>
    <x v="1599"/>
    <x v="4584"/>
    <n v="5"/>
    <n v="0.2"/>
    <n v="0.84950000000000259"/>
  </r>
  <r>
    <n v="7646"/>
    <s v="CA-2012-161452"/>
    <x v="1"/>
    <x v="57"/>
    <d v="2012-04-11T00:00:00"/>
    <x v="1"/>
    <s v="CA-11965"/>
    <x v="662"/>
    <x v="1"/>
    <s v="United States"/>
    <s v="Los Angeles"/>
    <x v="1"/>
    <n v="90036"/>
    <x v="1"/>
    <s v="FUR-CH-10003973"/>
    <x v="0"/>
    <x v="1"/>
    <x v="858"/>
    <x v="1069"/>
    <n v="3"/>
    <n v="0.2"/>
    <n v="89.222400000000022"/>
  </r>
  <r>
    <n v="7647"/>
    <s v="US-2011-115196"/>
    <x v="2"/>
    <x v="340"/>
    <d v="2011-09-13T00:00:00"/>
    <x v="1"/>
    <s v="DL-12925"/>
    <x v="351"/>
    <x v="0"/>
    <s v="United States"/>
    <s v="Greenville"/>
    <x v="3"/>
    <n v="27834"/>
    <x v="0"/>
    <s v="TEC-MA-10002073"/>
    <x v="2"/>
    <x v="15"/>
    <x v="1763"/>
    <x v="5086"/>
    <n v="2"/>
    <n v="0.5"/>
    <n v="-571.99559999999997"/>
  </r>
  <r>
    <n v="7648"/>
    <s v="CA-2013-138968"/>
    <x v="0"/>
    <x v="543"/>
    <d v="2013-03-17T00:00:00"/>
    <x v="2"/>
    <s v="FC-14335"/>
    <x v="712"/>
    <x v="1"/>
    <s v="United States"/>
    <s v="San Francisco"/>
    <x v="1"/>
    <n v="94110"/>
    <x v="1"/>
    <s v="OFF-BI-10003529"/>
    <x v="1"/>
    <x v="8"/>
    <x v="788"/>
    <x v="5087"/>
    <n v="2"/>
    <n v="0.2"/>
    <n v="1.6472"/>
  </r>
  <r>
    <n v="7649"/>
    <s v="CA-2013-138968"/>
    <x v="0"/>
    <x v="543"/>
    <d v="2013-03-17T00:00:00"/>
    <x v="2"/>
    <s v="FC-14335"/>
    <x v="712"/>
    <x v="1"/>
    <s v="United States"/>
    <s v="San Francisco"/>
    <x v="1"/>
    <n v="94110"/>
    <x v="1"/>
    <s v="FUR-CH-10000309"/>
    <x v="0"/>
    <x v="1"/>
    <x v="765"/>
    <x v="5088"/>
    <n v="4"/>
    <n v="0.2"/>
    <n v="84.501999999999953"/>
  </r>
  <r>
    <n v="7650"/>
    <s v="CA-2012-101889"/>
    <x v="1"/>
    <x v="17"/>
    <d v="2012-12-31T00:00:00"/>
    <x v="1"/>
    <s v="DB-13120"/>
    <x v="106"/>
    <x v="1"/>
    <s v="United States"/>
    <s v="Marion"/>
    <x v="24"/>
    <n v="43302"/>
    <x v="3"/>
    <s v="FUR-TA-10004154"/>
    <x v="0"/>
    <x v="3"/>
    <x v="730"/>
    <x v="5089"/>
    <n v="9"/>
    <n v="0.4"/>
    <n v="-464.69700000000012"/>
  </r>
  <r>
    <n v="7651"/>
    <s v="CA-2012-101889"/>
    <x v="1"/>
    <x v="17"/>
    <d v="2012-12-31T00:00:00"/>
    <x v="1"/>
    <s v="DB-13120"/>
    <x v="106"/>
    <x v="1"/>
    <s v="United States"/>
    <s v="Marion"/>
    <x v="24"/>
    <n v="43302"/>
    <x v="3"/>
    <s v="OFF-EN-10003286"/>
    <x v="1"/>
    <x v="12"/>
    <x v="33"/>
    <x v="5090"/>
    <n v="3"/>
    <n v="0.2"/>
    <n v="6.7067999999999977"/>
  </r>
  <r>
    <n v="7652"/>
    <s v="CA-2014-110821"/>
    <x v="3"/>
    <x v="783"/>
    <d v="2014-08-09T00:00:00"/>
    <x v="2"/>
    <s v="CK-12205"/>
    <x v="237"/>
    <x v="0"/>
    <s v="United States"/>
    <s v="Dallas"/>
    <x v="5"/>
    <n v="75081"/>
    <x v="2"/>
    <s v="TEC-AC-10001552"/>
    <x v="2"/>
    <x v="11"/>
    <x v="100"/>
    <x v="5091"/>
    <n v="3"/>
    <n v="0.2"/>
    <n v="-13.437900000000006"/>
  </r>
  <r>
    <n v="7653"/>
    <s v="CA-2014-110821"/>
    <x v="3"/>
    <x v="783"/>
    <d v="2014-08-09T00:00:00"/>
    <x v="2"/>
    <s v="CK-12205"/>
    <x v="237"/>
    <x v="0"/>
    <s v="United States"/>
    <s v="Dallas"/>
    <x v="5"/>
    <n v="75081"/>
    <x v="2"/>
    <s v="OFF-ST-10002790"/>
    <x v="1"/>
    <x v="4"/>
    <x v="233"/>
    <x v="5092"/>
    <n v="2"/>
    <n v="0.2"/>
    <n v="-25.108999999999988"/>
  </r>
  <r>
    <n v="7654"/>
    <s v="CA-2012-121552"/>
    <x v="1"/>
    <x v="204"/>
    <d v="2012-03-27T00:00:00"/>
    <x v="1"/>
    <s v="FW-14395"/>
    <x v="783"/>
    <x v="1"/>
    <s v="United States"/>
    <s v="Huntsville"/>
    <x v="19"/>
    <n v="35810"/>
    <x v="0"/>
    <s v="OFF-AR-10003217"/>
    <x v="1"/>
    <x v="6"/>
    <x v="1640"/>
    <x v="638"/>
    <n v="4"/>
    <n v="0"/>
    <n v="5.4768000000000008"/>
  </r>
  <r>
    <n v="7655"/>
    <s v="CA-2012-107685"/>
    <x v="1"/>
    <x v="672"/>
    <d v="2012-12-02T00:00:00"/>
    <x v="0"/>
    <s v="JM-15865"/>
    <x v="622"/>
    <x v="0"/>
    <s v="United States"/>
    <s v="Las Vegas"/>
    <x v="33"/>
    <n v="89115"/>
    <x v="1"/>
    <s v="FUR-FU-10002813"/>
    <x v="0"/>
    <x v="5"/>
    <x v="1682"/>
    <x v="4165"/>
    <n v="4"/>
    <n v="0"/>
    <n v="29.145599999999995"/>
  </r>
  <r>
    <n v="7656"/>
    <s v="CA-2012-107685"/>
    <x v="1"/>
    <x v="672"/>
    <d v="2012-12-02T00:00:00"/>
    <x v="0"/>
    <s v="JM-15865"/>
    <x v="622"/>
    <x v="0"/>
    <s v="United States"/>
    <s v="Las Vegas"/>
    <x v="33"/>
    <n v="89115"/>
    <x v="1"/>
    <s v="OFF-PA-10003848"/>
    <x v="1"/>
    <x v="10"/>
    <x v="1442"/>
    <x v="243"/>
    <n v="4"/>
    <n v="0"/>
    <n v="12.441600000000001"/>
  </r>
  <r>
    <n v="7657"/>
    <s v="US-2011-120740"/>
    <x v="2"/>
    <x v="1166"/>
    <d v="2011-04-15T00:00:00"/>
    <x v="3"/>
    <s v="PS-18970"/>
    <x v="28"/>
    <x v="2"/>
    <s v="United States"/>
    <s v="Los Angeles"/>
    <x v="1"/>
    <n v="90049"/>
    <x v="1"/>
    <s v="OFF-AP-10000240"/>
    <x v="1"/>
    <x v="9"/>
    <x v="644"/>
    <x v="1483"/>
    <n v="2"/>
    <n v="0"/>
    <n v="31.018399999999986"/>
  </r>
  <r>
    <n v="7658"/>
    <s v="US-2011-120740"/>
    <x v="2"/>
    <x v="1166"/>
    <d v="2011-04-15T00:00:00"/>
    <x v="3"/>
    <s v="PS-18970"/>
    <x v="28"/>
    <x v="2"/>
    <s v="United States"/>
    <s v="Los Angeles"/>
    <x v="1"/>
    <n v="90049"/>
    <x v="1"/>
    <s v="FUR-FU-10004091"/>
    <x v="0"/>
    <x v="5"/>
    <x v="264"/>
    <x v="5093"/>
    <n v="4"/>
    <n v="0"/>
    <n v="76.9816"/>
  </r>
  <r>
    <n v="7659"/>
    <s v="CA-2014-155740"/>
    <x v="3"/>
    <x v="245"/>
    <d v="2014-08-03T00:00:00"/>
    <x v="2"/>
    <s v="TC-21475"/>
    <x v="679"/>
    <x v="2"/>
    <s v="United States"/>
    <s v="Lakewood"/>
    <x v="24"/>
    <n v="44107"/>
    <x v="3"/>
    <s v="OFF-BI-10001071"/>
    <x v="1"/>
    <x v="8"/>
    <x v="663"/>
    <x v="1996"/>
    <n v="4"/>
    <n v="0.7"/>
    <n v="-53.743199999999973"/>
  </r>
  <r>
    <n v="7660"/>
    <s v="CA-2014-146493"/>
    <x v="3"/>
    <x v="702"/>
    <d v="2014-06-06T00:00:00"/>
    <x v="1"/>
    <s v="CV-12805"/>
    <x v="51"/>
    <x v="1"/>
    <s v="United States"/>
    <s v="Fremont"/>
    <x v="8"/>
    <n v="68025"/>
    <x v="2"/>
    <s v="OFF-BI-10003676"/>
    <x v="1"/>
    <x v="8"/>
    <x v="816"/>
    <x v="5094"/>
    <n v="5"/>
    <n v="0"/>
    <n v="25.871999999999996"/>
  </r>
  <r>
    <n v="7661"/>
    <s v="CA-2011-105417"/>
    <x v="2"/>
    <x v="1167"/>
    <d v="2011-01-13T00:00:00"/>
    <x v="1"/>
    <s v="VS-21820"/>
    <x v="745"/>
    <x v="0"/>
    <s v="United States"/>
    <s v="Huntsville"/>
    <x v="5"/>
    <n v="77340"/>
    <x v="2"/>
    <s v="FUR-FU-10004864"/>
    <x v="0"/>
    <x v="5"/>
    <x v="436"/>
    <x v="5095"/>
    <n v="3"/>
    <n v="0.6"/>
    <n v="-53.709599999999988"/>
  </r>
  <r>
    <n v="7662"/>
    <s v="CA-2011-105417"/>
    <x v="2"/>
    <x v="1167"/>
    <d v="2011-01-13T00:00:00"/>
    <x v="1"/>
    <s v="VS-21820"/>
    <x v="745"/>
    <x v="0"/>
    <s v="United States"/>
    <s v="Huntsville"/>
    <x v="5"/>
    <n v="77340"/>
    <x v="2"/>
    <s v="OFF-BI-10003708"/>
    <x v="1"/>
    <x v="8"/>
    <x v="969"/>
    <x v="5096"/>
    <n v="7"/>
    <n v="0.8"/>
    <n v="-18.252500000000005"/>
  </r>
  <r>
    <n v="7663"/>
    <s v="US-2014-141509"/>
    <x v="3"/>
    <x v="365"/>
    <d v="2014-10-02T00:00:00"/>
    <x v="2"/>
    <s v="SC-20575"/>
    <x v="623"/>
    <x v="0"/>
    <s v="United States"/>
    <s v="Los Angeles"/>
    <x v="1"/>
    <n v="90036"/>
    <x v="1"/>
    <s v="OFF-AR-10002067"/>
    <x v="1"/>
    <x v="6"/>
    <x v="1145"/>
    <x v="1618"/>
    <n v="5"/>
    <n v="0"/>
    <n v="25.792000000000002"/>
  </r>
  <r>
    <n v="7664"/>
    <s v="CA-2014-139493"/>
    <x v="3"/>
    <x v="1168"/>
    <d v="2014-09-20T00:00:00"/>
    <x v="1"/>
    <s v="SG-20605"/>
    <x v="611"/>
    <x v="0"/>
    <s v="United States"/>
    <s v="Asheville"/>
    <x v="3"/>
    <n v="28806"/>
    <x v="0"/>
    <s v="OFF-AR-10003158"/>
    <x v="1"/>
    <x v="6"/>
    <x v="696"/>
    <x v="482"/>
    <n v="5"/>
    <n v="0.2"/>
    <n v="2.7859999999999978"/>
  </r>
  <r>
    <n v="7665"/>
    <s v="CA-2011-151967"/>
    <x v="2"/>
    <x v="68"/>
    <d v="2011-10-26T00:00:00"/>
    <x v="1"/>
    <s v="NB-18580"/>
    <x v="630"/>
    <x v="1"/>
    <s v="United States"/>
    <s v="Bossier City"/>
    <x v="28"/>
    <n v="71111"/>
    <x v="0"/>
    <s v="FUR-FU-10000193"/>
    <x v="0"/>
    <x v="5"/>
    <x v="1503"/>
    <x v="681"/>
    <n v="4"/>
    <n v="0"/>
    <n v="10.393599999999992"/>
  </r>
  <r>
    <n v="7666"/>
    <s v="US-2013-140158"/>
    <x v="0"/>
    <x v="964"/>
    <d v="2013-10-09T00:00:00"/>
    <x v="1"/>
    <s v="DR-12940"/>
    <x v="660"/>
    <x v="2"/>
    <s v="United States"/>
    <s v="Providence"/>
    <x v="34"/>
    <n v="2908"/>
    <x v="3"/>
    <s v="OFF-BI-10000977"/>
    <x v="1"/>
    <x v="8"/>
    <x v="982"/>
    <x v="3361"/>
    <n v="1"/>
    <n v="0"/>
    <n v="13.983999999999998"/>
  </r>
  <r>
    <n v="7667"/>
    <s v="US-2013-140158"/>
    <x v="0"/>
    <x v="964"/>
    <d v="2013-10-09T00:00:00"/>
    <x v="1"/>
    <s v="DR-12940"/>
    <x v="660"/>
    <x v="2"/>
    <s v="United States"/>
    <s v="Providence"/>
    <x v="34"/>
    <n v="2908"/>
    <x v="3"/>
    <s v="TEC-CO-10001449"/>
    <x v="2"/>
    <x v="16"/>
    <x v="303"/>
    <x v="5097"/>
    <n v="9"/>
    <n v="0"/>
    <n v="2591.9567999999999"/>
  </r>
  <r>
    <n v="7668"/>
    <s v="US-2013-140158"/>
    <x v="0"/>
    <x v="964"/>
    <d v="2013-10-09T00:00:00"/>
    <x v="1"/>
    <s v="DR-12940"/>
    <x v="660"/>
    <x v="2"/>
    <s v="United States"/>
    <s v="Providence"/>
    <x v="34"/>
    <n v="2908"/>
    <x v="3"/>
    <s v="OFF-ST-10000136"/>
    <x v="1"/>
    <x v="4"/>
    <x v="1694"/>
    <x v="5098"/>
    <n v="3"/>
    <n v="0"/>
    <n v="34.538999999999994"/>
  </r>
  <r>
    <n v="7669"/>
    <s v="CA-2012-130974"/>
    <x v="1"/>
    <x v="154"/>
    <d v="2012-11-29T00:00:00"/>
    <x v="0"/>
    <s v="MA-17560"/>
    <x v="15"/>
    <x v="2"/>
    <s v="United States"/>
    <s v="Everett"/>
    <x v="31"/>
    <n v="2149"/>
    <x v="3"/>
    <s v="OFF-PA-10000743"/>
    <x v="1"/>
    <x v="10"/>
    <x v="573"/>
    <x v="1598"/>
    <n v="6"/>
    <n v="0"/>
    <n v="19.238399999999999"/>
  </r>
  <r>
    <n v="7670"/>
    <s v="CA-2012-130974"/>
    <x v="1"/>
    <x v="154"/>
    <d v="2012-11-29T00:00:00"/>
    <x v="0"/>
    <s v="MA-17560"/>
    <x v="15"/>
    <x v="2"/>
    <s v="United States"/>
    <s v="Everett"/>
    <x v="31"/>
    <n v="2149"/>
    <x v="3"/>
    <s v="OFF-PA-10001019"/>
    <x v="1"/>
    <x v="10"/>
    <x v="675"/>
    <x v="731"/>
    <n v="3"/>
    <n v="0"/>
    <n v="28.171799999999998"/>
  </r>
  <r>
    <n v="7671"/>
    <s v="CA-2012-130974"/>
    <x v="1"/>
    <x v="154"/>
    <d v="2012-11-29T00:00:00"/>
    <x v="0"/>
    <s v="MA-17560"/>
    <x v="15"/>
    <x v="2"/>
    <s v="United States"/>
    <s v="Everett"/>
    <x v="31"/>
    <n v="2149"/>
    <x v="3"/>
    <s v="TEC-AC-10003095"/>
    <x v="2"/>
    <x v="11"/>
    <x v="1277"/>
    <x v="5099"/>
    <n v="2"/>
    <n v="0"/>
    <n v="88.393200000000007"/>
  </r>
  <r>
    <n v="7672"/>
    <s v="CA-2012-130974"/>
    <x v="1"/>
    <x v="154"/>
    <d v="2012-11-29T00:00:00"/>
    <x v="0"/>
    <s v="MA-17560"/>
    <x v="15"/>
    <x v="2"/>
    <s v="United States"/>
    <s v="Everett"/>
    <x v="31"/>
    <n v="2149"/>
    <x v="3"/>
    <s v="FUR-BO-10002916"/>
    <x v="0"/>
    <x v="0"/>
    <x v="1506"/>
    <x v="5100"/>
    <n v="1"/>
    <n v="0"/>
    <n v="32.486199999999997"/>
  </r>
  <r>
    <n v="7673"/>
    <s v="CA-2012-130974"/>
    <x v="1"/>
    <x v="154"/>
    <d v="2012-11-29T00:00:00"/>
    <x v="0"/>
    <s v="MA-17560"/>
    <x v="15"/>
    <x v="2"/>
    <s v="United States"/>
    <s v="Everett"/>
    <x v="31"/>
    <n v="2149"/>
    <x v="3"/>
    <s v="FUR-FU-10002506"/>
    <x v="0"/>
    <x v="5"/>
    <x v="1802"/>
    <x v="2799"/>
    <n v="3"/>
    <n v="0"/>
    <n v="4.6763999999999992"/>
  </r>
  <r>
    <n v="7674"/>
    <s v="CA-2012-130974"/>
    <x v="1"/>
    <x v="154"/>
    <d v="2012-11-29T00:00:00"/>
    <x v="0"/>
    <s v="MA-17560"/>
    <x v="15"/>
    <x v="2"/>
    <s v="United States"/>
    <s v="Everett"/>
    <x v="31"/>
    <n v="2149"/>
    <x v="3"/>
    <s v="OFF-PA-10003823"/>
    <x v="1"/>
    <x v="10"/>
    <x v="1001"/>
    <x v="901"/>
    <n v="5"/>
    <n v="0"/>
    <n v="69.704999999999998"/>
  </r>
  <r>
    <n v="7675"/>
    <s v="CA-2012-130974"/>
    <x v="1"/>
    <x v="154"/>
    <d v="2012-11-29T00:00:00"/>
    <x v="0"/>
    <s v="MA-17560"/>
    <x v="15"/>
    <x v="2"/>
    <s v="United States"/>
    <s v="Everett"/>
    <x v="31"/>
    <n v="2149"/>
    <x v="3"/>
    <s v="FUR-TA-10004619"/>
    <x v="0"/>
    <x v="3"/>
    <x v="882"/>
    <x v="5101"/>
    <n v="4"/>
    <n v="0.3"/>
    <n v="0"/>
  </r>
  <r>
    <n v="7676"/>
    <s v="CA-2014-133487"/>
    <x v="3"/>
    <x v="636"/>
    <d v="2014-05-10T00:00:00"/>
    <x v="0"/>
    <s v="TS-21655"/>
    <x v="772"/>
    <x v="0"/>
    <s v="United States"/>
    <s v="Rancho Cucamonga"/>
    <x v="1"/>
    <n v="91730"/>
    <x v="1"/>
    <s v="OFF-AP-10001271"/>
    <x v="1"/>
    <x v="9"/>
    <x v="469"/>
    <x v="513"/>
    <n v="3"/>
    <n v="0"/>
    <n v="41.293800000000005"/>
  </r>
  <r>
    <n v="7677"/>
    <s v="CA-2011-142951"/>
    <x v="2"/>
    <x v="1169"/>
    <d v="2011-10-08T00:00:00"/>
    <x v="3"/>
    <s v="JG-15115"/>
    <x v="161"/>
    <x v="0"/>
    <s v="United States"/>
    <s v="Charlotte"/>
    <x v="3"/>
    <n v="28205"/>
    <x v="0"/>
    <s v="TEC-AC-10002331"/>
    <x v="2"/>
    <x v="11"/>
    <x v="1582"/>
    <x v="3032"/>
    <n v="3"/>
    <n v="0.2"/>
    <n v="4.9877999999999982"/>
  </r>
  <r>
    <n v="7678"/>
    <s v="CA-2011-133592"/>
    <x v="2"/>
    <x v="520"/>
    <d v="2012-01-07T00:00:00"/>
    <x v="1"/>
    <s v="KM-16375"/>
    <x v="454"/>
    <x v="2"/>
    <s v="United States"/>
    <s v="Providence"/>
    <x v="34"/>
    <n v="2908"/>
    <x v="3"/>
    <s v="OFF-PA-10003228"/>
    <x v="1"/>
    <x v="10"/>
    <x v="1668"/>
    <x v="3589"/>
    <n v="4"/>
    <n v="0"/>
    <n v="91.950799999999987"/>
  </r>
  <r>
    <n v="7679"/>
    <s v="CA-2011-133592"/>
    <x v="2"/>
    <x v="520"/>
    <d v="2012-01-07T00:00:00"/>
    <x v="1"/>
    <s v="KM-16375"/>
    <x v="454"/>
    <x v="2"/>
    <s v="United States"/>
    <s v="Providence"/>
    <x v="34"/>
    <n v="2908"/>
    <x v="3"/>
    <s v="OFF-PA-10002586"/>
    <x v="1"/>
    <x v="10"/>
    <x v="1007"/>
    <x v="1830"/>
    <n v="3"/>
    <n v="0"/>
    <n v="7.0218000000000007"/>
  </r>
  <r>
    <n v="7680"/>
    <s v="CA-2011-133592"/>
    <x v="2"/>
    <x v="520"/>
    <d v="2012-01-07T00:00:00"/>
    <x v="1"/>
    <s v="KM-16375"/>
    <x v="454"/>
    <x v="2"/>
    <s v="United States"/>
    <s v="Providence"/>
    <x v="34"/>
    <n v="2908"/>
    <x v="3"/>
    <s v="TEC-AC-10002049"/>
    <x v="2"/>
    <x v="11"/>
    <x v="1053"/>
    <x v="2832"/>
    <n v="4"/>
    <n v="0"/>
    <n v="742.63200000000006"/>
  </r>
  <r>
    <n v="7681"/>
    <s v="CA-2011-133592"/>
    <x v="2"/>
    <x v="520"/>
    <d v="2012-01-07T00:00:00"/>
    <x v="1"/>
    <s v="KM-16375"/>
    <x v="454"/>
    <x v="2"/>
    <s v="United States"/>
    <s v="Providence"/>
    <x v="34"/>
    <n v="2908"/>
    <x v="3"/>
    <s v="FUR-BO-10000362"/>
    <x v="0"/>
    <x v="0"/>
    <x v="1037"/>
    <x v="2661"/>
    <n v="2"/>
    <n v="0"/>
    <n v="78.650800000000004"/>
  </r>
  <r>
    <n v="7682"/>
    <s v="CA-2011-133592"/>
    <x v="2"/>
    <x v="520"/>
    <d v="2012-01-07T00:00:00"/>
    <x v="1"/>
    <s v="KM-16375"/>
    <x v="454"/>
    <x v="2"/>
    <s v="United States"/>
    <s v="Providence"/>
    <x v="34"/>
    <n v="2908"/>
    <x v="3"/>
    <s v="FUR-CH-10004218"/>
    <x v="0"/>
    <x v="1"/>
    <x v="38"/>
    <x v="5102"/>
    <n v="6"/>
    <n v="0"/>
    <n v="151.47000000000003"/>
  </r>
  <r>
    <n v="7683"/>
    <s v="CA-2012-120782"/>
    <x v="1"/>
    <x v="152"/>
    <d v="2012-05-01T00:00:00"/>
    <x v="2"/>
    <s v="SD-20485"/>
    <x v="174"/>
    <x v="2"/>
    <s v="United States"/>
    <s v="Midland"/>
    <x v="12"/>
    <n v="48640"/>
    <x v="2"/>
    <s v="OFF-AP-10003779"/>
    <x v="1"/>
    <x v="9"/>
    <x v="1448"/>
    <x v="5103"/>
    <n v="1"/>
    <n v="0.1"/>
    <n v="41.495999999999967"/>
  </r>
  <r>
    <n v="7684"/>
    <s v="CA-2012-120782"/>
    <x v="1"/>
    <x v="152"/>
    <d v="2012-05-01T00:00:00"/>
    <x v="2"/>
    <s v="SD-20485"/>
    <x v="174"/>
    <x v="2"/>
    <s v="United States"/>
    <s v="Midland"/>
    <x v="12"/>
    <n v="48640"/>
    <x v="2"/>
    <s v="OFF-BI-10003527"/>
    <x v="1"/>
    <x v="8"/>
    <x v="446"/>
    <x v="5104"/>
    <n v="3"/>
    <n v="0"/>
    <n v="1906.4850000000001"/>
  </r>
  <r>
    <n v="7685"/>
    <s v="CA-2012-116876"/>
    <x v="1"/>
    <x v="966"/>
    <d v="2012-02-21T00:00:00"/>
    <x v="1"/>
    <s v="TT-21070"/>
    <x v="74"/>
    <x v="0"/>
    <s v="United States"/>
    <s v="Rochester"/>
    <x v="15"/>
    <n v="14609"/>
    <x v="3"/>
    <s v="OFF-BI-10002897"/>
    <x v="1"/>
    <x v="8"/>
    <x v="1793"/>
    <x v="5105"/>
    <n v="9"/>
    <n v="0.2"/>
    <n v="9.5786999999999995"/>
  </r>
  <r>
    <n v="7686"/>
    <s v="CA-2012-116876"/>
    <x v="1"/>
    <x v="966"/>
    <d v="2012-02-21T00:00:00"/>
    <x v="1"/>
    <s v="TT-21070"/>
    <x v="74"/>
    <x v="0"/>
    <s v="United States"/>
    <s v="Rochester"/>
    <x v="15"/>
    <n v="14609"/>
    <x v="3"/>
    <s v="TEC-PH-10002584"/>
    <x v="2"/>
    <x v="7"/>
    <x v="1696"/>
    <x v="5106"/>
    <n v="1"/>
    <n v="0"/>
    <n v="187.79699999999997"/>
  </r>
  <r>
    <n v="7687"/>
    <s v="CA-2013-169838"/>
    <x v="0"/>
    <x v="881"/>
    <d v="2013-11-30T00:00:00"/>
    <x v="1"/>
    <s v="BB-11545"/>
    <x v="179"/>
    <x v="1"/>
    <s v="United States"/>
    <s v="Jackson"/>
    <x v="12"/>
    <n v="49201"/>
    <x v="2"/>
    <s v="FUR-TA-10001095"/>
    <x v="0"/>
    <x v="3"/>
    <x v="611"/>
    <x v="5107"/>
    <n v="9"/>
    <n v="0"/>
    <n v="329.40809999999999"/>
  </r>
  <r>
    <n v="7688"/>
    <s v="CA-2013-169838"/>
    <x v="0"/>
    <x v="881"/>
    <d v="2013-11-30T00:00:00"/>
    <x v="1"/>
    <s v="BB-11545"/>
    <x v="179"/>
    <x v="1"/>
    <s v="United States"/>
    <s v="Jackson"/>
    <x v="12"/>
    <n v="49201"/>
    <x v="2"/>
    <s v="OFF-BI-10004002"/>
    <x v="1"/>
    <x v="8"/>
    <x v="152"/>
    <x v="5108"/>
    <n v="1"/>
    <n v="0"/>
    <n v="8.3040000000000003"/>
  </r>
  <r>
    <n v="7689"/>
    <s v="CA-2013-169838"/>
    <x v="0"/>
    <x v="881"/>
    <d v="2013-11-30T00:00:00"/>
    <x v="1"/>
    <s v="BB-11545"/>
    <x v="179"/>
    <x v="1"/>
    <s v="United States"/>
    <s v="Jackson"/>
    <x v="12"/>
    <n v="49201"/>
    <x v="2"/>
    <s v="TEC-AC-10004518"/>
    <x v="2"/>
    <x v="11"/>
    <x v="1803"/>
    <x v="5109"/>
    <n v="8"/>
    <n v="0"/>
    <n v="62.400000000000006"/>
  </r>
  <r>
    <n v="7690"/>
    <s v="US-2014-128951"/>
    <x v="3"/>
    <x v="663"/>
    <d v="2014-07-18T00:00:00"/>
    <x v="2"/>
    <s v="RS-19420"/>
    <x v="602"/>
    <x v="1"/>
    <s v="United States"/>
    <s v="Suffolk"/>
    <x v="17"/>
    <n v="23434"/>
    <x v="0"/>
    <s v="OFF-AP-10002191"/>
    <x v="1"/>
    <x v="9"/>
    <x v="800"/>
    <x v="3998"/>
    <n v="3"/>
    <n v="0"/>
    <n v="50.383200000000009"/>
  </r>
  <r>
    <n v="7691"/>
    <s v="US-2014-128951"/>
    <x v="3"/>
    <x v="663"/>
    <d v="2014-07-18T00:00:00"/>
    <x v="2"/>
    <s v="RS-19420"/>
    <x v="602"/>
    <x v="1"/>
    <s v="United States"/>
    <s v="Suffolk"/>
    <x v="17"/>
    <n v="23434"/>
    <x v="0"/>
    <s v="FUR-TA-10004575"/>
    <x v="0"/>
    <x v="3"/>
    <x v="306"/>
    <x v="1310"/>
    <n v="3"/>
    <n v="0"/>
    <n v="157.12919999999997"/>
  </r>
  <r>
    <n v="7692"/>
    <s v="US-2014-128951"/>
    <x v="3"/>
    <x v="663"/>
    <d v="2014-07-18T00:00:00"/>
    <x v="2"/>
    <s v="RS-19420"/>
    <x v="602"/>
    <x v="1"/>
    <s v="United States"/>
    <s v="Suffolk"/>
    <x v="17"/>
    <n v="23434"/>
    <x v="0"/>
    <s v="OFF-PA-10003177"/>
    <x v="1"/>
    <x v="10"/>
    <x v="89"/>
    <x v="91"/>
    <n v="2"/>
    <n v="0"/>
    <n v="6.2208000000000006"/>
  </r>
  <r>
    <n v="7693"/>
    <s v="CA-2011-102330"/>
    <x v="2"/>
    <x v="282"/>
    <d v="2012-01-03T00:00:00"/>
    <x v="1"/>
    <s v="AI-10855"/>
    <x v="482"/>
    <x v="0"/>
    <s v="United States"/>
    <s v="Brentwood"/>
    <x v="1"/>
    <n v="94513"/>
    <x v="1"/>
    <s v="OFF-LA-10003923"/>
    <x v="1"/>
    <x v="2"/>
    <x v="424"/>
    <x v="333"/>
    <n v="6"/>
    <n v="0"/>
    <n v="44.400000000000006"/>
  </r>
  <r>
    <n v="7694"/>
    <s v="CA-2011-102330"/>
    <x v="2"/>
    <x v="282"/>
    <d v="2012-01-03T00:00:00"/>
    <x v="1"/>
    <s v="AI-10855"/>
    <x v="482"/>
    <x v="0"/>
    <s v="United States"/>
    <s v="Brentwood"/>
    <x v="1"/>
    <n v="94513"/>
    <x v="1"/>
    <s v="TEC-PH-10001051"/>
    <x v="2"/>
    <x v="7"/>
    <x v="1254"/>
    <x v="1895"/>
    <n v="4"/>
    <n v="0.2"/>
    <n v="35.996399999999952"/>
  </r>
  <r>
    <n v="7695"/>
    <s v="CA-2013-118899"/>
    <x v="0"/>
    <x v="554"/>
    <d v="2013-03-23T00:00:00"/>
    <x v="3"/>
    <s v="MC-17275"/>
    <x v="507"/>
    <x v="0"/>
    <s v="United States"/>
    <s v="Seattle"/>
    <x v="4"/>
    <n v="98103"/>
    <x v="1"/>
    <s v="FUR-CH-10004754"/>
    <x v="0"/>
    <x v="1"/>
    <x v="1123"/>
    <x v="5110"/>
    <n v="7"/>
    <n v="0.2"/>
    <n v="14.690199999999997"/>
  </r>
  <r>
    <n v="7696"/>
    <s v="CA-2014-107958"/>
    <x v="3"/>
    <x v="1170"/>
    <d v="2014-07-06T00:00:00"/>
    <x v="2"/>
    <s v="AH-10120"/>
    <x v="571"/>
    <x v="2"/>
    <s v="United States"/>
    <s v="Houston"/>
    <x v="5"/>
    <n v="77036"/>
    <x v="2"/>
    <s v="OFF-PA-10000357"/>
    <x v="1"/>
    <x v="10"/>
    <x v="442"/>
    <x v="2919"/>
    <n v="5"/>
    <n v="0.2"/>
    <n v="59.435499999999998"/>
  </r>
  <r>
    <n v="7697"/>
    <s v="CA-2014-107958"/>
    <x v="3"/>
    <x v="1170"/>
    <d v="2014-07-06T00:00:00"/>
    <x v="2"/>
    <s v="AH-10120"/>
    <x v="571"/>
    <x v="2"/>
    <s v="United States"/>
    <s v="Houston"/>
    <x v="5"/>
    <n v="77036"/>
    <x v="2"/>
    <s v="OFF-BI-10001787"/>
    <x v="1"/>
    <x v="8"/>
    <x v="1482"/>
    <x v="5111"/>
    <n v="4"/>
    <n v="0.8"/>
    <n v="-8.1096000000000004"/>
  </r>
  <r>
    <n v="7698"/>
    <s v="CA-2014-151799"/>
    <x v="3"/>
    <x v="817"/>
    <d v="2014-12-19T00:00:00"/>
    <x v="1"/>
    <s v="BF-11170"/>
    <x v="408"/>
    <x v="2"/>
    <s v="United States"/>
    <s v="Lawrence"/>
    <x v="31"/>
    <n v="1841"/>
    <x v="3"/>
    <s v="TEC-CO-10002313"/>
    <x v="2"/>
    <x v="16"/>
    <x v="345"/>
    <x v="5112"/>
    <n v="2"/>
    <n v="0"/>
    <n v="467.99220000000003"/>
  </r>
  <r>
    <n v="7699"/>
    <s v="CA-2014-151799"/>
    <x v="3"/>
    <x v="817"/>
    <d v="2014-12-19T00:00:00"/>
    <x v="1"/>
    <s v="BF-11170"/>
    <x v="408"/>
    <x v="2"/>
    <s v="United States"/>
    <s v="Lawrence"/>
    <x v="31"/>
    <n v="1841"/>
    <x v="3"/>
    <s v="OFF-ST-10002790"/>
    <x v="1"/>
    <x v="4"/>
    <x v="233"/>
    <x v="5113"/>
    <n v="1"/>
    <n v="0"/>
    <n v="2.2155000000000058"/>
  </r>
  <r>
    <n v="7700"/>
    <s v="CA-2014-151799"/>
    <x v="3"/>
    <x v="817"/>
    <d v="2014-12-19T00:00:00"/>
    <x v="1"/>
    <s v="BF-11170"/>
    <x v="408"/>
    <x v="2"/>
    <s v="United States"/>
    <s v="Lawrence"/>
    <x v="31"/>
    <n v="1841"/>
    <x v="3"/>
    <s v="OFF-SU-10001664"/>
    <x v="1"/>
    <x v="14"/>
    <x v="1232"/>
    <x v="3567"/>
    <n v="3"/>
    <n v="0"/>
    <n v="6.6846000000000005"/>
  </r>
  <r>
    <n v="7701"/>
    <s v="CA-2014-151799"/>
    <x v="3"/>
    <x v="817"/>
    <d v="2014-12-19T00:00:00"/>
    <x v="1"/>
    <s v="BF-11170"/>
    <x v="408"/>
    <x v="2"/>
    <s v="United States"/>
    <s v="Lawrence"/>
    <x v="31"/>
    <n v="1841"/>
    <x v="3"/>
    <s v="OFF-FA-10001332"/>
    <x v="1"/>
    <x v="13"/>
    <x v="1561"/>
    <x v="1315"/>
    <n v="6"/>
    <n v="0"/>
    <n v="8.121599999999999"/>
  </r>
  <r>
    <n v="7702"/>
    <s v="CA-2014-151799"/>
    <x v="3"/>
    <x v="817"/>
    <d v="2014-12-19T00:00:00"/>
    <x v="1"/>
    <s v="BF-11170"/>
    <x v="408"/>
    <x v="2"/>
    <s v="United States"/>
    <s v="Lawrence"/>
    <x v="31"/>
    <n v="1841"/>
    <x v="3"/>
    <s v="FUR-TA-10003473"/>
    <x v="0"/>
    <x v="3"/>
    <x v="214"/>
    <x v="5114"/>
    <n v="2"/>
    <n v="0.3"/>
    <n v="-52.658199999999965"/>
  </r>
  <r>
    <n v="7703"/>
    <s v="CA-2013-114601"/>
    <x v="0"/>
    <x v="370"/>
    <d v="2013-09-03T00:00:00"/>
    <x v="1"/>
    <s v="AA-10480"/>
    <x v="4"/>
    <x v="0"/>
    <s v="United States"/>
    <s v="Detroit"/>
    <x v="12"/>
    <n v="48234"/>
    <x v="2"/>
    <s v="OFF-PA-10000605"/>
    <x v="1"/>
    <x v="10"/>
    <x v="808"/>
    <x v="1057"/>
    <n v="2"/>
    <n v="0"/>
    <n v="5.6644000000000005"/>
  </r>
  <r>
    <n v="7704"/>
    <s v="CA-2013-114601"/>
    <x v="0"/>
    <x v="370"/>
    <d v="2013-09-03T00:00:00"/>
    <x v="1"/>
    <s v="AA-10480"/>
    <x v="4"/>
    <x v="0"/>
    <s v="United States"/>
    <s v="Detroit"/>
    <x v="12"/>
    <n v="48234"/>
    <x v="2"/>
    <s v="TEC-PH-10002170"/>
    <x v="2"/>
    <x v="7"/>
    <x v="594"/>
    <x v="2779"/>
    <n v="3"/>
    <n v="0"/>
    <n v="58.791600000000003"/>
  </r>
  <r>
    <n v="7705"/>
    <s v="CA-2013-114601"/>
    <x v="0"/>
    <x v="370"/>
    <d v="2013-09-03T00:00:00"/>
    <x v="1"/>
    <s v="AA-10480"/>
    <x v="4"/>
    <x v="0"/>
    <s v="United States"/>
    <s v="Detroit"/>
    <x v="12"/>
    <n v="48234"/>
    <x v="2"/>
    <s v="FUR-TA-10004147"/>
    <x v="0"/>
    <x v="3"/>
    <x v="811"/>
    <x v="990"/>
    <n v="4"/>
    <n v="0"/>
    <n v="98.524799999999971"/>
  </r>
  <r>
    <n v="7706"/>
    <s v="CA-2013-114601"/>
    <x v="0"/>
    <x v="370"/>
    <d v="2013-09-03T00:00:00"/>
    <x v="1"/>
    <s v="AA-10480"/>
    <x v="4"/>
    <x v="0"/>
    <s v="United States"/>
    <s v="Detroit"/>
    <x v="12"/>
    <n v="48234"/>
    <x v="2"/>
    <s v="TEC-AC-10003911"/>
    <x v="2"/>
    <x v="11"/>
    <x v="327"/>
    <x v="651"/>
    <n v="3"/>
    <n v="0"/>
    <n v="163.18979999999999"/>
  </r>
  <r>
    <n v="7707"/>
    <s v="CA-2013-114601"/>
    <x v="0"/>
    <x v="370"/>
    <d v="2013-09-03T00:00:00"/>
    <x v="1"/>
    <s v="AA-10480"/>
    <x v="4"/>
    <x v="0"/>
    <s v="United States"/>
    <s v="Detroit"/>
    <x v="12"/>
    <n v="48234"/>
    <x v="2"/>
    <s v="OFF-AR-10002578"/>
    <x v="1"/>
    <x v="6"/>
    <x v="665"/>
    <x v="880"/>
    <n v="3"/>
    <n v="0"/>
    <n v="2.5055999999999998"/>
  </r>
  <r>
    <n v="7708"/>
    <s v="CA-2014-100237"/>
    <x v="3"/>
    <x v="453"/>
    <d v="2014-10-20T00:00:00"/>
    <x v="1"/>
    <s v="SV-20815"/>
    <x v="458"/>
    <x v="1"/>
    <s v="United States"/>
    <s v="Orem"/>
    <x v="7"/>
    <n v="84057"/>
    <x v="1"/>
    <s v="OFF-AR-10001761"/>
    <x v="1"/>
    <x v="6"/>
    <x v="1642"/>
    <x v="2643"/>
    <n v="2"/>
    <n v="0"/>
    <n v="4.2047999999999996"/>
  </r>
  <r>
    <n v="7709"/>
    <s v="CA-2011-139542"/>
    <x v="2"/>
    <x v="1089"/>
    <d v="2011-10-29T00:00:00"/>
    <x v="1"/>
    <s v="EH-14185"/>
    <x v="699"/>
    <x v="0"/>
    <s v="United States"/>
    <s v="Philadelphia"/>
    <x v="9"/>
    <n v="19120"/>
    <x v="3"/>
    <s v="TEC-AC-10001553"/>
    <x v="2"/>
    <x v="11"/>
    <x v="1599"/>
    <x v="2868"/>
    <n v="3"/>
    <n v="0.2"/>
    <n v="0.50970000000000049"/>
  </r>
  <r>
    <n v="7710"/>
    <s v="CA-2011-139542"/>
    <x v="2"/>
    <x v="1089"/>
    <d v="2011-10-29T00:00:00"/>
    <x v="1"/>
    <s v="EH-14185"/>
    <x v="699"/>
    <x v="0"/>
    <s v="United States"/>
    <s v="Philadelphia"/>
    <x v="9"/>
    <n v="19120"/>
    <x v="3"/>
    <s v="OFF-BI-10000309"/>
    <x v="1"/>
    <x v="8"/>
    <x v="334"/>
    <x v="5115"/>
    <n v="3"/>
    <n v="0.7"/>
    <n v="-9.5885999999999996"/>
  </r>
  <r>
    <n v="7711"/>
    <s v="US-2012-142811"/>
    <x v="1"/>
    <x v="788"/>
    <d v="2012-04-07T00:00:00"/>
    <x v="1"/>
    <s v="JL-15850"/>
    <x v="139"/>
    <x v="0"/>
    <s v="United States"/>
    <s v="Mesa"/>
    <x v="16"/>
    <n v="85204"/>
    <x v="1"/>
    <s v="TEC-PH-10003095"/>
    <x v="2"/>
    <x v="7"/>
    <x v="1491"/>
    <x v="4412"/>
    <n v="5"/>
    <n v="0.2"/>
    <n v="32.924999999999997"/>
  </r>
  <r>
    <n v="7712"/>
    <s v="CA-2014-139353"/>
    <x v="3"/>
    <x v="960"/>
    <d v="2014-10-31T00:00:00"/>
    <x v="0"/>
    <s v="JM-15250"/>
    <x v="49"/>
    <x v="0"/>
    <s v="United States"/>
    <s v="Fayetteville"/>
    <x v="3"/>
    <n v="28314"/>
    <x v="0"/>
    <s v="FUR-FU-10001876"/>
    <x v="0"/>
    <x v="5"/>
    <x v="1394"/>
    <x v="2540"/>
    <n v="3"/>
    <n v="0.2"/>
    <n v="15.590399999999995"/>
  </r>
  <r>
    <n v="7713"/>
    <s v="CA-2014-139353"/>
    <x v="3"/>
    <x v="960"/>
    <d v="2014-10-31T00:00:00"/>
    <x v="0"/>
    <s v="JM-15250"/>
    <x v="49"/>
    <x v="0"/>
    <s v="United States"/>
    <s v="Fayetteville"/>
    <x v="3"/>
    <n v="28314"/>
    <x v="0"/>
    <s v="OFF-ST-10001522"/>
    <x v="1"/>
    <x v="4"/>
    <x v="195"/>
    <x v="2772"/>
    <n v="2"/>
    <n v="0.2"/>
    <n v="-29.436800000000012"/>
  </r>
  <r>
    <n v="7714"/>
    <s v="CA-2014-139353"/>
    <x v="3"/>
    <x v="960"/>
    <d v="2014-10-31T00:00:00"/>
    <x v="0"/>
    <s v="JM-15250"/>
    <x v="49"/>
    <x v="0"/>
    <s v="United States"/>
    <s v="Fayetteville"/>
    <x v="3"/>
    <n v="28314"/>
    <x v="0"/>
    <s v="OFF-PA-10000300"/>
    <x v="1"/>
    <x v="10"/>
    <x v="1766"/>
    <x v="1107"/>
    <n v="3"/>
    <n v="0.2"/>
    <n v="16.183799999999998"/>
  </r>
  <r>
    <n v="7715"/>
    <s v="CA-2011-150203"/>
    <x v="2"/>
    <x v="29"/>
    <d v="2011-12-07T00:00:00"/>
    <x v="2"/>
    <s v="JB-15925"/>
    <x v="102"/>
    <x v="0"/>
    <s v="United States"/>
    <s v="Los Angeles"/>
    <x v="1"/>
    <n v="90032"/>
    <x v="1"/>
    <s v="OFF-AP-10001469"/>
    <x v="1"/>
    <x v="9"/>
    <x v="581"/>
    <x v="5116"/>
    <n v="6"/>
    <n v="0"/>
    <n v="72.575399999999973"/>
  </r>
  <r>
    <n v="7716"/>
    <s v="US-2014-101518"/>
    <x v="3"/>
    <x v="132"/>
    <d v="2014-11-09T00:00:00"/>
    <x v="1"/>
    <s v="PB-19105"/>
    <x v="287"/>
    <x v="0"/>
    <s v="United States"/>
    <s v="Philadelphia"/>
    <x v="9"/>
    <n v="19140"/>
    <x v="3"/>
    <s v="TEC-AC-10001553"/>
    <x v="2"/>
    <x v="11"/>
    <x v="1599"/>
    <x v="2868"/>
    <n v="3"/>
    <n v="0.2"/>
    <n v="0.50970000000000049"/>
  </r>
  <r>
    <n v="7717"/>
    <s v="CA-2012-149636"/>
    <x v="1"/>
    <x v="1171"/>
    <d v="2012-01-12T00:00:00"/>
    <x v="1"/>
    <s v="SP-20620"/>
    <x v="407"/>
    <x v="1"/>
    <s v="United States"/>
    <s v="Colorado Springs"/>
    <x v="22"/>
    <n v="80906"/>
    <x v="1"/>
    <s v="OFF-PA-10004041"/>
    <x v="1"/>
    <x v="10"/>
    <x v="940"/>
    <x v="5117"/>
    <n v="5"/>
    <n v="0.2"/>
    <n v="9.2499999999999964"/>
  </r>
  <r>
    <n v="7718"/>
    <s v="CA-2012-149636"/>
    <x v="1"/>
    <x v="1171"/>
    <d v="2012-01-12T00:00:00"/>
    <x v="1"/>
    <s v="SP-20620"/>
    <x v="407"/>
    <x v="1"/>
    <s v="United States"/>
    <s v="Colorado Springs"/>
    <x v="22"/>
    <n v="80906"/>
    <x v="1"/>
    <s v="OFF-BI-10002764"/>
    <x v="1"/>
    <x v="8"/>
    <x v="502"/>
    <x v="5118"/>
    <n v="2"/>
    <n v="0.7"/>
    <n v="-1.3565999999999994"/>
  </r>
  <r>
    <n v="7719"/>
    <s v="US-2014-146213"/>
    <x v="3"/>
    <x v="428"/>
    <d v="2014-09-15T00:00:00"/>
    <x v="1"/>
    <s v="MC-17605"/>
    <x v="204"/>
    <x v="1"/>
    <s v="United States"/>
    <s v="Los Angeles"/>
    <x v="1"/>
    <n v="90032"/>
    <x v="1"/>
    <s v="TEC-AC-10001114"/>
    <x v="2"/>
    <x v="11"/>
    <x v="1202"/>
    <x v="5119"/>
    <n v="4"/>
    <n v="0"/>
    <n v="51.18719999999999"/>
  </r>
  <r>
    <n v="7720"/>
    <s v="CA-2012-108588"/>
    <x v="1"/>
    <x v="956"/>
    <d v="2012-01-10T00:00:00"/>
    <x v="1"/>
    <s v="BG-11695"/>
    <x v="410"/>
    <x v="1"/>
    <s v="United States"/>
    <s v="New York City"/>
    <x v="15"/>
    <n v="10009"/>
    <x v="3"/>
    <s v="OFF-AR-10001615"/>
    <x v="1"/>
    <x v="6"/>
    <x v="1479"/>
    <x v="426"/>
    <n v="3"/>
    <n v="0"/>
    <n v="15.475200000000001"/>
  </r>
  <r>
    <n v="7721"/>
    <s v="CA-2012-108588"/>
    <x v="1"/>
    <x v="956"/>
    <d v="2012-01-10T00:00:00"/>
    <x v="1"/>
    <s v="BG-11695"/>
    <x v="410"/>
    <x v="1"/>
    <s v="United States"/>
    <s v="New York City"/>
    <x v="15"/>
    <n v="10009"/>
    <x v="3"/>
    <s v="OFF-EN-10000461"/>
    <x v="1"/>
    <x v="12"/>
    <x v="746"/>
    <x v="2053"/>
    <n v="2"/>
    <n v="0"/>
    <n v="8.2156000000000002"/>
  </r>
  <r>
    <n v="7722"/>
    <s v="CA-2012-108588"/>
    <x v="1"/>
    <x v="956"/>
    <d v="2012-01-10T00:00:00"/>
    <x v="1"/>
    <s v="BG-11695"/>
    <x v="410"/>
    <x v="1"/>
    <s v="United States"/>
    <s v="New York City"/>
    <x v="15"/>
    <n v="10009"/>
    <x v="3"/>
    <s v="OFF-BI-10004506"/>
    <x v="1"/>
    <x v="8"/>
    <x v="1238"/>
    <x v="5120"/>
    <n v="2"/>
    <n v="0.2"/>
    <n v="4.6088000000000005"/>
  </r>
  <r>
    <n v="7723"/>
    <s v="US-2014-138086"/>
    <x v="3"/>
    <x v="513"/>
    <d v="2014-04-21T00:00:00"/>
    <x v="1"/>
    <s v="JO-15550"/>
    <x v="270"/>
    <x v="2"/>
    <s v="United States"/>
    <s v="San Francisco"/>
    <x v="1"/>
    <n v="94109"/>
    <x v="1"/>
    <s v="OFF-AP-10000027"/>
    <x v="1"/>
    <x v="9"/>
    <x v="1804"/>
    <x v="1360"/>
    <n v="3"/>
    <n v="0"/>
    <n v="12.222"/>
  </r>
  <r>
    <n v="7724"/>
    <s v="CA-2012-139374"/>
    <x v="1"/>
    <x v="229"/>
    <d v="2012-09-14T00:00:00"/>
    <x v="1"/>
    <s v="AR-10345"/>
    <x v="753"/>
    <x v="1"/>
    <s v="United States"/>
    <s v="Austin"/>
    <x v="5"/>
    <n v="78745"/>
    <x v="2"/>
    <s v="FUR-CH-10003981"/>
    <x v="0"/>
    <x v="1"/>
    <x v="1166"/>
    <x v="5121"/>
    <n v="1"/>
    <n v="0.3"/>
    <n v="-2.5698000000000292"/>
  </r>
  <r>
    <n v="7725"/>
    <s v="CA-2013-113978"/>
    <x v="0"/>
    <x v="477"/>
    <d v="2013-09-30T00:00:00"/>
    <x v="1"/>
    <s v="TS-21505"/>
    <x v="700"/>
    <x v="0"/>
    <s v="United States"/>
    <s v="Cleveland"/>
    <x v="24"/>
    <n v="44105"/>
    <x v="3"/>
    <s v="OFF-AP-10003849"/>
    <x v="1"/>
    <x v="9"/>
    <x v="833"/>
    <x v="5122"/>
    <n v="1"/>
    <n v="0.2"/>
    <n v="17.890999999999977"/>
  </r>
  <r>
    <n v="7726"/>
    <s v="CA-2013-113978"/>
    <x v="0"/>
    <x v="477"/>
    <d v="2013-09-30T00:00:00"/>
    <x v="1"/>
    <s v="TS-21505"/>
    <x v="700"/>
    <x v="0"/>
    <s v="United States"/>
    <s v="Cleveland"/>
    <x v="24"/>
    <n v="44105"/>
    <x v="3"/>
    <s v="OFF-ST-10004963"/>
    <x v="1"/>
    <x v="4"/>
    <x v="460"/>
    <x v="5123"/>
    <n v="2"/>
    <n v="0.2"/>
    <n v="-4.8448000000000029"/>
  </r>
  <r>
    <n v="7727"/>
    <s v="CA-2013-113978"/>
    <x v="0"/>
    <x v="477"/>
    <d v="2013-09-30T00:00:00"/>
    <x v="1"/>
    <s v="TS-21505"/>
    <x v="700"/>
    <x v="0"/>
    <s v="United States"/>
    <s v="Cleveland"/>
    <x v="24"/>
    <n v="44105"/>
    <x v="3"/>
    <s v="OFF-ST-10002574"/>
    <x v="1"/>
    <x v="4"/>
    <x v="926"/>
    <x v="4102"/>
    <n v="3"/>
    <n v="0.2"/>
    <n v="-82.884"/>
  </r>
  <r>
    <n v="7728"/>
    <s v="US-2012-150231"/>
    <x v="1"/>
    <x v="199"/>
    <d v="2012-03-20T00:00:00"/>
    <x v="0"/>
    <s v="JK-15640"/>
    <x v="82"/>
    <x v="2"/>
    <s v="United States"/>
    <s v="New York City"/>
    <x v="15"/>
    <n v="10009"/>
    <x v="3"/>
    <s v="OFF-AR-10001761"/>
    <x v="1"/>
    <x v="6"/>
    <x v="1642"/>
    <x v="255"/>
    <n v="3"/>
    <n v="0"/>
    <n v="6.3071999999999999"/>
  </r>
  <r>
    <n v="7729"/>
    <s v="CA-2013-106915"/>
    <x v="0"/>
    <x v="491"/>
    <d v="2013-12-03T00:00:00"/>
    <x v="1"/>
    <s v="GA-14515"/>
    <x v="654"/>
    <x v="0"/>
    <s v="United States"/>
    <s v="El Paso"/>
    <x v="5"/>
    <n v="79907"/>
    <x v="2"/>
    <s v="OFF-AR-10000716"/>
    <x v="1"/>
    <x v="6"/>
    <x v="786"/>
    <x v="329"/>
    <n v="4"/>
    <n v="0.2"/>
    <n v="4.2408000000000001"/>
  </r>
  <r>
    <n v="7730"/>
    <s v="US-2013-109260"/>
    <x v="0"/>
    <x v="182"/>
    <d v="2013-10-02T00:00:00"/>
    <x v="1"/>
    <s v="TN-21040"/>
    <x v="184"/>
    <x v="2"/>
    <s v="United States"/>
    <s v="Tallahassee"/>
    <x v="2"/>
    <n v="32303"/>
    <x v="0"/>
    <s v="TEC-AC-10002637"/>
    <x v="2"/>
    <x v="11"/>
    <x v="1308"/>
    <x v="2404"/>
    <n v="3"/>
    <n v="0.2"/>
    <n v="-75.59580000000004"/>
  </r>
  <r>
    <n v="7731"/>
    <s v="CA-2014-104850"/>
    <x v="3"/>
    <x v="487"/>
    <d v="2014-06-20T00:00:00"/>
    <x v="1"/>
    <s v="TW-21025"/>
    <x v="69"/>
    <x v="2"/>
    <s v="United States"/>
    <s v="Seattle"/>
    <x v="4"/>
    <n v="98103"/>
    <x v="1"/>
    <s v="FUR-CH-10003774"/>
    <x v="0"/>
    <x v="1"/>
    <x v="1185"/>
    <x v="5124"/>
    <n v="4"/>
    <n v="0.2"/>
    <n v="-25.474400000000017"/>
  </r>
  <r>
    <n v="7732"/>
    <s v="CA-2014-140508"/>
    <x v="3"/>
    <x v="65"/>
    <d v="2014-09-22T00:00:00"/>
    <x v="2"/>
    <s v="PA-19060"/>
    <x v="50"/>
    <x v="2"/>
    <s v="United States"/>
    <s v="Dallas"/>
    <x v="5"/>
    <n v="75220"/>
    <x v="2"/>
    <s v="OFF-EN-10000927"/>
    <x v="1"/>
    <x v="12"/>
    <x v="81"/>
    <x v="5125"/>
    <n v="4"/>
    <n v="0.2"/>
    <n v="35.889999999999986"/>
  </r>
  <r>
    <n v="7733"/>
    <s v="CA-2014-143294"/>
    <x v="3"/>
    <x v="455"/>
    <d v="2014-06-09T00:00:00"/>
    <x v="1"/>
    <s v="JD-15790"/>
    <x v="479"/>
    <x v="0"/>
    <s v="United States"/>
    <s v="Houston"/>
    <x v="5"/>
    <n v="77070"/>
    <x v="2"/>
    <s v="OFF-PA-10000743"/>
    <x v="1"/>
    <x v="10"/>
    <x v="573"/>
    <x v="1432"/>
    <n v="2"/>
    <n v="0.2"/>
    <n v="3.7407999999999997"/>
  </r>
  <r>
    <n v="7734"/>
    <s v="CA-2013-165673"/>
    <x v="0"/>
    <x v="666"/>
    <d v="2013-05-20T00:00:00"/>
    <x v="0"/>
    <s v="MN-17935"/>
    <x v="438"/>
    <x v="0"/>
    <s v="United States"/>
    <s v="Springfield"/>
    <x v="24"/>
    <n v="45503"/>
    <x v="3"/>
    <s v="OFF-PA-10000697"/>
    <x v="1"/>
    <x v="10"/>
    <x v="1370"/>
    <x v="302"/>
    <n v="4"/>
    <n v="0.2"/>
    <n v="5.5215999999999994"/>
  </r>
  <r>
    <n v="7735"/>
    <s v="CA-2014-134418"/>
    <x v="3"/>
    <x v="175"/>
    <d v="2014-09-21T00:00:00"/>
    <x v="1"/>
    <s v="GM-14500"/>
    <x v="421"/>
    <x v="0"/>
    <s v="United States"/>
    <s v="Seattle"/>
    <x v="4"/>
    <n v="98103"/>
    <x v="1"/>
    <s v="OFF-AR-10004441"/>
    <x v="1"/>
    <x v="6"/>
    <x v="153"/>
    <x v="2162"/>
    <n v="3"/>
    <n v="0"/>
    <n v="5.2164000000000001"/>
  </r>
  <r>
    <n v="7736"/>
    <s v="US-2013-106313"/>
    <x v="0"/>
    <x v="250"/>
    <d v="2013-08-27T00:00:00"/>
    <x v="1"/>
    <s v="DG-13300"/>
    <x v="375"/>
    <x v="1"/>
    <s v="United States"/>
    <s v="Seattle"/>
    <x v="4"/>
    <n v="98105"/>
    <x v="1"/>
    <s v="OFF-PA-10001870"/>
    <x v="1"/>
    <x v="10"/>
    <x v="674"/>
    <x v="541"/>
    <n v="3"/>
    <n v="0"/>
    <n v="9.3312000000000008"/>
  </r>
  <r>
    <n v="7737"/>
    <s v="CA-2011-105872"/>
    <x v="2"/>
    <x v="992"/>
    <d v="2011-06-06T00:00:00"/>
    <x v="1"/>
    <s v="JG-15160"/>
    <x v="506"/>
    <x v="0"/>
    <s v="United States"/>
    <s v="New York City"/>
    <x v="15"/>
    <n v="10024"/>
    <x v="3"/>
    <s v="OFF-BI-10003684"/>
    <x v="1"/>
    <x v="8"/>
    <x v="707"/>
    <x v="467"/>
    <n v="4"/>
    <n v="0.2"/>
    <n v="26.387999999999998"/>
  </r>
  <r>
    <n v="7738"/>
    <s v="CA-2014-108287"/>
    <x v="3"/>
    <x v="404"/>
    <d v="2014-12-21T00:00:00"/>
    <x v="2"/>
    <s v="AG-10330"/>
    <x v="743"/>
    <x v="0"/>
    <s v="United States"/>
    <s v="Charlotte"/>
    <x v="3"/>
    <n v="28205"/>
    <x v="0"/>
    <s v="OFF-AR-10001315"/>
    <x v="1"/>
    <x v="6"/>
    <x v="1020"/>
    <x v="2538"/>
    <n v="9"/>
    <n v="0.2"/>
    <n v="1.4255999999999993"/>
  </r>
  <r>
    <n v="7739"/>
    <s v="CA-2014-141103"/>
    <x v="3"/>
    <x v="245"/>
    <d v="2014-08-07T00:00:00"/>
    <x v="1"/>
    <s v="JF-15355"/>
    <x v="282"/>
    <x v="0"/>
    <s v="United States"/>
    <s v="Baltimore"/>
    <x v="39"/>
    <n v="21215"/>
    <x v="3"/>
    <s v="TEC-PH-10003589"/>
    <x v="2"/>
    <x v="7"/>
    <x v="818"/>
    <x v="5126"/>
    <n v="5"/>
    <n v="0"/>
    <n v="43.175999999999995"/>
  </r>
  <r>
    <n v="7740"/>
    <s v="CA-2011-154781"/>
    <x v="2"/>
    <x v="871"/>
    <d v="2011-11-26T00:00:00"/>
    <x v="1"/>
    <s v="SC-20680"/>
    <x v="649"/>
    <x v="2"/>
    <s v="United States"/>
    <s v="San Francisco"/>
    <x v="1"/>
    <n v="94110"/>
    <x v="1"/>
    <s v="OFF-PA-10001609"/>
    <x v="1"/>
    <x v="10"/>
    <x v="1107"/>
    <x v="1545"/>
    <n v="2"/>
    <n v="0"/>
    <n v="3.0267999999999997"/>
  </r>
  <r>
    <n v="7741"/>
    <s v="CA-2011-154781"/>
    <x v="2"/>
    <x v="871"/>
    <d v="2011-11-26T00:00:00"/>
    <x v="1"/>
    <s v="SC-20680"/>
    <x v="649"/>
    <x v="2"/>
    <s v="United States"/>
    <s v="San Francisco"/>
    <x v="1"/>
    <n v="94110"/>
    <x v="1"/>
    <s v="TEC-AC-10000474"/>
    <x v="2"/>
    <x v="11"/>
    <x v="1501"/>
    <x v="5127"/>
    <n v="1"/>
    <n v="0"/>
    <n v="28.496999999999986"/>
  </r>
  <r>
    <n v="7742"/>
    <s v="CA-2012-147816"/>
    <x v="1"/>
    <x v="496"/>
    <d v="2012-09-26T00:00:00"/>
    <x v="0"/>
    <s v="CM-11935"/>
    <x v="619"/>
    <x v="0"/>
    <s v="United States"/>
    <s v="Tucson"/>
    <x v="16"/>
    <n v="85705"/>
    <x v="1"/>
    <s v="TEC-PH-10003095"/>
    <x v="2"/>
    <x v="7"/>
    <x v="1491"/>
    <x v="430"/>
    <n v="2"/>
    <n v="0.2"/>
    <n v="13.17"/>
  </r>
  <r>
    <n v="7743"/>
    <s v="CA-2014-105326"/>
    <x v="3"/>
    <x v="648"/>
    <d v="2014-08-28T00:00:00"/>
    <x v="1"/>
    <s v="KT-16480"/>
    <x v="409"/>
    <x v="0"/>
    <s v="United States"/>
    <s v="Los Angeles"/>
    <x v="1"/>
    <n v="90036"/>
    <x v="1"/>
    <s v="OFF-PA-10001639"/>
    <x v="1"/>
    <x v="10"/>
    <x v="972"/>
    <x v="243"/>
    <n v="4"/>
    <n v="0"/>
    <n v="12.441600000000001"/>
  </r>
  <r>
    <n v="7744"/>
    <s v="CA-2013-133613"/>
    <x v="0"/>
    <x v="26"/>
    <d v="2013-06-23T00:00:00"/>
    <x v="1"/>
    <s v="CP-12340"/>
    <x v="291"/>
    <x v="1"/>
    <s v="United States"/>
    <s v="Waterbury"/>
    <x v="29"/>
    <n v="6708"/>
    <x v="3"/>
    <s v="OFF-BI-10002003"/>
    <x v="1"/>
    <x v="8"/>
    <x v="1384"/>
    <x v="4623"/>
    <n v="2"/>
    <n v="0"/>
    <n v="3.7412000000000001"/>
  </r>
  <r>
    <n v="7745"/>
    <s v="CA-2013-133613"/>
    <x v="0"/>
    <x v="26"/>
    <d v="2013-06-23T00:00:00"/>
    <x v="1"/>
    <s v="CP-12340"/>
    <x v="291"/>
    <x v="1"/>
    <s v="United States"/>
    <s v="Waterbury"/>
    <x v="29"/>
    <n v="6708"/>
    <x v="3"/>
    <s v="TEC-PH-10004539"/>
    <x v="2"/>
    <x v="7"/>
    <x v="852"/>
    <x v="5128"/>
    <n v="3"/>
    <n v="0"/>
    <n v="153.08189999999999"/>
  </r>
  <r>
    <n v="7746"/>
    <s v="CA-2013-133613"/>
    <x v="0"/>
    <x v="26"/>
    <d v="2013-06-23T00:00:00"/>
    <x v="1"/>
    <s v="CP-12340"/>
    <x v="291"/>
    <x v="1"/>
    <s v="United States"/>
    <s v="Waterbury"/>
    <x v="29"/>
    <n v="6708"/>
    <x v="3"/>
    <s v="OFF-AR-10003829"/>
    <x v="1"/>
    <x v="6"/>
    <x v="934"/>
    <x v="296"/>
    <n v="3"/>
    <n v="0"/>
    <n v="2.8535999999999988"/>
  </r>
  <r>
    <n v="7747"/>
    <s v="CA-2012-109113"/>
    <x v="1"/>
    <x v="546"/>
    <d v="2012-12-23T00:00:00"/>
    <x v="1"/>
    <s v="EK-13795"/>
    <x v="735"/>
    <x v="2"/>
    <s v="United States"/>
    <s v="Chicago"/>
    <x v="10"/>
    <n v="60610"/>
    <x v="2"/>
    <s v="TEC-AC-10004761"/>
    <x v="2"/>
    <x v="11"/>
    <x v="778"/>
    <x v="2116"/>
    <n v="2"/>
    <n v="0.2"/>
    <n v="4.7789999999999999"/>
  </r>
  <r>
    <n v="7748"/>
    <s v="CA-2012-156153"/>
    <x v="1"/>
    <x v="70"/>
    <d v="2012-06-02T00:00:00"/>
    <x v="0"/>
    <s v="CW-11905"/>
    <x v="194"/>
    <x v="2"/>
    <s v="United States"/>
    <s v="Long Beach"/>
    <x v="15"/>
    <n v="11561"/>
    <x v="3"/>
    <s v="OFF-FA-10003472"/>
    <x v="1"/>
    <x v="13"/>
    <x v="240"/>
    <x v="262"/>
    <n v="6"/>
    <n v="0"/>
    <n v="0.3024"/>
  </r>
  <r>
    <n v="7749"/>
    <s v="CA-2012-133242"/>
    <x v="1"/>
    <x v="652"/>
    <d v="2012-06-24T00:00:00"/>
    <x v="1"/>
    <s v="KH-16510"/>
    <x v="168"/>
    <x v="0"/>
    <s v="United States"/>
    <s v="Arlington"/>
    <x v="17"/>
    <n v="22204"/>
    <x v="0"/>
    <s v="FUR-FU-10003464"/>
    <x v="0"/>
    <x v="5"/>
    <x v="1470"/>
    <x v="4053"/>
    <n v="3"/>
    <n v="0"/>
    <n v="19.468799999999998"/>
  </r>
  <r>
    <n v="7750"/>
    <s v="CA-2012-133242"/>
    <x v="1"/>
    <x v="652"/>
    <d v="2012-06-24T00:00:00"/>
    <x v="1"/>
    <s v="KH-16510"/>
    <x v="168"/>
    <x v="0"/>
    <s v="United States"/>
    <s v="Arlington"/>
    <x v="17"/>
    <n v="22204"/>
    <x v="0"/>
    <s v="OFF-ST-10003716"/>
    <x v="1"/>
    <x v="4"/>
    <x v="889"/>
    <x v="5129"/>
    <n v="2"/>
    <n v="0"/>
    <n v="58.505200000000002"/>
  </r>
  <r>
    <n v="7751"/>
    <s v="CA-2012-133242"/>
    <x v="1"/>
    <x v="652"/>
    <d v="2012-06-24T00:00:00"/>
    <x v="1"/>
    <s v="KH-16510"/>
    <x v="168"/>
    <x v="0"/>
    <s v="United States"/>
    <s v="Arlington"/>
    <x v="17"/>
    <n v="22204"/>
    <x v="0"/>
    <s v="OFF-BI-10004002"/>
    <x v="1"/>
    <x v="8"/>
    <x v="152"/>
    <x v="5130"/>
    <n v="2"/>
    <n v="0"/>
    <n v="16.608000000000001"/>
  </r>
  <r>
    <n v="7752"/>
    <s v="CA-2012-133242"/>
    <x v="1"/>
    <x v="652"/>
    <d v="2012-06-24T00:00:00"/>
    <x v="1"/>
    <s v="KH-16510"/>
    <x v="168"/>
    <x v="0"/>
    <s v="United States"/>
    <s v="Arlington"/>
    <x v="17"/>
    <n v="22204"/>
    <x v="0"/>
    <s v="TEC-PH-10002496"/>
    <x v="2"/>
    <x v="7"/>
    <x v="490"/>
    <x v="5131"/>
    <n v="3"/>
    <n v="0"/>
    <n v="140.39099999999999"/>
  </r>
  <r>
    <n v="7753"/>
    <s v="CA-2012-133242"/>
    <x v="1"/>
    <x v="652"/>
    <d v="2012-06-24T00:00:00"/>
    <x v="1"/>
    <s v="KH-16510"/>
    <x v="168"/>
    <x v="0"/>
    <s v="United States"/>
    <s v="Arlington"/>
    <x v="17"/>
    <n v="22204"/>
    <x v="0"/>
    <s v="OFF-BI-10004826"/>
    <x v="1"/>
    <x v="8"/>
    <x v="721"/>
    <x v="5132"/>
    <n v="2"/>
    <n v="0"/>
    <n v="15.849600000000002"/>
  </r>
  <r>
    <n v="7754"/>
    <s v="CA-2012-158323"/>
    <x v="1"/>
    <x v="672"/>
    <d v="2012-12-03T00:00:00"/>
    <x v="2"/>
    <s v="AB-10600"/>
    <x v="448"/>
    <x v="1"/>
    <s v="United States"/>
    <s v="Jacksonville"/>
    <x v="3"/>
    <n v="28540"/>
    <x v="0"/>
    <s v="FUR-FU-10001546"/>
    <x v="0"/>
    <x v="5"/>
    <x v="1423"/>
    <x v="1232"/>
    <n v="2"/>
    <n v="0.2"/>
    <n v="1.0679999999999996"/>
  </r>
  <r>
    <n v="7755"/>
    <s v="CA-2012-161795"/>
    <x v="1"/>
    <x v="379"/>
    <d v="2012-12-23T00:00:00"/>
    <x v="0"/>
    <s v="AH-10075"/>
    <x v="340"/>
    <x v="1"/>
    <s v="United States"/>
    <s v="Columbus"/>
    <x v="24"/>
    <n v="43229"/>
    <x v="3"/>
    <s v="OFF-AR-10001919"/>
    <x v="1"/>
    <x v="6"/>
    <x v="853"/>
    <x v="5133"/>
    <n v="2"/>
    <n v="0.2"/>
    <n v="0.33839999999999981"/>
  </r>
  <r>
    <n v="7756"/>
    <s v="CA-2014-100902"/>
    <x v="3"/>
    <x v="701"/>
    <d v="2014-11-22T00:00:00"/>
    <x v="1"/>
    <s v="CK-12595"/>
    <x v="242"/>
    <x v="0"/>
    <s v="United States"/>
    <s v="Charlotte"/>
    <x v="3"/>
    <n v="28205"/>
    <x v="0"/>
    <s v="OFF-PA-10002558"/>
    <x v="1"/>
    <x v="10"/>
    <x v="1805"/>
    <x v="5134"/>
    <n v="7"/>
    <n v="0.2"/>
    <n v="93.883999999999986"/>
  </r>
  <r>
    <n v="7757"/>
    <s v="CA-2014-100902"/>
    <x v="3"/>
    <x v="701"/>
    <d v="2014-11-22T00:00:00"/>
    <x v="1"/>
    <s v="CK-12595"/>
    <x v="242"/>
    <x v="0"/>
    <s v="United States"/>
    <s v="Charlotte"/>
    <x v="3"/>
    <n v="28205"/>
    <x v="0"/>
    <s v="TEC-AC-10003174"/>
    <x v="2"/>
    <x v="11"/>
    <x v="614"/>
    <x v="5135"/>
    <n v="5"/>
    <n v="0.2"/>
    <n v="107.78999999999996"/>
  </r>
  <r>
    <n v="7758"/>
    <s v="CA-2014-112844"/>
    <x v="3"/>
    <x v="38"/>
    <d v="2014-11-17T00:00:00"/>
    <x v="0"/>
    <s v="SP-20620"/>
    <x v="407"/>
    <x v="1"/>
    <s v="United States"/>
    <s v="Buffalo"/>
    <x v="15"/>
    <n v="14215"/>
    <x v="3"/>
    <s v="TEC-PH-10003988"/>
    <x v="2"/>
    <x v="7"/>
    <x v="47"/>
    <x v="3582"/>
    <n v="4"/>
    <n v="0"/>
    <n v="12.208000000000002"/>
  </r>
  <r>
    <n v="7759"/>
    <s v="CA-2014-112844"/>
    <x v="3"/>
    <x v="38"/>
    <d v="2014-11-17T00:00:00"/>
    <x v="0"/>
    <s v="SP-20620"/>
    <x v="407"/>
    <x v="1"/>
    <s v="United States"/>
    <s v="Buffalo"/>
    <x v="15"/>
    <n v="14215"/>
    <x v="3"/>
    <s v="FUR-FU-10004845"/>
    <x v="0"/>
    <x v="5"/>
    <x v="1684"/>
    <x v="5136"/>
    <n v="3"/>
    <n v="0"/>
    <n v="30.989999999999995"/>
  </r>
  <r>
    <n v="7760"/>
    <s v="CA-2013-158925"/>
    <x v="0"/>
    <x v="1057"/>
    <d v="2013-10-29T00:00:00"/>
    <x v="1"/>
    <s v="JP-15460"/>
    <x v="687"/>
    <x v="1"/>
    <s v="United States"/>
    <s v="Houston"/>
    <x v="5"/>
    <n v="77041"/>
    <x v="2"/>
    <s v="OFF-PA-10003072"/>
    <x v="1"/>
    <x v="10"/>
    <x v="918"/>
    <x v="12"/>
    <n v="3"/>
    <n v="0.2"/>
    <n v="5.4432"/>
  </r>
  <r>
    <n v="7761"/>
    <s v="CA-2011-155390"/>
    <x v="2"/>
    <x v="776"/>
    <d v="2011-12-11T00:00:00"/>
    <x v="1"/>
    <s v="BG-11035"/>
    <x v="767"/>
    <x v="0"/>
    <s v="United States"/>
    <s v="Memphis"/>
    <x v="18"/>
    <n v="38109"/>
    <x v="0"/>
    <s v="OFF-PA-10003641"/>
    <x v="1"/>
    <x v="10"/>
    <x v="938"/>
    <x v="5137"/>
    <n v="2"/>
    <n v="0.2"/>
    <n v="13.717599999999997"/>
  </r>
  <r>
    <n v="7762"/>
    <s v="CA-2014-123071"/>
    <x v="3"/>
    <x v="734"/>
    <d v="2014-12-07T00:00:00"/>
    <x v="2"/>
    <s v="CC-12550"/>
    <x v="142"/>
    <x v="0"/>
    <s v="United States"/>
    <s v="Plano"/>
    <x v="5"/>
    <n v="75023"/>
    <x v="2"/>
    <s v="OFF-PA-10003729"/>
    <x v="1"/>
    <x v="10"/>
    <x v="1130"/>
    <x v="563"/>
    <n v="2"/>
    <n v="0.2"/>
    <n v="3.6288"/>
  </r>
  <r>
    <n v="7763"/>
    <s v="CA-2014-156391"/>
    <x v="3"/>
    <x v="986"/>
    <d v="2014-09-29T00:00:00"/>
    <x v="2"/>
    <s v="SL-20155"/>
    <x v="359"/>
    <x v="2"/>
    <s v="United States"/>
    <s v="Salem"/>
    <x v="21"/>
    <n v="97301"/>
    <x v="1"/>
    <s v="OFF-AR-10003251"/>
    <x v="1"/>
    <x v="6"/>
    <x v="1041"/>
    <x v="5138"/>
    <n v="1"/>
    <n v="0.2"/>
    <n v="0.55599999999999994"/>
  </r>
  <r>
    <n v="7764"/>
    <s v="CA-2012-103093"/>
    <x v="1"/>
    <x v="302"/>
    <d v="2012-02-07T00:00:00"/>
    <x v="1"/>
    <s v="FO-14305"/>
    <x v="383"/>
    <x v="0"/>
    <s v="United States"/>
    <s v="Columbus"/>
    <x v="32"/>
    <n v="31907"/>
    <x v="0"/>
    <s v="OFF-EN-10003286"/>
    <x v="1"/>
    <x v="12"/>
    <x v="33"/>
    <x v="5139"/>
    <n v="9"/>
    <n v="0"/>
    <n v="35.024399999999993"/>
  </r>
  <r>
    <n v="7765"/>
    <s v="US-2014-118941"/>
    <x v="3"/>
    <x v="801"/>
    <d v="2014-08-13T00:00:00"/>
    <x v="3"/>
    <s v="BB-11545"/>
    <x v="179"/>
    <x v="1"/>
    <s v="United States"/>
    <s v="Columbia"/>
    <x v="39"/>
    <n v="21044"/>
    <x v="3"/>
    <s v="OFF-AR-10004078"/>
    <x v="1"/>
    <x v="6"/>
    <x v="507"/>
    <x v="255"/>
    <n v="3"/>
    <n v="0"/>
    <n v="5.2559999999999993"/>
  </r>
  <r>
    <n v="7766"/>
    <s v="US-2014-118941"/>
    <x v="3"/>
    <x v="801"/>
    <d v="2014-08-13T00:00:00"/>
    <x v="3"/>
    <s v="BB-11545"/>
    <x v="179"/>
    <x v="1"/>
    <s v="United States"/>
    <s v="Columbia"/>
    <x v="39"/>
    <n v="21044"/>
    <x v="3"/>
    <s v="FUR-CH-10002331"/>
    <x v="0"/>
    <x v="1"/>
    <x v="402"/>
    <x v="5140"/>
    <n v="5"/>
    <n v="0"/>
    <n v="373.77899999999983"/>
  </r>
  <r>
    <n v="7767"/>
    <s v="US-2014-118941"/>
    <x v="3"/>
    <x v="801"/>
    <d v="2014-08-13T00:00:00"/>
    <x v="3"/>
    <s v="BB-11545"/>
    <x v="179"/>
    <x v="1"/>
    <s v="United States"/>
    <s v="Columbia"/>
    <x v="39"/>
    <n v="21044"/>
    <x v="3"/>
    <s v="OFF-AR-10001953"/>
    <x v="1"/>
    <x v="6"/>
    <x v="395"/>
    <x v="5141"/>
    <n v="5"/>
    <n v="0"/>
    <n v="59.373000000000005"/>
  </r>
  <r>
    <n v="7768"/>
    <s v="CA-2012-169299"/>
    <x v="1"/>
    <x v="252"/>
    <d v="2012-08-26T00:00:00"/>
    <x v="2"/>
    <s v="DO-13435"/>
    <x v="157"/>
    <x v="0"/>
    <s v="United States"/>
    <s v="Portland"/>
    <x v="21"/>
    <n v="97206"/>
    <x v="1"/>
    <s v="OFF-AR-10002053"/>
    <x v="1"/>
    <x v="6"/>
    <x v="79"/>
    <x v="489"/>
    <n v="3"/>
    <n v="0.2"/>
    <n v="0.71520000000000028"/>
  </r>
  <r>
    <n v="7769"/>
    <s v="CA-2014-154088"/>
    <x v="3"/>
    <x v="105"/>
    <d v="2014-11-18T00:00:00"/>
    <x v="1"/>
    <s v="LB-16735"/>
    <x v="445"/>
    <x v="0"/>
    <s v="United States"/>
    <s v="Tallahassee"/>
    <x v="2"/>
    <n v="32303"/>
    <x v="0"/>
    <s v="OFF-PA-10003651"/>
    <x v="1"/>
    <x v="10"/>
    <x v="646"/>
    <x v="3059"/>
    <n v="5"/>
    <n v="0.2"/>
    <n v="9.3520000000000003"/>
  </r>
  <r>
    <n v="7770"/>
    <s v="CA-2013-155978"/>
    <x v="0"/>
    <x v="1147"/>
    <d v="2013-08-02T00:00:00"/>
    <x v="3"/>
    <s v="TS-21205"/>
    <x v="131"/>
    <x v="1"/>
    <s v="United States"/>
    <s v="Riverside"/>
    <x v="1"/>
    <n v="92503"/>
    <x v="1"/>
    <s v="TEC-PH-10002885"/>
    <x v="2"/>
    <x v="7"/>
    <x v="1127"/>
    <x v="5142"/>
    <n v="2"/>
    <n v="0.2"/>
    <n v="90.976200000000063"/>
  </r>
  <r>
    <n v="7771"/>
    <s v="CA-2013-155978"/>
    <x v="0"/>
    <x v="1147"/>
    <d v="2013-08-02T00:00:00"/>
    <x v="3"/>
    <s v="TS-21205"/>
    <x v="131"/>
    <x v="1"/>
    <s v="United States"/>
    <s v="Riverside"/>
    <x v="1"/>
    <n v="92503"/>
    <x v="1"/>
    <s v="OFF-AP-10002892"/>
    <x v="1"/>
    <x v="9"/>
    <x v="9"/>
    <x v="5143"/>
    <n v="2"/>
    <n v="0"/>
    <n v="13.787999999999997"/>
  </r>
  <r>
    <n v="7772"/>
    <s v="CA-2013-108196"/>
    <x v="0"/>
    <x v="881"/>
    <d v="2013-12-03T00:00:00"/>
    <x v="1"/>
    <s v="CS-12505"/>
    <x v="473"/>
    <x v="0"/>
    <s v="United States"/>
    <s v="Lancaster"/>
    <x v="24"/>
    <n v="43130"/>
    <x v="3"/>
    <s v="OFF-BI-10000545"/>
    <x v="1"/>
    <x v="8"/>
    <x v="685"/>
    <x v="5144"/>
    <n v="2"/>
    <n v="0.7"/>
    <n v="-304.39200000000005"/>
  </r>
  <r>
    <n v="7773"/>
    <s v="CA-2013-108196"/>
    <x v="0"/>
    <x v="881"/>
    <d v="2013-12-03T00:00:00"/>
    <x v="1"/>
    <s v="CS-12505"/>
    <x v="473"/>
    <x v="0"/>
    <s v="United States"/>
    <s v="Lancaster"/>
    <x v="24"/>
    <n v="43130"/>
    <x v="3"/>
    <s v="TEC-MA-10000418"/>
    <x v="2"/>
    <x v="15"/>
    <x v="1476"/>
    <x v="5145"/>
    <n v="5"/>
    <n v="0.7"/>
    <n v="-6599.978000000001"/>
  </r>
  <r>
    <n v="7774"/>
    <s v="CA-2013-108196"/>
    <x v="0"/>
    <x v="881"/>
    <d v="2013-12-03T00:00:00"/>
    <x v="1"/>
    <s v="CS-12505"/>
    <x v="473"/>
    <x v="0"/>
    <s v="United States"/>
    <s v="Lancaster"/>
    <x v="24"/>
    <n v="43130"/>
    <x v="3"/>
    <s v="TEC-AC-10000926"/>
    <x v="2"/>
    <x v="11"/>
    <x v="1806"/>
    <x v="5146"/>
    <n v="3"/>
    <n v="0.2"/>
    <n v="11.995199999999997"/>
  </r>
  <r>
    <n v="7775"/>
    <s v="CA-2013-152800"/>
    <x v="0"/>
    <x v="1172"/>
    <d v="2013-04-16T00:00:00"/>
    <x v="2"/>
    <s v="SP-20920"/>
    <x v="727"/>
    <x v="0"/>
    <s v="United States"/>
    <s v="San Francisco"/>
    <x v="1"/>
    <n v="94109"/>
    <x v="1"/>
    <s v="OFF-EN-10001509"/>
    <x v="1"/>
    <x v="12"/>
    <x v="29"/>
    <x v="5147"/>
    <n v="3"/>
    <n v="0"/>
    <n v="2.8763999999999994"/>
  </r>
  <r>
    <n v="7776"/>
    <s v="CA-2011-166961"/>
    <x v="2"/>
    <x v="422"/>
    <d v="2011-12-31T00:00:00"/>
    <x v="1"/>
    <s v="CD-12790"/>
    <x v="522"/>
    <x v="2"/>
    <s v="United States"/>
    <s v="Moreno Valley"/>
    <x v="1"/>
    <n v="92553"/>
    <x v="1"/>
    <s v="OFF-AP-10001366"/>
    <x v="1"/>
    <x v="9"/>
    <x v="33"/>
    <x v="5148"/>
    <n v="1"/>
    <n v="0"/>
    <n v="2.9646000000000008"/>
  </r>
  <r>
    <n v="7777"/>
    <s v="CA-2011-166961"/>
    <x v="2"/>
    <x v="422"/>
    <d v="2011-12-31T00:00:00"/>
    <x v="1"/>
    <s v="CD-12790"/>
    <x v="522"/>
    <x v="2"/>
    <s v="United States"/>
    <s v="Moreno Valley"/>
    <x v="1"/>
    <n v="92553"/>
    <x v="1"/>
    <s v="OFF-FA-10003485"/>
    <x v="1"/>
    <x v="13"/>
    <x v="33"/>
    <x v="2007"/>
    <n v="3"/>
    <n v="0"/>
    <n v="3.6156000000000001"/>
  </r>
  <r>
    <n v="7778"/>
    <s v="CA-2011-166961"/>
    <x v="2"/>
    <x v="422"/>
    <d v="2011-12-31T00:00:00"/>
    <x v="1"/>
    <s v="CD-12790"/>
    <x v="522"/>
    <x v="2"/>
    <s v="United States"/>
    <s v="Moreno Valley"/>
    <x v="1"/>
    <n v="92553"/>
    <x v="1"/>
    <s v="OFF-ST-10004507"/>
    <x v="1"/>
    <x v="4"/>
    <x v="452"/>
    <x v="492"/>
    <n v="3"/>
    <n v="0"/>
    <n v="13.891499999999999"/>
  </r>
  <r>
    <n v="7779"/>
    <s v="CA-2011-166961"/>
    <x v="2"/>
    <x v="422"/>
    <d v="2011-12-31T00:00:00"/>
    <x v="1"/>
    <s v="CD-12790"/>
    <x v="522"/>
    <x v="2"/>
    <s v="United States"/>
    <s v="Moreno Valley"/>
    <x v="1"/>
    <n v="92553"/>
    <x v="1"/>
    <s v="OFF-BI-10002353"/>
    <x v="1"/>
    <x v="8"/>
    <x v="1068"/>
    <x v="5149"/>
    <n v="3"/>
    <n v="0.2"/>
    <n v="13.896000000000001"/>
  </r>
  <r>
    <n v="7780"/>
    <s v="CA-2013-139381"/>
    <x v="0"/>
    <x v="724"/>
    <d v="2013-04-23T00:00:00"/>
    <x v="1"/>
    <s v="RF-19840"/>
    <x v="167"/>
    <x v="0"/>
    <s v="United States"/>
    <s v="Chesapeake"/>
    <x v="17"/>
    <n v="23320"/>
    <x v="0"/>
    <s v="OFF-AP-10001271"/>
    <x v="1"/>
    <x v="9"/>
    <x v="469"/>
    <x v="2631"/>
    <n v="4"/>
    <n v="0"/>
    <n v="55.058400000000006"/>
  </r>
  <r>
    <n v="7781"/>
    <s v="CA-2013-139381"/>
    <x v="0"/>
    <x v="724"/>
    <d v="2013-04-23T00:00:00"/>
    <x v="1"/>
    <s v="RF-19840"/>
    <x v="167"/>
    <x v="0"/>
    <s v="United States"/>
    <s v="Chesapeake"/>
    <x v="17"/>
    <n v="23320"/>
    <x v="0"/>
    <s v="TEC-PH-10004924"/>
    <x v="2"/>
    <x v="7"/>
    <x v="1156"/>
    <x v="5150"/>
    <n v="4"/>
    <n v="0"/>
    <n v="7.9812000000000012"/>
  </r>
  <r>
    <n v="7782"/>
    <s v="CA-2012-132136"/>
    <x v="1"/>
    <x v="936"/>
    <d v="2012-03-12T00:00:00"/>
    <x v="1"/>
    <s v="FO-14305"/>
    <x v="383"/>
    <x v="0"/>
    <s v="United States"/>
    <s v="Chicago"/>
    <x v="10"/>
    <n v="60623"/>
    <x v="2"/>
    <s v="OFF-BI-10002706"/>
    <x v="1"/>
    <x v="8"/>
    <x v="273"/>
    <x v="841"/>
    <n v="3"/>
    <n v="0.8"/>
    <n v="-14.5656"/>
  </r>
  <r>
    <n v="7783"/>
    <s v="CA-2013-162236"/>
    <x v="0"/>
    <x v="254"/>
    <d v="2013-11-07T00:00:00"/>
    <x v="0"/>
    <s v="ER-13855"/>
    <x v="45"/>
    <x v="1"/>
    <s v="United States"/>
    <s v="Charlotte"/>
    <x v="3"/>
    <n v="28205"/>
    <x v="0"/>
    <s v="OFF-ST-10003442"/>
    <x v="1"/>
    <x v="4"/>
    <x v="86"/>
    <x v="3496"/>
    <n v="2"/>
    <n v="0.2"/>
    <n v="3.9591999999999992"/>
  </r>
  <r>
    <n v="7784"/>
    <s v="CA-2013-162236"/>
    <x v="0"/>
    <x v="254"/>
    <d v="2013-11-07T00:00:00"/>
    <x v="0"/>
    <s v="ER-13855"/>
    <x v="45"/>
    <x v="1"/>
    <s v="United States"/>
    <s v="Charlotte"/>
    <x v="3"/>
    <n v="28205"/>
    <x v="0"/>
    <s v="FUR-TA-10002533"/>
    <x v="0"/>
    <x v="3"/>
    <x v="274"/>
    <x v="5151"/>
    <n v="10"/>
    <n v="0.4"/>
    <n v="-292.10000000000014"/>
  </r>
  <r>
    <n v="7785"/>
    <s v="CA-2013-162236"/>
    <x v="0"/>
    <x v="254"/>
    <d v="2013-11-07T00:00:00"/>
    <x v="0"/>
    <s v="ER-13855"/>
    <x v="45"/>
    <x v="1"/>
    <s v="United States"/>
    <s v="Charlotte"/>
    <x v="3"/>
    <n v="28205"/>
    <x v="0"/>
    <s v="OFF-SU-10003505"/>
    <x v="1"/>
    <x v="14"/>
    <x v="408"/>
    <x v="442"/>
    <n v="2"/>
    <n v="0.2"/>
    <n v="-34.758000000000017"/>
  </r>
  <r>
    <n v="7786"/>
    <s v="US-2011-111353"/>
    <x v="2"/>
    <x v="503"/>
    <d v="2011-12-06T00:00:00"/>
    <x v="1"/>
    <s v="PB-19150"/>
    <x v="171"/>
    <x v="0"/>
    <s v="United States"/>
    <s v="New York City"/>
    <x v="15"/>
    <n v="10009"/>
    <x v="3"/>
    <s v="OFF-LA-10002762"/>
    <x v="1"/>
    <x v="2"/>
    <x v="49"/>
    <x v="2989"/>
    <n v="2"/>
    <n v="0"/>
    <n v="11.778199999999998"/>
  </r>
  <r>
    <n v="7787"/>
    <s v="US-2013-117037"/>
    <x v="0"/>
    <x v="624"/>
    <d v="2013-05-21T00:00:00"/>
    <x v="2"/>
    <s v="LW-17215"/>
    <x v="560"/>
    <x v="0"/>
    <s v="United States"/>
    <s v="Chicago"/>
    <x v="10"/>
    <n v="60653"/>
    <x v="2"/>
    <s v="OFF-BI-10000279"/>
    <x v="1"/>
    <x v="8"/>
    <x v="1765"/>
    <x v="5152"/>
    <n v="1"/>
    <n v="0.8"/>
    <n v="-4.7685000000000013"/>
  </r>
  <r>
    <n v="7788"/>
    <s v="US-2013-117037"/>
    <x v="0"/>
    <x v="624"/>
    <d v="2013-05-21T00:00:00"/>
    <x v="2"/>
    <s v="LW-17215"/>
    <x v="560"/>
    <x v="0"/>
    <s v="United States"/>
    <s v="Chicago"/>
    <x v="10"/>
    <n v="60653"/>
    <x v="2"/>
    <s v="OFF-FA-10000936"/>
    <x v="1"/>
    <x v="13"/>
    <x v="1298"/>
    <x v="5153"/>
    <n v="3"/>
    <n v="0.2"/>
    <n v="2.4674999999999994"/>
  </r>
  <r>
    <n v="7789"/>
    <s v="US-2013-117037"/>
    <x v="0"/>
    <x v="624"/>
    <d v="2013-05-21T00:00:00"/>
    <x v="2"/>
    <s v="LW-17215"/>
    <x v="560"/>
    <x v="0"/>
    <s v="United States"/>
    <s v="Chicago"/>
    <x v="10"/>
    <n v="60653"/>
    <x v="2"/>
    <s v="FUR-FU-10004973"/>
    <x v="0"/>
    <x v="5"/>
    <x v="1134"/>
    <x v="1832"/>
    <n v="3"/>
    <n v="0.6"/>
    <n v="-10.173599999999997"/>
  </r>
  <r>
    <n v="7790"/>
    <s v="US-2013-117037"/>
    <x v="0"/>
    <x v="624"/>
    <d v="2013-05-21T00:00:00"/>
    <x v="2"/>
    <s v="LW-17215"/>
    <x v="560"/>
    <x v="0"/>
    <s v="United States"/>
    <s v="Chicago"/>
    <x v="10"/>
    <n v="60653"/>
    <x v="2"/>
    <s v="OFF-PA-10000791"/>
    <x v="1"/>
    <x v="10"/>
    <x v="1424"/>
    <x v="5154"/>
    <n v="8"/>
    <n v="0.2"/>
    <n v="9.5399999999999974"/>
  </r>
  <r>
    <n v="7791"/>
    <s v="CA-2014-160801"/>
    <x v="3"/>
    <x v="20"/>
    <d v="2014-09-20T00:00:00"/>
    <x v="3"/>
    <s v="FG-14260"/>
    <x v="435"/>
    <x v="2"/>
    <s v="United States"/>
    <s v="Philadelphia"/>
    <x v="9"/>
    <n v="19120"/>
    <x v="3"/>
    <s v="OFF-BI-10001132"/>
    <x v="1"/>
    <x v="8"/>
    <x v="630"/>
    <x v="5155"/>
    <n v="3"/>
    <n v="0.7"/>
    <n v="-3.3893999999999984"/>
  </r>
  <r>
    <n v="7792"/>
    <s v="CA-2013-108364"/>
    <x v="0"/>
    <x v="1054"/>
    <d v="2013-12-25T00:00:00"/>
    <x v="1"/>
    <s v="BP-11050"/>
    <x v="771"/>
    <x v="1"/>
    <s v="United States"/>
    <s v="Chicago"/>
    <x v="10"/>
    <n v="60623"/>
    <x v="2"/>
    <s v="OFF-BI-10002012"/>
    <x v="1"/>
    <x v="8"/>
    <x v="742"/>
    <x v="5156"/>
    <n v="5"/>
    <n v="0.8"/>
    <n v="-2.8800000000000008"/>
  </r>
  <r>
    <n v="7793"/>
    <s v="CA-2014-169362"/>
    <x v="3"/>
    <x v="386"/>
    <d v="2014-10-16T00:00:00"/>
    <x v="2"/>
    <s v="SP-20860"/>
    <x v="133"/>
    <x v="1"/>
    <s v="United States"/>
    <s v="Dallas"/>
    <x v="5"/>
    <n v="75217"/>
    <x v="2"/>
    <s v="TEC-AC-10001383"/>
    <x v="2"/>
    <x v="11"/>
    <x v="601"/>
    <x v="3936"/>
    <n v="2"/>
    <n v="0.2"/>
    <n v="-1.4994000000000067"/>
  </r>
  <r>
    <n v="7794"/>
    <s v="CA-2012-127481"/>
    <x v="1"/>
    <x v="295"/>
    <d v="2012-12-15T00:00:00"/>
    <x v="0"/>
    <s v="JD-15895"/>
    <x v="63"/>
    <x v="1"/>
    <s v="United States"/>
    <s v="Las Vegas"/>
    <x v="33"/>
    <n v="89115"/>
    <x v="1"/>
    <s v="OFF-PA-10002036"/>
    <x v="1"/>
    <x v="10"/>
    <x v="325"/>
    <x v="56"/>
    <n v="5"/>
    <n v="0"/>
    <n v="15.876000000000001"/>
  </r>
  <r>
    <n v="7795"/>
    <s v="CA-2012-127481"/>
    <x v="1"/>
    <x v="295"/>
    <d v="2012-12-15T00:00:00"/>
    <x v="0"/>
    <s v="JD-15895"/>
    <x v="63"/>
    <x v="1"/>
    <s v="United States"/>
    <s v="Las Vegas"/>
    <x v="33"/>
    <n v="89115"/>
    <x v="1"/>
    <s v="OFF-PA-10002377"/>
    <x v="1"/>
    <x v="10"/>
    <x v="127"/>
    <x v="3118"/>
    <n v="2"/>
    <n v="0"/>
    <n v="48.94"/>
  </r>
  <r>
    <n v="7796"/>
    <s v="CA-2012-112711"/>
    <x v="1"/>
    <x v="984"/>
    <d v="2012-07-18T00:00:00"/>
    <x v="1"/>
    <s v="FM-14380"/>
    <x v="248"/>
    <x v="0"/>
    <s v="United States"/>
    <s v="Amarillo"/>
    <x v="5"/>
    <n v="79109"/>
    <x v="2"/>
    <s v="TEC-PH-10000526"/>
    <x v="2"/>
    <x v="7"/>
    <x v="1463"/>
    <x v="5157"/>
    <n v="4"/>
    <n v="0.2"/>
    <n v="30.716800000000006"/>
  </r>
  <r>
    <n v="7797"/>
    <s v="US-2012-145121"/>
    <x v="1"/>
    <x v="653"/>
    <d v="2012-10-06T00:00:00"/>
    <x v="1"/>
    <s v="MP-17965"/>
    <x v="172"/>
    <x v="1"/>
    <s v="United States"/>
    <s v="Middletown"/>
    <x v="29"/>
    <n v="6457"/>
    <x v="3"/>
    <s v="OFF-BI-10001078"/>
    <x v="1"/>
    <x v="8"/>
    <x v="61"/>
    <x v="5158"/>
    <n v="5"/>
    <n v="0"/>
    <n v="13.181000000000001"/>
  </r>
  <r>
    <n v="7798"/>
    <s v="CA-2014-166184"/>
    <x v="3"/>
    <x v="668"/>
    <d v="2014-03-28T00:00:00"/>
    <x v="2"/>
    <s v="HR-14830"/>
    <x v="403"/>
    <x v="1"/>
    <s v="United States"/>
    <s v="New York City"/>
    <x v="15"/>
    <n v="10035"/>
    <x v="3"/>
    <s v="OFF-EN-10004483"/>
    <x v="1"/>
    <x v="12"/>
    <x v="1335"/>
    <x v="5159"/>
    <n v="3"/>
    <n v="0"/>
    <n v="22.094699999999996"/>
  </r>
  <r>
    <n v="7799"/>
    <s v="CA-2014-166184"/>
    <x v="3"/>
    <x v="668"/>
    <d v="2014-03-28T00:00:00"/>
    <x v="2"/>
    <s v="HR-14830"/>
    <x v="403"/>
    <x v="1"/>
    <s v="United States"/>
    <s v="New York City"/>
    <x v="15"/>
    <n v="10035"/>
    <x v="3"/>
    <s v="TEC-PH-10002624"/>
    <x v="2"/>
    <x v="7"/>
    <x v="1126"/>
    <x v="5160"/>
    <n v="1"/>
    <n v="0"/>
    <n v="136.29709999999994"/>
  </r>
  <r>
    <n v="7800"/>
    <s v="CA-2014-166184"/>
    <x v="3"/>
    <x v="668"/>
    <d v="2014-03-28T00:00:00"/>
    <x v="2"/>
    <s v="HR-14830"/>
    <x v="403"/>
    <x v="1"/>
    <s v="United States"/>
    <s v="New York City"/>
    <x v="15"/>
    <n v="10035"/>
    <x v="3"/>
    <s v="FUR-CH-10003396"/>
    <x v="0"/>
    <x v="1"/>
    <x v="385"/>
    <x v="418"/>
    <n v="3"/>
    <n v="0.1"/>
    <n v="2.3093999999999895"/>
  </r>
  <r>
    <n v="7801"/>
    <s v="CA-2014-157413"/>
    <x v="3"/>
    <x v="702"/>
    <d v="2014-06-07T00:00:00"/>
    <x v="1"/>
    <s v="BW-11065"/>
    <x v="768"/>
    <x v="0"/>
    <s v="United States"/>
    <s v="Philadelphia"/>
    <x v="9"/>
    <n v="19120"/>
    <x v="3"/>
    <s v="OFF-ST-10002756"/>
    <x v="1"/>
    <x v="4"/>
    <x v="270"/>
    <x v="5161"/>
    <n v="3"/>
    <n v="0.2"/>
    <n v="-77.126699999999971"/>
  </r>
  <r>
    <n v="7802"/>
    <s v="CA-2011-143637"/>
    <x v="2"/>
    <x v="977"/>
    <d v="2011-03-29T00:00:00"/>
    <x v="0"/>
    <s v="MS-17710"/>
    <x v="384"/>
    <x v="0"/>
    <s v="United States"/>
    <s v="Fresno"/>
    <x v="1"/>
    <n v="93727"/>
    <x v="1"/>
    <s v="FUR-FU-10002813"/>
    <x v="0"/>
    <x v="5"/>
    <x v="1682"/>
    <x v="586"/>
    <n v="2"/>
    <n v="0"/>
    <n v="14.572799999999997"/>
  </r>
  <r>
    <n v="7803"/>
    <s v="CA-2012-102260"/>
    <x v="1"/>
    <x v="357"/>
    <d v="2012-09-26T00:00:00"/>
    <x v="1"/>
    <s v="SJ-20125"/>
    <x v="319"/>
    <x v="2"/>
    <s v="United States"/>
    <s v="Franklin"/>
    <x v="18"/>
    <n v="37064"/>
    <x v="0"/>
    <s v="OFF-LA-10003714"/>
    <x v="1"/>
    <x v="2"/>
    <x v="1148"/>
    <x v="5162"/>
    <n v="4"/>
    <n v="0.2"/>
    <n v="4.1999999999999993"/>
  </r>
  <r>
    <n v="7804"/>
    <s v="CA-2012-102260"/>
    <x v="1"/>
    <x v="357"/>
    <d v="2012-09-26T00:00:00"/>
    <x v="1"/>
    <s v="SJ-20125"/>
    <x v="319"/>
    <x v="2"/>
    <s v="United States"/>
    <s v="Franklin"/>
    <x v="18"/>
    <n v="37064"/>
    <x v="0"/>
    <s v="OFF-ST-10003716"/>
    <x v="1"/>
    <x v="4"/>
    <x v="889"/>
    <x v="2966"/>
    <n v="4"/>
    <n v="0.2"/>
    <n v="-63.005600000000015"/>
  </r>
  <r>
    <n v="7805"/>
    <s v="CA-2012-102260"/>
    <x v="1"/>
    <x v="357"/>
    <d v="2012-09-26T00:00:00"/>
    <x v="1"/>
    <s v="SJ-20125"/>
    <x v="319"/>
    <x v="2"/>
    <s v="United States"/>
    <s v="Franklin"/>
    <x v="18"/>
    <n v="37064"/>
    <x v="0"/>
    <s v="OFF-ST-10002289"/>
    <x v="1"/>
    <x v="4"/>
    <x v="951"/>
    <x v="5163"/>
    <n v="1"/>
    <n v="0.2"/>
    <n v="-4.7670000000000021"/>
  </r>
  <r>
    <n v="7806"/>
    <s v="CA-2012-102260"/>
    <x v="1"/>
    <x v="357"/>
    <d v="2012-09-26T00:00:00"/>
    <x v="1"/>
    <s v="SJ-20125"/>
    <x v="319"/>
    <x v="2"/>
    <s v="United States"/>
    <s v="Franklin"/>
    <x v="18"/>
    <n v="37064"/>
    <x v="0"/>
    <s v="OFF-AR-10001315"/>
    <x v="1"/>
    <x v="6"/>
    <x v="1020"/>
    <x v="1881"/>
    <n v="2"/>
    <n v="0.2"/>
    <n v="0.31679999999999986"/>
  </r>
  <r>
    <n v="7807"/>
    <s v="CA-2012-102260"/>
    <x v="1"/>
    <x v="357"/>
    <d v="2012-09-26T00:00:00"/>
    <x v="1"/>
    <s v="SJ-20125"/>
    <x v="319"/>
    <x v="2"/>
    <s v="United States"/>
    <s v="Franklin"/>
    <x v="18"/>
    <n v="37064"/>
    <x v="0"/>
    <s v="OFF-BI-10000042"/>
    <x v="1"/>
    <x v="8"/>
    <x v="945"/>
    <x v="2234"/>
    <n v="2"/>
    <n v="0.7"/>
    <n v="-2.5631999999999993"/>
  </r>
  <r>
    <n v="7808"/>
    <s v="US-2013-137295"/>
    <x v="0"/>
    <x v="1134"/>
    <d v="2013-01-13T00:00:00"/>
    <x v="1"/>
    <s v="VS-21820"/>
    <x v="745"/>
    <x v="0"/>
    <s v="United States"/>
    <s v="Raleigh"/>
    <x v="3"/>
    <n v="27604"/>
    <x v="0"/>
    <s v="OFF-BI-10004236"/>
    <x v="1"/>
    <x v="8"/>
    <x v="891"/>
    <x v="5164"/>
    <n v="7"/>
    <n v="0.7"/>
    <n v="-24.662400000000005"/>
  </r>
  <r>
    <n v="7809"/>
    <s v="US-2013-137295"/>
    <x v="0"/>
    <x v="1134"/>
    <d v="2013-01-13T00:00:00"/>
    <x v="1"/>
    <s v="VS-21820"/>
    <x v="745"/>
    <x v="0"/>
    <s v="United States"/>
    <s v="Raleigh"/>
    <x v="3"/>
    <n v="27604"/>
    <x v="0"/>
    <s v="OFF-AR-10001955"/>
    <x v="1"/>
    <x v="6"/>
    <x v="1021"/>
    <x v="1662"/>
    <n v="3"/>
    <n v="0.2"/>
    <n v="5.9519999999999946"/>
  </r>
  <r>
    <n v="7810"/>
    <s v="US-2013-137295"/>
    <x v="0"/>
    <x v="1134"/>
    <d v="2013-01-13T00:00:00"/>
    <x v="1"/>
    <s v="VS-21820"/>
    <x v="745"/>
    <x v="0"/>
    <s v="United States"/>
    <s v="Raleigh"/>
    <x v="3"/>
    <n v="27604"/>
    <x v="0"/>
    <s v="TEC-PH-10004080"/>
    <x v="2"/>
    <x v="7"/>
    <x v="1768"/>
    <x v="3034"/>
    <n v="2"/>
    <n v="0.2"/>
    <n v="10.878399999999999"/>
  </r>
  <r>
    <n v="7811"/>
    <s v="CA-2013-134334"/>
    <x v="0"/>
    <x v="1173"/>
    <d v="2013-02-15T00:00:00"/>
    <x v="2"/>
    <s v="DK-13090"/>
    <x v="54"/>
    <x v="0"/>
    <s v="United States"/>
    <s v="Clinton"/>
    <x v="39"/>
    <n v="20735"/>
    <x v="3"/>
    <s v="OFF-PA-10000791"/>
    <x v="1"/>
    <x v="10"/>
    <x v="1424"/>
    <x v="5165"/>
    <n v="1"/>
    <n v="0"/>
    <n v="2.1464999999999996"/>
  </r>
  <r>
    <n v="7812"/>
    <s v="CA-2013-134334"/>
    <x v="0"/>
    <x v="1173"/>
    <d v="2013-02-15T00:00:00"/>
    <x v="2"/>
    <s v="DK-13090"/>
    <x v="54"/>
    <x v="0"/>
    <s v="United States"/>
    <s v="Clinton"/>
    <x v="39"/>
    <n v="20735"/>
    <x v="3"/>
    <s v="OFF-AR-10001770"/>
    <x v="1"/>
    <x v="6"/>
    <x v="1579"/>
    <x v="3373"/>
    <n v="3"/>
    <n v="0"/>
    <n v="2.0747999999999998"/>
  </r>
  <r>
    <n v="7813"/>
    <s v="CA-2013-134334"/>
    <x v="0"/>
    <x v="1173"/>
    <d v="2013-02-15T00:00:00"/>
    <x v="2"/>
    <s v="DK-13090"/>
    <x v="54"/>
    <x v="0"/>
    <s v="United States"/>
    <s v="Clinton"/>
    <x v="39"/>
    <n v="20735"/>
    <x v="3"/>
    <s v="FUR-TA-10002356"/>
    <x v="0"/>
    <x v="3"/>
    <x v="728"/>
    <x v="5166"/>
    <n v="3"/>
    <n v="0.3"/>
    <n v="-47.179800000000029"/>
  </r>
  <r>
    <n v="7814"/>
    <s v="CA-2013-134334"/>
    <x v="0"/>
    <x v="1173"/>
    <d v="2013-02-15T00:00:00"/>
    <x v="2"/>
    <s v="DK-13090"/>
    <x v="54"/>
    <x v="0"/>
    <s v="United States"/>
    <s v="Clinton"/>
    <x v="39"/>
    <n v="20735"/>
    <x v="3"/>
    <s v="FUR-FU-10003274"/>
    <x v="0"/>
    <x v="5"/>
    <x v="245"/>
    <x v="232"/>
    <n v="6"/>
    <n v="0"/>
    <n v="4.6464000000000008"/>
  </r>
  <r>
    <n v="7815"/>
    <s v="US-2014-109316"/>
    <x v="3"/>
    <x v="110"/>
    <d v="2014-06-11T00:00:00"/>
    <x v="2"/>
    <s v="MG-17680"/>
    <x v="67"/>
    <x v="2"/>
    <s v="United States"/>
    <s v="Los Angeles"/>
    <x v="1"/>
    <n v="90049"/>
    <x v="1"/>
    <s v="FUR-BO-10004834"/>
    <x v="0"/>
    <x v="0"/>
    <x v="26"/>
    <x v="5167"/>
    <n v="2"/>
    <n v="0.15"/>
    <n v="140.95680000000004"/>
  </r>
  <r>
    <n v="7816"/>
    <s v="US-2014-109316"/>
    <x v="3"/>
    <x v="110"/>
    <d v="2014-06-11T00:00:00"/>
    <x v="2"/>
    <s v="MG-17680"/>
    <x v="67"/>
    <x v="2"/>
    <s v="United States"/>
    <s v="Los Angeles"/>
    <x v="1"/>
    <n v="90049"/>
    <x v="1"/>
    <s v="TEC-PH-10000307"/>
    <x v="2"/>
    <x v="7"/>
    <x v="835"/>
    <x v="255"/>
    <n v="2"/>
    <n v="0.2"/>
    <n v="-3.5040000000000022"/>
  </r>
  <r>
    <n v="7817"/>
    <s v="CA-2013-138478"/>
    <x v="0"/>
    <x v="147"/>
    <d v="2013-10-27T00:00:00"/>
    <x v="0"/>
    <s v="DP-13390"/>
    <x v="503"/>
    <x v="2"/>
    <s v="United States"/>
    <s v="North Las Vegas"/>
    <x v="33"/>
    <n v="89031"/>
    <x v="1"/>
    <s v="OFF-AR-10002240"/>
    <x v="1"/>
    <x v="6"/>
    <x v="962"/>
    <x v="5168"/>
    <n v="3"/>
    <n v="0"/>
    <n v="29.437200000000001"/>
  </r>
  <r>
    <n v="7818"/>
    <s v="CA-2013-138478"/>
    <x v="0"/>
    <x v="147"/>
    <d v="2013-10-27T00:00:00"/>
    <x v="0"/>
    <s v="DP-13390"/>
    <x v="503"/>
    <x v="2"/>
    <s v="United States"/>
    <s v="North Las Vegas"/>
    <x v="33"/>
    <n v="89031"/>
    <x v="1"/>
    <s v="OFF-PA-10001801"/>
    <x v="1"/>
    <x v="10"/>
    <x v="1757"/>
    <x v="1211"/>
    <n v="6"/>
    <n v="0"/>
    <n v="17.581200000000003"/>
  </r>
  <r>
    <n v="7819"/>
    <s v="CA-2013-138478"/>
    <x v="0"/>
    <x v="147"/>
    <d v="2013-10-27T00:00:00"/>
    <x v="0"/>
    <s v="DP-13390"/>
    <x v="503"/>
    <x v="2"/>
    <s v="United States"/>
    <s v="North Las Vegas"/>
    <x v="33"/>
    <n v="89031"/>
    <x v="1"/>
    <s v="OFF-BI-10001120"/>
    <x v="1"/>
    <x v="8"/>
    <x v="1606"/>
    <x v="5169"/>
    <n v="3"/>
    <n v="0.2"/>
    <n v="1644.2912999999999"/>
  </r>
  <r>
    <n v="7820"/>
    <s v="CA-2014-150469"/>
    <x v="3"/>
    <x v="795"/>
    <d v="2014-01-31T00:00:00"/>
    <x v="1"/>
    <s v="CJ-12010"/>
    <x v="170"/>
    <x v="0"/>
    <s v="United States"/>
    <s v="San Francisco"/>
    <x v="1"/>
    <n v="94109"/>
    <x v="1"/>
    <s v="OFF-FA-10000611"/>
    <x v="1"/>
    <x v="13"/>
    <x v="1065"/>
    <x v="5170"/>
    <n v="8"/>
    <n v="0"/>
    <n v="5.6831999999999994"/>
  </r>
  <r>
    <n v="7821"/>
    <s v="CA-2014-152436"/>
    <x v="3"/>
    <x v="166"/>
    <d v="2014-12-11T00:00:00"/>
    <x v="0"/>
    <s v="CW-11905"/>
    <x v="194"/>
    <x v="2"/>
    <s v="United States"/>
    <s v="Cranston"/>
    <x v="34"/>
    <n v="2920"/>
    <x v="3"/>
    <s v="OFF-ST-10000036"/>
    <x v="1"/>
    <x v="4"/>
    <x v="590"/>
    <x v="5171"/>
    <n v="6"/>
    <n v="0"/>
    <n v="160.03979999999999"/>
  </r>
  <r>
    <n v="7822"/>
    <s v="CA-2013-169334"/>
    <x v="0"/>
    <x v="147"/>
    <d v="2013-10-25T00:00:00"/>
    <x v="0"/>
    <s v="GW-14605"/>
    <x v="543"/>
    <x v="0"/>
    <s v="United States"/>
    <s v="Jackson"/>
    <x v="18"/>
    <n v="38301"/>
    <x v="0"/>
    <s v="OFF-ST-10004950"/>
    <x v="1"/>
    <x v="4"/>
    <x v="1510"/>
    <x v="2699"/>
    <n v="9"/>
    <n v="0.2"/>
    <n v="6.9794999999999909"/>
  </r>
  <r>
    <n v="7823"/>
    <s v="US-2011-115413"/>
    <x v="2"/>
    <x v="86"/>
    <d v="2011-09-01T00:00:00"/>
    <x v="1"/>
    <s v="PP-18955"/>
    <x v="452"/>
    <x v="2"/>
    <s v="United States"/>
    <s v="Newark"/>
    <x v="13"/>
    <n v="19711"/>
    <x v="3"/>
    <s v="OFF-AR-10003770"/>
    <x v="1"/>
    <x v="6"/>
    <x v="990"/>
    <x v="880"/>
    <n v="3"/>
    <n v="0"/>
    <n v="2.5055999999999998"/>
  </r>
  <r>
    <n v="7824"/>
    <s v="US-2011-115413"/>
    <x v="2"/>
    <x v="86"/>
    <d v="2011-09-01T00:00:00"/>
    <x v="1"/>
    <s v="PP-18955"/>
    <x v="452"/>
    <x v="2"/>
    <s v="United States"/>
    <s v="Newark"/>
    <x v="13"/>
    <n v="19711"/>
    <x v="3"/>
    <s v="TEC-AC-10002800"/>
    <x v="2"/>
    <x v="11"/>
    <x v="1207"/>
    <x v="145"/>
    <n v="3"/>
    <n v="0"/>
    <n v="52.489499999999992"/>
  </r>
  <r>
    <n v="7825"/>
    <s v="CA-2011-125150"/>
    <x v="2"/>
    <x v="1174"/>
    <d v="2011-05-23T00:00:00"/>
    <x v="1"/>
    <s v="PW-19030"/>
    <x v="463"/>
    <x v="1"/>
    <s v="United States"/>
    <s v="Los Angeles"/>
    <x v="1"/>
    <n v="90036"/>
    <x v="1"/>
    <s v="FUR-CH-10002439"/>
    <x v="0"/>
    <x v="1"/>
    <x v="1316"/>
    <x v="3127"/>
    <n v="5"/>
    <n v="0.2"/>
    <n v="17.466000000000008"/>
  </r>
  <r>
    <n v="7826"/>
    <s v="CA-2012-127327"/>
    <x v="1"/>
    <x v="302"/>
    <d v="2012-02-07T00:00:00"/>
    <x v="1"/>
    <s v="PW-19030"/>
    <x v="463"/>
    <x v="1"/>
    <s v="United States"/>
    <s v="Rome"/>
    <x v="15"/>
    <n v="13440"/>
    <x v="3"/>
    <s v="FUR-CH-10004218"/>
    <x v="0"/>
    <x v="1"/>
    <x v="38"/>
    <x v="5172"/>
    <n v="1"/>
    <n v="0.1"/>
    <n v="15.147000000000004"/>
  </r>
  <r>
    <n v="7827"/>
    <s v="CA-2014-117114"/>
    <x v="3"/>
    <x v="1108"/>
    <d v="2014-11-06T00:00:00"/>
    <x v="1"/>
    <s v="CY-12745"/>
    <x v="388"/>
    <x v="1"/>
    <s v="United States"/>
    <s v="Chicago"/>
    <x v="10"/>
    <n v="60610"/>
    <x v="2"/>
    <s v="TEC-PH-10004042"/>
    <x v="2"/>
    <x v="7"/>
    <x v="553"/>
    <x v="5173"/>
    <n v="4"/>
    <n v="0.2"/>
    <n v="38.157600000000002"/>
  </r>
  <r>
    <n v="7828"/>
    <s v="CA-2014-117114"/>
    <x v="3"/>
    <x v="1108"/>
    <d v="2014-11-06T00:00:00"/>
    <x v="1"/>
    <s v="CY-12745"/>
    <x v="388"/>
    <x v="1"/>
    <s v="United States"/>
    <s v="Chicago"/>
    <x v="10"/>
    <n v="60610"/>
    <x v="2"/>
    <s v="OFF-EN-10001137"/>
    <x v="1"/>
    <x v="12"/>
    <x v="315"/>
    <x v="4541"/>
    <n v="3"/>
    <n v="0.2"/>
    <n v="3.2213999999999996"/>
  </r>
  <r>
    <n v="7829"/>
    <s v="CA-2012-137302"/>
    <x v="1"/>
    <x v="33"/>
    <d v="2012-05-01T00:00:00"/>
    <x v="1"/>
    <s v="BW-11110"/>
    <x v="308"/>
    <x v="1"/>
    <s v="United States"/>
    <s v="San Diego"/>
    <x v="1"/>
    <n v="92105"/>
    <x v="1"/>
    <s v="FUR-CH-10002017"/>
    <x v="0"/>
    <x v="1"/>
    <x v="1368"/>
    <x v="2869"/>
    <n v="3"/>
    <n v="0.2"/>
    <n v="6.3935999999999957"/>
  </r>
  <r>
    <n v="7830"/>
    <s v="CA-2012-137302"/>
    <x v="1"/>
    <x v="33"/>
    <d v="2012-05-01T00:00:00"/>
    <x v="1"/>
    <s v="BW-11110"/>
    <x v="308"/>
    <x v="1"/>
    <s v="United States"/>
    <s v="San Diego"/>
    <x v="1"/>
    <n v="92105"/>
    <x v="1"/>
    <s v="OFF-AR-10000588"/>
    <x v="1"/>
    <x v="6"/>
    <x v="393"/>
    <x v="426"/>
    <n v="3"/>
    <n v="0"/>
    <n v="15.475200000000001"/>
  </r>
  <r>
    <n v="7831"/>
    <s v="CA-2012-137302"/>
    <x v="1"/>
    <x v="33"/>
    <d v="2012-05-01T00:00:00"/>
    <x v="1"/>
    <s v="BW-11110"/>
    <x v="308"/>
    <x v="1"/>
    <s v="United States"/>
    <s v="San Diego"/>
    <x v="1"/>
    <n v="92105"/>
    <x v="1"/>
    <s v="TEC-PH-10003174"/>
    <x v="2"/>
    <x v="7"/>
    <x v="1745"/>
    <x v="3057"/>
    <n v="3"/>
    <n v="0.2"/>
    <n v="38.996999999999986"/>
  </r>
  <r>
    <n v="7832"/>
    <s v="CA-2012-137302"/>
    <x v="1"/>
    <x v="33"/>
    <d v="2012-05-01T00:00:00"/>
    <x v="1"/>
    <s v="BW-11110"/>
    <x v="308"/>
    <x v="1"/>
    <s v="United States"/>
    <s v="San Diego"/>
    <x v="1"/>
    <n v="92105"/>
    <x v="1"/>
    <s v="OFF-BI-10001524"/>
    <x v="1"/>
    <x v="8"/>
    <x v="298"/>
    <x v="4503"/>
    <n v="3"/>
    <n v="0.2"/>
    <n v="17.623199999999997"/>
  </r>
  <r>
    <n v="7833"/>
    <s v="CA-2013-112382"/>
    <x v="0"/>
    <x v="195"/>
    <d v="2013-05-14T00:00:00"/>
    <x v="1"/>
    <s v="MB-18085"/>
    <x v="469"/>
    <x v="0"/>
    <s v="United States"/>
    <s v="Houston"/>
    <x v="5"/>
    <n v="77036"/>
    <x v="2"/>
    <s v="TEC-PH-10001552"/>
    <x v="2"/>
    <x v="7"/>
    <x v="178"/>
    <x v="4501"/>
    <n v="2"/>
    <n v="0.2"/>
    <n v="1.9136000000000006"/>
  </r>
  <r>
    <n v="7834"/>
    <s v="CA-2012-128958"/>
    <x v="1"/>
    <x v="1175"/>
    <d v="2012-01-28T00:00:00"/>
    <x v="1"/>
    <s v="CR-12820"/>
    <x v="736"/>
    <x v="2"/>
    <s v="United States"/>
    <s v="West Palm Beach"/>
    <x v="2"/>
    <n v="33407"/>
    <x v="0"/>
    <s v="OFF-AR-10004757"/>
    <x v="1"/>
    <x v="6"/>
    <x v="342"/>
    <x v="1332"/>
    <n v="5"/>
    <n v="0.2"/>
    <n v="2.1319999999999988"/>
  </r>
  <r>
    <n v="7835"/>
    <s v="CA-2012-106257"/>
    <x v="1"/>
    <x v="657"/>
    <d v="2012-04-17T00:00:00"/>
    <x v="0"/>
    <s v="EB-14110"/>
    <x v="686"/>
    <x v="0"/>
    <s v="United States"/>
    <s v="Los Angeles"/>
    <x v="1"/>
    <n v="90045"/>
    <x v="1"/>
    <s v="FUR-TA-10002530"/>
    <x v="0"/>
    <x v="3"/>
    <x v="983"/>
    <x v="475"/>
    <n v="2"/>
    <n v="0.2"/>
    <n v="-15.098000000000013"/>
  </r>
  <r>
    <n v="7836"/>
    <s v="CA-2012-106257"/>
    <x v="1"/>
    <x v="657"/>
    <d v="2012-04-17T00:00:00"/>
    <x v="0"/>
    <s v="EB-14110"/>
    <x v="686"/>
    <x v="0"/>
    <s v="United States"/>
    <s v="Los Angeles"/>
    <x v="1"/>
    <n v="90045"/>
    <x v="1"/>
    <s v="TEC-PH-10001494"/>
    <x v="2"/>
    <x v="7"/>
    <x v="708"/>
    <x v="5174"/>
    <n v="2"/>
    <n v="0.2"/>
    <n v="41.993000000000009"/>
  </r>
  <r>
    <n v="7837"/>
    <s v="CA-2012-149083"/>
    <x v="1"/>
    <x v="12"/>
    <d v="2012-09-30T00:00:00"/>
    <x v="1"/>
    <s v="SH-19975"/>
    <x v="64"/>
    <x v="1"/>
    <s v="United States"/>
    <s v="Seattle"/>
    <x v="4"/>
    <n v="98103"/>
    <x v="1"/>
    <s v="FUR-CH-10004289"/>
    <x v="0"/>
    <x v="1"/>
    <x v="975"/>
    <x v="396"/>
    <n v="4"/>
    <n v="0.2"/>
    <n v="-11.51760000000003"/>
  </r>
  <r>
    <n v="7838"/>
    <s v="CA-2012-149083"/>
    <x v="1"/>
    <x v="12"/>
    <d v="2012-09-30T00:00:00"/>
    <x v="1"/>
    <s v="SH-19975"/>
    <x v="64"/>
    <x v="1"/>
    <s v="United States"/>
    <s v="Seattle"/>
    <x v="4"/>
    <n v="98103"/>
    <x v="1"/>
    <s v="OFF-LA-10002945"/>
    <x v="1"/>
    <x v="2"/>
    <x v="1603"/>
    <x v="2380"/>
    <n v="2"/>
    <n v="0"/>
    <n v="5.7959999999999994"/>
  </r>
  <r>
    <n v="7839"/>
    <s v="CA-2012-149083"/>
    <x v="1"/>
    <x v="12"/>
    <d v="2012-09-30T00:00:00"/>
    <x v="1"/>
    <s v="SH-19975"/>
    <x v="64"/>
    <x v="1"/>
    <s v="United States"/>
    <s v="Seattle"/>
    <x v="4"/>
    <n v="98103"/>
    <x v="1"/>
    <s v="TEC-AC-10002567"/>
    <x v="2"/>
    <x v="11"/>
    <x v="423"/>
    <x v="460"/>
    <n v="2"/>
    <n v="0"/>
    <n v="57.592799999999997"/>
  </r>
  <r>
    <n v="7840"/>
    <s v="US-2011-137869"/>
    <x v="2"/>
    <x v="1176"/>
    <d v="2011-04-02T00:00:00"/>
    <x v="1"/>
    <s v="CV-12295"/>
    <x v="610"/>
    <x v="0"/>
    <s v="United States"/>
    <s v="Des Moines"/>
    <x v="23"/>
    <n v="50315"/>
    <x v="2"/>
    <s v="OFF-EN-10001509"/>
    <x v="1"/>
    <x v="12"/>
    <x v="29"/>
    <x v="5147"/>
    <n v="3"/>
    <n v="0"/>
    <n v="2.8763999999999994"/>
  </r>
  <r>
    <n v="7841"/>
    <s v="US-2011-137869"/>
    <x v="2"/>
    <x v="1176"/>
    <d v="2011-04-02T00:00:00"/>
    <x v="1"/>
    <s v="CV-12295"/>
    <x v="610"/>
    <x v="0"/>
    <s v="United States"/>
    <s v="Des Moines"/>
    <x v="23"/>
    <n v="50315"/>
    <x v="2"/>
    <s v="FUR-TA-10003954"/>
    <x v="0"/>
    <x v="3"/>
    <x v="1208"/>
    <x v="5175"/>
    <n v="4"/>
    <n v="0"/>
    <n v="106.62480000000005"/>
  </r>
  <r>
    <n v="7842"/>
    <s v="CA-2013-116603"/>
    <x v="0"/>
    <x v="19"/>
    <d v="2013-07-23T00:00:00"/>
    <x v="1"/>
    <s v="AT-10735"/>
    <x v="247"/>
    <x v="0"/>
    <s v="United States"/>
    <s v="New York City"/>
    <x v="15"/>
    <n v="10024"/>
    <x v="3"/>
    <s v="OFF-AP-10002892"/>
    <x v="1"/>
    <x v="9"/>
    <x v="9"/>
    <x v="5143"/>
    <n v="2"/>
    <n v="0"/>
    <n v="13.787999999999997"/>
  </r>
  <r>
    <n v="7843"/>
    <s v="CA-2011-158470"/>
    <x v="2"/>
    <x v="987"/>
    <d v="2011-04-23T00:00:00"/>
    <x v="0"/>
    <s v="AG-10390"/>
    <x v="369"/>
    <x v="0"/>
    <s v="United States"/>
    <s v="Arlington"/>
    <x v="17"/>
    <n v="22204"/>
    <x v="0"/>
    <s v="OFF-BI-10003638"/>
    <x v="1"/>
    <x v="8"/>
    <x v="607"/>
    <x v="706"/>
    <n v="3"/>
    <n v="0"/>
    <n v="26.702999999999999"/>
  </r>
  <r>
    <n v="7844"/>
    <s v="CA-2011-158470"/>
    <x v="2"/>
    <x v="987"/>
    <d v="2011-04-23T00:00:00"/>
    <x v="0"/>
    <s v="AG-10390"/>
    <x v="369"/>
    <x v="0"/>
    <s v="United States"/>
    <s v="Arlington"/>
    <x v="17"/>
    <n v="22204"/>
    <x v="0"/>
    <s v="OFF-PA-10001569"/>
    <x v="1"/>
    <x v="10"/>
    <x v="55"/>
    <x v="4362"/>
    <n v="11"/>
    <n v="0"/>
    <n v="34.214400000000005"/>
  </r>
  <r>
    <n v="7845"/>
    <s v="US-2014-123834"/>
    <x v="3"/>
    <x v="246"/>
    <d v="2014-07-26T00:00:00"/>
    <x v="1"/>
    <s v="GM-14500"/>
    <x v="421"/>
    <x v="0"/>
    <s v="United States"/>
    <s v="Pharr"/>
    <x v="5"/>
    <n v="78577"/>
    <x v="2"/>
    <s v="FUR-TA-10001676"/>
    <x v="0"/>
    <x v="3"/>
    <x v="957"/>
    <x v="5176"/>
    <n v="4"/>
    <n v="0.3"/>
    <n v="-21.3264"/>
  </r>
  <r>
    <n v="7846"/>
    <s v="CA-2012-125976"/>
    <x v="1"/>
    <x v="874"/>
    <d v="2012-10-02T00:00:00"/>
    <x v="1"/>
    <s v="JK-15205"/>
    <x v="523"/>
    <x v="0"/>
    <s v="United States"/>
    <s v="Arlington"/>
    <x v="17"/>
    <n v="22204"/>
    <x v="0"/>
    <s v="OFF-PA-10001125"/>
    <x v="1"/>
    <x v="10"/>
    <x v="1012"/>
    <x v="901"/>
    <n v="5"/>
    <n v="0"/>
    <n v="69.704999999999998"/>
  </r>
  <r>
    <n v="7847"/>
    <s v="CA-2012-125976"/>
    <x v="1"/>
    <x v="874"/>
    <d v="2012-10-02T00:00:00"/>
    <x v="1"/>
    <s v="JK-15205"/>
    <x v="523"/>
    <x v="0"/>
    <s v="United States"/>
    <s v="Arlington"/>
    <x v="17"/>
    <n v="22204"/>
    <x v="0"/>
    <s v="TEC-PH-10002496"/>
    <x v="2"/>
    <x v="7"/>
    <x v="490"/>
    <x v="5177"/>
    <n v="12"/>
    <n v="0"/>
    <n v="561.56399999999996"/>
  </r>
  <r>
    <n v="7848"/>
    <s v="CA-2013-128706"/>
    <x v="0"/>
    <x v="535"/>
    <d v="2013-03-03T00:00:00"/>
    <x v="1"/>
    <s v="DW-13540"/>
    <x v="386"/>
    <x v="0"/>
    <s v="United States"/>
    <s v="Houston"/>
    <x v="5"/>
    <n v="77070"/>
    <x v="2"/>
    <s v="FUR-FU-10004053"/>
    <x v="0"/>
    <x v="5"/>
    <x v="1633"/>
    <x v="2738"/>
    <n v="2"/>
    <n v="0.6"/>
    <n v="-6.8815999999999953"/>
  </r>
  <r>
    <n v="7849"/>
    <s v="CA-2013-104311"/>
    <x v="0"/>
    <x v="440"/>
    <d v="2013-05-07T00:00:00"/>
    <x v="1"/>
    <s v="AS-10090"/>
    <x v="548"/>
    <x v="0"/>
    <s v="United States"/>
    <s v="Irving"/>
    <x v="5"/>
    <n v="75061"/>
    <x v="2"/>
    <s v="OFF-ST-10000321"/>
    <x v="1"/>
    <x v="4"/>
    <x v="1534"/>
    <x v="2247"/>
    <n v="3"/>
    <n v="0.2"/>
    <n v="-3.787200000000003"/>
  </r>
  <r>
    <n v="7850"/>
    <s v="CA-2013-104311"/>
    <x v="0"/>
    <x v="440"/>
    <d v="2013-05-07T00:00:00"/>
    <x v="1"/>
    <s v="AS-10090"/>
    <x v="548"/>
    <x v="0"/>
    <s v="United States"/>
    <s v="Irving"/>
    <x v="5"/>
    <n v="75061"/>
    <x v="2"/>
    <s v="OFF-ST-10002957"/>
    <x v="1"/>
    <x v="4"/>
    <x v="1483"/>
    <x v="2538"/>
    <n v="3"/>
    <n v="0.2"/>
    <n v="-3.1680000000000001"/>
  </r>
  <r>
    <n v="7851"/>
    <s v="CA-2013-104311"/>
    <x v="0"/>
    <x v="440"/>
    <d v="2013-05-07T00:00:00"/>
    <x v="1"/>
    <s v="AS-10090"/>
    <x v="548"/>
    <x v="0"/>
    <s v="United States"/>
    <s v="Irving"/>
    <x v="5"/>
    <n v="75061"/>
    <x v="2"/>
    <s v="OFF-LA-10000973"/>
    <x v="1"/>
    <x v="2"/>
    <x v="826"/>
    <x v="1325"/>
    <n v="2"/>
    <n v="0.2"/>
    <n v="1.764"/>
  </r>
  <r>
    <n v="7852"/>
    <s v="CA-2011-169649"/>
    <x v="2"/>
    <x v="337"/>
    <d v="2011-12-15T00:00:00"/>
    <x v="1"/>
    <s v="TS-21205"/>
    <x v="131"/>
    <x v="1"/>
    <s v="United States"/>
    <s v="Chicago"/>
    <x v="10"/>
    <n v="60653"/>
    <x v="2"/>
    <s v="OFF-PA-10000143"/>
    <x v="1"/>
    <x v="10"/>
    <x v="1692"/>
    <x v="582"/>
    <n v="2"/>
    <n v="0.2"/>
    <n v="2.9568000000000003"/>
  </r>
  <r>
    <n v="7853"/>
    <s v="CA-2011-169649"/>
    <x v="2"/>
    <x v="337"/>
    <d v="2011-12-15T00:00:00"/>
    <x v="1"/>
    <s v="TS-21205"/>
    <x v="131"/>
    <x v="1"/>
    <s v="United States"/>
    <s v="Chicago"/>
    <x v="10"/>
    <n v="60653"/>
    <x v="2"/>
    <s v="OFF-AP-10003287"/>
    <x v="1"/>
    <x v="9"/>
    <x v="538"/>
    <x v="5178"/>
    <n v="2"/>
    <n v="0.8"/>
    <n v="-53.008800000000008"/>
  </r>
  <r>
    <n v="7854"/>
    <s v="CA-2012-144890"/>
    <x v="1"/>
    <x v="707"/>
    <d v="2012-12-29T00:00:00"/>
    <x v="1"/>
    <s v="SM-20320"/>
    <x v="598"/>
    <x v="2"/>
    <s v="United States"/>
    <s v="Los Angeles"/>
    <x v="1"/>
    <n v="90049"/>
    <x v="1"/>
    <s v="OFF-PA-10001526"/>
    <x v="1"/>
    <x v="10"/>
    <x v="1030"/>
    <x v="745"/>
    <n v="2"/>
    <n v="0"/>
    <n v="4.8804000000000007"/>
  </r>
  <r>
    <n v="7855"/>
    <s v="CA-2014-135587"/>
    <x v="3"/>
    <x v="226"/>
    <d v="2014-12-13T00:00:00"/>
    <x v="1"/>
    <s v="BH-11710"/>
    <x v="3"/>
    <x v="0"/>
    <s v="United States"/>
    <s v="Hattiesburg"/>
    <x v="35"/>
    <n v="39401"/>
    <x v="0"/>
    <s v="OFF-AP-10004540"/>
    <x v="1"/>
    <x v="9"/>
    <x v="1294"/>
    <x v="5179"/>
    <n v="4"/>
    <n v="0"/>
    <n v="89.779200000000003"/>
  </r>
  <r>
    <n v="7856"/>
    <s v="CA-2014-135587"/>
    <x v="3"/>
    <x v="226"/>
    <d v="2014-12-13T00:00:00"/>
    <x v="1"/>
    <s v="BH-11710"/>
    <x v="3"/>
    <x v="0"/>
    <s v="United States"/>
    <s v="Hattiesburg"/>
    <x v="35"/>
    <n v="39401"/>
    <x v="0"/>
    <s v="TEC-AC-10001266"/>
    <x v="2"/>
    <x v="11"/>
    <x v="196"/>
    <x v="5180"/>
    <n v="4"/>
    <n v="0"/>
    <n v="23.4"/>
  </r>
  <r>
    <n v="7857"/>
    <s v="CA-2011-103429"/>
    <x v="2"/>
    <x v="992"/>
    <d v="2011-06-01T00:00:00"/>
    <x v="2"/>
    <s v="LW-16825"/>
    <x v="429"/>
    <x v="1"/>
    <s v="United States"/>
    <s v="New York City"/>
    <x v="15"/>
    <n v="10024"/>
    <x v="3"/>
    <s v="OFF-BI-10004233"/>
    <x v="1"/>
    <x v="8"/>
    <x v="1377"/>
    <x v="2212"/>
    <n v="2"/>
    <n v="0.2"/>
    <n v="8.9543999999999997"/>
  </r>
  <r>
    <n v="7858"/>
    <s v="CA-2011-103429"/>
    <x v="2"/>
    <x v="992"/>
    <d v="2011-06-01T00:00:00"/>
    <x v="2"/>
    <s v="LW-16825"/>
    <x v="429"/>
    <x v="1"/>
    <s v="United States"/>
    <s v="New York City"/>
    <x v="15"/>
    <n v="10024"/>
    <x v="3"/>
    <s v="TEC-PH-10003505"/>
    <x v="2"/>
    <x v="7"/>
    <x v="901"/>
    <x v="5181"/>
    <n v="5"/>
    <n v="0"/>
    <n v="134.55999999999995"/>
  </r>
  <r>
    <n v="7859"/>
    <s v="CA-2011-103429"/>
    <x v="2"/>
    <x v="992"/>
    <d v="2011-06-01T00:00:00"/>
    <x v="2"/>
    <s v="LW-16825"/>
    <x v="429"/>
    <x v="1"/>
    <s v="United States"/>
    <s v="New York City"/>
    <x v="15"/>
    <n v="10024"/>
    <x v="3"/>
    <s v="OFF-AP-10001005"/>
    <x v="1"/>
    <x v="9"/>
    <x v="1131"/>
    <x v="5182"/>
    <n v="3"/>
    <n v="0"/>
    <n v="77.863499999999988"/>
  </r>
  <r>
    <n v="7860"/>
    <s v="CA-2011-103429"/>
    <x v="2"/>
    <x v="992"/>
    <d v="2011-06-01T00:00:00"/>
    <x v="2"/>
    <s v="LW-16825"/>
    <x v="429"/>
    <x v="1"/>
    <s v="United States"/>
    <s v="New York City"/>
    <x v="15"/>
    <n v="10024"/>
    <x v="3"/>
    <s v="OFF-PA-10001712"/>
    <x v="1"/>
    <x v="10"/>
    <x v="974"/>
    <x v="792"/>
    <n v="4"/>
    <n v="0"/>
    <n v="17.981999999999999"/>
  </r>
  <r>
    <n v="7861"/>
    <s v="CA-2014-152261"/>
    <x v="3"/>
    <x v="580"/>
    <d v="2014-03-07T00:00:00"/>
    <x v="1"/>
    <s v="JA-15970"/>
    <x v="350"/>
    <x v="0"/>
    <s v="United States"/>
    <s v="Cuyahoga Falls"/>
    <x v="24"/>
    <n v="44221"/>
    <x v="3"/>
    <s v="OFF-BI-10002353"/>
    <x v="1"/>
    <x v="8"/>
    <x v="1068"/>
    <x v="5183"/>
    <n v="4"/>
    <n v="0.7"/>
    <n v="-12.352"/>
  </r>
  <r>
    <n v="7862"/>
    <s v="CA-2012-142993"/>
    <x v="1"/>
    <x v="88"/>
    <d v="2012-10-17T00:00:00"/>
    <x v="1"/>
    <s v="KA-16525"/>
    <x v="567"/>
    <x v="0"/>
    <s v="United States"/>
    <s v="Seattle"/>
    <x v="4"/>
    <n v="98103"/>
    <x v="1"/>
    <s v="TEC-AC-10003038"/>
    <x v="2"/>
    <x v="11"/>
    <x v="1024"/>
    <x v="1511"/>
    <n v="2"/>
    <n v="0"/>
    <n v="3.400999999999998"/>
  </r>
  <r>
    <n v="7863"/>
    <s v="CA-2012-142993"/>
    <x v="1"/>
    <x v="88"/>
    <d v="2012-10-17T00:00:00"/>
    <x v="1"/>
    <s v="KA-16525"/>
    <x v="567"/>
    <x v="0"/>
    <s v="United States"/>
    <s v="Seattle"/>
    <x v="4"/>
    <n v="98103"/>
    <x v="1"/>
    <s v="OFF-ST-10000934"/>
    <x v="1"/>
    <x v="4"/>
    <x v="352"/>
    <x v="3411"/>
    <n v="2"/>
    <n v="0"/>
    <n v="0"/>
  </r>
  <r>
    <n v="7864"/>
    <s v="CA-2012-143364"/>
    <x v="1"/>
    <x v="1177"/>
    <d v="2012-07-19T00:00:00"/>
    <x v="0"/>
    <s v="TG-21310"/>
    <x v="592"/>
    <x v="0"/>
    <s v="United States"/>
    <s v="Mesa"/>
    <x v="16"/>
    <n v="85204"/>
    <x v="1"/>
    <s v="OFF-ST-10002743"/>
    <x v="1"/>
    <x v="4"/>
    <x v="413"/>
    <x v="697"/>
    <n v="3"/>
    <n v="0.2"/>
    <n v="-64.774800000000013"/>
  </r>
  <r>
    <n v="7865"/>
    <s v="CA-2012-143364"/>
    <x v="1"/>
    <x v="1177"/>
    <d v="2012-07-19T00:00:00"/>
    <x v="0"/>
    <s v="TG-21310"/>
    <x v="592"/>
    <x v="0"/>
    <s v="United States"/>
    <s v="Mesa"/>
    <x v="16"/>
    <n v="85204"/>
    <x v="1"/>
    <s v="OFF-PA-10001846"/>
    <x v="1"/>
    <x v="10"/>
    <x v="1807"/>
    <x v="282"/>
    <n v="4"/>
    <n v="0.2"/>
    <n v="6.7048000000000005"/>
  </r>
  <r>
    <n v="7866"/>
    <s v="CA-2012-143364"/>
    <x v="1"/>
    <x v="1177"/>
    <d v="2012-07-19T00:00:00"/>
    <x v="0"/>
    <s v="TG-21310"/>
    <x v="592"/>
    <x v="0"/>
    <s v="United States"/>
    <s v="Mesa"/>
    <x v="16"/>
    <n v="85204"/>
    <x v="1"/>
    <s v="FUR-CH-10004287"/>
    <x v="0"/>
    <x v="1"/>
    <x v="156"/>
    <x v="5184"/>
    <n v="2"/>
    <n v="0.2"/>
    <n v="49.715999999999966"/>
  </r>
  <r>
    <n v="7867"/>
    <s v="CA-2012-143364"/>
    <x v="1"/>
    <x v="1177"/>
    <d v="2012-07-19T00:00:00"/>
    <x v="0"/>
    <s v="TG-21310"/>
    <x v="592"/>
    <x v="0"/>
    <s v="United States"/>
    <s v="Mesa"/>
    <x v="16"/>
    <n v="85204"/>
    <x v="1"/>
    <s v="FUR-BO-10001608"/>
    <x v="0"/>
    <x v="0"/>
    <x v="1523"/>
    <x v="5185"/>
    <n v="6"/>
    <n v="0.7"/>
    <n v="-191.64599999999996"/>
  </r>
  <r>
    <n v="7868"/>
    <s v="CA-2011-100972"/>
    <x v="2"/>
    <x v="84"/>
    <d v="2011-11-24T00:00:00"/>
    <x v="0"/>
    <s v="DB-13360"/>
    <x v="748"/>
    <x v="2"/>
    <s v="United States"/>
    <s v="Salt Lake City"/>
    <x v="7"/>
    <n v="84106"/>
    <x v="1"/>
    <s v="OFF-PA-10000357"/>
    <x v="1"/>
    <x v="10"/>
    <x v="1219"/>
    <x v="1696"/>
    <n v="3"/>
    <n v="0"/>
    <n v="79.891199999999998"/>
  </r>
  <r>
    <n v="7869"/>
    <s v="CA-2013-136994"/>
    <x v="0"/>
    <x v="1022"/>
    <d v="2013-06-03T00:00:00"/>
    <x v="1"/>
    <s v="LS-17245"/>
    <x v="201"/>
    <x v="0"/>
    <s v="United States"/>
    <s v="Los Angeles"/>
    <x v="1"/>
    <n v="90045"/>
    <x v="1"/>
    <s v="OFF-PA-10000575"/>
    <x v="1"/>
    <x v="10"/>
    <x v="1050"/>
    <x v="5186"/>
    <n v="2"/>
    <n v="0"/>
    <n v="6.1547999999999998"/>
  </r>
  <r>
    <n v="7870"/>
    <s v="US-2014-166233"/>
    <x v="3"/>
    <x v="445"/>
    <d v="2014-07-10T00:00:00"/>
    <x v="1"/>
    <s v="MO-17950"/>
    <x v="657"/>
    <x v="0"/>
    <s v="United States"/>
    <s v="Jacksonville"/>
    <x v="3"/>
    <n v="28540"/>
    <x v="0"/>
    <s v="TEC-AC-10002167"/>
    <x v="2"/>
    <x v="11"/>
    <x v="46"/>
    <x v="734"/>
    <n v="2"/>
    <n v="0.2"/>
    <n v="-2.6999999999999993"/>
  </r>
  <r>
    <n v="7871"/>
    <s v="CA-2014-122112"/>
    <x v="3"/>
    <x v="145"/>
    <d v="2014-09-30T00:00:00"/>
    <x v="1"/>
    <s v="CA-11965"/>
    <x v="662"/>
    <x v="1"/>
    <s v="United States"/>
    <s v="Lakewood"/>
    <x v="24"/>
    <n v="44107"/>
    <x v="3"/>
    <s v="OFF-EN-10004459"/>
    <x v="1"/>
    <x v="12"/>
    <x v="655"/>
    <x v="671"/>
    <n v="4"/>
    <n v="0.2"/>
    <n v="8.8623999999999992"/>
  </r>
  <r>
    <n v="7872"/>
    <s v="CA-2013-101672"/>
    <x v="0"/>
    <x v="339"/>
    <d v="2013-10-08T00:00:00"/>
    <x v="1"/>
    <s v="DB-12910"/>
    <x v="626"/>
    <x v="2"/>
    <s v="United States"/>
    <s v="Lake Forest"/>
    <x v="1"/>
    <n v="92630"/>
    <x v="1"/>
    <s v="OFF-LA-10002271"/>
    <x v="1"/>
    <x v="2"/>
    <x v="635"/>
    <x v="51"/>
    <n v="2"/>
    <n v="0"/>
    <n v="2.9567999999999999"/>
  </r>
  <r>
    <n v="7873"/>
    <s v="CA-2013-101672"/>
    <x v="0"/>
    <x v="339"/>
    <d v="2013-10-08T00:00:00"/>
    <x v="1"/>
    <s v="DB-12910"/>
    <x v="626"/>
    <x v="2"/>
    <s v="United States"/>
    <s v="Lake Forest"/>
    <x v="1"/>
    <n v="92630"/>
    <x v="1"/>
    <s v="FUR-CH-10004063"/>
    <x v="0"/>
    <x v="1"/>
    <x v="120"/>
    <x v="4390"/>
    <n v="4"/>
    <n v="0.2"/>
    <n v="102.95279999999988"/>
  </r>
  <r>
    <n v="7874"/>
    <s v="CA-2013-101672"/>
    <x v="0"/>
    <x v="339"/>
    <d v="2013-10-08T00:00:00"/>
    <x v="1"/>
    <s v="DB-12910"/>
    <x v="626"/>
    <x v="2"/>
    <s v="United States"/>
    <s v="Lake Forest"/>
    <x v="1"/>
    <n v="92630"/>
    <x v="1"/>
    <s v="OFF-PA-10004610"/>
    <x v="1"/>
    <x v="10"/>
    <x v="1511"/>
    <x v="18"/>
    <n v="2"/>
    <n v="0"/>
    <n v="3.8519999999999994"/>
  </r>
  <r>
    <n v="7875"/>
    <s v="CA-2013-101672"/>
    <x v="0"/>
    <x v="339"/>
    <d v="2013-10-08T00:00:00"/>
    <x v="1"/>
    <s v="DB-12910"/>
    <x v="626"/>
    <x v="2"/>
    <s v="United States"/>
    <s v="Lake Forest"/>
    <x v="1"/>
    <n v="92630"/>
    <x v="1"/>
    <s v="OFF-PA-10001878"/>
    <x v="1"/>
    <x v="10"/>
    <x v="1161"/>
    <x v="619"/>
    <n v="2"/>
    <n v="0"/>
    <n v="45.975399999999993"/>
  </r>
  <r>
    <n v="7876"/>
    <s v="CA-2014-168403"/>
    <x v="3"/>
    <x v="428"/>
    <d v="2014-09-16T00:00:00"/>
    <x v="1"/>
    <s v="DK-12835"/>
    <x v="460"/>
    <x v="1"/>
    <s v="United States"/>
    <s v="Portland"/>
    <x v="21"/>
    <n v="97206"/>
    <x v="1"/>
    <s v="OFF-PA-10002036"/>
    <x v="1"/>
    <x v="10"/>
    <x v="325"/>
    <x v="277"/>
    <n v="6"/>
    <n v="0.2"/>
    <n v="11.2752"/>
  </r>
  <r>
    <n v="7877"/>
    <s v="CA-2014-168403"/>
    <x v="3"/>
    <x v="428"/>
    <d v="2014-09-16T00:00:00"/>
    <x v="1"/>
    <s v="DK-12835"/>
    <x v="460"/>
    <x v="1"/>
    <s v="United States"/>
    <s v="Portland"/>
    <x v="21"/>
    <n v="97206"/>
    <x v="1"/>
    <s v="OFF-AP-10003278"/>
    <x v="1"/>
    <x v="9"/>
    <x v="1784"/>
    <x v="5187"/>
    <n v="1"/>
    <n v="0.2"/>
    <n v="0.8382000000000005"/>
  </r>
  <r>
    <n v="7878"/>
    <s v="CA-2012-148705"/>
    <x v="1"/>
    <x v="899"/>
    <d v="2012-03-18T00:00:00"/>
    <x v="1"/>
    <s v="EB-14170"/>
    <x v="432"/>
    <x v="0"/>
    <s v="United States"/>
    <s v="Charlotte"/>
    <x v="3"/>
    <n v="28205"/>
    <x v="0"/>
    <s v="OFF-LA-10001641"/>
    <x v="1"/>
    <x v="2"/>
    <x v="1022"/>
    <x v="1325"/>
    <n v="2"/>
    <n v="0.2"/>
    <n v="1.764"/>
  </r>
  <r>
    <n v="7879"/>
    <s v="CA-2013-160241"/>
    <x v="0"/>
    <x v="896"/>
    <d v="2013-12-05T00:00:00"/>
    <x v="0"/>
    <s v="DR-12940"/>
    <x v="660"/>
    <x v="2"/>
    <s v="United States"/>
    <s v="Aurora"/>
    <x v="10"/>
    <n v="60505"/>
    <x v="2"/>
    <s v="FUR-FU-10003806"/>
    <x v="0"/>
    <x v="5"/>
    <x v="1795"/>
    <x v="5188"/>
    <n v="4"/>
    <n v="0.6"/>
    <n v="-302.72000000000003"/>
  </r>
  <r>
    <n v="7880"/>
    <s v="CA-2013-155747"/>
    <x v="0"/>
    <x v="403"/>
    <d v="2013-06-22T00:00:00"/>
    <x v="1"/>
    <s v="JS-15685"/>
    <x v="40"/>
    <x v="1"/>
    <s v="United States"/>
    <s v="Philadelphia"/>
    <x v="9"/>
    <n v="19140"/>
    <x v="3"/>
    <s v="FUR-TA-10003392"/>
    <x v="0"/>
    <x v="3"/>
    <x v="1639"/>
    <x v="5189"/>
    <n v="2"/>
    <n v="0.4"/>
    <n v="-118.01160000000002"/>
  </r>
  <r>
    <n v="7881"/>
    <s v="CA-2014-118017"/>
    <x v="3"/>
    <x v="734"/>
    <d v="2014-12-07T00:00:00"/>
    <x v="0"/>
    <s v="LC-16870"/>
    <x v="48"/>
    <x v="0"/>
    <s v="United States"/>
    <s v="Thornton"/>
    <x v="22"/>
    <n v="80229"/>
    <x v="1"/>
    <s v="OFF-AR-10003856"/>
    <x v="1"/>
    <x v="6"/>
    <x v="444"/>
    <x v="3963"/>
    <n v="6"/>
    <n v="0.2"/>
    <n v="1.0007999999999999"/>
  </r>
  <r>
    <n v="7882"/>
    <s v="CA-2014-118017"/>
    <x v="3"/>
    <x v="734"/>
    <d v="2014-12-07T00:00:00"/>
    <x v="0"/>
    <s v="LC-16870"/>
    <x v="48"/>
    <x v="0"/>
    <s v="United States"/>
    <s v="Thornton"/>
    <x v="22"/>
    <n v="80229"/>
    <x v="1"/>
    <s v="TEC-AC-10002006"/>
    <x v="2"/>
    <x v="11"/>
    <x v="1078"/>
    <x v="3499"/>
    <n v="6"/>
    <n v="0.2"/>
    <n v="10.553399999999993"/>
  </r>
  <r>
    <n v="7883"/>
    <s v="CA-2014-118017"/>
    <x v="3"/>
    <x v="734"/>
    <d v="2014-12-07T00:00:00"/>
    <x v="0"/>
    <s v="LC-16870"/>
    <x v="48"/>
    <x v="0"/>
    <s v="United States"/>
    <s v="Thornton"/>
    <x v="22"/>
    <n v="80229"/>
    <x v="1"/>
    <s v="TEC-AC-10002006"/>
    <x v="2"/>
    <x v="11"/>
    <x v="1078"/>
    <x v="1141"/>
    <n v="8"/>
    <n v="0.2"/>
    <n v="14.07119999999999"/>
  </r>
  <r>
    <n v="7884"/>
    <s v="CA-2014-118017"/>
    <x v="3"/>
    <x v="734"/>
    <d v="2014-12-07T00:00:00"/>
    <x v="0"/>
    <s v="LC-16870"/>
    <x v="48"/>
    <x v="0"/>
    <s v="United States"/>
    <s v="Thornton"/>
    <x v="22"/>
    <n v="80229"/>
    <x v="1"/>
    <s v="OFF-PA-10002246"/>
    <x v="1"/>
    <x v="10"/>
    <x v="1386"/>
    <x v="5190"/>
    <n v="2"/>
    <n v="0.2"/>
    <n v="3.7409999999999997"/>
  </r>
  <r>
    <n v="7885"/>
    <s v="CA-2014-118017"/>
    <x v="3"/>
    <x v="734"/>
    <d v="2014-12-07T00:00:00"/>
    <x v="0"/>
    <s v="LC-16870"/>
    <x v="48"/>
    <x v="0"/>
    <s v="United States"/>
    <s v="Thornton"/>
    <x v="22"/>
    <n v="80229"/>
    <x v="1"/>
    <s v="OFF-SU-10004782"/>
    <x v="1"/>
    <x v="14"/>
    <x v="1548"/>
    <x v="5191"/>
    <n v="7"/>
    <n v="0.2"/>
    <n v="5.9149999999999938"/>
  </r>
  <r>
    <n v="7886"/>
    <s v="CA-2014-118017"/>
    <x v="3"/>
    <x v="734"/>
    <d v="2014-12-07T00:00:00"/>
    <x v="0"/>
    <s v="LC-16870"/>
    <x v="48"/>
    <x v="0"/>
    <s v="United States"/>
    <s v="Thornton"/>
    <x v="22"/>
    <n v="80229"/>
    <x v="1"/>
    <s v="FUR-FU-10004351"/>
    <x v="0"/>
    <x v="5"/>
    <x v="33"/>
    <x v="5192"/>
    <n v="3"/>
    <n v="0.2"/>
    <n v="7.0128000000000013"/>
  </r>
  <r>
    <n v="7887"/>
    <s v="CA-2014-118017"/>
    <x v="3"/>
    <x v="734"/>
    <d v="2014-12-07T00:00:00"/>
    <x v="0"/>
    <s v="LC-16870"/>
    <x v="48"/>
    <x v="0"/>
    <s v="United States"/>
    <s v="Thornton"/>
    <x v="22"/>
    <n v="80229"/>
    <x v="1"/>
    <s v="FUR-FU-10004270"/>
    <x v="0"/>
    <x v="5"/>
    <x v="989"/>
    <x v="2474"/>
    <n v="5"/>
    <n v="0.2"/>
    <n v="3.3439999999999994"/>
  </r>
  <r>
    <n v="7888"/>
    <s v="CA-2014-118017"/>
    <x v="3"/>
    <x v="734"/>
    <d v="2014-12-07T00:00:00"/>
    <x v="0"/>
    <s v="LC-16870"/>
    <x v="48"/>
    <x v="0"/>
    <s v="United States"/>
    <s v="Thornton"/>
    <x v="22"/>
    <n v="80229"/>
    <x v="1"/>
    <s v="FUR-FU-10004053"/>
    <x v="0"/>
    <x v="5"/>
    <x v="1633"/>
    <x v="2738"/>
    <n v="1"/>
    <n v="0.2"/>
    <n v="4.6552000000000007"/>
  </r>
  <r>
    <n v="7889"/>
    <s v="CA-2013-113117"/>
    <x v="0"/>
    <x v="765"/>
    <d v="2013-08-23T00:00:00"/>
    <x v="1"/>
    <s v="JP-15520"/>
    <x v="187"/>
    <x v="0"/>
    <s v="United States"/>
    <s v="Davis"/>
    <x v="1"/>
    <n v="95616"/>
    <x v="1"/>
    <s v="OFF-PA-10000019"/>
    <x v="1"/>
    <x v="10"/>
    <x v="704"/>
    <x v="56"/>
    <n v="5"/>
    <n v="0"/>
    <n v="15.552000000000001"/>
  </r>
  <r>
    <n v="7890"/>
    <s v="CA-2013-148684"/>
    <x v="0"/>
    <x v="591"/>
    <d v="2013-12-30T00:00:00"/>
    <x v="1"/>
    <s v="TS-21655"/>
    <x v="772"/>
    <x v="0"/>
    <s v="United States"/>
    <s v="Fayetteville"/>
    <x v="36"/>
    <n v="72701"/>
    <x v="0"/>
    <s v="OFF-AR-10003811"/>
    <x v="1"/>
    <x v="6"/>
    <x v="449"/>
    <x v="5193"/>
    <n v="9"/>
    <n v="0"/>
    <n v="5.3703000000000003"/>
  </r>
  <r>
    <n v="7891"/>
    <s v="CA-2013-148684"/>
    <x v="0"/>
    <x v="591"/>
    <d v="2013-12-30T00:00:00"/>
    <x v="1"/>
    <s v="TS-21655"/>
    <x v="772"/>
    <x v="0"/>
    <s v="United States"/>
    <s v="Fayetteville"/>
    <x v="36"/>
    <n v="72701"/>
    <x v="0"/>
    <s v="TEC-AC-10001838"/>
    <x v="2"/>
    <x v="11"/>
    <x v="645"/>
    <x v="5194"/>
    <n v="2"/>
    <n v="0"/>
    <n v="171.99140000000003"/>
  </r>
  <r>
    <n v="7892"/>
    <s v="CA-2013-148684"/>
    <x v="0"/>
    <x v="591"/>
    <d v="2013-12-30T00:00:00"/>
    <x v="1"/>
    <s v="TS-21655"/>
    <x v="772"/>
    <x v="0"/>
    <s v="United States"/>
    <s v="Fayetteville"/>
    <x v="36"/>
    <n v="72701"/>
    <x v="0"/>
    <s v="FUR-FU-10003553"/>
    <x v="0"/>
    <x v="5"/>
    <x v="563"/>
    <x v="5195"/>
    <n v="5"/>
    <n v="0"/>
    <n v="137.54000000000002"/>
  </r>
  <r>
    <n v="7893"/>
    <s v="CA-2013-148684"/>
    <x v="0"/>
    <x v="591"/>
    <d v="2013-12-30T00:00:00"/>
    <x v="1"/>
    <s v="TS-21655"/>
    <x v="772"/>
    <x v="0"/>
    <s v="United States"/>
    <s v="Fayetteville"/>
    <x v="36"/>
    <n v="72701"/>
    <x v="0"/>
    <s v="OFF-PA-10003302"/>
    <x v="1"/>
    <x v="10"/>
    <x v="1712"/>
    <x v="1938"/>
    <n v="3"/>
    <n v="0"/>
    <n v="49.970399999999991"/>
  </r>
  <r>
    <n v="7894"/>
    <s v="CA-2014-125367"/>
    <x v="3"/>
    <x v="283"/>
    <d v="2014-07-31T00:00:00"/>
    <x v="1"/>
    <s v="NM-18445"/>
    <x v="134"/>
    <x v="2"/>
    <s v="United States"/>
    <s v="New York City"/>
    <x v="15"/>
    <n v="10011"/>
    <x v="3"/>
    <s v="OFF-BI-10002412"/>
    <x v="1"/>
    <x v="8"/>
    <x v="323"/>
    <x v="4107"/>
    <n v="3"/>
    <n v="0.2"/>
    <n v="4.3500000000000005"/>
  </r>
  <r>
    <n v="7895"/>
    <s v="CA-2014-124744"/>
    <x v="3"/>
    <x v="548"/>
    <d v="2014-06-26T00:00:00"/>
    <x v="1"/>
    <s v="EH-14125"/>
    <x v="258"/>
    <x v="2"/>
    <s v="United States"/>
    <s v="Wheeling"/>
    <x v="48"/>
    <n v="26003"/>
    <x v="3"/>
    <s v="OFF-BI-10002852"/>
    <x v="1"/>
    <x v="8"/>
    <x v="91"/>
    <x v="5196"/>
    <n v="5"/>
    <n v="0"/>
    <n v="40.376000000000005"/>
  </r>
  <r>
    <n v="7896"/>
    <s v="CA-2014-124744"/>
    <x v="3"/>
    <x v="548"/>
    <d v="2014-06-26T00:00:00"/>
    <x v="1"/>
    <s v="EH-14125"/>
    <x v="258"/>
    <x v="2"/>
    <s v="United States"/>
    <s v="Wheeling"/>
    <x v="48"/>
    <n v="26003"/>
    <x v="3"/>
    <s v="OFF-BI-10000145"/>
    <x v="1"/>
    <x v="8"/>
    <x v="735"/>
    <x v="875"/>
    <n v="2"/>
    <n v="0"/>
    <n v="3.0575999999999999"/>
  </r>
  <r>
    <n v="7897"/>
    <s v="CA-2014-124744"/>
    <x v="3"/>
    <x v="548"/>
    <d v="2014-06-26T00:00:00"/>
    <x v="1"/>
    <s v="EH-14125"/>
    <x v="258"/>
    <x v="2"/>
    <s v="United States"/>
    <s v="Wheeling"/>
    <x v="48"/>
    <n v="26003"/>
    <x v="3"/>
    <s v="OFF-PA-10001970"/>
    <x v="1"/>
    <x v="10"/>
    <x v="361"/>
    <x v="990"/>
    <n v="8"/>
    <n v="0"/>
    <n v="219.44159999999999"/>
  </r>
  <r>
    <n v="7898"/>
    <s v="CA-2014-128363"/>
    <x v="3"/>
    <x v="802"/>
    <d v="2014-08-19T00:00:00"/>
    <x v="1"/>
    <s v="DC-12850"/>
    <x v="419"/>
    <x v="0"/>
    <s v="United States"/>
    <s v="Memphis"/>
    <x v="18"/>
    <n v="38109"/>
    <x v="0"/>
    <s v="OFF-AP-10001563"/>
    <x v="1"/>
    <x v="9"/>
    <x v="530"/>
    <x v="5197"/>
    <n v="7"/>
    <n v="0.2"/>
    <n v="30.605399999999946"/>
  </r>
  <r>
    <n v="7899"/>
    <s v="CA-2014-128363"/>
    <x v="3"/>
    <x v="802"/>
    <d v="2014-08-19T00:00:00"/>
    <x v="1"/>
    <s v="DC-12850"/>
    <x v="419"/>
    <x v="0"/>
    <s v="United States"/>
    <s v="Memphis"/>
    <x v="18"/>
    <n v="38109"/>
    <x v="0"/>
    <s v="OFF-BI-10001359"/>
    <x v="1"/>
    <x v="8"/>
    <x v="1153"/>
    <x v="5198"/>
    <n v="6"/>
    <n v="0.7"/>
    <n v="-1237.8461999999995"/>
  </r>
  <r>
    <n v="7900"/>
    <s v="CA-2014-128363"/>
    <x v="3"/>
    <x v="802"/>
    <d v="2014-08-19T00:00:00"/>
    <x v="1"/>
    <s v="DC-12850"/>
    <x v="419"/>
    <x v="0"/>
    <s v="United States"/>
    <s v="Memphis"/>
    <x v="18"/>
    <n v="38109"/>
    <x v="0"/>
    <s v="OFF-FA-10003495"/>
    <x v="1"/>
    <x v="13"/>
    <x v="33"/>
    <x v="2426"/>
    <n v="5"/>
    <n v="0.2"/>
    <n v="9.1199999999999974"/>
  </r>
  <r>
    <n v="7901"/>
    <s v="CA-2014-128363"/>
    <x v="3"/>
    <x v="802"/>
    <d v="2014-08-19T00:00:00"/>
    <x v="1"/>
    <s v="DC-12850"/>
    <x v="419"/>
    <x v="0"/>
    <s v="United States"/>
    <s v="Memphis"/>
    <x v="18"/>
    <n v="38109"/>
    <x v="0"/>
    <s v="TEC-AC-10003709"/>
    <x v="2"/>
    <x v="11"/>
    <x v="1404"/>
    <x v="5199"/>
    <n v="2"/>
    <n v="0.2"/>
    <n v="0.47520000000000018"/>
  </r>
  <r>
    <n v="7902"/>
    <s v="CA-2014-128363"/>
    <x v="3"/>
    <x v="802"/>
    <d v="2014-08-19T00:00:00"/>
    <x v="1"/>
    <s v="DC-12850"/>
    <x v="419"/>
    <x v="0"/>
    <s v="United States"/>
    <s v="Memphis"/>
    <x v="18"/>
    <n v="38109"/>
    <x v="0"/>
    <s v="FUR-FU-10003268"/>
    <x v="0"/>
    <x v="5"/>
    <x v="876"/>
    <x v="236"/>
    <n v="1"/>
    <n v="0.2"/>
    <n v="0"/>
  </r>
  <r>
    <n v="7903"/>
    <s v="CA-2014-128363"/>
    <x v="3"/>
    <x v="802"/>
    <d v="2014-08-19T00:00:00"/>
    <x v="1"/>
    <s v="DC-12850"/>
    <x v="419"/>
    <x v="0"/>
    <s v="United States"/>
    <s v="Memphis"/>
    <x v="18"/>
    <n v="38109"/>
    <x v="0"/>
    <s v="OFF-EN-10003845"/>
    <x v="1"/>
    <x v="12"/>
    <x v="431"/>
    <x v="1816"/>
    <n v="5"/>
    <n v="0.2"/>
    <n v="4.7969999999999988"/>
  </r>
  <r>
    <n v="7904"/>
    <s v="CA-2014-128363"/>
    <x v="3"/>
    <x v="802"/>
    <d v="2014-08-19T00:00:00"/>
    <x v="1"/>
    <s v="DC-12850"/>
    <x v="419"/>
    <x v="0"/>
    <s v="United States"/>
    <s v="Memphis"/>
    <x v="18"/>
    <n v="38109"/>
    <x v="0"/>
    <s v="FUR-CH-10002073"/>
    <x v="0"/>
    <x v="1"/>
    <x v="1783"/>
    <x v="5200"/>
    <n v="2"/>
    <n v="0.2"/>
    <n v="47.660399999999967"/>
  </r>
  <r>
    <n v="7905"/>
    <s v="CA-2012-126669"/>
    <x v="1"/>
    <x v="209"/>
    <d v="2012-11-13T00:00:00"/>
    <x v="1"/>
    <s v="DO-13645"/>
    <x v="770"/>
    <x v="0"/>
    <s v="United States"/>
    <s v="Houston"/>
    <x v="5"/>
    <n v="77036"/>
    <x v="2"/>
    <s v="OFF-PA-10001357"/>
    <x v="1"/>
    <x v="10"/>
    <x v="1032"/>
    <x v="5201"/>
    <n v="2"/>
    <n v="0.2"/>
    <n v="26.823999999999995"/>
  </r>
  <r>
    <n v="7906"/>
    <s v="US-2012-118766"/>
    <x v="1"/>
    <x v="52"/>
    <d v="2012-10-22T00:00:00"/>
    <x v="1"/>
    <s v="LS-16975"/>
    <x v="60"/>
    <x v="2"/>
    <s v="United States"/>
    <s v="Dallas"/>
    <x v="5"/>
    <n v="75217"/>
    <x v="2"/>
    <s v="OFF-EN-10001415"/>
    <x v="1"/>
    <x v="12"/>
    <x v="33"/>
    <x v="3870"/>
    <n v="1"/>
    <n v="0.2"/>
    <n v="1.6739999999999999"/>
  </r>
  <r>
    <n v="7907"/>
    <s v="US-2012-118766"/>
    <x v="1"/>
    <x v="52"/>
    <d v="2012-10-22T00:00:00"/>
    <x v="1"/>
    <s v="LS-16975"/>
    <x v="60"/>
    <x v="2"/>
    <s v="United States"/>
    <s v="Dallas"/>
    <x v="5"/>
    <n v="75217"/>
    <x v="2"/>
    <s v="OFF-BI-10002813"/>
    <x v="1"/>
    <x v="8"/>
    <x v="905"/>
    <x v="5202"/>
    <n v="10"/>
    <n v="0.8"/>
    <n v="-6.93"/>
  </r>
  <r>
    <n v="7908"/>
    <s v="CA-2013-112585"/>
    <x v="0"/>
    <x v="679"/>
    <d v="2013-08-03T00:00:00"/>
    <x v="2"/>
    <s v="RW-19630"/>
    <x v="338"/>
    <x v="1"/>
    <s v="United States"/>
    <s v="San Francisco"/>
    <x v="1"/>
    <n v="94122"/>
    <x v="1"/>
    <s v="OFF-AP-10003849"/>
    <x v="1"/>
    <x v="9"/>
    <x v="833"/>
    <x v="4169"/>
    <n v="2"/>
    <n v="0"/>
    <n v="178.90999999999997"/>
  </r>
  <r>
    <n v="7909"/>
    <s v="CA-2013-149762"/>
    <x v="0"/>
    <x v="275"/>
    <d v="2013-12-08T00:00:00"/>
    <x v="1"/>
    <s v="RD-19720"/>
    <x v="742"/>
    <x v="0"/>
    <s v="United States"/>
    <s v="Morgan Hill"/>
    <x v="1"/>
    <n v="95037"/>
    <x v="1"/>
    <s v="FUR-TA-10004147"/>
    <x v="0"/>
    <x v="3"/>
    <x v="811"/>
    <x v="5203"/>
    <n v="3"/>
    <n v="0.2"/>
    <n v="6.717599999999976"/>
  </r>
  <r>
    <n v="7910"/>
    <s v="CA-2013-149762"/>
    <x v="0"/>
    <x v="275"/>
    <d v="2013-12-08T00:00:00"/>
    <x v="1"/>
    <s v="RD-19720"/>
    <x v="742"/>
    <x v="0"/>
    <s v="United States"/>
    <s v="Morgan Hill"/>
    <x v="1"/>
    <n v="95037"/>
    <x v="1"/>
    <s v="OFF-AR-10001662"/>
    <x v="1"/>
    <x v="6"/>
    <x v="443"/>
    <x v="5204"/>
    <n v="8"/>
    <n v="0"/>
    <n v="5.9184000000000019"/>
  </r>
  <r>
    <n v="7911"/>
    <s v="CA-2013-149762"/>
    <x v="0"/>
    <x v="275"/>
    <d v="2013-12-08T00:00:00"/>
    <x v="1"/>
    <s v="RD-19720"/>
    <x v="742"/>
    <x v="0"/>
    <s v="United States"/>
    <s v="Morgan Hill"/>
    <x v="1"/>
    <n v="95037"/>
    <x v="1"/>
    <s v="OFF-ST-10001558"/>
    <x v="1"/>
    <x v="4"/>
    <x v="712"/>
    <x v="5205"/>
    <n v="3"/>
    <n v="0"/>
    <n v="7.3079999999999998"/>
  </r>
  <r>
    <n v="7912"/>
    <s v="CA-2013-149762"/>
    <x v="0"/>
    <x v="275"/>
    <d v="2013-12-08T00:00:00"/>
    <x v="1"/>
    <s v="RD-19720"/>
    <x v="742"/>
    <x v="0"/>
    <s v="United States"/>
    <s v="Morgan Hill"/>
    <x v="1"/>
    <n v="95037"/>
    <x v="1"/>
    <s v="FUR-BO-10001337"/>
    <x v="0"/>
    <x v="0"/>
    <x v="425"/>
    <x v="4308"/>
    <n v="2"/>
    <n v="0.15"/>
    <n v="-12.097999999999999"/>
  </r>
  <r>
    <n v="7913"/>
    <s v="CA-2013-167605"/>
    <x v="0"/>
    <x v="236"/>
    <d v="2013-05-01T00:00:00"/>
    <x v="0"/>
    <s v="RB-19570"/>
    <x v="262"/>
    <x v="0"/>
    <s v="United States"/>
    <s v="Saint Charles"/>
    <x v="10"/>
    <n v="60174"/>
    <x v="2"/>
    <s v="FUR-FU-10001602"/>
    <x v="0"/>
    <x v="5"/>
    <x v="759"/>
    <x v="5206"/>
    <n v="2"/>
    <n v="0.6"/>
    <n v="-31.861200000000004"/>
  </r>
  <r>
    <n v="7914"/>
    <s v="US-2014-105697"/>
    <x v="3"/>
    <x v="326"/>
    <d v="2014-08-28T00:00:00"/>
    <x v="2"/>
    <s v="JE-15715"/>
    <x v="555"/>
    <x v="0"/>
    <s v="United States"/>
    <s v="Cleveland"/>
    <x v="24"/>
    <n v="44105"/>
    <x v="3"/>
    <s v="OFF-ST-10003996"/>
    <x v="1"/>
    <x v="4"/>
    <x v="1203"/>
    <x v="5207"/>
    <n v="2"/>
    <n v="0.2"/>
    <n v="1.9271999999999991"/>
  </r>
  <r>
    <n v="7915"/>
    <s v="CA-2014-165323"/>
    <x v="3"/>
    <x v="46"/>
    <d v="2014-06-22T00:00:00"/>
    <x v="1"/>
    <s v="SR-20740"/>
    <x v="256"/>
    <x v="2"/>
    <s v="United States"/>
    <s v="New York City"/>
    <x v="15"/>
    <n v="10024"/>
    <x v="3"/>
    <s v="TEC-MA-10003673"/>
    <x v="2"/>
    <x v="15"/>
    <x v="1808"/>
    <x v="5208"/>
    <n v="5"/>
    <n v="0"/>
    <n v="1668.2049999999999"/>
  </r>
  <r>
    <n v="7916"/>
    <s v="CA-2014-165323"/>
    <x v="3"/>
    <x v="46"/>
    <d v="2014-06-22T00:00:00"/>
    <x v="1"/>
    <s v="SR-20740"/>
    <x v="256"/>
    <x v="2"/>
    <s v="United States"/>
    <s v="New York City"/>
    <x v="15"/>
    <n v="10024"/>
    <x v="3"/>
    <s v="TEC-AC-10004992"/>
    <x v="2"/>
    <x v="11"/>
    <x v="1715"/>
    <x v="3933"/>
    <n v="3"/>
    <n v="0"/>
    <n v="8.1071999999999917"/>
  </r>
  <r>
    <n v="7917"/>
    <s v="CA-2012-110891"/>
    <x v="1"/>
    <x v="312"/>
    <d v="2012-11-24T00:00:00"/>
    <x v="1"/>
    <s v="PO-19195"/>
    <x v="285"/>
    <x v="2"/>
    <s v="United States"/>
    <s v="Philadelphia"/>
    <x v="9"/>
    <n v="19140"/>
    <x v="3"/>
    <s v="FUR-CH-10002880"/>
    <x v="0"/>
    <x v="1"/>
    <x v="801"/>
    <x v="5209"/>
    <n v="4"/>
    <n v="0.3"/>
    <n v="-93.472400000000022"/>
  </r>
  <r>
    <n v="7918"/>
    <s v="CA-2014-100783"/>
    <x v="3"/>
    <x v="507"/>
    <d v="2014-09-09T00:00:00"/>
    <x v="0"/>
    <s v="JK-16120"/>
    <x v="451"/>
    <x v="2"/>
    <s v="United States"/>
    <s v="Garland"/>
    <x v="5"/>
    <n v="75043"/>
    <x v="2"/>
    <s v="OFF-AR-10000380"/>
    <x v="1"/>
    <x v="6"/>
    <x v="108"/>
    <x v="5210"/>
    <n v="1"/>
    <n v="0.2"/>
    <n v="3.7979999999999947"/>
  </r>
  <r>
    <n v="7919"/>
    <s v="CA-2012-152513"/>
    <x v="1"/>
    <x v="433"/>
    <d v="2012-07-08T00:00:00"/>
    <x v="0"/>
    <s v="JP-16135"/>
    <x v="655"/>
    <x v="2"/>
    <s v="United States"/>
    <s v="San Diego"/>
    <x v="1"/>
    <n v="92024"/>
    <x v="1"/>
    <s v="OFF-BI-10002706"/>
    <x v="1"/>
    <x v="8"/>
    <x v="273"/>
    <x v="2543"/>
    <n v="2"/>
    <n v="0.2"/>
    <n v="7.4255999999999993"/>
  </r>
  <r>
    <n v="7920"/>
    <s v="CA-2014-139822"/>
    <x v="3"/>
    <x v="175"/>
    <d v="2014-09-22T00:00:00"/>
    <x v="1"/>
    <s v="Dp-13240"/>
    <x v="656"/>
    <x v="2"/>
    <s v="United States"/>
    <s v="Waterbury"/>
    <x v="29"/>
    <n v="6708"/>
    <x v="3"/>
    <s v="OFF-ST-10000943"/>
    <x v="1"/>
    <x v="4"/>
    <x v="1195"/>
    <x v="5211"/>
    <n v="2"/>
    <n v="0"/>
    <n v="10.813600000000001"/>
  </r>
  <r>
    <n v="7921"/>
    <s v="CA-2014-139822"/>
    <x v="3"/>
    <x v="175"/>
    <d v="2014-09-22T00:00:00"/>
    <x v="1"/>
    <s v="Dp-13240"/>
    <x v="656"/>
    <x v="2"/>
    <s v="United States"/>
    <s v="Waterbury"/>
    <x v="29"/>
    <n v="6708"/>
    <x v="3"/>
    <s v="TEC-AC-10001090"/>
    <x v="2"/>
    <x v="11"/>
    <x v="1583"/>
    <x v="2830"/>
    <n v="2"/>
    <n v="0"/>
    <n v="10.796399999999998"/>
  </r>
  <r>
    <n v="7922"/>
    <s v="CA-2014-107713"/>
    <x v="3"/>
    <x v="677"/>
    <d v="2014-03-18T00:00:00"/>
    <x v="1"/>
    <s v="JB-16000"/>
    <x v="677"/>
    <x v="0"/>
    <s v="United States"/>
    <s v="Columbia"/>
    <x v="39"/>
    <n v="21044"/>
    <x v="3"/>
    <s v="OFF-BI-10002026"/>
    <x v="1"/>
    <x v="8"/>
    <x v="903"/>
    <x v="5212"/>
    <n v="3"/>
    <n v="0"/>
    <n v="81.920999999999992"/>
  </r>
  <r>
    <n v="7923"/>
    <s v="CA-2014-134096"/>
    <x v="3"/>
    <x v="241"/>
    <d v="2014-09-30T00:00:00"/>
    <x v="1"/>
    <s v="PP-18955"/>
    <x v="452"/>
    <x v="2"/>
    <s v="United States"/>
    <s v="Hollywood"/>
    <x v="2"/>
    <n v="33021"/>
    <x v="0"/>
    <s v="TEC-PH-10000526"/>
    <x v="2"/>
    <x v="7"/>
    <x v="1463"/>
    <x v="3293"/>
    <n v="5"/>
    <n v="0.2"/>
    <n v="38.396000000000015"/>
  </r>
  <r>
    <n v="7924"/>
    <s v="CA-2014-134096"/>
    <x v="3"/>
    <x v="241"/>
    <d v="2014-09-30T00:00:00"/>
    <x v="1"/>
    <s v="PP-18955"/>
    <x v="452"/>
    <x v="2"/>
    <s v="United States"/>
    <s v="Hollywood"/>
    <x v="2"/>
    <n v="33021"/>
    <x v="0"/>
    <s v="OFF-BI-10004002"/>
    <x v="1"/>
    <x v="8"/>
    <x v="152"/>
    <x v="4937"/>
    <n v="3"/>
    <n v="0.7"/>
    <n v="-11.417999999999999"/>
  </r>
  <r>
    <n v="7925"/>
    <s v="CA-2013-125843"/>
    <x v="0"/>
    <x v="572"/>
    <d v="2013-08-17T00:00:00"/>
    <x v="2"/>
    <s v="RF-19840"/>
    <x v="167"/>
    <x v="0"/>
    <s v="United States"/>
    <s v="Springfield"/>
    <x v="17"/>
    <n v="22153"/>
    <x v="0"/>
    <s v="OFF-BI-10002309"/>
    <x v="1"/>
    <x v="8"/>
    <x v="78"/>
    <x v="4732"/>
    <n v="4"/>
    <n v="0"/>
    <n v="10.7136"/>
  </r>
  <r>
    <n v="7926"/>
    <s v="CA-2013-125843"/>
    <x v="0"/>
    <x v="572"/>
    <d v="2013-08-17T00:00:00"/>
    <x v="2"/>
    <s v="RF-19840"/>
    <x v="167"/>
    <x v="0"/>
    <s v="United States"/>
    <s v="Springfield"/>
    <x v="17"/>
    <n v="22153"/>
    <x v="0"/>
    <s v="OFF-LA-10003923"/>
    <x v="1"/>
    <x v="2"/>
    <x v="424"/>
    <x v="825"/>
    <n v="7"/>
    <n v="0"/>
    <n v="51.800000000000004"/>
  </r>
  <r>
    <n v="7927"/>
    <s v="CA-2014-120404"/>
    <x v="3"/>
    <x v="225"/>
    <d v="2014-11-25T00:00:00"/>
    <x v="0"/>
    <s v="KH-16330"/>
    <x v="542"/>
    <x v="1"/>
    <s v="United States"/>
    <s v="New York City"/>
    <x v="15"/>
    <n v="10035"/>
    <x v="3"/>
    <s v="TEC-AC-10003433"/>
    <x v="2"/>
    <x v="11"/>
    <x v="1409"/>
    <x v="2629"/>
    <n v="3"/>
    <n v="0"/>
    <n v="1.3365"/>
  </r>
  <r>
    <n v="7928"/>
    <s v="CA-2014-120404"/>
    <x v="3"/>
    <x v="225"/>
    <d v="2014-11-25T00:00:00"/>
    <x v="0"/>
    <s v="KH-16330"/>
    <x v="542"/>
    <x v="1"/>
    <s v="United States"/>
    <s v="New York City"/>
    <x v="15"/>
    <n v="10035"/>
    <x v="3"/>
    <s v="TEC-PH-10001363"/>
    <x v="2"/>
    <x v="7"/>
    <x v="427"/>
    <x v="5213"/>
    <n v="1"/>
    <n v="0"/>
    <n v="170.99699999999996"/>
  </r>
  <r>
    <n v="7929"/>
    <s v="CA-2014-120404"/>
    <x v="3"/>
    <x v="225"/>
    <d v="2014-11-25T00:00:00"/>
    <x v="0"/>
    <s v="KH-16330"/>
    <x v="542"/>
    <x v="1"/>
    <s v="United States"/>
    <s v="New York City"/>
    <x v="15"/>
    <n v="10035"/>
    <x v="3"/>
    <s v="FUR-FU-10000820"/>
    <x v="0"/>
    <x v="5"/>
    <x v="1774"/>
    <x v="4344"/>
    <n v="3"/>
    <n v="0"/>
    <n v="9.1745999999999981"/>
  </r>
  <r>
    <n v="7930"/>
    <s v="CA-2014-167549"/>
    <x v="3"/>
    <x v="800"/>
    <d v="2014-07-28T00:00:00"/>
    <x v="2"/>
    <s v="EM-14200"/>
    <x v="773"/>
    <x v="2"/>
    <s v="United States"/>
    <s v="Dallas"/>
    <x v="5"/>
    <n v="75217"/>
    <x v="2"/>
    <s v="FUR-TA-10004767"/>
    <x v="0"/>
    <x v="3"/>
    <x v="1147"/>
    <x v="5214"/>
    <n v="6"/>
    <n v="0.3"/>
    <n v="-4.2588000000000363"/>
  </r>
  <r>
    <n v="7931"/>
    <s v="CA-2013-120082"/>
    <x v="0"/>
    <x v="869"/>
    <d v="2013-03-28T00:00:00"/>
    <x v="0"/>
    <s v="DK-12835"/>
    <x v="460"/>
    <x v="1"/>
    <s v="United States"/>
    <s v="New York City"/>
    <x v="15"/>
    <n v="10024"/>
    <x v="3"/>
    <s v="OFF-AR-10001955"/>
    <x v="1"/>
    <x v="6"/>
    <x v="1021"/>
    <x v="426"/>
    <n v="3"/>
    <n v="0"/>
    <n v="17.855999999999995"/>
  </r>
  <r>
    <n v="7932"/>
    <s v="US-2013-168095"/>
    <x v="0"/>
    <x v="692"/>
    <d v="2013-07-21T00:00:00"/>
    <x v="1"/>
    <s v="MC-17425"/>
    <x v="466"/>
    <x v="1"/>
    <s v="United States"/>
    <s v="Portland"/>
    <x v="21"/>
    <n v="97206"/>
    <x v="1"/>
    <s v="FUR-CH-10004886"/>
    <x v="0"/>
    <x v="1"/>
    <x v="366"/>
    <x v="2186"/>
    <n v="3"/>
    <n v="0.2"/>
    <n v="23.027999999999992"/>
  </r>
  <r>
    <n v="7933"/>
    <s v="US-2013-168095"/>
    <x v="0"/>
    <x v="692"/>
    <d v="2013-07-21T00:00:00"/>
    <x v="1"/>
    <s v="MC-17425"/>
    <x v="466"/>
    <x v="1"/>
    <s v="United States"/>
    <s v="Portland"/>
    <x v="21"/>
    <n v="97206"/>
    <x v="1"/>
    <s v="OFF-PA-10003641"/>
    <x v="1"/>
    <x v="10"/>
    <x v="938"/>
    <x v="151"/>
    <n v="5"/>
    <n v="0.2"/>
    <n v="34.293999999999997"/>
  </r>
  <r>
    <n v="7934"/>
    <s v="CA-2014-166093"/>
    <x v="3"/>
    <x v="629"/>
    <d v="2014-08-25T00:00:00"/>
    <x v="1"/>
    <s v="RW-19540"/>
    <x v="459"/>
    <x v="1"/>
    <s v="United States"/>
    <s v="Brentwood"/>
    <x v="1"/>
    <n v="94513"/>
    <x v="1"/>
    <s v="OFF-EN-10003134"/>
    <x v="1"/>
    <x v="12"/>
    <x v="33"/>
    <x v="371"/>
    <n v="2"/>
    <n v="0"/>
    <n v="11.68"/>
  </r>
  <r>
    <n v="7935"/>
    <s v="CA-2014-166093"/>
    <x v="3"/>
    <x v="629"/>
    <d v="2014-08-25T00:00:00"/>
    <x v="1"/>
    <s v="RW-19540"/>
    <x v="459"/>
    <x v="1"/>
    <s v="United States"/>
    <s v="Brentwood"/>
    <x v="1"/>
    <n v="94513"/>
    <x v="1"/>
    <s v="TEC-PH-10002564"/>
    <x v="2"/>
    <x v="7"/>
    <x v="976"/>
    <x v="981"/>
    <n v="3"/>
    <n v="0.2"/>
    <n v="8.9969999999999892"/>
  </r>
  <r>
    <n v="7936"/>
    <s v="CA-2014-166093"/>
    <x v="3"/>
    <x v="629"/>
    <d v="2014-08-25T00:00:00"/>
    <x v="1"/>
    <s v="RW-19540"/>
    <x v="459"/>
    <x v="1"/>
    <s v="United States"/>
    <s v="Brentwood"/>
    <x v="1"/>
    <n v="94513"/>
    <x v="1"/>
    <s v="OFF-PA-10003893"/>
    <x v="1"/>
    <x v="10"/>
    <x v="1096"/>
    <x v="18"/>
    <n v="2"/>
    <n v="0"/>
    <n v="3.8519999999999994"/>
  </r>
  <r>
    <n v="7937"/>
    <s v="CA-2014-166093"/>
    <x v="3"/>
    <x v="629"/>
    <d v="2014-08-25T00:00:00"/>
    <x v="1"/>
    <s v="RW-19540"/>
    <x v="459"/>
    <x v="1"/>
    <s v="United States"/>
    <s v="Brentwood"/>
    <x v="1"/>
    <n v="94513"/>
    <x v="1"/>
    <s v="OFF-BI-10000174"/>
    <x v="1"/>
    <x v="8"/>
    <x v="1435"/>
    <x v="4107"/>
    <n v="3"/>
    <n v="0.2"/>
    <n v="4.8720000000000008"/>
  </r>
  <r>
    <n v="7938"/>
    <s v="CA-2014-166093"/>
    <x v="3"/>
    <x v="629"/>
    <d v="2014-08-25T00:00:00"/>
    <x v="1"/>
    <s v="RW-19540"/>
    <x v="459"/>
    <x v="1"/>
    <s v="United States"/>
    <s v="Brentwood"/>
    <x v="1"/>
    <n v="94513"/>
    <x v="1"/>
    <s v="OFF-AP-10001058"/>
    <x v="1"/>
    <x v="9"/>
    <x v="137"/>
    <x v="5215"/>
    <n v="9"/>
    <n v="0"/>
    <n v="654.7553999999999"/>
  </r>
  <r>
    <n v="7939"/>
    <s v="CA-2014-166093"/>
    <x v="3"/>
    <x v="629"/>
    <d v="2014-08-25T00:00:00"/>
    <x v="1"/>
    <s v="RW-19540"/>
    <x v="459"/>
    <x v="1"/>
    <s v="United States"/>
    <s v="Brentwood"/>
    <x v="1"/>
    <n v="94513"/>
    <x v="1"/>
    <s v="OFF-ST-10001496"/>
    <x v="1"/>
    <x v="4"/>
    <x v="726"/>
    <x v="863"/>
    <n v="3"/>
    <n v="0"/>
    <n v="140.54820000000001"/>
  </r>
  <r>
    <n v="7940"/>
    <s v="CA-2014-166093"/>
    <x v="3"/>
    <x v="629"/>
    <d v="2014-08-25T00:00:00"/>
    <x v="1"/>
    <s v="RW-19540"/>
    <x v="459"/>
    <x v="1"/>
    <s v="United States"/>
    <s v="Brentwood"/>
    <x v="1"/>
    <n v="94513"/>
    <x v="1"/>
    <s v="OFF-BI-10004230"/>
    <x v="1"/>
    <x v="8"/>
    <x v="649"/>
    <x v="5216"/>
    <n v="8"/>
    <n v="0.2"/>
    <n v="77.369599999999991"/>
  </r>
  <r>
    <n v="7941"/>
    <s v="CA-2013-146325"/>
    <x v="0"/>
    <x v="882"/>
    <d v="2013-12-18T00:00:00"/>
    <x v="2"/>
    <s v="DS-13180"/>
    <x v="103"/>
    <x v="1"/>
    <s v="United States"/>
    <s v="San Diego"/>
    <x v="1"/>
    <n v="92037"/>
    <x v="1"/>
    <s v="FUR-CH-10001146"/>
    <x v="0"/>
    <x v="1"/>
    <x v="124"/>
    <x v="125"/>
    <n v="2"/>
    <n v="0.2"/>
    <n v="-9.1601999999999961"/>
  </r>
  <r>
    <n v="7942"/>
    <s v="CA-2013-146325"/>
    <x v="0"/>
    <x v="882"/>
    <d v="2013-12-18T00:00:00"/>
    <x v="2"/>
    <s v="DS-13180"/>
    <x v="103"/>
    <x v="1"/>
    <s v="United States"/>
    <s v="San Diego"/>
    <x v="1"/>
    <n v="92037"/>
    <x v="1"/>
    <s v="OFF-ST-10001590"/>
    <x v="1"/>
    <x v="4"/>
    <x v="146"/>
    <x v="5217"/>
    <n v="10"/>
    <n v="0"/>
    <n v="35.047999999999995"/>
  </r>
  <r>
    <n v="7943"/>
    <s v="CA-2014-134194"/>
    <x v="3"/>
    <x v="53"/>
    <d v="2015-01-02T00:00:00"/>
    <x v="1"/>
    <s v="GA-14725"/>
    <x v="315"/>
    <x v="0"/>
    <s v="United States"/>
    <s v="Dallas"/>
    <x v="5"/>
    <n v="75081"/>
    <x v="2"/>
    <s v="OFF-BI-10003684"/>
    <x v="1"/>
    <x v="8"/>
    <x v="707"/>
    <x v="5218"/>
    <n v="9"/>
    <n v="0.8"/>
    <n v="-59.372999999999976"/>
  </r>
  <r>
    <n v="7944"/>
    <s v="CA-2014-134194"/>
    <x v="3"/>
    <x v="53"/>
    <d v="2015-01-02T00:00:00"/>
    <x v="1"/>
    <s v="GA-14725"/>
    <x v="315"/>
    <x v="0"/>
    <s v="United States"/>
    <s v="Dallas"/>
    <x v="5"/>
    <n v="75081"/>
    <x v="2"/>
    <s v="OFF-SU-10000946"/>
    <x v="1"/>
    <x v="14"/>
    <x v="33"/>
    <x v="5219"/>
    <n v="7"/>
    <n v="0.2"/>
    <n v="5.0273999999999965"/>
  </r>
  <r>
    <n v="7945"/>
    <s v="CA-2014-134194"/>
    <x v="3"/>
    <x v="53"/>
    <d v="2015-01-02T00:00:00"/>
    <x v="1"/>
    <s v="GA-14725"/>
    <x v="315"/>
    <x v="0"/>
    <s v="United States"/>
    <s v="Dallas"/>
    <x v="5"/>
    <n v="75081"/>
    <x v="2"/>
    <s v="OFF-AR-10001615"/>
    <x v="1"/>
    <x v="6"/>
    <x v="1479"/>
    <x v="4142"/>
    <n v="2"/>
    <n v="0.2"/>
    <n v="2.3808000000000007"/>
  </r>
  <r>
    <n v="7946"/>
    <s v="CA-2014-134194"/>
    <x v="3"/>
    <x v="53"/>
    <d v="2015-01-02T00:00:00"/>
    <x v="1"/>
    <s v="GA-14725"/>
    <x v="315"/>
    <x v="0"/>
    <s v="United States"/>
    <s v="Dallas"/>
    <x v="5"/>
    <n v="75081"/>
    <x v="2"/>
    <s v="OFF-BI-10001597"/>
    <x v="1"/>
    <x v="8"/>
    <x v="790"/>
    <x v="5220"/>
    <n v="5"/>
    <n v="0.8"/>
    <n v="-65.567999999999998"/>
  </r>
  <r>
    <n v="7947"/>
    <s v="CA-2014-134194"/>
    <x v="3"/>
    <x v="53"/>
    <d v="2015-01-02T00:00:00"/>
    <x v="1"/>
    <s v="GA-14725"/>
    <x v="315"/>
    <x v="0"/>
    <s v="United States"/>
    <s v="Dallas"/>
    <x v="5"/>
    <n v="75081"/>
    <x v="2"/>
    <s v="OFF-BI-10001116"/>
    <x v="1"/>
    <x v="8"/>
    <x v="1066"/>
    <x v="2567"/>
    <n v="3"/>
    <n v="0.8"/>
    <n v="-5.0687999999999995"/>
  </r>
  <r>
    <n v="7948"/>
    <s v="CA-2011-131009"/>
    <x v="2"/>
    <x v="72"/>
    <d v="2011-03-05T00:00:00"/>
    <x v="1"/>
    <s v="SC-20380"/>
    <x v="618"/>
    <x v="0"/>
    <s v="United States"/>
    <s v="El Paso"/>
    <x v="5"/>
    <n v="79907"/>
    <x v="2"/>
    <s v="OFF-FA-10004395"/>
    <x v="1"/>
    <x v="13"/>
    <x v="1192"/>
    <x v="609"/>
    <n v="5"/>
    <n v="0.2"/>
    <n v="-3.5324999999999998"/>
  </r>
  <r>
    <n v="7949"/>
    <s v="CA-2011-131009"/>
    <x v="2"/>
    <x v="72"/>
    <d v="2011-03-05T00:00:00"/>
    <x v="1"/>
    <s v="SC-20380"/>
    <x v="618"/>
    <x v="0"/>
    <s v="United States"/>
    <s v="El Paso"/>
    <x v="5"/>
    <n v="79907"/>
    <x v="2"/>
    <s v="FUR-CH-10001270"/>
    <x v="0"/>
    <x v="1"/>
    <x v="851"/>
    <x v="5221"/>
    <n v="6"/>
    <n v="0.3"/>
    <n v="0"/>
  </r>
  <r>
    <n v="7950"/>
    <s v="CA-2011-131009"/>
    <x v="2"/>
    <x v="72"/>
    <d v="2011-03-05T00:00:00"/>
    <x v="1"/>
    <s v="SC-20380"/>
    <x v="618"/>
    <x v="0"/>
    <s v="United States"/>
    <s v="El Paso"/>
    <x v="5"/>
    <n v="79907"/>
    <x v="2"/>
    <s v="FUR-FU-10001095"/>
    <x v="0"/>
    <x v="5"/>
    <x v="741"/>
    <x v="3100"/>
    <n v="6"/>
    <n v="0.6"/>
    <n v="-34.953600000000002"/>
  </r>
  <r>
    <n v="7951"/>
    <s v="CA-2011-131009"/>
    <x v="2"/>
    <x v="72"/>
    <d v="2011-03-05T00:00:00"/>
    <x v="1"/>
    <s v="SC-20380"/>
    <x v="618"/>
    <x v="0"/>
    <s v="United States"/>
    <s v="El Paso"/>
    <x v="5"/>
    <n v="79907"/>
    <x v="2"/>
    <s v="OFF-ST-10001469"/>
    <x v="1"/>
    <x v="4"/>
    <x v="394"/>
    <x v="5222"/>
    <n v="3"/>
    <n v="0.2"/>
    <n v="-22.671600000000005"/>
  </r>
  <r>
    <n v="7952"/>
    <s v="CA-2012-145814"/>
    <x v="1"/>
    <x v="902"/>
    <d v="2012-11-24T00:00:00"/>
    <x v="1"/>
    <s v="KD-16345"/>
    <x v="44"/>
    <x v="0"/>
    <s v="United States"/>
    <s v="New York City"/>
    <x v="15"/>
    <n v="10035"/>
    <x v="3"/>
    <s v="OFF-BI-10003196"/>
    <x v="1"/>
    <x v="8"/>
    <x v="1367"/>
    <x v="4452"/>
    <n v="2"/>
    <n v="0.2"/>
    <n v="2.2439999999999998"/>
  </r>
  <r>
    <n v="7953"/>
    <s v="CA-2012-145814"/>
    <x v="1"/>
    <x v="902"/>
    <d v="2012-11-24T00:00:00"/>
    <x v="1"/>
    <s v="KD-16345"/>
    <x v="44"/>
    <x v="0"/>
    <s v="United States"/>
    <s v="New York City"/>
    <x v="15"/>
    <n v="10035"/>
    <x v="3"/>
    <s v="TEC-PH-10002200"/>
    <x v="2"/>
    <x v="7"/>
    <x v="1471"/>
    <x v="5223"/>
    <n v="4"/>
    <n v="0"/>
    <n v="249.91039999999998"/>
  </r>
  <r>
    <n v="7954"/>
    <s v="CA-2011-138359"/>
    <x v="2"/>
    <x v="470"/>
    <d v="2011-04-06T00:00:00"/>
    <x v="1"/>
    <s v="KH-16330"/>
    <x v="542"/>
    <x v="1"/>
    <s v="United States"/>
    <s v="Revere"/>
    <x v="31"/>
    <n v="2151"/>
    <x v="3"/>
    <s v="OFF-ST-10000636"/>
    <x v="1"/>
    <x v="4"/>
    <x v="1744"/>
    <x v="5224"/>
    <n v="4"/>
    <n v="0"/>
    <n v="2.6783999999999963"/>
  </r>
  <r>
    <n v="7955"/>
    <s v="CA-2011-138359"/>
    <x v="2"/>
    <x v="470"/>
    <d v="2011-04-06T00:00:00"/>
    <x v="1"/>
    <s v="KH-16330"/>
    <x v="542"/>
    <x v="1"/>
    <s v="United States"/>
    <s v="Revere"/>
    <x v="31"/>
    <n v="2151"/>
    <x v="3"/>
    <s v="OFF-BI-10000145"/>
    <x v="1"/>
    <x v="8"/>
    <x v="735"/>
    <x v="875"/>
    <n v="2"/>
    <n v="0"/>
    <n v="3.0575999999999999"/>
  </r>
  <r>
    <n v="7956"/>
    <s v="CA-2014-131807"/>
    <x v="3"/>
    <x v="361"/>
    <d v="2014-10-11T00:00:00"/>
    <x v="1"/>
    <s v="GG-14650"/>
    <x v="55"/>
    <x v="1"/>
    <s v="United States"/>
    <s v="Chico"/>
    <x v="1"/>
    <n v="95928"/>
    <x v="1"/>
    <s v="FUR-CH-10001190"/>
    <x v="0"/>
    <x v="1"/>
    <x v="1326"/>
    <x v="5037"/>
    <n v="4"/>
    <n v="0.2"/>
    <n v="-59.835600000000042"/>
  </r>
  <r>
    <n v="7957"/>
    <s v="CA-2014-131807"/>
    <x v="3"/>
    <x v="361"/>
    <d v="2014-10-11T00:00:00"/>
    <x v="1"/>
    <s v="GG-14650"/>
    <x v="55"/>
    <x v="1"/>
    <s v="United States"/>
    <s v="Chico"/>
    <x v="1"/>
    <n v="95928"/>
    <x v="1"/>
    <s v="OFF-FA-10002780"/>
    <x v="1"/>
    <x v="13"/>
    <x v="33"/>
    <x v="81"/>
    <n v="5"/>
    <n v="0"/>
    <n v="6.8539999999999992"/>
  </r>
  <r>
    <n v="7958"/>
    <s v="CA-2014-131807"/>
    <x v="3"/>
    <x v="361"/>
    <d v="2014-10-11T00:00:00"/>
    <x v="1"/>
    <s v="GG-14650"/>
    <x v="55"/>
    <x v="1"/>
    <s v="United States"/>
    <s v="Chico"/>
    <x v="1"/>
    <n v="95928"/>
    <x v="1"/>
    <s v="OFF-AP-10004052"/>
    <x v="1"/>
    <x v="9"/>
    <x v="1662"/>
    <x v="2394"/>
    <n v="4"/>
    <n v="0"/>
    <n v="4.1080000000000005"/>
  </r>
  <r>
    <n v="7959"/>
    <s v="CA-2014-131807"/>
    <x v="3"/>
    <x v="361"/>
    <d v="2014-10-11T00:00:00"/>
    <x v="1"/>
    <s v="GG-14650"/>
    <x v="55"/>
    <x v="1"/>
    <s v="United States"/>
    <s v="Chico"/>
    <x v="1"/>
    <n v="95928"/>
    <x v="1"/>
    <s v="FUR-FU-10004666"/>
    <x v="0"/>
    <x v="5"/>
    <x v="1452"/>
    <x v="5225"/>
    <n v="5"/>
    <n v="0"/>
    <n v="26.973000000000003"/>
  </r>
  <r>
    <n v="7960"/>
    <s v="CA-2014-131807"/>
    <x v="3"/>
    <x v="361"/>
    <d v="2014-10-11T00:00:00"/>
    <x v="1"/>
    <s v="GG-14650"/>
    <x v="55"/>
    <x v="1"/>
    <s v="United States"/>
    <s v="Chico"/>
    <x v="1"/>
    <n v="95928"/>
    <x v="1"/>
    <s v="FUR-TA-10004086"/>
    <x v="0"/>
    <x v="3"/>
    <x v="824"/>
    <x v="5226"/>
    <n v="3"/>
    <n v="0.2"/>
    <n v="5.1587999999999852"/>
  </r>
  <r>
    <n v="7961"/>
    <s v="CA-2014-131807"/>
    <x v="3"/>
    <x v="361"/>
    <d v="2014-10-11T00:00:00"/>
    <x v="1"/>
    <s v="GG-14650"/>
    <x v="55"/>
    <x v="1"/>
    <s v="United States"/>
    <s v="Chico"/>
    <x v="1"/>
    <n v="95928"/>
    <x v="1"/>
    <s v="TEC-PH-10000702"/>
    <x v="2"/>
    <x v="7"/>
    <x v="309"/>
    <x v="465"/>
    <n v="1"/>
    <n v="0.2"/>
    <n v="2.6972999999999994"/>
  </r>
  <r>
    <n v="7962"/>
    <s v="CA-2014-104864"/>
    <x v="3"/>
    <x v="551"/>
    <d v="2014-11-24T00:00:00"/>
    <x v="0"/>
    <s v="JS-15685"/>
    <x v="40"/>
    <x v="1"/>
    <s v="United States"/>
    <s v="Miramar"/>
    <x v="2"/>
    <n v="33023"/>
    <x v="0"/>
    <s v="OFF-ST-10002301"/>
    <x v="1"/>
    <x v="4"/>
    <x v="1490"/>
    <x v="5227"/>
    <n v="5"/>
    <n v="0.2"/>
    <n v="-19.323000000000011"/>
  </r>
  <r>
    <n v="7963"/>
    <s v="CA-2014-104864"/>
    <x v="3"/>
    <x v="551"/>
    <d v="2014-11-24T00:00:00"/>
    <x v="0"/>
    <s v="JS-15685"/>
    <x v="40"/>
    <x v="1"/>
    <s v="United States"/>
    <s v="Miramar"/>
    <x v="2"/>
    <n v="33023"/>
    <x v="0"/>
    <s v="OFF-BI-10001636"/>
    <x v="1"/>
    <x v="8"/>
    <x v="668"/>
    <x v="5228"/>
    <n v="8"/>
    <n v="0.7"/>
    <n v="-16.185600000000001"/>
  </r>
  <r>
    <n v="7964"/>
    <s v="CA-2014-104864"/>
    <x v="3"/>
    <x v="551"/>
    <d v="2014-11-24T00:00:00"/>
    <x v="0"/>
    <s v="JS-15685"/>
    <x v="40"/>
    <x v="1"/>
    <s v="United States"/>
    <s v="Miramar"/>
    <x v="2"/>
    <n v="33023"/>
    <x v="0"/>
    <s v="OFF-AP-10002684"/>
    <x v="1"/>
    <x v="9"/>
    <x v="165"/>
    <x v="5229"/>
    <n v="4"/>
    <n v="0.2"/>
    <n v="48.631999999999948"/>
  </r>
  <r>
    <n v="7965"/>
    <s v="CA-2014-104864"/>
    <x v="3"/>
    <x v="551"/>
    <d v="2014-11-24T00:00:00"/>
    <x v="0"/>
    <s v="JS-15685"/>
    <x v="40"/>
    <x v="1"/>
    <s v="United States"/>
    <s v="Miramar"/>
    <x v="2"/>
    <n v="33023"/>
    <x v="0"/>
    <s v="OFF-PA-10004609"/>
    <x v="1"/>
    <x v="10"/>
    <x v="1494"/>
    <x v="561"/>
    <n v="4"/>
    <n v="0.2"/>
    <n v="7.2576000000000001"/>
  </r>
  <r>
    <n v="7966"/>
    <s v="CA-2014-104864"/>
    <x v="3"/>
    <x v="551"/>
    <d v="2014-11-24T00:00:00"/>
    <x v="0"/>
    <s v="JS-15685"/>
    <x v="40"/>
    <x v="1"/>
    <s v="United States"/>
    <s v="Miramar"/>
    <x v="2"/>
    <n v="33023"/>
    <x v="0"/>
    <s v="OFF-PA-10003309"/>
    <x v="1"/>
    <x v="10"/>
    <x v="1143"/>
    <x v="759"/>
    <n v="8"/>
    <n v="0.2"/>
    <n v="14.5152"/>
  </r>
  <r>
    <n v="7967"/>
    <s v="CA-2012-138219"/>
    <x v="1"/>
    <x v="391"/>
    <d v="2012-03-30T00:00:00"/>
    <x v="1"/>
    <s v="BP-11095"/>
    <x v="162"/>
    <x v="1"/>
    <s v="United States"/>
    <s v="Los Angeles"/>
    <x v="1"/>
    <n v="90049"/>
    <x v="1"/>
    <s v="OFF-PA-10000380"/>
    <x v="1"/>
    <x v="10"/>
    <x v="1281"/>
    <x v="1735"/>
    <n v="4"/>
    <n v="0"/>
    <n v="16.68"/>
  </r>
  <r>
    <n v="7968"/>
    <s v="CA-2013-157707"/>
    <x v="0"/>
    <x v="1155"/>
    <d v="2013-10-13T00:00:00"/>
    <x v="2"/>
    <s v="CC-12610"/>
    <x v="566"/>
    <x v="1"/>
    <s v="United States"/>
    <s v="Denver"/>
    <x v="22"/>
    <n v="80219"/>
    <x v="1"/>
    <s v="FUR-BO-10001567"/>
    <x v="0"/>
    <x v="0"/>
    <x v="1809"/>
    <x v="5172"/>
    <n v="3"/>
    <n v="0.7"/>
    <n v="-190.85220000000004"/>
  </r>
  <r>
    <n v="7969"/>
    <s v="CA-2013-157707"/>
    <x v="0"/>
    <x v="1155"/>
    <d v="2013-10-13T00:00:00"/>
    <x v="2"/>
    <s v="CC-12610"/>
    <x v="566"/>
    <x v="1"/>
    <s v="United States"/>
    <s v="Denver"/>
    <x v="22"/>
    <n v="80219"/>
    <x v="1"/>
    <s v="TEC-PH-10002583"/>
    <x v="2"/>
    <x v="7"/>
    <x v="1708"/>
    <x v="314"/>
    <n v="1"/>
    <n v="0.2"/>
    <n v="-2.9985000000000022"/>
  </r>
  <r>
    <n v="7970"/>
    <s v="CA-2013-157707"/>
    <x v="0"/>
    <x v="1155"/>
    <d v="2013-10-13T00:00:00"/>
    <x v="2"/>
    <s v="CC-12610"/>
    <x v="566"/>
    <x v="1"/>
    <s v="United States"/>
    <s v="Denver"/>
    <x v="22"/>
    <n v="80219"/>
    <x v="1"/>
    <s v="FUR-CH-10004853"/>
    <x v="0"/>
    <x v="1"/>
    <x v="526"/>
    <x v="3200"/>
    <n v="1"/>
    <n v="0.2"/>
    <n v="13.588199999999986"/>
  </r>
  <r>
    <n v="7971"/>
    <s v="US-2012-126753"/>
    <x v="1"/>
    <x v="748"/>
    <d v="2012-08-20T00:00:00"/>
    <x v="1"/>
    <s v="SP-20860"/>
    <x v="133"/>
    <x v="1"/>
    <s v="United States"/>
    <s v="Philadelphia"/>
    <x v="9"/>
    <n v="19134"/>
    <x v="3"/>
    <s v="TEC-PH-10003580"/>
    <x v="2"/>
    <x v="7"/>
    <x v="997"/>
    <x v="5230"/>
    <n v="4"/>
    <n v="0.4"/>
    <n v="-112.62159999999994"/>
  </r>
  <r>
    <n v="7972"/>
    <s v="US-2012-126753"/>
    <x v="1"/>
    <x v="748"/>
    <d v="2012-08-20T00:00:00"/>
    <x v="1"/>
    <s v="SP-20860"/>
    <x v="133"/>
    <x v="1"/>
    <s v="United States"/>
    <s v="Philadelphia"/>
    <x v="9"/>
    <n v="19134"/>
    <x v="3"/>
    <s v="TEC-AC-10004227"/>
    <x v="2"/>
    <x v="11"/>
    <x v="1400"/>
    <x v="5231"/>
    <n v="3"/>
    <n v="0.2"/>
    <n v="-5.4558000000000035"/>
  </r>
  <r>
    <n v="7973"/>
    <s v="US-2012-126753"/>
    <x v="1"/>
    <x v="748"/>
    <d v="2012-08-20T00:00:00"/>
    <x v="1"/>
    <s v="SP-20860"/>
    <x v="133"/>
    <x v="1"/>
    <s v="United States"/>
    <s v="Philadelphia"/>
    <x v="9"/>
    <n v="19134"/>
    <x v="3"/>
    <s v="OFF-PA-10002787"/>
    <x v="1"/>
    <x v="10"/>
    <x v="1267"/>
    <x v="563"/>
    <n v="2"/>
    <n v="0.2"/>
    <n v="3.6288"/>
  </r>
  <r>
    <n v="7974"/>
    <s v="US-2012-126753"/>
    <x v="1"/>
    <x v="748"/>
    <d v="2012-08-20T00:00:00"/>
    <x v="1"/>
    <s v="SP-20860"/>
    <x v="133"/>
    <x v="1"/>
    <s v="United States"/>
    <s v="Philadelphia"/>
    <x v="9"/>
    <n v="19134"/>
    <x v="3"/>
    <s v="OFF-BI-10003981"/>
    <x v="1"/>
    <x v="8"/>
    <x v="109"/>
    <x v="5232"/>
    <n v="2"/>
    <n v="0.7"/>
    <n v="-1.9067999999999996"/>
  </r>
  <r>
    <n v="7975"/>
    <s v="US-2012-126753"/>
    <x v="1"/>
    <x v="748"/>
    <d v="2012-08-20T00:00:00"/>
    <x v="1"/>
    <s v="SP-20860"/>
    <x v="133"/>
    <x v="1"/>
    <s v="United States"/>
    <s v="Philadelphia"/>
    <x v="9"/>
    <n v="19134"/>
    <x v="3"/>
    <s v="FUR-FU-10001488"/>
    <x v="0"/>
    <x v="5"/>
    <x v="1040"/>
    <x v="1825"/>
    <n v="3"/>
    <n v="0.2"/>
    <n v="0"/>
  </r>
  <r>
    <n v="7976"/>
    <s v="US-2012-126753"/>
    <x v="1"/>
    <x v="748"/>
    <d v="2012-08-20T00:00:00"/>
    <x v="1"/>
    <s v="SP-20860"/>
    <x v="133"/>
    <x v="1"/>
    <s v="United States"/>
    <s v="Philadelphia"/>
    <x v="9"/>
    <n v="19134"/>
    <x v="3"/>
    <s v="OFF-BI-10003727"/>
    <x v="1"/>
    <x v="8"/>
    <x v="797"/>
    <x v="5233"/>
    <n v="3"/>
    <n v="0.7"/>
    <n v="-2.758799999999999"/>
  </r>
  <r>
    <n v="7977"/>
    <s v="US-2012-126753"/>
    <x v="1"/>
    <x v="748"/>
    <d v="2012-08-20T00:00:00"/>
    <x v="1"/>
    <s v="SP-20860"/>
    <x v="133"/>
    <x v="1"/>
    <s v="United States"/>
    <s v="Philadelphia"/>
    <x v="9"/>
    <n v="19134"/>
    <x v="3"/>
    <s v="OFF-PA-10000130"/>
    <x v="1"/>
    <x v="10"/>
    <x v="995"/>
    <x v="1518"/>
    <n v="3"/>
    <n v="0.2"/>
    <n v="3.2099999999999982"/>
  </r>
  <r>
    <n v="7978"/>
    <s v="CA-2011-166051"/>
    <x v="2"/>
    <x v="1178"/>
    <d v="2011-06-05T00:00:00"/>
    <x v="1"/>
    <s v="JK-15625"/>
    <x v="600"/>
    <x v="0"/>
    <s v="United States"/>
    <s v="Jackson"/>
    <x v="35"/>
    <n v="39212"/>
    <x v="0"/>
    <s v="TEC-PH-10002680"/>
    <x v="2"/>
    <x v="7"/>
    <x v="415"/>
    <x v="5234"/>
    <n v="3"/>
    <n v="0"/>
    <n v="197.99099999999996"/>
  </r>
  <r>
    <n v="7979"/>
    <s v="CA-2011-166051"/>
    <x v="2"/>
    <x v="1178"/>
    <d v="2011-06-05T00:00:00"/>
    <x v="1"/>
    <s v="JK-15625"/>
    <x v="600"/>
    <x v="0"/>
    <s v="United States"/>
    <s v="Jackson"/>
    <x v="35"/>
    <n v="39212"/>
    <x v="0"/>
    <s v="TEC-PH-10002538"/>
    <x v="2"/>
    <x v="7"/>
    <x v="524"/>
    <x v="4332"/>
    <n v="3"/>
    <n v="0"/>
    <n v="32.981699999999989"/>
  </r>
  <r>
    <n v="7980"/>
    <s v="CA-2012-113040"/>
    <x v="1"/>
    <x v="375"/>
    <d v="2012-08-31T00:00:00"/>
    <x v="1"/>
    <s v="CC-12100"/>
    <x v="385"/>
    <x v="2"/>
    <s v="United States"/>
    <s v="Los Angeles"/>
    <x v="1"/>
    <n v="90045"/>
    <x v="1"/>
    <s v="OFF-BI-10001249"/>
    <x v="1"/>
    <x v="8"/>
    <x v="1182"/>
    <x v="5235"/>
    <n v="1"/>
    <n v="0.2"/>
    <n v="1.6587999999999996"/>
  </r>
  <r>
    <n v="7981"/>
    <s v="CA-2011-103800"/>
    <x v="2"/>
    <x v="1179"/>
    <d v="2011-01-08T00:00:00"/>
    <x v="1"/>
    <s v="DP-13000"/>
    <x v="24"/>
    <x v="0"/>
    <s v="United States"/>
    <s v="Houston"/>
    <x v="5"/>
    <n v="77095"/>
    <x v="2"/>
    <s v="OFF-PA-10000174"/>
    <x v="1"/>
    <x v="10"/>
    <x v="1515"/>
    <x v="2861"/>
    <n v="2"/>
    <n v="0.2"/>
    <n v="5.5511999999999979"/>
  </r>
  <r>
    <n v="7982"/>
    <s v="CA-2011-113383"/>
    <x v="2"/>
    <x v="1076"/>
    <d v="2011-09-13T00:00:00"/>
    <x v="2"/>
    <s v="SF-20065"/>
    <x v="11"/>
    <x v="0"/>
    <s v="United States"/>
    <s v="Clifton"/>
    <x v="30"/>
    <n v="7011"/>
    <x v="3"/>
    <s v="OFF-AP-10004532"/>
    <x v="1"/>
    <x v="9"/>
    <x v="559"/>
    <x v="1067"/>
    <n v="4"/>
    <n v="0"/>
    <n v="22.118400000000001"/>
  </r>
  <r>
    <n v="7983"/>
    <s v="CA-2011-113383"/>
    <x v="2"/>
    <x v="1076"/>
    <d v="2011-09-13T00:00:00"/>
    <x v="2"/>
    <s v="SF-20065"/>
    <x v="11"/>
    <x v="0"/>
    <s v="United States"/>
    <s v="Clifton"/>
    <x v="30"/>
    <n v="7011"/>
    <x v="3"/>
    <s v="FUR-FU-10001986"/>
    <x v="0"/>
    <x v="5"/>
    <x v="1133"/>
    <x v="2574"/>
    <n v="5"/>
    <n v="0"/>
    <n v="76.469999999999985"/>
  </r>
  <r>
    <n v="7984"/>
    <s v="CA-2014-152499"/>
    <x v="3"/>
    <x v="203"/>
    <d v="2014-01-26T00:00:00"/>
    <x v="0"/>
    <s v="EH-13765"/>
    <x v="553"/>
    <x v="1"/>
    <s v="United States"/>
    <s v="Chicago"/>
    <x v="10"/>
    <n v="60623"/>
    <x v="2"/>
    <s v="OFF-FA-10002975"/>
    <x v="1"/>
    <x v="13"/>
    <x v="33"/>
    <x v="1150"/>
    <n v="5"/>
    <n v="0.2"/>
    <n v="4.9139999999999988"/>
  </r>
  <r>
    <n v="7985"/>
    <s v="CA-2014-152499"/>
    <x v="3"/>
    <x v="203"/>
    <d v="2014-01-26T00:00:00"/>
    <x v="0"/>
    <s v="EH-13765"/>
    <x v="553"/>
    <x v="1"/>
    <s v="United States"/>
    <s v="Chicago"/>
    <x v="10"/>
    <n v="60623"/>
    <x v="2"/>
    <s v="OFF-AR-10003481"/>
    <x v="1"/>
    <x v="6"/>
    <x v="1591"/>
    <x v="964"/>
    <n v="3"/>
    <n v="0.2"/>
    <n v="0.88559999999999883"/>
  </r>
  <r>
    <n v="7986"/>
    <s v="CA-2013-151498"/>
    <x v="0"/>
    <x v="438"/>
    <d v="2013-04-25T00:00:00"/>
    <x v="2"/>
    <s v="DN-13690"/>
    <x v="35"/>
    <x v="0"/>
    <s v="United States"/>
    <s v="Seattle"/>
    <x v="4"/>
    <n v="98115"/>
    <x v="1"/>
    <s v="OFF-BI-10004967"/>
    <x v="1"/>
    <x v="8"/>
    <x v="253"/>
    <x v="1366"/>
    <n v="5"/>
    <n v="0.2"/>
    <n v="2.8079999999999998"/>
  </r>
  <r>
    <n v="7987"/>
    <s v="CA-2013-137939"/>
    <x v="0"/>
    <x v="1180"/>
    <d v="2013-07-24T00:00:00"/>
    <x v="0"/>
    <s v="PJ-19015"/>
    <x v="307"/>
    <x v="0"/>
    <s v="United States"/>
    <s v="Long Beach"/>
    <x v="15"/>
    <n v="11561"/>
    <x v="3"/>
    <s v="TEC-PH-10003589"/>
    <x v="2"/>
    <x v="7"/>
    <x v="818"/>
    <x v="5126"/>
    <n v="5"/>
    <n v="0"/>
    <n v="43.175999999999995"/>
  </r>
  <r>
    <n v="7988"/>
    <s v="US-2013-117793"/>
    <x v="0"/>
    <x v="828"/>
    <d v="2013-08-30T00:00:00"/>
    <x v="1"/>
    <s v="MA-17560"/>
    <x v="15"/>
    <x v="2"/>
    <s v="United States"/>
    <s v="Sheboygan"/>
    <x v="6"/>
    <n v="53081"/>
    <x v="2"/>
    <s v="OFF-LA-10002945"/>
    <x v="1"/>
    <x v="2"/>
    <x v="1603"/>
    <x v="5236"/>
    <n v="4"/>
    <n v="0"/>
    <n v="11.591999999999999"/>
  </r>
  <r>
    <n v="7989"/>
    <s v="US-2013-117793"/>
    <x v="0"/>
    <x v="828"/>
    <d v="2013-08-30T00:00:00"/>
    <x v="1"/>
    <s v="MA-17560"/>
    <x v="15"/>
    <x v="2"/>
    <s v="United States"/>
    <s v="Sheboygan"/>
    <x v="6"/>
    <n v="53081"/>
    <x v="2"/>
    <s v="OFF-LA-10003537"/>
    <x v="1"/>
    <x v="2"/>
    <x v="1568"/>
    <x v="3185"/>
    <n v="3"/>
    <n v="0"/>
    <n v="17.667299999999997"/>
  </r>
  <r>
    <n v="7990"/>
    <s v="US-2013-117793"/>
    <x v="0"/>
    <x v="828"/>
    <d v="2013-08-30T00:00:00"/>
    <x v="1"/>
    <s v="MA-17560"/>
    <x v="15"/>
    <x v="2"/>
    <s v="United States"/>
    <s v="Sheboygan"/>
    <x v="6"/>
    <n v="53081"/>
    <x v="2"/>
    <s v="OFF-ST-10002406"/>
    <x v="1"/>
    <x v="4"/>
    <x v="324"/>
    <x v="2748"/>
    <n v="1"/>
    <n v="0"/>
    <n v="4.1916000000000011"/>
  </r>
  <r>
    <n v="7991"/>
    <s v="US-2013-117793"/>
    <x v="0"/>
    <x v="828"/>
    <d v="2013-08-30T00:00:00"/>
    <x v="1"/>
    <s v="MA-17560"/>
    <x v="15"/>
    <x v="2"/>
    <s v="United States"/>
    <s v="Sheboygan"/>
    <x v="6"/>
    <n v="53081"/>
    <x v="2"/>
    <s v="TEC-AC-10003433"/>
    <x v="2"/>
    <x v="11"/>
    <x v="1409"/>
    <x v="5237"/>
    <n v="2"/>
    <n v="0"/>
    <n v="0.89100000000000001"/>
  </r>
  <r>
    <n v="7992"/>
    <s v="CA-2013-133872"/>
    <x v="0"/>
    <x v="403"/>
    <d v="2013-06-18T00:00:00"/>
    <x v="2"/>
    <s v="VM-21835"/>
    <x v="718"/>
    <x v="0"/>
    <s v="United States"/>
    <s v="Boca Raton"/>
    <x v="2"/>
    <n v="33433"/>
    <x v="0"/>
    <s v="OFF-BI-10002082"/>
    <x v="1"/>
    <x v="8"/>
    <x v="1173"/>
    <x v="5238"/>
    <n v="4"/>
    <n v="0.7"/>
    <n v="-26.623999999999995"/>
  </r>
  <r>
    <n v="7993"/>
    <s v="CA-2013-133872"/>
    <x v="0"/>
    <x v="403"/>
    <d v="2013-06-18T00:00:00"/>
    <x v="2"/>
    <s v="VM-21835"/>
    <x v="718"/>
    <x v="0"/>
    <s v="United States"/>
    <s v="Boca Raton"/>
    <x v="2"/>
    <n v="33433"/>
    <x v="0"/>
    <s v="TEC-AC-10000521"/>
    <x v="2"/>
    <x v="11"/>
    <x v="1557"/>
    <x v="4997"/>
    <n v="2"/>
    <n v="0.2"/>
    <n v="2.3079999999999998"/>
  </r>
  <r>
    <n v="7994"/>
    <s v="US-2012-165743"/>
    <x v="1"/>
    <x v="312"/>
    <d v="2012-11-23T00:00:00"/>
    <x v="0"/>
    <s v="MM-18055"/>
    <x v="514"/>
    <x v="0"/>
    <s v="United States"/>
    <s v="Aurora"/>
    <x v="22"/>
    <n v="80013"/>
    <x v="1"/>
    <s v="OFF-BI-10001982"/>
    <x v="1"/>
    <x v="8"/>
    <x v="301"/>
    <x v="322"/>
    <n v="3"/>
    <n v="0.7"/>
    <n v="-3.4271999999999991"/>
  </r>
  <r>
    <n v="7995"/>
    <s v="US-2012-165743"/>
    <x v="1"/>
    <x v="312"/>
    <d v="2012-11-23T00:00:00"/>
    <x v="0"/>
    <s v="MM-18055"/>
    <x v="514"/>
    <x v="0"/>
    <s v="United States"/>
    <s v="Aurora"/>
    <x v="22"/>
    <n v="80013"/>
    <x v="1"/>
    <s v="FUR-BO-10002268"/>
    <x v="0"/>
    <x v="0"/>
    <x v="314"/>
    <x v="3489"/>
    <n v="6"/>
    <n v="0.7"/>
    <n v="-247.79879999999997"/>
  </r>
  <r>
    <n v="7996"/>
    <s v="US-2012-165743"/>
    <x v="1"/>
    <x v="312"/>
    <d v="2012-11-23T00:00:00"/>
    <x v="0"/>
    <s v="MM-18055"/>
    <x v="514"/>
    <x v="0"/>
    <s v="United States"/>
    <s v="Aurora"/>
    <x v="22"/>
    <n v="80013"/>
    <x v="1"/>
    <s v="OFF-BI-10001758"/>
    <x v="1"/>
    <x v="8"/>
    <x v="935"/>
    <x v="5239"/>
    <n v="6"/>
    <n v="0.7"/>
    <n v="-7.3691999999999993"/>
  </r>
  <r>
    <n v="7997"/>
    <s v="US-2014-105998"/>
    <x v="3"/>
    <x v="132"/>
    <d v="2014-11-06T00:00:00"/>
    <x v="2"/>
    <s v="CR-12580"/>
    <x v="615"/>
    <x v="2"/>
    <s v="United States"/>
    <s v="San Diego"/>
    <x v="1"/>
    <n v="92037"/>
    <x v="1"/>
    <s v="TEC-AC-10004469"/>
    <x v="2"/>
    <x v="11"/>
    <x v="238"/>
    <x v="5240"/>
    <n v="5"/>
    <n v="0"/>
    <n v="87.890000000000015"/>
  </r>
  <r>
    <n v="7998"/>
    <s v="US-2014-105998"/>
    <x v="3"/>
    <x v="132"/>
    <d v="2014-11-06T00:00:00"/>
    <x v="2"/>
    <s v="CR-12580"/>
    <x v="615"/>
    <x v="2"/>
    <s v="United States"/>
    <s v="San Diego"/>
    <x v="1"/>
    <n v="92037"/>
    <x v="1"/>
    <s v="FUR-TA-10001095"/>
    <x v="0"/>
    <x v="3"/>
    <x v="611"/>
    <x v="5241"/>
    <n v="12"/>
    <n v="0.2"/>
    <n v="20.914800000000014"/>
  </r>
  <r>
    <n v="7999"/>
    <s v="US-2011-148194"/>
    <x v="2"/>
    <x v="417"/>
    <d v="2011-05-07T00:00:00"/>
    <x v="2"/>
    <s v="BS-11365"/>
    <x v="740"/>
    <x v="1"/>
    <s v="United States"/>
    <s v="Seattle"/>
    <x v="4"/>
    <n v="98105"/>
    <x v="1"/>
    <s v="FUR-FU-10001852"/>
    <x v="0"/>
    <x v="5"/>
    <x v="837"/>
    <x v="5242"/>
    <n v="7"/>
    <n v="0"/>
    <n v="3.8975999999999997"/>
  </r>
  <r>
    <n v="8000"/>
    <s v="US-2011-148194"/>
    <x v="2"/>
    <x v="417"/>
    <d v="2011-05-07T00:00:00"/>
    <x v="2"/>
    <s v="BS-11365"/>
    <x v="740"/>
    <x v="1"/>
    <s v="United States"/>
    <s v="Seattle"/>
    <x v="4"/>
    <n v="98105"/>
    <x v="1"/>
    <s v="OFF-AP-10000696"/>
    <x v="1"/>
    <x v="9"/>
    <x v="332"/>
    <x v="5243"/>
    <n v="4"/>
    <n v="0"/>
    <n v="19.034399999999998"/>
  </r>
  <r>
    <n v="8001"/>
    <s v="US-2012-151407"/>
    <x v="1"/>
    <x v="627"/>
    <d v="2012-11-12T00:00:00"/>
    <x v="1"/>
    <s v="RD-19585"/>
    <x v="361"/>
    <x v="0"/>
    <s v="United States"/>
    <s v="Dubuque"/>
    <x v="23"/>
    <n v="52001"/>
    <x v="2"/>
    <s v="TEC-PH-10003885"/>
    <x v="2"/>
    <x v="7"/>
    <x v="772"/>
    <x v="2392"/>
    <n v="4"/>
    <n v="0"/>
    <n v="76.548399999999987"/>
  </r>
  <r>
    <n v="8002"/>
    <s v="CA-2012-110870"/>
    <x v="1"/>
    <x v="295"/>
    <d v="2012-12-15T00:00:00"/>
    <x v="2"/>
    <s v="KD-16270"/>
    <x v="30"/>
    <x v="0"/>
    <s v="United States"/>
    <s v="Los Angeles"/>
    <x v="1"/>
    <n v="90032"/>
    <x v="1"/>
    <s v="TEC-AC-10002926"/>
    <x v="2"/>
    <x v="11"/>
    <x v="1114"/>
    <x v="5244"/>
    <n v="6"/>
    <n v="0"/>
    <n v="128.97420000000002"/>
  </r>
  <r>
    <n v="8003"/>
    <s v="CA-2012-110870"/>
    <x v="1"/>
    <x v="295"/>
    <d v="2012-12-15T00:00:00"/>
    <x v="2"/>
    <s v="KD-16270"/>
    <x v="30"/>
    <x v="0"/>
    <s v="United States"/>
    <s v="Los Angeles"/>
    <x v="1"/>
    <n v="90032"/>
    <x v="1"/>
    <s v="OFF-SU-10001225"/>
    <x v="1"/>
    <x v="14"/>
    <x v="33"/>
    <x v="4751"/>
    <n v="7"/>
    <n v="0"/>
    <n v="0.51519999999999921"/>
  </r>
  <r>
    <n v="8004"/>
    <s v="CA-2011-143210"/>
    <x v="2"/>
    <x v="588"/>
    <d v="2011-12-03T00:00:00"/>
    <x v="2"/>
    <s v="AA-10645"/>
    <x v="731"/>
    <x v="0"/>
    <s v="United States"/>
    <s v="Lowell"/>
    <x v="31"/>
    <n v="1852"/>
    <x v="3"/>
    <s v="TEC-PH-10004434"/>
    <x v="2"/>
    <x v="7"/>
    <x v="1604"/>
    <x v="5245"/>
    <n v="2"/>
    <n v="0"/>
    <n v="78.850999999999971"/>
  </r>
  <r>
    <n v="8005"/>
    <s v="CA-2011-143210"/>
    <x v="2"/>
    <x v="588"/>
    <d v="2011-12-03T00:00:00"/>
    <x v="2"/>
    <s v="AA-10645"/>
    <x v="731"/>
    <x v="0"/>
    <s v="United States"/>
    <s v="Lowell"/>
    <x v="31"/>
    <n v="1852"/>
    <x v="3"/>
    <s v="FUR-FU-10003878"/>
    <x v="0"/>
    <x v="5"/>
    <x v="671"/>
    <x v="5246"/>
    <n v="3"/>
    <n v="0"/>
    <n v="15.585599999999999"/>
  </r>
  <r>
    <n v="8006"/>
    <s v="CA-2011-143210"/>
    <x v="2"/>
    <x v="588"/>
    <d v="2011-12-03T00:00:00"/>
    <x v="2"/>
    <s v="AA-10645"/>
    <x v="731"/>
    <x v="0"/>
    <s v="United States"/>
    <s v="Lowell"/>
    <x v="31"/>
    <n v="1852"/>
    <x v="3"/>
    <s v="FUR-FU-10002268"/>
    <x v="0"/>
    <x v="5"/>
    <x v="860"/>
    <x v="765"/>
    <n v="2"/>
    <n v="0"/>
    <n v="3.2405999999999997"/>
  </r>
  <r>
    <n v="8007"/>
    <s v="CA-2013-139808"/>
    <x v="0"/>
    <x v="877"/>
    <d v="2013-10-12T00:00:00"/>
    <x v="1"/>
    <s v="MC-18100"/>
    <x v="498"/>
    <x v="0"/>
    <s v="United States"/>
    <s v="Marysville"/>
    <x v="4"/>
    <n v="98270"/>
    <x v="1"/>
    <s v="OFF-FA-10001883"/>
    <x v="1"/>
    <x v="13"/>
    <x v="1484"/>
    <x v="5247"/>
    <n v="12"/>
    <n v="0"/>
    <n v="0.93359999999999843"/>
  </r>
  <r>
    <n v="8008"/>
    <s v="CA-2012-110863"/>
    <x v="1"/>
    <x v="972"/>
    <d v="2012-11-24T00:00:00"/>
    <x v="1"/>
    <s v="AA-10645"/>
    <x v="731"/>
    <x v="0"/>
    <s v="United States"/>
    <s v="Oklahoma City"/>
    <x v="26"/>
    <n v="73120"/>
    <x v="2"/>
    <s v="OFF-ST-10002756"/>
    <x v="1"/>
    <x v="4"/>
    <x v="270"/>
    <x v="5248"/>
    <n v="4"/>
    <n v="0"/>
    <n v="5.4124000000000478"/>
  </r>
  <r>
    <n v="8009"/>
    <s v="CA-2012-110863"/>
    <x v="1"/>
    <x v="972"/>
    <d v="2012-11-24T00:00:00"/>
    <x v="1"/>
    <s v="AA-10645"/>
    <x v="731"/>
    <x v="0"/>
    <s v="United States"/>
    <s v="Oklahoma City"/>
    <x v="26"/>
    <n v="73120"/>
    <x v="2"/>
    <s v="OFF-PA-10000474"/>
    <x v="1"/>
    <x v="10"/>
    <x v="33"/>
    <x v="1938"/>
    <n v="3"/>
    <n v="0"/>
    <n v="49.970399999999991"/>
  </r>
  <r>
    <n v="8010"/>
    <s v="CA-2012-110863"/>
    <x v="1"/>
    <x v="972"/>
    <d v="2012-11-24T00:00:00"/>
    <x v="1"/>
    <s v="AA-10645"/>
    <x v="731"/>
    <x v="0"/>
    <s v="United States"/>
    <s v="Oklahoma City"/>
    <x v="26"/>
    <n v="73120"/>
    <x v="2"/>
    <s v="FUR-CH-10002073"/>
    <x v="0"/>
    <x v="1"/>
    <x v="1783"/>
    <x v="5249"/>
    <n v="5"/>
    <n v="0"/>
    <n v="383.93099999999993"/>
  </r>
  <r>
    <n v="8011"/>
    <s v="CA-2011-127859"/>
    <x v="2"/>
    <x v="461"/>
    <d v="2011-03-20T00:00:00"/>
    <x v="0"/>
    <s v="QJ-19255"/>
    <x v="425"/>
    <x v="1"/>
    <s v="United States"/>
    <s v="Philadelphia"/>
    <x v="9"/>
    <n v="19134"/>
    <x v="3"/>
    <s v="OFF-PA-10003641"/>
    <x v="1"/>
    <x v="10"/>
    <x v="938"/>
    <x v="5250"/>
    <n v="6"/>
    <n v="0.2"/>
    <n v="41.152799999999992"/>
  </r>
  <r>
    <n v="8012"/>
    <s v="US-2012-136427"/>
    <x v="1"/>
    <x v="782"/>
    <d v="2012-06-23T00:00:00"/>
    <x v="2"/>
    <s v="JM-16195"/>
    <x v="594"/>
    <x v="0"/>
    <s v="United States"/>
    <s v="Aurora"/>
    <x v="22"/>
    <n v="80013"/>
    <x v="1"/>
    <s v="TEC-PH-10002070"/>
    <x v="2"/>
    <x v="7"/>
    <x v="1785"/>
    <x v="5251"/>
    <n v="7"/>
    <n v="0.2"/>
    <n v="15.742999999999984"/>
  </r>
  <r>
    <n v="8013"/>
    <s v="CA-2014-120138"/>
    <x v="3"/>
    <x v="1126"/>
    <d v="2014-05-26T00:00:00"/>
    <x v="3"/>
    <s v="TB-21625"/>
    <x v="577"/>
    <x v="0"/>
    <s v="United States"/>
    <s v="New York City"/>
    <x v="15"/>
    <n v="10009"/>
    <x v="3"/>
    <s v="OFF-BI-10004519"/>
    <x v="1"/>
    <x v="8"/>
    <x v="880"/>
    <x v="5252"/>
    <n v="5"/>
    <n v="0.2"/>
    <n v="207.47499999999994"/>
  </r>
  <r>
    <n v="8014"/>
    <s v="CA-2014-120138"/>
    <x v="3"/>
    <x v="1126"/>
    <d v="2014-05-26T00:00:00"/>
    <x v="3"/>
    <s v="TB-21625"/>
    <x v="577"/>
    <x v="0"/>
    <s v="United States"/>
    <s v="New York City"/>
    <x v="15"/>
    <n v="10009"/>
    <x v="3"/>
    <s v="TEC-AC-10002167"/>
    <x v="2"/>
    <x v="11"/>
    <x v="46"/>
    <x v="5253"/>
    <n v="8"/>
    <n v="0"/>
    <n v="13.200000000000003"/>
  </r>
  <r>
    <n v="8015"/>
    <s v="CA-2014-120138"/>
    <x v="3"/>
    <x v="1126"/>
    <d v="2014-05-26T00:00:00"/>
    <x v="3"/>
    <s v="TB-21625"/>
    <x v="577"/>
    <x v="0"/>
    <s v="United States"/>
    <s v="New York City"/>
    <x v="15"/>
    <n v="10009"/>
    <x v="3"/>
    <s v="OFF-FA-10000936"/>
    <x v="1"/>
    <x v="13"/>
    <x v="1298"/>
    <x v="5254"/>
    <n v="1"/>
    <n v="0"/>
    <n v="1.4804999999999999"/>
  </r>
  <r>
    <n v="8016"/>
    <s v="CA-2014-120138"/>
    <x v="3"/>
    <x v="1126"/>
    <d v="2014-05-26T00:00:00"/>
    <x v="3"/>
    <s v="TB-21625"/>
    <x v="577"/>
    <x v="0"/>
    <s v="United States"/>
    <s v="New York City"/>
    <x v="15"/>
    <n v="10009"/>
    <x v="3"/>
    <s v="FUR-FU-10000732"/>
    <x v="0"/>
    <x v="5"/>
    <x v="540"/>
    <x v="609"/>
    <n v="3"/>
    <n v="0"/>
    <n v="6.0287999999999995"/>
  </r>
  <r>
    <n v="8017"/>
    <s v="US-2011-131870"/>
    <x v="2"/>
    <x v="340"/>
    <d v="2011-09-11T00:00:00"/>
    <x v="2"/>
    <s v="NF-18595"/>
    <x v="376"/>
    <x v="2"/>
    <s v="United States"/>
    <s v="Lancaster"/>
    <x v="24"/>
    <n v="43130"/>
    <x v="3"/>
    <s v="FUR-FU-10002501"/>
    <x v="0"/>
    <x v="5"/>
    <x v="1284"/>
    <x v="5255"/>
    <n v="6"/>
    <n v="0.2"/>
    <n v="12.892799999999998"/>
  </r>
  <r>
    <n v="8018"/>
    <s v="US-2011-131870"/>
    <x v="2"/>
    <x v="340"/>
    <d v="2011-09-11T00:00:00"/>
    <x v="2"/>
    <s v="NF-18595"/>
    <x v="376"/>
    <x v="2"/>
    <s v="United States"/>
    <s v="Lancaster"/>
    <x v="24"/>
    <n v="43130"/>
    <x v="3"/>
    <s v="OFF-AR-10000634"/>
    <x v="1"/>
    <x v="6"/>
    <x v="988"/>
    <x v="2791"/>
    <n v="9"/>
    <n v="0.2"/>
    <n v="2.6964000000000006"/>
  </r>
  <r>
    <n v="8019"/>
    <s v="CA-2014-114804"/>
    <x v="3"/>
    <x v="161"/>
    <d v="2014-10-20T00:00:00"/>
    <x v="0"/>
    <s v="BF-11020"/>
    <x v="292"/>
    <x v="1"/>
    <s v="United States"/>
    <s v="Modesto"/>
    <x v="1"/>
    <n v="95351"/>
    <x v="1"/>
    <s v="TEC-PH-10001700"/>
    <x v="2"/>
    <x v="7"/>
    <x v="193"/>
    <x v="5046"/>
    <n v="1"/>
    <n v="0.2"/>
    <n v="4.6193000000000026"/>
  </r>
  <r>
    <n v="8020"/>
    <s v="CA-2014-167227"/>
    <x v="3"/>
    <x v="808"/>
    <d v="2014-11-06T00:00:00"/>
    <x v="2"/>
    <s v="NP-18670"/>
    <x v="73"/>
    <x v="0"/>
    <s v="United States"/>
    <s v="Saint Louis"/>
    <x v="25"/>
    <n v="63116"/>
    <x v="2"/>
    <s v="OFF-AP-10001962"/>
    <x v="1"/>
    <x v="9"/>
    <x v="1594"/>
    <x v="4585"/>
    <n v="10"/>
    <n v="0"/>
    <n v="20.975000000000001"/>
  </r>
  <r>
    <n v="8021"/>
    <s v="CA-2014-167227"/>
    <x v="3"/>
    <x v="808"/>
    <d v="2014-11-06T00:00:00"/>
    <x v="2"/>
    <s v="NP-18670"/>
    <x v="73"/>
    <x v="0"/>
    <s v="United States"/>
    <s v="Saint Louis"/>
    <x v="25"/>
    <n v="63116"/>
    <x v="2"/>
    <s v="OFF-PA-10001838"/>
    <x v="1"/>
    <x v="10"/>
    <x v="999"/>
    <x v="2722"/>
    <n v="2"/>
    <n v="0"/>
    <n v="5.7623999999999995"/>
  </r>
  <r>
    <n v="8022"/>
    <s v="CA-2011-129189"/>
    <x v="2"/>
    <x v="609"/>
    <d v="2011-07-25T00:00:00"/>
    <x v="1"/>
    <s v="HM-14860"/>
    <x v="447"/>
    <x v="1"/>
    <s v="United States"/>
    <s v="Dallas"/>
    <x v="5"/>
    <n v="75217"/>
    <x v="2"/>
    <s v="OFF-AP-10000124"/>
    <x v="1"/>
    <x v="9"/>
    <x v="1227"/>
    <x v="5256"/>
    <n v="3"/>
    <n v="0.8"/>
    <n v="-12.979200000000002"/>
  </r>
  <r>
    <n v="8023"/>
    <s v="CA-2011-129189"/>
    <x v="2"/>
    <x v="609"/>
    <d v="2011-07-25T00:00:00"/>
    <x v="1"/>
    <s v="HM-14860"/>
    <x v="447"/>
    <x v="1"/>
    <s v="United States"/>
    <s v="Dallas"/>
    <x v="5"/>
    <n v="75217"/>
    <x v="2"/>
    <s v="OFF-EN-10003567"/>
    <x v="1"/>
    <x v="12"/>
    <x v="1643"/>
    <x v="1190"/>
    <n v="5"/>
    <n v="0.2"/>
    <n v="29.673000000000005"/>
  </r>
  <r>
    <n v="8024"/>
    <s v="CA-2011-129189"/>
    <x v="2"/>
    <x v="609"/>
    <d v="2011-07-25T00:00:00"/>
    <x v="1"/>
    <s v="HM-14860"/>
    <x v="447"/>
    <x v="1"/>
    <s v="United States"/>
    <s v="Dallas"/>
    <x v="5"/>
    <n v="75217"/>
    <x v="2"/>
    <s v="FUR-CH-10004997"/>
    <x v="0"/>
    <x v="1"/>
    <x v="494"/>
    <x v="2854"/>
    <n v="5"/>
    <n v="0.3"/>
    <n v="-93.989999999999952"/>
  </r>
  <r>
    <n v="8025"/>
    <s v="CA-2011-129189"/>
    <x v="2"/>
    <x v="609"/>
    <d v="2011-07-25T00:00:00"/>
    <x v="1"/>
    <s v="HM-14860"/>
    <x v="447"/>
    <x v="1"/>
    <s v="United States"/>
    <s v="Dallas"/>
    <x v="5"/>
    <n v="75217"/>
    <x v="2"/>
    <s v="OFF-BI-10000494"/>
    <x v="1"/>
    <x v="8"/>
    <x v="1563"/>
    <x v="5257"/>
    <n v="1"/>
    <n v="0.8"/>
    <n v="-1.8270000000000004"/>
  </r>
  <r>
    <n v="8026"/>
    <s v="CA-2012-132465"/>
    <x v="1"/>
    <x v="861"/>
    <d v="2012-09-15T00:00:00"/>
    <x v="0"/>
    <s v="DM-13525"/>
    <x v="760"/>
    <x v="1"/>
    <s v="United States"/>
    <s v="New York City"/>
    <x v="15"/>
    <n v="10035"/>
    <x v="3"/>
    <s v="FUR-FU-10000277"/>
    <x v="0"/>
    <x v="5"/>
    <x v="1786"/>
    <x v="5258"/>
    <n v="2"/>
    <n v="0"/>
    <n v="50.563199999999995"/>
  </r>
  <r>
    <n v="8027"/>
    <s v="CA-2012-132465"/>
    <x v="1"/>
    <x v="861"/>
    <d v="2012-09-15T00:00:00"/>
    <x v="0"/>
    <s v="DM-13525"/>
    <x v="760"/>
    <x v="1"/>
    <s v="United States"/>
    <s v="New York City"/>
    <x v="15"/>
    <n v="10035"/>
    <x v="3"/>
    <s v="OFF-ST-10003641"/>
    <x v="1"/>
    <x v="4"/>
    <x v="1799"/>
    <x v="5259"/>
    <n v="1"/>
    <n v="0"/>
    <n v="1.5760000000000076"/>
  </r>
  <r>
    <n v="8028"/>
    <s v="CA-2012-132465"/>
    <x v="1"/>
    <x v="861"/>
    <d v="2012-09-15T00:00:00"/>
    <x v="0"/>
    <s v="DM-13525"/>
    <x v="760"/>
    <x v="1"/>
    <s v="United States"/>
    <s v="New York City"/>
    <x v="15"/>
    <n v="10035"/>
    <x v="3"/>
    <s v="TEC-AC-10001998"/>
    <x v="2"/>
    <x v="11"/>
    <x v="84"/>
    <x v="86"/>
    <n v="1"/>
    <n v="0"/>
    <n v="6.796599999999998"/>
  </r>
  <r>
    <n v="8029"/>
    <s v="CA-2012-132465"/>
    <x v="1"/>
    <x v="861"/>
    <d v="2012-09-15T00:00:00"/>
    <x v="0"/>
    <s v="DM-13525"/>
    <x v="760"/>
    <x v="1"/>
    <s v="United States"/>
    <s v="New York City"/>
    <x v="15"/>
    <n v="10035"/>
    <x v="3"/>
    <s v="OFF-ST-10001932"/>
    <x v="1"/>
    <x v="4"/>
    <x v="1641"/>
    <x v="4321"/>
    <n v="4"/>
    <n v="0"/>
    <n v="108.17520000000002"/>
  </r>
  <r>
    <n v="8030"/>
    <s v="CA-2013-166373"/>
    <x v="0"/>
    <x v="147"/>
    <d v="2013-10-26T00:00:00"/>
    <x v="1"/>
    <s v="JF-15565"/>
    <x v="535"/>
    <x v="0"/>
    <s v="United States"/>
    <s v="San Antonio"/>
    <x v="5"/>
    <n v="78207"/>
    <x v="2"/>
    <s v="TEC-AC-10002323"/>
    <x v="2"/>
    <x v="11"/>
    <x v="175"/>
    <x v="5260"/>
    <n v="6"/>
    <n v="0.2"/>
    <n v="-9.2819999999999965"/>
  </r>
  <r>
    <n v="8031"/>
    <s v="CA-2013-158806"/>
    <x v="0"/>
    <x v="676"/>
    <d v="2013-01-11T00:00:00"/>
    <x v="1"/>
    <s v="NM-18520"/>
    <x v="392"/>
    <x v="0"/>
    <s v="United States"/>
    <s v="Amarillo"/>
    <x v="5"/>
    <n v="79109"/>
    <x v="2"/>
    <s v="FUR-FU-10004270"/>
    <x v="0"/>
    <x v="5"/>
    <x v="1372"/>
    <x v="5261"/>
    <n v="3"/>
    <n v="0.6"/>
    <n v="-10.961100000000002"/>
  </r>
  <r>
    <n v="8032"/>
    <s v="CA-2013-158806"/>
    <x v="0"/>
    <x v="676"/>
    <d v="2013-01-11T00:00:00"/>
    <x v="1"/>
    <s v="NM-18520"/>
    <x v="392"/>
    <x v="0"/>
    <s v="United States"/>
    <s v="Amarillo"/>
    <x v="5"/>
    <n v="79109"/>
    <x v="2"/>
    <s v="OFF-PA-10004621"/>
    <x v="1"/>
    <x v="10"/>
    <x v="738"/>
    <x v="233"/>
    <n v="5"/>
    <n v="0.2"/>
    <n v="9.0719999999999992"/>
  </r>
  <r>
    <n v="8033"/>
    <s v="CA-2012-119690"/>
    <x v="1"/>
    <x v="608"/>
    <d v="2012-06-28T00:00:00"/>
    <x v="2"/>
    <s v="MV-17485"/>
    <x v="597"/>
    <x v="0"/>
    <s v="United States"/>
    <s v="Houston"/>
    <x v="5"/>
    <n v="77041"/>
    <x v="2"/>
    <s v="OFF-PA-10001019"/>
    <x v="1"/>
    <x v="10"/>
    <x v="675"/>
    <x v="1107"/>
    <n v="3"/>
    <n v="0.2"/>
    <n v="16.183799999999998"/>
  </r>
  <r>
    <n v="8034"/>
    <s v="CA-2012-119690"/>
    <x v="1"/>
    <x v="608"/>
    <d v="2012-06-28T00:00:00"/>
    <x v="2"/>
    <s v="MV-17485"/>
    <x v="597"/>
    <x v="0"/>
    <s v="United States"/>
    <s v="Houston"/>
    <x v="5"/>
    <n v="77041"/>
    <x v="2"/>
    <s v="OFF-BI-10000201"/>
    <x v="1"/>
    <x v="8"/>
    <x v="1678"/>
    <x v="5262"/>
    <n v="2"/>
    <n v="0.8"/>
    <n v="-1.476"/>
  </r>
  <r>
    <n v="8035"/>
    <s v="CA-2012-119690"/>
    <x v="1"/>
    <x v="608"/>
    <d v="2012-06-28T00:00:00"/>
    <x v="2"/>
    <s v="MV-17485"/>
    <x v="597"/>
    <x v="0"/>
    <s v="United States"/>
    <s v="Houston"/>
    <x v="5"/>
    <n v="77041"/>
    <x v="2"/>
    <s v="FUR-FU-10004587"/>
    <x v="0"/>
    <x v="5"/>
    <x v="1353"/>
    <x v="5263"/>
    <n v="9"/>
    <n v="0.6"/>
    <n v="-20.730599999999995"/>
  </r>
  <r>
    <n v="8036"/>
    <s v="CA-2012-119690"/>
    <x v="1"/>
    <x v="608"/>
    <d v="2012-06-28T00:00:00"/>
    <x v="2"/>
    <s v="MV-17485"/>
    <x v="597"/>
    <x v="0"/>
    <s v="United States"/>
    <s v="Houston"/>
    <x v="5"/>
    <n v="77041"/>
    <x v="2"/>
    <s v="OFF-LA-10001613"/>
    <x v="1"/>
    <x v="2"/>
    <x v="736"/>
    <x v="877"/>
    <n v="2"/>
    <n v="0.2"/>
    <n v="1.6704000000000001"/>
  </r>
  <r>
    <n v="8037"/>
    <s v="CA-2012-153738"/>
    <x v="1"/>
    <x v="1181"/>
    <d v="2012-09-22T00:00:00"/>
    <x v="2"/>
    <s v="AG-10270"/>
    <x v="8"/>
    <x v="0"/>
    <s v="United States"/>
    <s v="Lawrence"/>
    <x v="31"/>
    <n v="1841"/>
    <x v="3"/>
    <s v="OFF-BI-10001308"/>
    <x v="1"/>
    <x v="8"/>
    <x v="1351"/>
    <x v="1023"/>
    <n v="6"/>
    <n v="0"/>
    <n v="16.955999999999996"/>
  </r>
  <r>
    <n v="8038"/>
    <s v="CA-2014-169012"/>
    <x v="3"/>
    <x v="815"/>
    <d v="2014-07-15T00:00:00"/>
    <x v="1"/>
    <s v="BF-11275"/>
    <x v="667"/>
    <x v="1"/>
    <s v="United States"/>
    <s v="Columbus"/>
    <x v="32"/>
    <n v="31907"/>
    <x v="0"/>
    <s v="OFF-AP-10003278"/>
    <x v="1"/>
    <x v="9"/>
    <x v="1784"/>
    <x v="5264"/>
    <n v="3"/>
    <n v="0"/>
    <n v="10.896600000000003"/>
  </r>
  <r>
    <n v="8039"/>
    <s v="CA-2014-109393"/>
    <x v="3"/>
    <x v="160"/>
    <d v="2014-07-03T00:00:00"/>
    <x v="0"/>
    <s v="JC-15775"/>
    <x v="547"/>
    <x v="0"/>
    <s v="United States"/>
    <s v="Los Angeles"/>
    <x v="1"/>
    <n v="90032"/>
    <x v="1"/>
    <s v="FUR-BO-10003966"/>
    <x v="0"/>
    <x v="0"/>
    <x v="1086"/>
    <x v="2683"/>
    <n v="3"/>
    <n v="0.15"/>
    <n v="5.1293999999999755"/>
  </r>
  <r>
    <n v="8040"/>
    <s v="CA-2014-121489"/>
    <x v="3"/>
    <x v="170"/>
    <d v="2014-08-26T00:00:00"/>
    <x v="0"/>
    <s v="CM-11815"/>
    <x v="698"/>
    <x v="1"/>
    <s v="United States"/>
    <s v="Seattle"/>
    <x v="4"/>
    <n v="98115"/>
    <x v="1"/>
    <s v="FUR-CH-10004698"/>
    <x v="0"/>
    <x v="1"/>
    <x v="166"/>
    <x v="340"/>
    <n v="6"/>
    <n v="0.2"/>
    <n v="38.870400000000018"/>
  </r>
  <r>
    <n v="8041"/>
    <s v="CA-2014-121489"/>
    <x v="3"/>
    <x v="170"/>
    <d v="2014-08-26T00:00:00"/>
    <x v="0"/>
    <s v="CM-11815"/>
    <x v="698"/>
    <x v="1"/>
    <s v="United States"/>
    <s v="Seattle"/>
    <x v="4"/>
    <n v="98115"/>
    <x v="1"/>
    <s v="OFF-ST-10000025"/>
    <x v="1"/>
    <x v="4"/>
    <x v="615"/>
    <x v="720"/>
    <n v="6"/>
    <n v="0"/>
    <n v="34.354799999999955"/>
  </r>
  <r>
    <n v="8042"/>
    <s v="CA-2014-121489"/>
    <x v="3"/>
    <x v="170"/>
    <d v="2014-08-26T00:00:00"/>
    <x v="0"/>
    <s v="CM-11815"/>
    <x v="698"/>
    <x v="1"/>
    <s v="United States"/>
    <s v="Seattle"/>
    <x v="4"/>
    <n v="98115"/>
    <x v="1"/>
    <s v="TEC-AC-10000682"/>
    <x v="2"/>
    <x v="11"/>
    <x v="1327"/>
    <x v="5265"/>
    <n v="2"/>
    <n v="0"/>
    <n v="11.613"/>
  </r>
  <r>
    <n v="8043"/>
    <s v="US-2014-133081"/>
    <x v="3"/>
    <x v="825"/>
    <d v="2014-03-16T00:00:00"/>
    <x v="1"/>
    <s v="PV-18985"/>
    <x v="391"/>
    <x v="2"/>
    <s v="United States"/>
    <s v="Cambridge"/>
    <x v="31"/>
    <n v="2138"/>
    <x v="3"/>
    <s v="TEC-AC-10001772"/>
    <x v="2"/>
    <x v="11"/>
    <x v="400"/>
    <x v="433"/>
    <n v="4"/>
    <n v="0"/>
    <n v="24.913200000000003"/>
  </r>
  <r>
    <n v="8044"/>
    <s v="US-2014-133081"/>
    <x v="3"/>
    <x v="825"/>
    <d v="2014-03-16T00:00:00"/>
    <x v="1"/>
    <s v="PV-18985"/>
    <x v="391"/>
    <x v="2"/>
    <s v="United States"/>
    <s v="Cambridge"/>
    <x v="31"/>
    <n v="2138"/>
    <x v="3"/>
    <s v="FUR-FU-10001379"/>
    <x v="0"/>
    <x v="5"/>
    <x v="1810"/>
    <x v="4111"/>
    <n v="1"/>
    <n v="0"/>
    <n v="11.756800000000002"/>
  </r>
  <r>
    <n v="8045"/>
    <s v="CA-2014-165008"/>
    <x v="3"/>
    <x v="175"/>
    <d v="2014-09-18T00:00:00"/>
    <x v="0"/>
    <s v="DO-13645"/>
    <x v="770"/>
    <x v="0"/>
    <s v="United States"/>
    <s v="Salt Lake City"/>
    <x v="7"/>
    <n v="84106"/>
    <x v="1"/>
    <s v="OFF-BI-10002794"/>
    <x v="1"/>
    <x v="8"/>
    <x v="102"/>
    <x v="5266"/>
    <n v="9"/>
    <n v="0.2"/>
    <n v="106.95779999999998"/>
  </r>
  <r>
    <n v="8046"/>
    <s v="CA-2013-145611"/>
    <x v="0"/>
    <x v="873"/>
    <d v="2013-09-25T00:00:00"/>
    <x v="1"/>
    <s v="HA-14905"/>
    <x v="456"/>
    <x v="0"/>
    <s v="United States"/>
    <s v="New York City"/>
    <x v="15"/>
    <n v="10035"/>
    <x v="3"/>
    <s v="OFF-AP-10001005"/>
    <x v="1"/>
    <x v="9"/>
    <x v="1131"/>
    <x v="5267"/>
    <n v="5"/>
    <n v="0"/>
    <n v="129.77249999999998"/>
  </r>
  <r>
    <n v="8047"/>
    <s v="CA-2013-113600"/>
    <x v="0"/>
    <x v="272"/>
    <d v="2013-12-18T00:00:00"/>
    <x v="0"/>
    <s v="SH-20395"/>
    <x v="129"/>
    <x v="0"/>
    <s v="United States"/>
    <s v="Cuyahoga Falls"/>
    <x v="24"/>
    <n v="44221"/>
    <x v="3"/>
    <s v="OFF-BI-10000201"/>
    <x v="1"/>
    <x v="8"/>
    <x v="1678"/>
    <x v="3631"/>
    <n v="3"/>
    <n v="0.7"/>
    <n v="-1.4760000000000004"/>
  </r>
  <r>
    <n v="8048"/>
    <s v="CA-2014-130834"/>
    <x v="3"/>
    <x v="132"/>
    <d v="2014-11-07T00:00:00"/>
    <x v="0"/>
    <s v="JM-16195"/>
    <x v="594"/>
    <x v="0"/>
    <s v="United States"/>
    <s v="Wilmington"/>
    <x v="3"/>
    <n v="28403"/>
    <x v="0"/>
    <s v="OFF-PA-10003673"/>
    <x v="1"/>
    <x v="10"/>
    <x v="971"/>
    <x v="3965"/>
    <n v="3"/>
    <n v="0.2"/>
    <n v="5.2883999999999984"/>
  </r>
  <r>
    <n v="8049"/>
    <s v="CA-2013-168543"/>
    <x v="0"/>
    <x v="894"/>
    <d v="2013-07-08T00:00:00"/>
    <x v="1"/>
    <s v="DK-13225"/>
    <x v="158"/>
    <x v="1"/>
    <s v="United States"/>
    <s v="New York City"/>
    <x v="15"/>
    <n v="10035"/>
    <x v="3"/>
    <s v="OFF-AP-10000938"/>
    <x v="1"/>
    <x v="9"/>
    <x v="1703"/>
    <x v="3828"/>
    <n v="7"/>
    <n v="0"/>
    <n v="197.92079999999999"/>
  </r>
  <r>
    <n v="8050"/>
    <s v="CA-2011-144974"/>
    <x v="2"/>
    <x v="467"/>
    <d v="2011-09-30T00:00:00"/>
    <x v="1"/>
    <s v="CM-12715"/>
    <x v="782"/>
    <x v="1"/>
    <s v="United States"/>
    <s v="Philadelphia"/>
    <x v="9"/>
    <n v="19140"/>
    <x v="3"/>
    <s v="OFF-BI-10003274"/>
    <x v="1"/>
    <x v="8"/>
    <x v="122"/>
    <x v="3649"/>
    <n v="5"/>
    <n v="0.7"/>
    <n v="-4.577"/>
  </r>
  <r>
    <n v="8051"/>
    <s v="CA-2011-144974"/>
    <x v="2"/>
    <x v="467"/>
    <d v="2011-09-30T00:00:00"/>
    <x v="1"/>
    <s v="CM-12715"/>
    <x v="782"/>
    <x v="1"/>
    <s v="United States"/>
    <s v="Philadelphia"/>
    <x v="9"/>
    <n v="19140"/>
    <x v="3"/>
    <s v="FUR-FU-10001095"/>
    <x v="0"/>
    <x v="5"/>
    <x v="741"/>
    <x v="4571"/>
    <n v="1"/>
    <n v="0.2"/>
    <n v="4.7664"/>
  </r>
  <r>
    <n v="8052"/>
    <s v="CA-2011-144974"/>
    <x v="2"/>
    <x v="467"/>
    <d v="2011-09-30T00:00:00"/>
    <x v="1"/>
    <s v="CM-12715"/>
    <x v="782"/>
    <x v="1"/>
    <s v="United States"/>
    <s v="Philadelphia"/>
    <x v="9"/>
    <n v="19140"/>
    <x v="3"/>
    <s v="OFF-AP-10001492"/>
    <x v="1"/>
    <x v="9"/>
    <x v="22"/>
    <x v="3101"/>
    <n v="6"/>
    <n v="0.2"/>
    <n v="3.1032000000000011"/>
  </r>
  <r>
    <n v="8053"/>
    <s v="CA-2011-109904"/>
    <x v="2"/>
    <x v="686"/>
    <d v="2011-07-17T00:00:00"/>
    <x v="0"/>
    <s v="BF-10975"/>
    <x v="541"/>
    <x v="1"/>
    <s v="United States"/>
    <s v="New York City"/>
    <x v="15"/>
    <n v="10009"/>
    <x v="3"/>
    <s v="OFF-AR-10004999"/>
    <x v="1"/>
    <x v="6"/>
    <x v="864"/>
    <x v="1465"/>
    <n v="3"/>
    <n v="0"/>
    <n v="4.4850000000000003"/>
  </r>
  <r>
    <n v="8054"/>
    <s v="CA-2014-152205"/>
    <x v="3"/>
    <x v="394"/>
    <d v="2014-10-06T00:00:00"/>
    <x v="1"/>
    <s v="SF-20965"/>
    <x v="245"/>
    <x v="1"/>
    <s v="United States"/>
    <s v="Philadelphia"/>
    <x v="9"/>
    <n v="19134"/>
    <x v="3"/>
    <s v="OFF-BI-10004094"/>
    <x v="1"/>
    <x v="8"/>
    <x v="603"/>
    <x v="5268"/>
    <n v="1"/>
    <n v="0.7"/>
    <n v="-1.8584999999999994"/>
  </r>
  <r>
    <n v="8055"/>
    <s v="CA-2012-121188"/>
    <x v="1"/>
    <x v="834"/>
    <d v="2012-09-04T00:00:00"/>
    <x v="1"/>
    <s v="CB-12025"/>
    <x v="90"/>
    <x v="0"/>
    <s v="United States"/>
    <s v="Los Angeles"/>
    <x v="1"/>
    <n v="90049"/>
    <x v="1"/>
    <s v="OFF-ST-10001490"/>
    <x v="1"/>
    <x v="4"/>
    <x v="513"/>
    <x v="5269"/>
    <n v="5"/>
    <n v="0"/>
    <n v="267.70499999999993"/>
  </r>
  <r>
    <n v="8056"/>
    <s v="CA-2012-121188"/>
    <x v="1"/>
    <x v="834"/>
    <d v="2012-09-04T00:00:00"/>
    <x v="1"/>
    <s v="CB-12025"/>
    <x v="90"/>
    <x v="0"/>
    <s v="United States"/>
    <s v="Los Angeles"/>
    <x v="1"/>
    <n v="90049"/>
    <x v="1"/>
    <s v="FUR-BO-10004695"/>
    <x v="0"/>
    <x v="0"/>
    <x v="198"/>
    <x v="1496"/>
    <n v="2"/>
    <n v="0.15"/>
    <n v="28.956799999999973"/>
  </r>
  <r>
    <n v="8057"/>
    <s v="CA-2012-121188"/>
    <x v="1"/>
    <x v="834"/>
    <d v="2012-09-04T00:00:00"/>
    <x v="1"/>
    <s v="CB-12025"/>
    <x v="90"/>
    <x v="0"/>
    <s v="United States"/>
    <s v="Los Angeles"/>
    <x v="1"/>
    <n v="90049"/>
    <x v="1"/>
    <s v="OFF-ST-10000736"/>
    <x v="1"/>
    <x v="4"/>
    <x v="455"/>
    <x v="5270"/>
    <n v="9"/>
    <n v="0"/>
    <n v="29.152799999999971"/>
  </r>
  <r>
    <n v="8058"/>
    <s v="CA-2012-121188"/>
    <x v="1"/>
    <x v="834"/>
    <d v="2012-09-04T00:00:00"/>
    <x v="1"/>
    <s v="CB-12025"/>
    <x v="90"/>
    <x v="0"/>
    <s v="United States"/>
    <s v="Los Angeles"/>
    <x v="1"/>
    <n v="90049"/>
    <x v="1"/>
    <s v="OFF-BI-10001617"/>
    <x v="1"/>
    <x v="8"/>
    <x v="1315"/>
    <x v="5271"/>
    <n v="5"/>
    <n v="0.2"/>
    <n v="13.959"/>
  </r>
  <r>
    <n v="8059"/>
    <s v="CA-2012-121188"/>
    <x v="1"/>
    <x v="834"/>
    <d v="2012-09-04T00:00:00"/>
    <x v="1"/>
    <s v="CB-12025"/>
    <x v="90"/>
    <x v="0"/>
    <s v="United States"/>
    <s v="Los Angeles"/>
    <x v="1"/>
    <n v="90049"/>
    <x v="1"/>
    <s v="TEC-PH-10003589"/>
    <x v="2"/>
    <x v="7"/>
    <x v="818"/>
    <x v="752"/>
    <n v="3"/>
    <n v="0.2"/>
    <n v="15.111599999999999"/>
  </r>
  <r>
    <n v="8060"/>
    <s v="CA-2012-121188"/>
    <x v="1"/>
    <x v="834"/>
    <d v="2012-09-04T00:00:00"/>
    <x v="1"/>
    <s v="CB-12025"/>
    <x v="90"/>
    <x v="0"/>
    <s v="United States"/>
    <s v="Los Angeles"/>
    <x v="1"/>
    <n v="90049"/>
    <x v="1"/>
    <s v="FUR-FU-10003981"/>
    <x v="0"/>
    <x v="5"/>
    <x v="322"/>
    <x v="1353"/>
    <n v="2"/>
    <n v="0"/>
    <n v="1.7472000000000003"/>
  </r>
  <r>
    <n v="8061"/>
    <s v="CA-2012-156013"/>
    <x v="1"/>
    <x v="1181"/>
    <d v="2012-09-26T00:00:00"/>
    <x v="1"/>
    <s v="TC-20980"/>
    <x v="568"/>
    <x v="1"/>
    <s v="United States"/>
    <s v="Long Beach"/>
    <x v="15"/>
    <n v="11561"/>
    <x v="3"/>
    <s v="OFF-PA-10001970"/>
    <x v="1"/>
    <x v="10"/>
    <x v="311"/>
    <x v="3733"/>
    <n v="5"/>
    <n v="0"/>
    <n v="28.857999999999997"/>
  </r>
  <r>
    <n v="8062"/>
    <s v="CA-2012-156013"/>
    <x v="1"/>
    <x v="1181"/>
    <d v="2012-09-26T00:00:00"/>
    <x v="1"/>
    <s v="TC-20980"/>
    <x v="568"/>
    <x v="1"/>
    <s v="United States"/>
    <s v="Long Beach"/>
    <x v="15"/>
    <n v="11561"/>
    <x v="3"/>
    <s v="OFF-BI-10002437"/>
    <x v="1"/>
    <x v="8"/>
    <x v="1305"/>
    <x v="671"/>
    <n v="2"/>
    <n v="0.2"/>
    <n v="8.8623999999999992"/>
  </r>
  <r>
    <n v="8063"/>
    <s v="CA-2013-132997"/>
    <x v="0"/>
    <x v="77"/>
    <d v="2013-11-10T00:00:00"/>
    <x v="2"/>
    <s v="LW-17215"/>
    <x v="560"/>
    <x v="0"/>
    <s v="United States"/>
    <s v="Rochester"/>
    <x v="15"/>
    <n v="14609"/>
    <x v="3"/>
    <s v="TEC-PH-10000586"/>
    <x v="2"/>
    <x v="7"/>
    <x v="501"/>
    <x v="2392"/>
    <n v="4"/>
    <n v="0"/>
    <n v="71.269200000000012"/>
  </r>
  <r>
    <n v="8064"/>
    <s v="CA-2013-132997"/>
    <x v="0"/>
    <x v="77"/>
    <d v="2013-11-10T00:00:00"/>
    <x v="2"/>
    <s v="LW-17215"/>
    <x v="560"/>
    <x v="0"/>
    <s v="United States"/>
    <s v="Rochester"/>
    <x v="15"/>
    <n v="14609"/>
    <x v="3"/>
    <s v="TEC-PH-10003811"/>
    <x v="2"/>
    <x v="7"/>
    <x v="1187"/>
    <x v="1911"/>
    <n v="3"/>
    <n v="0"/>
    <n v="100.7916"/>
  </r>
  <r>
    <n v="8065"/>
    <s v="CA-2013-132997"/>
    <x v="0"/>
    <x v="77"/>
    <d v="2013-11-10T00:00:00"/>
    <x v="2"/>
    <s v="LW-17215"/>
    <x v="560"/>
    <x v="0"/>
    <s v="United States"/>
    <s v="Rochester"/>
    <x v="15"/>
    <n v="14609"/>
    <x v="3"/>
    <s v="OFF-PA-10004983"/>
    <x v="1"/>
    <x v="10"/>
    <x v="1323"/>
    <x v="91"/>
    <n v="2"/>
    <n v="0"/>
    <n v="6.2208000000000006"/>
  </r>
  <r>
    <n v="8066"/>
    <s v="CA-2013-132997"/>
    <x v="0"/>
    <x v="77"/>
    <d v="2013-11-10T00:00:00"/>
    <x v="2"/>
    <s v="LW-17215"/>
    <x v="560"/>
    <x v="0"/>
    <s v="United States"/>
    <s v="Rochester"/>
    <x v="15"/>
    <n v="14609"/>
    <x v="3"/>
    <s v="OFF-ST-10003479"/>
    <x v="1"/>
    <x v="4"/>
    <x v="41"/>
    <x v="5272"/>
    <n v="3"/>
    <n v="0"/>
    <n v="5.8409999999999869"/>
  </r>
  <r>
    <n v="8067"/>
    <s v="CA-2013-132997"/>
    <x v="0"/>
    <x v="77"/>
    <d v="2013-11-10T00:00:00"/>
    <x v="2"/>
    <s v="LW-17215"/>
    <x v="560"/>
    <x v="0"/>
    <s v="United States"/>
    <s v="Rochester"/>
    <x v="15"/>
    <n v="14609"/>
    <x v="3"/>
    <s v="OFF-BI-10004318"/>
    <x v="1"/>
    <x v="8"/>
    <x v="1574"/>
    <x v="4795"/>
    <n v="2"/>
    <n v="0.2"/>
    <n v="89.954799999999992"/>
  </r>
  <r>
    <n v="8068"/>
    <s v="US-2012-160563"/>
    <x v="1"/>
    <x v="1182"/>
    <d v="2012-10-24T00:00:00"/>
    <x v="1"/>
    <s v="NS-18640"/>
    <x v="374"/>
    <x v="1"/>
    <s v="United States"/>
    <s v="San Francisco"/>
    <x v="1"/>
    <n v="94109"/>
    <x v="1"/>
    <s v="TEC-AC-10002567"/>
    <x v="2"/>
    <x v="11"/>
    <x v="423"/>
    <x v="764"/>
    <n v="3"/>
    <n v="0"/>
    <n v="86.389199999999988"/>
  </r>
  <r>
    <n v="8069"/>
    <s v="US-2012-160563"/>
    <x v="1"/>
    <x v="1182"/>
    <d v="2012-10-24T00:00:00"/>
    <x v="1"/>
    <s v="NS-18640"/>
    <x v="374"/>
    <x v="1"/>
    <s v="United States"/>
    <s v="San Francisco"/>
    <x v="1"/>
    <n v="94109"/>
    <x v="1"/>
    <s v="FUR-FU-10001731"/>
    <x v="0"/>
    <x v="5"/>
    <x v="1547"/>
    <x v="2003"/>
    <n v="6"/>
    <n v="0"/>
    <n v="6.0876000000000001"/>
  </r>
  <r>
    <n v="8070"/>
    <s v="CA-2014-151750"/>
    <x v="3"/>
    <x v="314"/>
    <d v="2014-01-06T00:00:00"/>
    <x v="1"/>
    <s v="JM-15250"/>
    <x v="49"/>
    <x v="0"/>
    <s v="United States"/>
    <s v="Huntsville"/>
    <x v="5"/>
    <n v="77340"/>
    <x v="2"/>
    <s v="OFF-ST-10002743"/>
    <x v="1"/>
    <x v="4"/>
    <x v="413"/>
    <x v="5273"/>
    <n v="5"/>
    <n v="0.2"/>
    <n v="-107.95800000000004"/>
  </r>
  <r>
    <n v="8071"/>
    <s v="CA-2014-151750"/>
    <x v="3"/>
    <x v="314"/>
    <d v="2014-01-06T00:00:00"/>
    <x v="1"/>
    <s v="JM-15250"/>
    <x v="49"/>
    <x v="0"/>
    <s v="United States"/>
    <s v="Huntsville"/>
    <x v="5"/>
    <n v="77340"/>
    <x v="2"/>
    <s v="FUR-FU-10002116"/>
    <x v="0"/>
    <x v="5"/>
    <x v="1431"/>
    <x v="5274"/>
    <n v="5"/>
    <n v="0.6"/>
    <n v="-187.38150000000002"/>
  </r>
  <r>
    <n v="8072"/>
    <s v="CA-2014-151750"/>
    <x v="3"/>
    <x v="314"/>
    <d v="2014-01-06T00:00:00"/>
    <x v="1"/>
    <s v="JM-15250"/>
    <x v="49"/>
    <x v="0"/>
    <s v="United States"/>
    <s v="Huntsville"/>
    <x v="5"/>
    <n v="77340"/>
    <x v="2"/>
    <s v="FUR-CH-10003199"/>
    <x v="0"/>
    <x v="1"/>
    <x v="631"/>
    <x v="5275"/>
    <n v="4"/>
    <n v="0.3"/>
    <n v="-26.635199999999998"/>
  </r>
  <r>
    <n v="8073"/>
    <s v="CA-2014-151750"/>
    <x v="3"/>
    <x v="314"/>
    <d v="2014-01-06T00:00:00"/>
    <x v="1"/>
    <s v="JM-15250"/>
    <x v="49"/>
    <x v="0"/>
    <s v="United States"/>
    <s v="Huntsville"/>
    <x v="5"/>
    <n v="77340"/>
    <x v="2"/>
    <s v="OFF-AR-10003158"/>
    <x v="1"/>
    <x v="6"/>
    <x v="696"/>
    <x v="5276"/>
    <n v="4"/>
    <n v="0.2"/>
    <n v="2.2287999999999988"/>
  </r>
  <r>
    <n v="8074"/>
    <s v="CA-2014-151750"/>
    <x v="3"/>
    <x v="314"/>
    <d v="2014-01-06T00:00:00"/>
    <x v="1"/>
    <s v="JM-15250"/>
    <x v="49"/>
    <x v="0"/>
    <s v="United States"/>
    <s v="Huntsville"/>
    <x v="5"/>
    <n v="77340"/>
    <x v="2"/>
    <s v="OFF-BI-10000301"/>
    <x v="1"/>
    <x v="8"/>
    <x v="619"/>
    <x v="5277"/>
    <n v="5"/>
    <n v="0.8"/>
    <n v="-9.7050000000000018"/>
  </r>
  <r>
    <n v="8075"/>
    <s v="CA-2014-151750"/>
    <x v="3"/>
    <x v="314"/>
    <d v="2014-01-06T00:00:00"/>
    <x v="1"/>
    <s v="JM-15250"/>
    <x v="49"/>
    <x v="0"/>
    <s v="United States"/>
    <s v="Huntsville"/>
    <x v="5"/>
    <n v="77340"/>
    <x v="2"/>
    <s v="OFF-BI-10000343"/>
    <x v="1"/>
    <x v="8"/>
    <x v="184"/>
    <x v="5278"/>
    <n v="14"/>
    <n v="0.8"/>
    <n v="-22.684200000000004"/>
  </r>
  <r>
    <n v="8076"/>
    <s v="CA-2014-151750"/>
    <x v="3"/>
    <x v="314"/>
    <d v="2014-01-06T00:00:00"/>
    <x v="1"/>
    <s v="JM-15250"/>
    <x v="49"/>
    <x v="0"/>
    <s v="United States"/>
    <s v="Huntsville"/>
    <x v="5"/>
    <n v="77340"/>
    <x v="2"/>
    <s v="OFF-AP-10004708"/>
    <x v="1"/>
    <x v="9"/>
    <x v="508"/>
    <x v="5279"/>
    <n v="2"/>
    <n v="0.8"/>
    <n v="-38.821200000000012"/>
  </r>
  <r>
    <n v="8077"/>
    <s v="CA-2012-106187"/>
    <x v="1"/>
    <x v="537"/>
    <d v="2012-06-29T00:00:00"/>
    <x v="1"/>
    <s v="RF-19345"/>
    <x v="575"/>
    <x v="1"/>
    <s v="United States"/>
    <s v="East Point"/>
    <x v="32"/>
    <n v="30344"/>
    <x v="0"/>
    <s v="FUR-FU-10000794"/>
    <x v="0"/>
    <x v="5"/>
    <x v="639"/>
    <x v="1877"/>
    <n v="3"/>
    <n v="0"/>
    <n v="9.3227999999999991"/>
  </r>
  <r>
    <n v="8078"/>
    <s v="CA-2012-106187"/>
    <x v="1"/>
    <x v="537"/>
    <d v="2012-06-29T00:00:00"/>
    <x v="1"/>
    <s v="RF-19345"/>
    <x v="575"/>
    <x v="1"/>
    <s v="United States"/>
    <s v="East Point"/>
    <x v="32"/>
    <n v="30344"/>
    <x v="0"/>
    <s v="OFF-BI-10004519"/>
    <x v="1"/>
    <x v="8"/>
    <x v="880"/>
    <x v="5280"/>
    <n v="1"/>
    <n v="0"/>
    <n v="74.690999999999988"/>
  </r>
  <r>
    <n v="8079"/>
    <s v="CA-2012-106187"/>
    <x v="1"/>
    <x v="537"/>
    <d v="2012-06-29T00:00:00"/>
    <x v="1"/>
    <s v="RF-19345"/>
    <x v="575"/>
    <x v="1"/>
    <s v="United States"/>
    <s v="East Point"/>
    <x v="32"/>
    <n v="30344"/>
    <x v="0"/>
    <s v="TEC-AC-10001590"/>
    <x v="2"/>
    <x v="11"/>
    <x v="1347"/>
    <x v="5281"/>
    <n v="3"/>
    <n v="0"/>
    <n v="18"/>
  </r>
  <r>
    <n v="8080"/>
    <s v="US-2013-164945"/>
    <x v="0"/>
    <x v="441"/>
    <d v="2013-11-28T00:00:00"/>
    <x v="1"/>
    <s v="CA-12055"/>
    <x v="402"/>
    <x v="2"/>
    <s v="United States"/>
    <s v="New York City"/>
    <x v="15"/>
    <n v="10009"/>
    <x v="3"/>
    <s v="OFF-BI-10001524"/>
    <x v="1"/>
    <x v="8"/>
    <x v="298"/>
    <x v="5282"/>
    <n v="8"/>
    <n v="0.2"/>
    <n v="46.99519999999999"/>
  </r>
  <r>
    <n v="8081"/>
    <s v="CA-2012-150714"/>
    <x v="1"/>
    <x v="662"/>
    <d v="2012-11-01T00:00:00"/>
    <x v="1"/>
    <s v="KH-16690"/>
    <x v="120"/>
    <x v="1"/>
    <s v="United States"/>
    <s v="Springfield"/>
    <x v="21"/>
    <n v="97477"/>
    <x v="1"/>
    <s v="OFF-LA-10001474"/>
    <x v="1"/>
    <x v="2"/>
    <x v="917"/>
    <x v="5283"/>
    <n v="6"/>
    <n v="0.2"/>
    <n v="47.626799999999996"/>
  </r>
  <r>
    <n v="8082"/>
    <s v="CA-2012-150714"/>
    <x v="1"/>
    <x v="662"/>
    <d v="2012-11-01T00:00:00"/>
    <x v="1"/>
    <s v="KH-16690"/>
    <x v="120"/>
    <x v="1"/>
    <s v="United States"/>
    <s v="Springfield"/>
    <x v="21"/>
    <n v="97477"/>
    <x v="1"/>
    <s v="OFF-PA-10001497"/>
    <x v="1"/>
    <x v="10"/>
    <x v="1746"/>
    <x v="576"/>
    <n v="3"/>
    <n v="0.2"/>
    <n v="47.815200000000004"/>
  </r>
  <r>
    <n v="8083"/>
    <s v="CA-2012-150714"/>
    <x v="1"/>
    <x v="662"/>
    <d v="2012-11-01T00:00:00"/>
    <x v="1"/>
    <s v="KH-16690"/>
    <x v="120"/>
    <x v="1"/>
    <s v="United States"/>
    <s v="Springfield"/>
    <x v="21"/>
    <n v="97477"/>
    <x v="1"/>
    <s v="OFF-AP-10003287"/>
    <x v="1"/>
    <x v="9"/>
    <x v="538"/>
    <x v="5284"/>
    <n v="5"/>
    <n v="0.2"/>
    <n v="20.387999999999998"/>
  </r>
  <r>
    <n v="8084"/>
    <s v="CA-2012-150714"/>
    <x v="1"/>
    <x v="662"/>
    <d v="2012-11-01T00:00:00"/>
    <x v="1"/>
    <s v="KH-16690"/>
    <x v="120"/>
    <x v="1"/>
    <s v="United States"/>
    <s v="Springfield"/>
    <x v="21"/>
    <n v="97477"/>
    <x v="1"/>
    <s v="OFF-BI-10002982"/>
    <x v="1"/>
    <x v="8"/>
    <x v="1258"/>
    <x v="4459"/>
    <n v="7"/>
    <n v="0.7"/>
    <n v="-10.487400000000001"/>
  </r>
  <r>
    <n v="8085"/>
    <s v="CA-2012-150714"/>
    <x v="1"/>
    <x v="662"/>
    <d v="2012-11-01T00:00:00"/>
    <x v="1"/>
    <s v="KH-16690"/>
    <x v="120"/>
    <x v="1"/>
    <s v="United States"/>
    <s v="Springfield"/>
    <x v="21"/>
    <n v="97477"/>
    <x v="1"/>
    <s v="OFF-ST-10001809"/>
    <x v="1"/>
    <x v="4"/>
    <x v="430"/>
    <x v="5285"/>
    <n v="10"/>
    <n v="0.2"/>
    <n v="-161.69400000000005"/>
  </r>
  <r>
    <n v="8086"/>
    <s v="CA-2013-105753"/>
    <x v="0"/>
    <x v="201"/>
    <d v="2013-10-27T00:00:00"/>
    <x v="1"/>
    <s v="LC-16960"/>
    <x v="784"/>
    <x v="2"/>
    <s v="United States"/>
    <s v="Arlington"/>
    <x v="17"/>
    <n v="22204"/>
    <x v="0"/>
    <s v="FUR-FU-10000246"/>
    <x v="0"/>
    <x v="5"/>
    <x v="386"/>
    <x v="5286"/>
    <n v="5"/>
    <n v="0"/>
    <n v="18.329999999999991"/>
  </r>
  <r>
    <n v="8087"/>
    <s v="CA-2014-120894"/>
    <x v="3"/>
    <x v="1045"/>
    <d v="2014-05-03T00:00:00"/>
    <x v="1"/>
    <s v="JL-15130"/>
    <x v="691"/>
    <x v="0"/>
    <s v="United States"/>
    <s v="Wilmington"/>
    <x v="3"/>
    <n v="28403"/>
    <x v="0"/>
    <s v="OFF-AP-10000252"/>
    <x v="1"/>
    <x v="9"/>
    <x v="1242"/>
    <x v="5287"/>
    <n v="3"/>
    <n v="0.2"/>
    <n v="5.2650000000000006"/>
  </r>
  <r>
    <n v="8088"/>
    <s v="CA-2013-106621"/>
    <x v="0"/>
    <x v="321"/>
    <d v="2013-10-02T00:00:00"/>
    <x v="0"/>
    <s v="DM-12955"/>
    <x v="678"/>
    <x v="1"/>
    <s v="United States"/>
    <s v="Yuma"/>
    <x v="16"/>
    <n v="85364"/>
    <x v="1"/>
    <s v="OFF-AR-10002375"/>
    <x v="1"/>
    <x v="6"/>
    <x v="823"/>
    <x v="5288"/>
    <n v="4"/>
    <n v="0.2"/>
    <n v="1.1807999999999983"/>
  </r>
  <r>
    <n v="8089"/>
    <s v="CA-2012-107020"/>
    <x v="1"/>
    <x v="848"/>
    <d v="2012-07-14T00:00:00"/>
    <x v="1"/>
    <s v="MV-18190"/>
    <x v="160"/>
    <x v="0"/>
    <s v="United States"/>
    <s v="San Bernardino"/>
    <x v="1"/>
    <n v="92404"/>
    <x v="1"/>
    <s v="OFF-BI-10003719"/>
    <x v="1"/>
    <x v="8"/>
    <x v="684"/>
    <x v="3089"/>
    <n v="2"/>
    <n v="0.2"/>
    <n v="12.973999999999997"/>
  </r>
  <r>
    <n v="8090"/>
    <s v="US-2012-117492"/>
    <x v="1"/>
    <x v="976"/>
    <d v="2012-08-09T00:00:00"/>
    <x v="2"/>
    <s v="NS-18640"/>
    <x v="374"/>
    <x v="1"/>
    <s v="United States"/>
    <s v="Baltimore"/>
    <x v="39"/>
    <n v="21215"/>
    <x v="3"/>
    <s v="OFF-AP-10001492"/>
    <x v="1"/>
    <x v="9"/>
    <x v="22"/>
    <x v="5289"/>
    <n v="9"/>
    <n v="0"/>
    <n v="20.1708"/>
  </r>
  <r>
    <n v="8091"/>
    <s v="CA-2011-101392"/>
    <x v="2"/>
    <x v="1035"/>
    <d v="2011-12-13T00:00:00"/>
    <x v="1"/>
    <s v="AS-10630"/>
    <x v="357"/>
    <x v="2"/>
    <s v="United States"/>
    <s v="Seattle"/>
    <x v="4"/>
    <n v="98103"/>
    <x v="1"/>
    <s v="OFF-ST-10000532"/>
    <x v="1"/>
    <x v="4"/>
    <x v="1403"/>
    <x v="5290"/>
    <n v="7"/>
    <n v="0"/>
    <n v="70.033599999999993"/>
  </r>
  <r>
    <n v="8092"/>
    <s v="CA-2012-127502"/>
    <x v="1"/>
    <x v="895"/>
    <d v="2012-12-14T00:00:00"/>
    <x v="1"/>
    <s v="MT-17815"/>
    <x v="363"/>
    <x v="0"/>
    <s v="United States"/>
    <s v="San Francisco"/>
    <x v="1"/>
    <n v="94110"/>
    <x v="1"/>
    <s v="OFF-LA-10001613"/>
    <x v="1"/>
    <x v="2"/>
    <x v="736"/>
    <x v="1784"/>
    <n v="2"/>
    <n v="0"/>
    <n v="2.8224"/>
  </r>
  <r>
    <n v="8093"/>
    <s v="CA-2014-143658"/>
    <x v="3"/>
    <x v="1183"/>
    <d v="2014-11-14T00:00:00"/>
    <x v="0"/>
    <s v="SR-20425"/>
    <x v="676"/>
    <x v="2"/>
    <s v="United States"/>
    <s v="New York City"/>
    <x v="15"/>
    <n v="10035"/>
    <x v="3"/>
    <s v="OFF-AR-10002818"/>
    <x v="1"/>
    <x v="6"/>
    <x v="924"/>
    <x v="2239"/>
    <n v="5"/>
    <n v="0"/>
    <n v="32.97"/>
  </r>
  <r>
    <n v="8094"/>
    <s v="CA-2014-133046"/>
    <x v="3"/>
    <x v="944"/>
    <d v="2014-08-02T00:00:00"/>
    <x v="0"/>
    <s v="DK-13375"/>
    <x v="589"/>
    <x v="0"/>
    <s v="United States"/>
    <s v="Seattle"/>
    <x v="4"/>
    <n v="98115"/>
    <x v="1"/>
    <s v="FUR-FU-10001940"/>
    <x v="0"/>
    <x v="5"/>
    <x v="33"/>
    <x v="1708"/>
    <n v="3"/>
    <n v="0"/>
    <n v="10.507200000000001"/>
  </r>
  <r>
    <n v="8095"/>
    <s v="CA-2014-133046"/>
    <x v="3"/>
    <x v="944"/>
    <d v="2014-08-02T00:00:00"/>
    <x v="0"/>
    <s v="DK-13375"/>
    <x v="589"/>
    <x v="0"/>
    <s v="United States"/>
    <s v="Seattle"/>
    <x v="4"/>
    <n v="98115"/>
    <x v="1"/>
    <s v="OFF-PA-10003883"/>
    <x v="1"/>
    <x v="10"/>
    <x v="1229"/>
    <x v="2224"/>
    <n v="4"/>
    <n v="0"/>
    <n v="12.052"/>
  </r>
  <r>
    <n v="8096"/>
    <s v="CA-2014-133046"/>
    <x v="3"/>
    <x v="944"/>
    <d v="2014-08-02T00:00:00"/>
    <x v="0"/>
    <s v="DK-13375"/>
    <x v="589"/>
    <x v="0"/>
    <s v="United States"/>
    <s v="Seattle"/>
    <x v="4"/>
    <n v="98115"/>
    <x v="1"/>
    <s v="OFF-PA-10002787"/>
    <x v="1"/>
    <x v="10"/>
    <x v="1267"/>
    <x v="91"/>
    <n v="2"/>
    <n v="0"/>
    <n v="6.2208000000000006"/>
  </r>
  <r>
    <n v="8097"/>
    <s v="CA-2014-133046"/>
    <x v="3"/>
    <x v="944"/>
    <d v="2014-08-02T00:00:00"/>
    <x v="0"/>
    <s v="DK-13375"/>
    <x v="589"/>
    <x v="0"/>
    <s v="United States"/>
    <s v="Seattle"/>
    <x v="4"/>
    <n v="98115"/>
    <x v="1"/>
    <s v="TEC-AC-10000991"/>
    <x v="2"/>
    <x v="11"/>
    <x v="432"/>
    <x v="5291"/>
    <n v="5"/>
    <n v="0"/>
    <n v="32.893000000000008"/>
  </r>
  <r>
    <n v="8098"/>
    <s v="CA-2014-122798"/>
    <x v="3"/>
    <x v="116"/>
    <d v="2015-01-02T00:00:00"/>
    <x v="1"/>
    <s v="SV-20935"/>
    <x v="603"/>
    <x v="0"/>
    <s v="United States"/>
    <s v="Albuquerque"/>
    <x v="27"/>
    <n v="87105"/>
    <x v="1"/>
    <s v="OFF-ST-10003058"/>
    <x v="1"/>
    <x v="4"/>
    <x v="388"/>
    <x v="2946"/>
    <n v="5"/>
    <n v="0"/>
    <n v="34.292499999999997"/>
  </r>
  <r>
    <n v="8099"/>
    <s v="CA-2014-122798"/>
    <x v="3"/>
    <x v="116"/>
    <d v="2015-01-02T00:00:00"/>
    <x v="1"/>
    <s v="SV-20935"/>
    <x v="603"/>
    <x v="0"/>
    <s v="United States"/>
    <s v="Albuquerque"/>
    <x v="27"/>
    <n v="87105"/>
    <x v="1"/>
    <s v="OFF-PA-10004239"/>
    <x v="1"/>
    <x v="10"/>
    <x v="1412"/>
    <x v="732"/>
    <n v="1"/>
    <n v="0"/>
    <n v="1.9259999999999997"/>
  </r>
  <r>
    <n v="8100"/>
    <s v="CA-2013-169663"/>
    <x v="0"/>
    <x v="612"/>
    <d v="2013-03-14T00:00:00"/>
    <x v="2"/>
    <s v="RH-19510"/>
    <x v="563"/>
    <x v="2"/>
    <s v="United States"/>
    <s v="Los Angeles"/>
    <x v="1"/>
    <n v="90045"/>
    <x v="1"/>
    <s v="TEC-AC-10003038"/>
    <x v="2"/>
    <x v="11"/>
    <x v="1024"/>
    <x v="3999"/>
    <n v="3"/>
    <n v="0"/>
    <n v="5.101499999999997"/>
  </r>
  <r>
    <n v="8101"/>
    <s v="CA-2013-169663"/>
    <x v="0"/>
    <x v="612"/>
    <d v="2013-03-14T00:00:00"/>
    <x v="2"/>
    <s v="RH-19510"/>
    <x v="563"/>
    <x v="2"/>
    <s v="United States"/>
    <s v="Los Angeles"/>
    <x v="1"/>
    <n v="90045"/>
    <x v="1"/>
    <s v="TEC-MA-10000984"/>
    <x v="2"/>
    <x v="15"/>
    <x v="1811"/>
    <x v="5292"/>
    <n v="3"/>
    <n v="0.2"/>
    <n v="377.72999999999956"/>
  </r>
  <r>
    <n v="8102"/>
    <s v="CA-2012-149846"/>
    <x v="1"/>
    <x v="1184"/>
    <d v="2012-05-26T00:00:00"/>
    <x v="1"/>
    <s v="SB-20185"/>
    <x v="766"/>
    <x v="0"/>
    <s v="United States"/>
    <s v="Los Angeles"/>
    <x v="1"/>
    <n v="90045"/>
    <x v="1"/>
    <s v="OFF-LA-10004484"/>
    <x v="1"/>
    <x v="2"/>
    <x v="612"/>
    <x v="341"/>
    <n v="2"/>
    <n v="0"/>
    <n v="3.7995999999999999"/>
  </r>
  <r>
    <n v="8103"/>
    <s v="CA-2012-149846"/>
    <x v="1"/>
    <x v="1184"/>
    <d v="2012-05-26T00:00:00"/>
    <x v="1"/>
    <s v="SB-20185"/>
    <x v="766"/>
    <x v="0"/>
    <s v="United States"/>
    <s v="Los Angeles"/>
    <x v="1"/>
    <n v="90045"/>
    <x v="1"/>
    <s v="TEC-MA-10004002"/>
    <x v="2"/>
    <x v="15"/>
    <x v="662"/>
    <x v="5293"/>
    <n v="7"/>
    <n v="0.2"/>
    <n v="334.49849999999958"/>
  </r>
  <r>
    <n v="8104"/>
    <s v="CA-2012-149846"/>
    <x v="1"/>
    <x v="1184"/>
    <d v="2012-05-26T00:00:00"/>
    <x v="1"/>
    <s v="SB-20185"/>
    <x v="766"/>
    <x v="0"/>
    <s v="United States"/>
    <s v="Los Angeles"/>
    <x v="1"/>
    <n v="90045"/>
    <x v="1"/>
    <s v="OFF-ST-10002406"/>
    <x v="1"/>
    <x v="4"/>
    <x v="324"/>
    <x v="352"/>
    <n v="7"/>
    <n v="0"/>
    <n v="29.341200000000008"/>
  </r>
  <r>
    <n v="8105"/>
    <s v="CA-2012-149846"/>
    <x v="1"/>
    <x v="1184"/>
    <d v="2012-05-26T00:00:00"/>
    <x v="1"/>
    <s v="SB-20185"/>
    <x v="766"/>
    <x v="0"/>
    <s v="United States"/>
    <s v="Los Angeles"/>
    <x v="1"/>
    <n v="90045"/>
    <x v="1"/>
    <s v="TEC-PH-10003645"/>
    <x v="2"/>
    <x v="7"/>
    <x v="294"/>
    <x v="5294"/>
    <n v="6"/>
    <n v="0.2"/>
    <n v="58.179600000000022"/>
  </r>
  <r>
    <n v="8106"/>
    <s v="CA-2014-159149"/>
    <x v="3"/>
    <x v="922"/>
    <d v="2014-02-20T00:00:00"/>
    <x v="2"/>
    <s v="CR-12820"/>
    <x v="736"/>
    <x v="2"/>
    <s v="United States"/>
    <s v="Houston"/>
    <x v="5"/>
    <n v="77041"/>
    <x v="2"/>
    <s v="FUR-BO-10001601"/>
    <x v="0"/>
    <x v="0"/>
    <x v="414"/>
    <x v="5295"/>
    <n v="1"/>
    <n v="0.32"/>
    <n v="-17.027400000000007"/>
  </r>
  <r>
    <n v="8107"/>
    <s v="CA-2014-159149"/>
    <x v="3"/>
    <x v="922"/>
    <d v="2014-02-20T00:00:00"/>
    <x v="2"/>
    <s v="CR-12820"/>
    <x v="736"/>
    <x v="2"/>
    <s v="United States"/>
    <s v="Houston"/>
    <x v="5"/>
    <n v="77041"/>
    <x v="2"/>
    <s v="OFF-AR-10000937"/>
    <x v="1"/>
    <x v="6"/>
    <x v="1812"/>
    <x v="5296"/>
    <n v="6"/>
    <n v="0.2"/>
    <n v="52.632000000000005"/>
  </r>
  <r>
    <n v="8108"/>
    <s v="CA-2014-159149"/>
    <x v="3"/>
    <x v="922"/>
    <d v="2014-02-20T00:00:00"/>
    <x v="2"/>
    <s v="CR-12820"/>
    <x v="736"/>
    <x v="2"/>
    <s v="United States"/>
    <s v="Houston"/>
    <x v="5"/>
    <n v="77041"/>
    <x v="2"/>
    <s v="TEC-PH-10000038"/>
    <x v="2"/>
    <x v="7"/>
    <x v="1056"/>
    <x v="1435"/>
    <n v="4"/>
    <n v="0.2"/>
    <n v="-87.667200000000037"/>
  </r>
  <r>
    <n v="8109"/>
    <s v="US-2014-167570"/>
    <x v="3"/>
    <x v="166"/>
    <d v="2014-12-16T00:00:00"/>
    <x v="1"/>
    <s v="EG-13900"/>
    <x v="283"/>
    <x v="0"/>
    <s v="United States"/>
    <s v="Philadelphia"/>
    <x v="9"/>
    <n v="19140"/>
    <x v="3"/>
    <s v="FUR-CH-10003396"/>
    <x v="0"/>
    <x v="1"/>
    <x v="385"/>
    <x v="5297"/>
    <n v="4"/>
    <n v="0.3"/>
    <n v="-58.504800000000017"/>
  </r>
  <r>
    <n v="8110"/>
    <s v="CA-2014-160122"/>
    <x v="3"/>
    <x v="551"/>
    <d v="2014-11-24T00:00:00"/>
    <x v="1"/>
    <s v="RD-19930"/>
    <x v="709"/>
    <x v="0"/>
    <s v="United States"/>
    <s v="Chicago"/>
    <x v="10"/>
    <n v="60623"/>
    <x v="2"/>
    <s v="OFF-EN-10002592"/>
    <x v="1"/>
    <x v="12"/>
    <x v="1702"/>
    <x v="5298"/>
    <n v="6"/>
    <n v="0.2"/>
    <n v="20.844000000000001"/>
  </r>
  <r>
    <n v="8111"/>
    <s v="CA-2014-160122"/>
    <x v="3"/>
    <x v="551"/>
    <d v="2014-11-24T00:00:00"/>
    <x v="1"/>
    <s v="RD-19930"/>
    <x v="709"/>
    <x v="0"/>
    <s v="United States"/>
    <s v="Chicago"/>
    <x v="10"/>
    <n v="60623"/>
    <x v="2"/>
    <s v="FUR-CH-10000422"/>
    <x v="0"/>
    <x v="1"/>
    <x v="1432"/>
    <x v="5299"/>
    <n v="2"/>
    <n v="0.3"/>
    <n v="-25.477199999999982"/>
  </r>
  <r>
    <n v="8112"/>
    <s v="CA-2013-130393"/>
    <x v="0"/>
    <x v="49"/>
    <d v="2013-12-04T00:00:00"/>
    <x v="0"/>
    <s v="JM-15865"/>
    <x v="622"/>
    <x v="0"/>
    <s v="United States"/>
    <s v="San Angelo"/>
    <x v="5"/>
    <n v="76903"/>
    <x v="2"/>
    <s v="FUR-CH-10002647"/>
    <x v="0"/>
    <x v="1"/>
    <x v="470"/>
    <x v="5300"/>
    <n v="5"/>
    <n v="0.3"/>
    <n v="-17.744999999999976"/>
  </r>
  <r>
    <n v="8113"/>
    <s v="CA-2013-130393"/>
    <x v="0"/>
    <x v="49"/>
    <d v="2013-12-04T00:00:00"/>
    <x v="0"/>
    <s v="JM-15865"/>
    <x v="622"/>
    <x v="0"/>
    <s v="United States"/>
    <s v="San Angelo"/>
    <x v="5"/>
    <n v="76903"/>
    <x v="2"/>
    <s v="OFF-AP-10004859"/>
    <x v="1"/>
    <x v="9"/>
    <x v="921"/>
    <x v="5301"/>
    <n v="4"/>
    <n v="0.8"/>
    <n v="-30.867200000000004"/>
  </r>
  <r>
    <n v="8114"/>
    <s v="CA-2013-130393"/>
    <x v="0"/>
    <x v="49"/>
    <d v="2013-12-04T00:00:00"/>
    <x v="0"/>
    <s v="JM-15865"/>
    <x v="622"/>
    <x v="0"/>
    <s v="United States"/>
    <s v="San Angelo"/>
    <x v="5"/>
    <n v="76903"/>
    <x v="2"/>
    <s v="FUR-CH-10004477"/>
    <x v="0"/>
    <x v="1"/>
    <x v="211"/>
    <x v="4967"/>
    <n v="2"/>
    <n v="0.3"/>
    <n v="-1.217800000000004"/>
  </r>
  <r>
    <n v="8115"/>
    <s v="CA-2014-144820"/>
    <x v="3"/>
    <x v="621"/>
    <d v="2014-10-08T00:00:00"/>
    <x v="0"/>
    <s v="LW-16825"/>
    <x v="429"/>
    <x v="1"/>
    <s v="United States"/>
    <s v="Pasadena"/>
    <x v="5"/>
    <n v="77506"/>
    <x v="2"/>
    <s v="OFF-AR-10004817"/>
    <x v="1"/>
    <x v="6"/>
    <x v="906"/>
    <x v="5302"/>
    <n v="5"/>
    <n v="0.2"/>
    <n v="2.3219999999999974"/>
  </r>
  <r>
    <n v="8116"/>
    <s v="CA-2014-101014"/>
    <x v="3"/>
    <x v="635"/>
    <d v="2014-09-05T00:00:00"/>
    <x v="1"/>
    <s v="RW-19540"/>
    <x v="459"/>
    <x v="1"/>
    <s v="United States"/>
    <s v="Los Angeles"/>
    <x v="1"/>
    <n v="90049"/>
    <x v="1"/>
    <s v="FUR-FU-10003374"/>
    <x v="0"/>
    <x v="5"/>
    <x v="1798"/>
    <x v="5303"/>
    <n v="3"/>
    <n v="0"/>
    <n v="41.445600000000013"/>
  </r>
  <r>
    <n v="8117"/>
    <s v="CA-2014-105543"/>
    <x v="3"/>
    <x v="221"/>
    <d v="2014-11-25T00:00:00"/>
    <x v="3"/>
    <s v="BG-11695"/>
    <x v="410"/>
    <x v="1"/>
    <s v="United States"/>
    <s v="Garden City"/>
    <x v="41"/>
    <n v="67846"/>
    <x v="2"/>
    <s v="OFF-ST-10003123"/>
    <x v="1"/>
    <x v="4"/>
    <x v="1268"/>
    <x v="3304"/>
    <n v="1"/>
    <n v="0"/>
    <n v="7.9895999999999994"/>
  </r>
  <r>
    <n v="8118"/>
    <s v="US-2014-113201"/>
    <x v="3"/>
    <x v="160"/>
    <d v="2014-07-06T00:00:00"/>
    <x v="1"/>
    <s v="TT-21220"/>
    <x v="627"/>
    <x v="0"/>
    <s v="United States"/>
    <s v="Los Angeles"/>
    <x v="1"/>
    <n v="90045"/>
    <x v="1"/>
    <s v="OFF-PA-10000675"/>
    <x v="1"/>
    <x v="10"/>
    <x v="1106"/>
    <x v="2929"/>
    <n v="5"/>
    <n v="0"/>
    <n v="100.4255"/>
  </r>
  <r>
    <n v="8119"/>
    <s v="US-2014-106551"/>
    <x v="3"/>
    <x v="847"/>
    <d v="2014-07-28T00:00:00"/>
    <x v="1"/>
    <s v="EB-13930"/>
    <x v="518"/>
    <x v="0"/>
    <s v="United States"/>
    <s v="Chicago"/>
    <x v="10"/>
    <n v="60653"/>
    <x v="2"/>
    <s v="FUR-CH-10004997"/>
    <x v="0"/>
    <x v="1"/>
    <x v="494"/>
    <x v="5304"/>
    <n v="4"/>
    <n v="0.3"/>
    <n v="-75.191999999999979"/>
  </r>
  <r>
    <n v="8120"/>
    <s v="CA-2013-116722"/>
    <x v="0"/>
    <x v="583"/>
    <d v="2013-11-17T00:00:00"/>
    <x v="1"/>
    <s v="LP-17080"/>
    <x v="221"/>
    <x v="0"/>
    <s v="United States"/>
    <s v="San Francisco"/>
    <x v="1"/>
    <n v="94110"/>
    <x v="1"/>
    <s v="FUR-FU-10001934"/>
    <x v="0"/>
    <x v="5"/>
    <x v="107"/>
    <x v="108"/>
    <n v="2"/>
    <n v="0"/>
    <n v="10.909600000000001"/>
  </r>
  <r>
    <n v="8121"/>
    <s v="CA-2013-116722"/>
    <x v="0"/>
    <x v="583"/>
    <d v="2013-11-17T00:00:00"/>
    <x v="1"/>
    <s v="LP-17080"/>
    <x v="221"/>
    <x v="0"/>
    <s v="United States"/>
    <s v="San Francisco"/>
    <x v="1"/>
    <n v="94110"/>
    <x v="1"/>
    <s v="FUR-CH-10004997"/>
    <x v="0"/>
    <x v="1"/>
    <x v="494"/>
    <x v="542"/>
    <n v="3"/>
    <n v="0.2"/>
    <n v="0"/>
  </r>
  <r>
    <n v="8122"/>
    <s v="CA-2013-116722"/>
    <x v="0"/>
    <x v="583"/>
    <d v="2013-11-17T00:00:00"/>
    <x v="1"/>
    <s v="LP-17080"/>
    <x v="221"/>
    <x v="0"/>
    <s v="United States"/>
    <s v="San Francisco"/>
    <x v="1"/>
    <n v="94110"/>
    <x v="1"/>
    <s v="OFF-BI-10001890"/>
    <x v="1"/>
    <x v="8"/>
    <x v="174"/>
    <x v="5305"/>
    <n v="11"/>
    <n v="0.2"/>
    <n v="11.026399999999999"/>
  </r>
  <r>
    <n v="8123"/>
    <s v="CA-2011-138128"/>
    <x v="2"/>
    <x v="337"/>
    <d v="2011-12-15T00:00:00"/>
    <x v="1"/>
    <s v="FP-14320"/>
    <x v="224"/>
    <x v="0"/>
    <s v="United States"/>
    <s v="Philadelphia"/>
    <x v="9"/>
    <n v="19134"/>
    <x v="3"/>
    <s v="OFF-EN-10002500"/>
    <x v="1"/>
    <x v="12"/>
    <x v="118"/>
    <x v="5306"/>
    <n v="3"/>
    <n v="0.2"/>
    <n v="9.5850000000000009"/>
  </r>
  <r>
    <n v="8124"/>
    <s v="CA-2011-138128"/>
    <x v="2"/>
    <x v="337"/>
    <d v="2011-12-15T00:00:00"/>
    <x v="1"/>
    <s v="FP-14320"/>
    <x v="224"/>
    <x v="0"/>
    <s v="United States"/>
    <s v="Philadelphia"/>
    <x v="9"/>
    <n v="19134"/>
    <x v="3"/>
    <s v="TEC-CO-10001766"/>
    <x v="2"/>
    <x v="16"/>
    <x v="1058"/>
    <x v="5307"/>
    <n v="4"/>
    <n v="0.4"/>
    <n v="125.99719999999991"/>
  </r>
  <r>
    <n v="8125"/>
    <s v="US-2014-150070"/>
    <x v="3"/>
    <x v="210"/>
    <d v="2014-09-13T00:00:00"/>
    <x v="1"/>
    <s v="JA-15970"/>
    <x v="350"/>
    <x v="0"/>
    <s v="United States"/>
    <s v="Modesto"/>
    <x v="1"/>
    <n v="95351"/>
    <x v="1"/>
    <s v="FUR-CH-10004860"/>
    <x v="0"/>
    <x v="1"/>
    <x v="210"/>
    <x v="224"/>
    <n v="2"/>
    <n v="0.2"/>
    <n v="-28.274400000000021"/>
  </r>
  <r>
    <n v="8126"/>
    <s v="CA-2012-137064"/>
    <x v="1"/>
    <x v="525"/>
    <d v="2012-02-13T00:00:00"/>
    <x v="1"/>
    <s v="TS-21655"/>
    <x v="772"/>
    <x v="0"/>
    <s v="United States"/>
    <s v="Houston"/>
    <x v="5"/>
    <n v="77070"/>
    <x v="2"/>
    <s v="OFF-BI-10002049"/>
    <x v="1"/>
    <x v="8"/>
    <x v="758"/>
    <x v="995"/>
    <n v="3"/>
    <n v="0.8"/>
    <n v="-4.9878000000000018"/>
  </r>
  <r>
    <n v="8127"/>
    <s v="CA-2012-137064"/>
    <x v="1"/>
    <x v="525"/>
    <d v="2012-02-13T00:00:00"/>
    <x v="1"/>
    <s v="TS-21655"/>
    <x v="772"/>
    <x v="0"/>
    <s v="United States"/>
    <s v="Houston"/>
    <x v="5"/>
    <n v="77070"/>
    <x v="2"/>
    <s v="TEC-AC-10003499"/>
    <x v="2"/>
    <x v="11"/>
    <x v="103"/>
    <x v="5183"/>
    <n v="2"/>
    <n v="0.2"/>
    <n v="4.4004000000000003"/>
  </r>
  <r>
    <n v="8128"/>
    <s v="CA-2012-137064"/>
    <x v="1"/>
    <x v="525"/>
    <d v="2012-02-13T00:00:00"/>
    <x v="1"/>
    <s v="TS-21655"/>
    <x v="772"/>
    <x v="0"/>
    <s v="United States"/>
    <s v="Houston"/>
    <x v="5"/>
    <n v="77070"/>
    <x v="2"/>
    <s v="OFF-ST-10003470"/>
    <x v="1"/>
    <x v="4"/>
    <x v="1339"/>
    <x v="5308"/>
    <n v="3"/>
    <n v="0.2"/>
    <n v="-125.76600000000005"/>
  </r>
  <r>
    <n v="8129"/>
    <s v="CA-2014-157350"/>
    <x v="3"/>
    <x v="775"/>
    <d v="2014-09-02T00:00:00"/>
    <x v="1"/>
    <s v="DP-13000"/>
    <x v="24"/>
    <x v="0"/>
    <s v="United States"/>
    <s v="Chicago"/>
    <x v="10"/>
    <n v="60610"/>
    <x v="2"/>
    <s v="FUR-FU-10000222"/>
    <x v="0"/>
    <x v="5"/>
    <x v="591"/>
    <x v="647"/>
    <n v="5"/>
    <n v="0.6"/>
    <n v="-43.847999999999985"/>
  </r>
  <r>
    <n v="8130"/>
    <s v="CA-2011-127866"/>
    <x v="2"/>
    <x v="836"/>
    <d v="2011-07-23T00:00:00"/>
    <x v="2"/>
    <s v="JD-15895"/>
    <x v="63"/>
    <x v="1"/>
    <s v="United States"/>
    <s v="Riverside"/>
    <x v="1"/>
    <n v="92503"/>
    <x v="1"/>
    <s v="TEC-AC-10000023"/>
    <x v="2"/>
    <x v="11"/>
    <x v="900"/>
    <x v="5045"/>
    <n v="2"/>
    <n v="0"/>
    <n v="15.098399999999998"/>
  </r>
  <r>
    <n v="8131"/>
    <s v="CA-2011-127866"/>
    <x v="2"/>
    <x v="836"/>
    <d v="2011-07-23T00:00:00"/>
    <x v="2"/>
    <s v="JD-15895"/>
    <x v="63"/>
    <x v="1"/>
    <s v="United States"/>
    <s v="Riverside"/>
    <x v="1"/>
    <n v="92503"/>
    <x v="1"/>
    <s v="OFF-PA-10003971"/>
    <x v="1"/>
    <x v="10"/>
    <x v="1272"/>
    <x v="493"/>
    <n v="2"/>
    <n v="0"/>
    <n v="5.8604000000000003"/>
  </r>
  <r>
    <n v="8132"/>
    <s v="CA-2011-127866"/>
    <x v="2"/>
    <x v="836"/>
    <d v="2011-07-23T00:00:00"/>
    <x v="2"/>
    <s v="JD-15895"/>
    <x v="63"/>
    <x v="1"/>
    <s v="United States"/>
    <s v="Riverside"/>
    <x v="1"/>
    <n v="92503"/>
    <x v="1"/>
    <s v="OFF-AR-10003481"/>
    <x v="1"/>
    <x v="6"/>
    <x v="1591"/>
    <x v="2805"/>
    <n v="4"/>
    <n v="0"/>
    <n v="3.8047999999999984"/>
  </r>
  <r>
    <n v="8133"/>
    <s v="CA-2011-127866"/>
    <x v="2"/>
    <x v="836"/>
    <d v="2011-07-23T00:00:00"/>
    <x v="2"/>
    <s v="JD-15895"/>
    <x v="63"/>
    <x v="1"/>
    <s v="United States"/>
    <s v="Riverside"/>
    <x v="1"/>
    <n v="92503"/>
    <x v="1"/>
    <s v="OFF-ST-10001490"/>
    <x v="1"/>
    <x v="4"/>
    <x v="513"/>
    <x v="3469"/>
    <n v="3"/>
    <n v="0"/>
    <n v="160.62299999999993"/>
  </r>
  <r>
    <n v="8134"/>
    <s v="CA-2012-131352"/>
    <x v="1"/>
    <x v="1049"/>
    <d v="2012-10-13T00:00:00"/>
    <x v="1"/>
    <s v="GH-14485"/>
    <x v="16"/>
    <x v="1"/>
    <s v="United States"/>
    <s v="Dallas"/>
    <x v="5"/>
    <n v="75081"/>
    <x v="2"/>
    <s v="FUR-FU-10003708"/>
    <x v="0"/>
    <x v="5"/>
    <x v="71"/>
    <x v="5309"/>
    <n v="3"/>
    <n v="0.6"/>
    <n v="-70.960499999999996"/>
  </r>
  <r>
    <n v="8135"/>
    <s v="CA-2012-121776"/>
    <x v="1"/>
    <x v="1130"/>
    <d v="2012-02-21T00:00:00"/>
    <x v="1"/>
    <s v="RD-19585"/>
    <x v="361"/>
    <x v="0"/>
    <s v="United States"/>
    <s v="Los Angeles"/>
    <x v="1"/>
    <n v="90008"/>
    <x v="1"/>
    <s v="OFF-PA-10001970"/>
    <x v="1"/>
    <x v="10"/>
    <x v="311"/>
    <x v="655"/>
    <n v="3"/>
    <n v="0"/>
    <n v="17.314799999999998"/>
  </r>
  <r>
    <n v="8136"/>
    <s v="CA-2012-121776"/>
    <x v="1"/>
    <x v="1130"/>
    <d v="2012-02-21T00:00:00"/>
    <x v="1"/>
    <s v="RD-19585"/>
    <x v="361"/>
    <x v="0"/>
    <s v="United States"/>
    <s v="Los Angeles"/>
    <x v="1"/>
    <n v="90008"/>
    <x v="1"/>
    <s v="OFF-LA-10002762"/>
    <x v="1"/>
    <x v="2"/>
    <x v="49"/>
    <x v="2077"/>
    <n v="7"/>
    <n v="0"/>
    <n v="41.223699999999994"/>
  </r>
  <r>
    <n v="8137"/>
    <s v="CA-2013-118073"/>
    <x v="0"/>
    <x v="399"/>
    <d v="2013-08-17T00:00:00"/>
    <x v="1"/>
    <s v="CS-12490"/>
    <x v="703"/>
    <x v="1"/>
    <s v="United States"/>
    <s v="Lakeland"/>
    <x v="2"/>
    <n v="33801"/>
    <x v="0"/>
    <s v="FUR-TA-10002533"/>
    <x v="0"/>
    <x v="3"/>
    <x v="274"/>
    <x v="5310"/>
    <n v="7"/>
    <n v="0.45"/>
    <n v="-255.58750000000009"/>
  </r>
  <r>
    <n v="8138"/>
    <s v="CA-2011-103219"/>
    <x v="2"/>
    <x v="187"/>
    <d v="2011-11-13T00:00:00"/>
    <x v="1"/>
    <s v="BF-11215"/>
    <x v="682"/>
    <x v="2"/>
    <s v="United States"/>
    <s v="New York City"/>
    <x v="15"/>
    <n v="10035"/>
    <x v="3"/>
    <s v="FUR-FU-10004091"/>
    <x v="0"/>
    <x v="5"/>
    <x v="954"/>
    <x v="5311"/>
    <n v="9"/>
    <n v="0"/>
    <n v="21.477600000000002"/>
  </r>
  <r>
    <n v="8139"/>
    <s v="CA-2013-102561"/>
    <x v="0"/>
    <x v="427"/>
    <d v="2013-07-23T00:00:00"/>
    <x v="1"/>
    <s v="NK-18490"/>
    <x v="71"/>
    <x v="2"/>
    <s v="United States"/>
    <s v="Philadelphia"/>
    <x v="9"/>
    <n v="19140"/>
    <x v="3"/>
    <s v="OFF-AR-10001545"/>
    <x v="1"/>
    <x v="6"/>
    <x v="812"/>
    <x v="2437"/>
    <n v="8"/>
    <n v="0.2"/>
    <n v="1.2671999999999994"/>
  </r>
  <r>
    <n v="8140"/>
    <s v="CA-2013-102561"/>
    <x v="0"/>
    <x v="427"/>
    <d v="2013-07-23T00:00:00"/>
    <x v="1"/>
    <s v="NK-18490"/>
    <x v="71"/>
    <x v="2"/>
    <s v="United States"/>
    <s v="Philadelphia"/>
    <x v="9"/>
    <n v="19140"/>
    <x v="3"/>
    <s v="OFF-ST-10001476"/>
    <x v="1"/>
    <x v="4"/>
    <x v="827"/>
    <x v="5312"/>
    <n v="10"/>
    <n v="0.2"/>
    <n v="24.856999999999999"/>
  </r>
  <r>
    <n v="8141"/>
    <s v="CA-2013-102561"/>
    <x v="0"/>
    <x v="427"/>
    <d v="2013-07-23T00:00:00"/>
    <x v="1"/>
    <s v="NK-18490"/>
    <x v="71"/>
    <x v="2"/>
    <s v="United States"/>
    <s v="Philadelphia"/>
    <x v="9"/>
    <n v="19140"/>
    <x v="3"/>
    <s v="OFF-PA-10004971"/>
    <x v="1"/>
    <x v="10"/>
    <x v="604"/>
    <x v="282"/>
    <n v="4"/>
    <n v="0.2"/>
    <n v="6.7048000000000005"/>
  </r>
  <r>
    <n v="8142"/>
    <s v="CA-2013-100993"/>
    <x v="0"/>
    <x v="473"/>
    <d v="2013-02-10T00:00:00"/>
    <x v="1"/>
    <s v="AZ-10750"/>
    <x v="616"/>
    <x v="0"/>
    <s v="United States"/>
    <s v="San Diego"/>
    <x v="1"/>
    <n v="92037"/>
    <x v="1"/>
    <s v="OFF-LA-10003223"/>
    <x v="1"/>
    <x v="2"/>
    <x v="602"/>
    <x v="1674"/>
    <n v="3"/>
    <n v="0"/>
    <n v="7.2176999999999998"/>
  </r>
  <r>
    <n v="8143"/>
    <s v="CA-2013-100993"/>
    <x v="0"/>
    <x v="473"/>
    <d v="2013-02-10T00:00:00"/>
    <x v="1"/>
    <s v="AZ-10750"/>
    <x v="616"/>
    <x v="0"/>
    <s v="United States"/>
    <s v="San Diego"/>
    <x v="1"/>
    <n v="92037"/>
    <x v="1"/>
    <s v="OFF-ST-10004340"/>
    <x v="1"/>
    <x v="4"/>
    <x v="809"/>
    <x v="4702"/>
    <n v="3"/>
    <n v="0"/>
    <n v="50.365800000000007"/>
  </r>
  <r>
    <n v="8144"/>
    <s v="CA-2013-100993"/>
    <x v="0"/>
    <x v="473"/>
    <d v="2013-02-10T00:00:00"/>
    <x v="1"/>
    <s v="AZ-10750"/>
    <x v="616"/>
    <x v="0"/>
    <s v="United States"/>
    <s v="San Diego"/>
    <x v="1"/>
    <n v="92037"/>
    <x v="1"/>
    <s v="FUR-TA-10001095"/>
    <x v="0"/>
    <x v="3"/>
    <x v="611"/>
    <x v="5313"/>
    <n v="4"/>
    <n v="0.2"/>
    <n v="6.9715999999999951"/>
  </r>
  <r>
    <n v="8145"/>
    <s v="CA-2013-100993"/>
    <x v="0"/>
    <x v="473"/>
    <d v="2013-02-10T00:00:00"/>
    <x v="1"/>
    <s v="AZ-10750"/>
    <x v="616"/>
    <x v="0"/>
    <s v="United States"/>
    <s v="San Diego"/>
    <x v="1"/>
    <n v="92037"/>
    <x v="1"/>
    <s v="TEC-PH-10001448"/>
    <x v="2"/>
    <x v="7"/>
    <x v="140"/>
    <x v="4101"/>
    <n v="4"/>
    <n v="0.2"/>
    <n v="-31.993600000000029"/>
  </r>
  <r>
    <n v="8146"/>
    <s v="US-2011-112949"/>
    <x v="2"/>
    <x v="886"/>
    <d v="2011-06-27T00:00:00"/>
    <x v="1"/>
    <s v="Co-12640"/>
    <x v="476"/>
    <x v="0"/>
    <s v="United States"/>
    <s v="Lawton"/>
    <x v="26"/>
    <n v="73505"/>
    <x v="2"/>
    <s v="OFF-AP-10001005"/>
    <x v="1"/>
    <x v="9"/>
    <x v="1131"/>
    <x v="5314"/>
    <n v="6"/>
    <n v="0"/>
    <n v="155.72699999999998"/>
  </r>
  <r>
    <n v="8147"/>
    <s v="US-2011-112949"/>
    <x v="2"/>
    <x v="886"/>
    <d v="2011-06-27T00:00:00"/>
    <x v="1"/>
    <s v="Co-12640"/>
    <x v="476"/>
    <x v="0"/>
    <s v="United States"/>
    <s v="Lawton"/>
    <x v="26"/>
    <n v="73505"/>
    <x v="2"/>
    <s v="OFF-AR-10003469"/>
    <x v="1"/>
    <x v="6"/>
    <x v="1249"/>
    <x v="2872"/>
    <n v="2"/>
    <n v="0"/>
    <n v="1.6896"/>
  </r>
  <r>
    <n v="8148"/>
    <s v="US-2014-146822"/>
    <x v="3"/>
    <x v="255"/>
    <d v="2014-06-15T00:00:00"/>
    <x v="1"/>
    <s v="AG-10675"/>
    <x v="165"/>
    <x v="0"/>
    <s v="United States"/>
    <s v="Salem"/>
    <x v="17"/>
    <n v="24153"/>
    <x v="0"/>
    <s v="OFF-PA-10000249"/>
    <x v="1"/>
    <x v="10"/>
    <x v="33"/>
    <x v="338"/>
    <n v="4"/>
    <n v="0"/>
    <n v="23.086399999999998"/>
  </r>
  <r>
    <n v="8149"/>
    <s v="US-2013-131058"/>
    <x v="0"/>
    <x v="797"/>
    <d v="2014-01-01T00:00:00"/>
    <x v="1"/>
    <s v="EM-14140"/>
    <x v="670"/>
    <x v="2"/>
    <s v="United States"/>
    <s v="Santa Ana"/>
    <x v="1"/>
    <n v="92704"/>
    <x v="1"/>
    <s v="OFF-LA-10001613"/>
    <x v="1"/>
    <x v="2"/>
    <x v="736"/>
    <x v="171"/>
    <n v="7"/>
    <n v="0"/>
    <n v="9.8783999999999992"/>
  </r>
  <r>
    <n v="8150"/>
    <s v="CA-2011-167997"/>
    <x v="2"/>
    <x v="755"/>
    <d v="2011-01-30T00:00:00"/>
    <x v="2"/>
    <s v="CA-11965"/>
    <x v="662"/>
    <x v="1"/>
    <s v="United States"/>
    <s v="Rapid City"/>
    <x v="44"/>
    <n v="57701"/>
    <x v="2"/>
    <s v="OFF-BI-10001758"/>
    <x v="1"/>
    <x v="8"/>
    <x v="935"/>
    <x v="3893"/>
    <n v="2"/>
    <n v="0"/>
    <n v="5.0195999999999996"/>
  </r>
  <r>
    <n v="8151"/>
    <s v="CA-2011-167997"/>
    <x v="2"/>
    <x v="755"/>
    <d v="2011-01-30T00:00:00"/>
    <x v="2"/>
    <s v="CA-11965"/>
    <x v="662"/>
    <x v="1"/>
    <s v="United States"/>
    <s v="Rapid City"/>
    <x v="44"/>
    <n v="57701"/>
    <x v="2"/>
    <s v="FUR-BO-10004409"/>
    <x v="0"/>
    <x v="0"/>
    <x v="625"/>
    <x v="1741"/>
    <n v="2"/>
    <n v="0"/>
    <n v="39.748800000000003"/>
  </r>
  <r>
    <n v="8152"/>
    <s v="CA-2014-140151"/>
    <x v="3"/>
    <x v="721"/>
    <d v="2014-03-26T00:00:00"/>
    <x v="2"/>
    <s v="RB-19360"/>
    <x v="181"/>
    <x v="0"/>
    <s v="United States"/>
    <s v="Seattle"/>
    <x v="4"/>
    <n v="98115"/>
    <x v="1"/>
    <s v="OFF-ST-10001558"/>
    <x v="1"/>
    <x v="4"/>
    <x v="712"/>
    <x v="4663"/>
    <n v="2"/>
    <n v="0"/>
    <n v="4.8719999999999999"/>
  </r>
  <r>
    <n v="8153"/>
    <s v="CA-2014-140151"/>
    <x v="3"/>
    <x v="721"/>
    <d v="2014-03-26T00:00:00"/>
    <x v="2"/>
    <s v="RB-19360"/>
    <x v="181"/>
    <x v="0"/>
    <s v="United States"/>
    <s v="Seattle"/>
    <x v="4"/>
    <n v="98115"/>
    <x v="1"/>
    <s v="OFF-PA-10002986"/>
    <x v="1"/>
    <x v="10"/>
    <x v="477"/>
    <x v="130"/>
    <n v="3"/>
    <n v="0"/>
    <n v="9.6191999999999993"/>
  </r>
  <r>
    <n v="8154"/>
    <s v="CA-2014-140151"/>
    <x v="3"/>
    <x v="721"/>
    <d v="2014-03-26T00:00:00"/>
    <x v="2"/>
    <s v="RB-19360"/>
    <x v="181"/>
    <x v="0"/>
    <s v="United States"/>
    <s v="Seattle"/>
    <x v="4"/>
    <n v="98115"/>
    <x v="1"/>
    <s v="TEC-CO-10004722"/>
    <x v="2"/>
    <x v="16"/>
    <x v="1365"/>
    <x v="5315"/>
    <n v="4"/>
    <n v="0"/>
    <n v="6719.9807999999994"/>
  </r>
  <r>
    <n v="8155"/>
    <s v="US-2014-143770"/>
    <x v="3"/>
    <x v="177"/>
    <d v="2014-03-25T00:00:00"/>
    <x v="1"/>
    <s v="RD-19720"/>
    <x v="742"/>
    <x v="0"/>
    <s v="United States"/>
    <s v="Middletown"/>
    <x v="29"/>
    <n v="6457"/>
    <x v="3"/>
    <s v="TEC-AC-10002842"/>
    <x v="2"/>
    <x v="11"/>
    <x v="1176"/>
    <x v="1685"/>
    <n v="2"/>
    <n v="0"/>
    <n v="38.080000000000013"/>
  </r>
  <r>
    <n v="8156"/>
    <s v="US-2014-143770"/>
    <x v="3"/>
    <x v="177"/>
    <d v="2014-03-25T00:00:00"/>
    <x v="1"/>
    <s v="RD-19720"/>
    <x v="742"/>
    <x v="0"/>
    <s v="United States"/>
    <s v="Middletown"/>
    <x v="29"/>
    <n v="6457"/>
    <x v="3"/>
    <s v="OFF-PA-10001125"/>
    <x v="1"/>
    <x v="10"/>
    <x v="1012"/>
    <x v="1168"/>
    <n v="2"/>
    <n v="0"/>
    <n v="27.881999999999998"/>
  </r>
  <r>
    <n v="8157"/>
    <s v="CA-2013-131296"/>
    <x v="0"/>
    <x v="964"/>
    <d v="2013-10-10T00:00:00"/>
    <x v="1"/>
    <s v="MS-17830"/>
    <x v="234"/>
    <x v="0"/>
    <s v="United States"/>
    <s v="Baltimore"/>
    <x v="39"/>
    <n v="21215"/>
    <x v="3"/>
    <s v="FUR-TA-10002622"/>
    <x v="0"/>
    <x v="3"/>
    <x v="960"/>
    <x v="5316"/>
    <n v="2"/>
    <n v="0.3"/>
    <n v="-23.93719999999999"/>
  </r>
  <r>
    <n v="8158"/>
    <s v="CA-2013-103464"/>
    <x v="0"/>
    <x v="741"/>
    <d v="2013-11-23T00:00:00"/>
    <x v="1"/>
    <s v="PG-18820"/>
    <x v="310"/>
    <x v="0"/>
    <s v="United States"/>
    <s v="San Diego"/>
    <x v="1"/>
    <n v="92105"/>
    <x v="1"/>
    <s v="TEC-AC-10002842"/>
    <x v="2"/>
    <x v="11"/>
    <x v="1176"/>
    <x v="2027"/>
    <n v="5"/>
    <n v="0"/>
    <n v="95.200000000000031"/>
  </r>
  <r>
    <n v="8159"/>
    <s v="CA-2014-136238"/>
    <x v="3"/>
    <x v="377"/>
    <d v="2015-01-02T00:00:00"/>
    <x v="1"/>
    <s v="KB-16240"/>
    <x v="208"/>
    <x v="1"/>
    <s v="United States"/>
    <s v="Odessa"/>
    <x v="5"/>
    <n v="79762"/>
    <x v="2"/>
    <s v="OFF-PA-10004285"/>
    <x v="1"/>
    <x v="10"/>
    <x v="1259"/>
    <x v="2975"/>
    <n v="3"/>
    <n v="0.2"/>
    <n v="5.6111999999999993"/>
  </r>
  <r>
    <n v="8160"/>
    <s v="CA-2013-120803"/>
    <x v="0"/>
    <x v="1185"/>
    <d v="2013-03-14T00:00:00"/>
    <x v="1"/>
    <s v="RB-19465"/>
    <x v="46"/>
    <x v="2"/>
    <s v="United States"/>
    <s v="Milford"/>
    <x v="29"/>
    <n v="6460"/>
    <x v="3"/>
    <s v="TEC-AC-10004469"/>
    <x v="2"/>
    <x v="11"/>
    <x v="238"/>
    <x v="5240"/>
    <n v="5"/>
    <n v="0"/>
    <n v="87.890000000000015"/>
  </r>
  <r>
    <n v="8161"/>
    <s v="CA-2013-134138"/>
    <x v="0"/>
    <x v="595"/>
    <d v="2013-02-20T00:00:00"/>
    <x v="1"/>
    <s v="JD-15790"/>
    <x v="479"/>
    <x v="0"/>
    <s v="United States"/>
    <s v="Belleville"/>
    <x v="30"/>
    <n v="7109"/>
    <x v="3"/>
    <s v="FUR-CH-10001545"/>
    <x v="0"/>
    <x v="1"/>
    <x v="1737"/>
    <x v="5317"/>
    <n v="2"/>
    <n v="0"/>
    <n v="36.473600000000005"/>
  </r>
  <r>
    <n v="8162"/>
    <s v="CA-2012-120915"/>
    <x v="1"/>
    <x v="694"/>
    <d v="2012-10-03T00:00:00"/>
    <x v="0"/>
    <s v="JJ-15445"/>
    <x v="370"/>
    <x v="0"/>
    <s v="United States"/>
    <s v="New York City"/>
    <x v="15"/>
    <n v="10035"/>
    <x v="3"/>
    <s v="OFF-AP-10002578"/>
    <x v="1"/>
    <x v="9"/>
    <x v="409"/>
    <x v="5318"/>
    <n v="6"/>
    <n v="0"/>
    <n v="76.315200000000004"/>
  </r>
  <r>
    <n v="8163"/>
    <s v="CA-2012-120915"/>
    <x v="1"/>
    <x v="694"/>
    <d v="2012-10-03T00:00:00"/>
    <x v="0"/>
    <s v="JJ-15445"/>
    <x v="370"/>
    <x v="0"/>
    <s v="United States"/>
    <s v="New York City"/>
    <x v="15"/>
    <n v="10035"/>
    <x v="3"/>
    <s v="TEC-PH-10003012"/>
    <x v="2"/>
    <x v="7"/>
    <x v="344"/>
    <x v="673"/>
    <n v="2"/>
    <n v="0"/>
    <n v="89.314199999999971"/>
  </r>
  <r>
    <n v="8164"/>
    <s v="CA-2012-168207"/>
    <x v="1"/>
    <x v="121"/>
    <d v="2012-11-06T00:00:00"/>
    <x v="1"/>
    <s v="LT-17110"/>
    <x v="299"/>
    <x v="0"/>
    <s v="United States"/>
    <s v="San Diego"/>
    <x v="1"/>
    <n v="92105"/>
    <x v="1"/>
    <s v="FUR-FU-10004909"/>
    <x v="0"/>
    <x v="5"/>
    <x v="1348"/>
    <x v="5319"/>
    <n v="6"/>
    <n v="0"/>
    <n v="33.935999999999993"/>
  </r>
  <r>
    <n v="8165"/>
    <s v="CA-2012-168207"/>
    <x v="1"/>
    <x v="121"/>
    <d v="2012-11-06T00:00:00"/>
    <x v="1"/>
    <s v="LT-17110"/>
    <x v="299"/>
    <x v="0"/>
    <s v="United States"/>
    <s v="San Diego"/>
    <x v="1"/>
    <n v="92105"/>
    <x v="1"/>
    <s v="OFF-BI-10001524"/>
    <x v="1"/>
    <x v="8"/>
    <x v="298"/>
    <x v="3668"/>
    <n v="7"/>
    <n v="0.2"/>
    <n v="41.120799999999988"/>
  </r>
  <r>
    <n v="8166"/>
    <s v="CA-2012-168207"/>
    <x v="1"/>
    <x v="121"/>
    <d v="2012-11-06T00:00:00"/>
    <x v="1"/>
    <s v="LT-17110"/>
    <x v="299"/>
    <x v="0"/>
    <s v="United States"/>
    <s v="San Diego"/>
    <x v="1"/>
    <n v="92105"/>
    <x v="1"/>
    <s v="OFF-BI-10003355"/>
    <x v="1"/>
    <x v="8"/>
    <x v="586"/>
    <x v="1655"/>
    <n v="3"/>
    <n v="0.2"/>
    <n v="4.1832000000000003"/>
  </r>
  <r>
    <n v="8167"/>
    <s v="CA-2012-168207"/>
    <x v="1"/>
    <x v="121"/>
    <d v="2012-11-06T00:00:00"/>
    <x v="1"/>
    <s v="LT-17110"/>
    <x v="299"/>
    <x v="0"/>
    <s v="United States"/>
    <s v="San Diego"/>
    <x v="1"/>
    <n v="92105"/>
    <x v="1"/>
    <s v="FUR-BO-10004357"/>
    <x v="0"/>
    <x v="0"/>
    <x v="1349"/>
    <x v="5320"/>
    <n v="3"/>
    <n v="0.15"/>
    <n v="-30.147000000000048"/>
  </r>
  <r>
    <n v="8168"/>
    <s v="CA-2013-144148"/>
    <x v="0"/>
    <x v="995"/>
    <d v="2013-08-06T00:00:00"/>
    <x v="1"/>
    <s v="AH-10690"/>
    <x v="706"/>
    <x v="1"/>
    <s v="United States"/>
    <s v="San Francisco"/>
    <x v="1"/>
    <n v="94122"/>
    <x v="1"/>
    <s v="FUR-TA-10002774"/>
    <x v="0"/>
    <x v="3"/>
    <x v="579"/>
    <x v="5321"/>
    <n v="7"/>
    <n v="0.2"/>
    <n v="-32.367300000000085"/>
  </r>
  <r>
    <n v="8169"/>
    <s v="CA-2014-107174"/>
    <x v="3"/>
    <x v="44"/>
    <d v="2014-11-14T00:00:00"/>
    <x v="1"/>
    <s v="AB-10060"/>
    <x v="144"/>
    <x v="2"/>
    <s v="United States"/>
    <s v="Seattle"/>
    <x v="4"/>
    <n v="98105"/>
    <x v="1"/>
    <s v="FUR-TA-10004575"/>
    <x v="0"/>
    <x v="3"/>
    <x v="306"/>
    <x v="5322"/>
    <n v="7"/>
    <n v="0"/>
    <n v="366.63479999999993"/>
  </r>
  <r>
    <n v="8170"/>
    <s v="CA-2014-107174"/>
    <x v="3"/>
    <x v="44"/>
    <d v="2014-11-14T00:00:00"/>
    <x v="1"/>
    <s v="AB-10060"/>
    <x v="144"/>
    <x v="2"/>
    <s v="United States"/>
    <s v="Seattle"/>
    <x v="4"/>
    <n v="98105"/>
    <x v="1"/>
    <s v="FUR-CH-10003312"/>
    <x v="0"/>
    <x v="1"/>
    <x v="296"/>
    <x v="4920"/>
    <n v="2"/>
    <n v="0.2"/>
    <n v="-73.054800000000071"/>
  </r>
  <r>
    <n v="8171"/>
    <s v="CA-2014-107174"/>
    <x v="3"/>
    <x v="44"/>
    <d v="2014-11-14T00:00:00"/>
    <x v="1"/>
    <s v="AB-10060"/>
    <x v="144"/>
    <x v="2"/>
    <s v="United States"/>
    <s v="Seattle"/>
    <x v="4"/>
    <n v="98105"/>
    <x v="1"/>
    <s v="TEC-AC-10001465"/>
    <x v="2"/>
    <x v="11"/>
    <x v="473"/>
    <x v="5323"/>
    <n v="3"/>
    <n v="0"/>
    <n v="32.687999999999988"/>
  </r>
  <r>
    <n v="8172"/>
    <s v="CA-2013-146150"/>
    <x v="0"/>
    <x v="1173"/>
    <d v="2013-02-19T00:00:00"/>
    <x v="1"/>
    <s v="FM-14380"/>
    <x v="248"/>
    <x v="0"/>
    <s v="United States"/>
    <s v="Jackson"/>
    <x v="35"/>
    <n v="39212"/>
    <x v="0"/>
    <s v="OFF-AR-10002240"/>
    <x v="1"/>
    <x v="6"/>
    <x v="962"/>
    <x v="5324"/>
    <n v="7"/>
    <n v="0"/>
    <n v="68.686800000000005"/>
  </r>
  <r>
    <n v="8173"/>
    <s v="CA-2011-114125"/>
    <x v="2"/>
    <x v="868"/>
    <d v="2011-07-13T00:00:00"/>
    <x v="1"/>
    <s v="GH-14410"/>
    <x v="689"/>
    <x v="2"/>
    <s v="United States"/>
    <s v="Los Angeles"/>
    <x v="1"/>
    <n v="90049"/>
    <x v="1"/>
    <s v="OFF-LA-10004559"/>
    <x v="1"/>
    <x v="2"/>
    <x v="1340"/>
    <x v="709"/>
    <n v="1"/>
    <n v="0"/>
    <n v="1.4112"/>
  </r>
  <r>
    <n v="8174"/>
    <s v="CA-2011-114125"/>
    <x v="2"/>
    <x v="868"/>
    <d v="2011-07-13T00:00:00"/>
    <x v="1"/>
    <s v="GH-14410"/>
    <x v="689"/>
    <x v="2"/>
    <s v="United States"/>
    <s v="Los Angeles"/>
    <x v="1"/>
    <n v="90049"/>
    <x v="1"/>
    <s v="OFF-BI-10003291"/>
    <x v="1"/>
    <x v="8"/>
    <x v="44"/>
    <x v="4299"/>
    <n v="6"/>
    <n v="0.2"/>
    <n v="14.142599999999996"/>
  </r>
  <r>
    <n v="8175"/>
    <s v="CA-2011-114125"/>
    <x v="2"/>
    <x v="868"/>
    <d v="2011-07-13T00:00:00"/>
    <x v="1"/>
    <s v="GH-14410"/>
    <x v="689"/>
    <x v="2"/>
    <s v="United States"/>
    <s v="Los Angeles"/>
    <x v="1"/>
    <n v="90049"/>
    <x v="1"/>
    <s v="OFF-ST-10001505"/>
    <x v="1"/>
    <x v="4"/>
    <x v="1174"/>
    <x v="100"/>
    <n v="4"/>
    <n v="0"/>
    <n v="4.066399999999998"/>
  </r>
  <r>
    <n v="8176"/>
    <s v="CA-2013-114944"/>
    <x v="0"/>
    <x v="806"/>
    <d v="2013-02-04T00:00:00"/>
    <x v="1"/>
    <s v="HE-14800"/>
    <x v="785"/>
    <x v="1"/>
    <s v="United States"/>
    <s v="Chicago"/>
    <x v="10"/>
    <n v="60623"/>
    <x v="2"/>
    <s v="OFF-PA-10003892"/>
    <x v="1"/>
    <x v="10"/>
    <x v="62"/>
    <x v="4415"/>
    <n v="4"/>
    <n v="0.2"/>
    <n v="52.822799999999987"/>
  </r>
  <r>
    <n v="8177"/>
    <s v="CA-2013-135965"/>
    <x v="0"/>
    <x v="897"/>
    <d v="2013-09-26T00:00:00"/>
    <x v="2"/>
    <s v="SZ-20035"/>
    <x v="449"/>
    <x v="2"/>
    <s v="United States"/>
    <s v="New York City"/>
    <x v="15"/>
    <n v="10035"/>
    <x v="3"/>
    <s v="OFF-ST-10002370"/>
    <x v="1"/>
    <x v="4"/>
    <x v="80"/>
    <x v="5325"/>
    <n v="6"/>
    <n v="0"/>
    <n v="37.218599999999995"/>
  </r>
  <r>
    <n v="8178"/>
    <s v="CA-2014-149699"/>
    <x v="3"/>
    <x v="66"/>
    <d v="2014-12-25T00:00:00"/>
    <x v="2"/>
    <s v="CM-12115"/>
    <x v="441"/>
    <x v="0"/>
    <s v="United States"/>
    <s v="Los Angeles"/>
    <x v="1"/>
    <n v="90008"/>
    <x v="1"/>
    <s v="TEC-AC-10000474"/>
    <x v="2"/>
    <x v="11"/>
    <x v="1501"/>
    <x v="5326"/>
    <n v="5"/>
    <n v="0"/>
    <n v="142.48499999999993"/>
  </r>
  <r>
    <n v="8179"/>
    <s v="CA-2013-166429"/>
    <x v="0"/>
    <x v="476"/>
    <d v="2013-09-09T00:00:00"/>
    <x v="1"/>
    <s v="TG-21310"/>
    <x v="592"/>
    <x v="0"/>
    <s v="United States"/>
    <s v="Des Moines"/>
    <x v="4"/>
    <n v="98198"/>
    <x v="1"/>
    <s v="TEC-CO-10002095"/>
    <x v="2"/>
    <x v="16"/>
    <x v="610"/>
    <x v="3157"/>
    <n v="2"/>
    <n v="0"/>
    <n v="449.99099999999999"/>
  </r>
  <r>
    <n v="8180"/>
    <s v="CA-2012-112767"/>
    <x v="1"/>
    <x v="991"/>
    <d v="2012-08-06T00:00:00"/>
    <x v="1"/>
    <s v="DK-12985"/>
    <x v="213"/>
    <x v="0"/>
    <s v="United States"/>
    <s v="Springfield"/>
    <x v="21"/>
    <n v="97477"/>
    <x v="1"/>
    <s v="FUR-TA-10003469"/>
    <x v="0"/>
    <x v="3"/>
    <x v="1564"/>
    <x v="5327"/>
    <n v="4"/>
    <n v="0.5"/>
    <n v="-188.7"/>
  </r>
  <r>
    <n v="8181"/>
    <s v="CA-2012-119879"/>
    <x v="1"/>
    <x v="82"/>
    <d v="2012-11-25T00:00:00"/>
    <x v="1"/>
    <s v="SS-20410"/>
    <x v="757"/>
    <x v="0"/>
    <s v="United States"/>
    <s v="Philadelphia"/>
    <x v="9"/>
    <n v="19120"/>
    <x v="3"/>
    <s v="FUR-TA-10002958"/>
    <x v="0"/>
    <x v="3"/>
    <x v="956"/>
    <x v="5328"/>
    <n v="8"/>
    <n v="0.4"/>
    <n v="-480.20320000000027"/>
  </r>
  <r>
    <n v="8182"/>
    <s v="CA-2012-119879"/>
    <x v="1"/>
    <x v="82"/>
    <d v="2012-11-25T00:00:00"/>
    <x v="1"/>
    <s v="SS-20410"/>
    <x v="757"/>
    <x v="0"/>
    <s v="United States"/>
    <s v="Philadelphia"/>
    <x v="9"/>
    <n v="19120"/>
    <x v="3"/>
    <s v="TEC-PH-10002923"/>
    <x v="2"/>
    <x v="7"/>
    <x v="680"/>
    <x v="5329"/>
    <n v="5"/>
    <n v="0.4"/>
    <n v="-24.043499999999995"/>
  </r>
  <r>
    <n v="8183"/>
    <s v="CA-2014-155642"/>
    <x v="3"/>
    <x v="796"/>
    <d v="2014-05-23T00:00:00"/>
    <x v="1"/>
    <s v="BM-11575"/>
    <x v="606"/>
    <x v="1"/>
    <s v="United States"/>
    <s v="Chicago"/>
    <x v="10"/>
    <n v="60653"/>
    <x v="2"/>
    <s v="FUR-FU-10004973"/>
    <x v="0"/>
    <x v="5"/>
    <x v="1134"/>
    <x v="1832"/>
    <n v="3"/>
    <n v="0.6"/>
    <n v="-10.173599999999997"/>
  </r>
  <r>
    <n v="8184"/>
    <s v="CA-2014-155642"/>
    <x v="3"/>
    <x v="796"/>
    <d v="2014-05-23T00:00:00"/>
    <x v="1"/>
    <s v="BM-11575"/>
    <x v="606"/>
    <x v="1"/>
    <s v="United States"/>
    <s v="Chicago"/>
    <x v="10"/>
    <n v="60653"/>
    <x v="2"/>
    <s v="FUR-FU-10001918"/>
    <x v="0"/>
    <x v="5"/>
    <x v="280"/>
    <x v="5330"/>
    <n v="1"/>
    <n v="0.6"/>
    <n v="-0.99329999999999963"/>
  </r>
  <r>
    <n v="8185"/>
    <s v="US-2014-101721"/>
    <x v="3"/>
    <x v="283"/>
    <d v="2014-07-28T00:00:00"/>
    <x v="1"/>
    <s v="MY-17380"/>
    <x v="199"/>
    <x v="1"/>
    <s v="United States"/>
    <s v="Chicago"/>
    <x v="10"/>
    <n v="60623"/>
    <x v="2"/>
    <s v="OFF-PA-10003641"/>
    <x v="1"/>
    <x v="10"/>
    <x v="938"/>
    <x v="930"/>
    <n v="3"/>
    <n v="0.2"/>
    <n v="20.576399999999996"/>
  </r>
  <r>
    <n v="8186"/>
    <s v="CA-2012-136728"/>
    <x v="1"/>
    <x v="1023"/>
    <d v="2012-09-17T00:00:00"/>
    <x v="0"/>
    <s v="AG-10900"/>
    <x v="151"/>
    <x v="0"/>
    <s v="United States"/>
    <s v="Chicago"/>
    <x v="10"/>
    <n v="60623"/>
    <x v="2"/>
    <s v="OFF-EN-10002621"/>
    <x v="1"/>
    <x v="12"/>
    <x v="33"/>
    <x v="1635"/>
    <n v="1"/>
    <n v="0.2"/>
    <n v="2.9339999999999997"/>
  </r>
  <r>
    <n v="8187"/>
    <s v="CA-2012-136728"/>
    <x v="1"/>
    <x v="1023"/>
    <d v="2012-09-17T00:00:00"/>
    <x v="0"/>
    <s v="AG-10900"/>
    <x v="151"/>
    <x v="0"/>
    <s v="United States"/>
    <s v="Chicago"/>
    <x v="10"/>
    <n v="60623"/>
    <x v="2"/>
    <s v="FUR-CH-10003817"/>
    <x v="0"/>
    <x v="1"/>
    <x v="162"/>
    <x v="5331"/>
    <n v="4"/>
    <n v="0.3"/>
    <n v="-12.147999999999996"/>
  </r>
  <r>
    <n v="8188"/>
    <s v="CA-2013-127194"/>
    <x v="0"/>
    <x v="107"/>
    <d v="2013-12-17T00:00:00"/>
    <x v="1"/>
    <s v="BW-11110"/>
    <x v="308"/>
    <x v="1"/>
    <s v="United States"/>
    <s v="New York City"/>
    <x v="15"/>
    <n v="10024"/>
    <x v="3"/>
    <s v="OFF-PA-10000659"/>
    <x v="1"/>
    <x v="10"/>
    <x v="160"/>
    <x v="2159"/>
    <n v="9"/>
    <n v="0"/>
    <n v="29.525400000000001"/>
  </r>
  <r>
    <n v="8189"/>
    <s v="CA-2012-140375"/>
    <x v="1"/>
    <x v="653"/>
    <d v="2012-10-05T00:00:00"/>
    <x v="0"/>
    <s v="SG-20470"/>
    <x v="495"/>
    <x v="0"/>
    <s v="United States"/>
    <s v="Rockville"/>
    <x v="39"/>
    <n v="20852"/>
    <x v="3"/>
    <s v="OFF-PA-10001870"/>
    <x v="1"/>
    <x v="10"/>
    <x v="674"/>
    <x v="541"/>
    <n v="3"/>
    <n v="0"/>
    <n v="9.3312000000000008"/>
  </r>
  <r>
    <n v="8190"/>
    <s v="CA-2012-140375"/>
    <x v="1"/>
    <x v="653"/>
    <d v="2012-10-05T00:00:00"/>
    <x v="0"/>
    <s v="SG-20470"/>
    <x v="495"/>
    <x v="0"/>
    <s v="United States"/>
    <s v="Rockville"/>
    <x v="39"/>
    <n v="20852"/>
    <x v="3"/>
    <s v="OFF-BI-10000320"/>
    <x v="1"/>
    <x v="8"/>
    <x v="768"/>
    <x v="1576"/>
    <n v="1"/>
    <n v="0"/>
    <n v="3.6162000000000001"/>
  </r>
  <r>
    <n v="8191"/>
    <s v="US-2014-155866"/>
    <x v="3"/>
    <x v="701"/>
    <d v="2014-11-22T00:00:00"/>
    <x v="1"/>
    <s v="CC-12370"/>
    <x v="666"/>
    <x v="0"/>
    <s v="United States"/>
    <s v="New York City"/>
    <x v="15"/>
    <n v="10011"/>
    <x v="3"/>
    <s v="OFF-PA-10004735"/>
    <x v="1"/>
    <x v="10"/>
    <x v="819"/>
    <x v="789"/>
    <n v="6"/>
    <n v="0"/>
    <n v="18.662400000000002"/>
  </r>
  <r>
    <n v="8192"/>
    <s v="US-2014-155866"/>
    <x v="3"/>
    <x v="701"/>
    <d v="2014-11-22T00:00:00"/>
    <x v="1"/>
    <s v="CC-12370"/>
    <x v="666"/>
    <x v="0"/>
    <s v="United States"/>
    <s v="New York City"/>
    <x v="15"/>
    <n v="10011"/>
    <x v="3"/>
    <s v="FUR-FU-10004091"/>
    <x v="0"/>
    <x v="5"/>
    <x v="264"/>
    <x v="5093"/>
    <n v="4"/>
    <n v="0"/>
    <n v="76.9816"/>
  </r>
  <r>
    <n v="8193"/>
    <s v="CA-2012-141327"/>
    <x v="1"/>
    <x v="672"/>
    <d v="2012-12-03T00:00:00"/>
    <x v="2"/>
    <s v="LR-16915"/>
    <x v="235"/>
    <x v="0"/>
    <s v="United States"/>
    <s v="Durham"/>
    <x v="3"/>
    <n v="27707"/>
    <x v="0"/>
    <s v="OFF-BI-10000546"/>
    <x v="1"/>
    <x v="8"/>
    <x v="609"/>
    <x v="5332"/>
    <n v="7"/>
    <n v="0.7"/>
    <n v="-4.2336000000000009"/>
  </r>
  <r>
    <n v="8194"/>
    <s v="CA-2012-141327"/>
    <x v="1"/>
    <x v="672"/>
    <d v="2012-12-03T00:00:00"/>
    <x v="2"/>
    <s v="LR-16915"/>
    <x v="235"/>
    <x v="0"/>
    <s v="United States"/>
    <s v="Durham"/>
    <x v="3"/>
    <n v="27707"/>
    <x v="0"/>
    <s v="OFF-AP-10001293"/>
    <x v="1"/>
    <x v="9"/>
    <x v="1337"/>
    <x v="2066"/>
    <n v="3"/>
    <n v="0.2"/>
    <n v="9.8351999999999933"/>
  </r>
  <r>
    <n v="8195"/>
    <s v="CA-2012-141327"/>
    <x v="1"/>
    <x v="672"/>
    <d v="2012-12-03T00:00:00"/>
    <x v="2"/>
    <s v="LR-16915"/>
    <x v="235"/>
    <x v="0"/>
    <s v="United States"/>
    <s v="Durham"/>
    <x v="3"/>
    <n v="27707"/>
    <x v="0"/>
    <s v="FUR-FU-10000576"/>
    <x v="0"/>
    <x v="5"/>
    <x v="219"/>
    <x v="5333"/>
    <n v="2"/>
    <n v="0.2"/>
    <n v="25.180800000000005"/>
  </r>
  <r>
    <n v="8196"/>
    <s v="CA-2012-136700"/>
    <x v="1"/>
    <x v="401"/>
    <d v="2012-12-11T00:00:00"/>
    <x v="0"/>
    <s v="DB-13120"/>
    <x v="106"/>
    <x v="1"/>
    <s v="United States"/>
    <s v="Santa Barbara"/>
    <x v="1"/>
    <n v="93101"/>
    <x v="1"/>
    <s v="OFF-PA-10004519"/>
    <x v="1"/>
    <x v="10"/>
    <x v="1036"/>
    <x v="2482"/>
    <n v="2"/>
    <n v="0"/>
    <n v="4.3904000000000005"/>
  </r>
  <r>
    <n v="8197"/>
    <s v="CA-2014-102736"/>
    <x v="3"/>
    <x v="528"/>
    <d v="2014-09-10T00:00:00"/>
    <x v="1"/>
    <s v="LP-17095"/>
    <x v="431"/>
    <x v="0"/>
    <s v="United States"/>
    <s v="Knoxville"/>
    <x v="18"/>
    <n v="37918"/>
    <x v="0"/>
    <s v="TEC-AC-10004568"/>
    <x v="2"/>
    <x v="11"/>
    <x v="1109"/>
    <x v="2879"/>
    <n v="4"/>
    <n v="0.2"/>
    <n v="-1.119600000000009"/>
  </r>
  <r>
    <n v="8198"/>
    <s v="CA-2014-102736"/>
    <x v="3"/>
    <x v="528"/>
    <d v="2014-09-10T00:00:00"/>
    <x v="1"/>
    <s v="LP-17095"/>
    <x v="431"/>
    <x v="0"/>
    <s v="United States"/>
    <s v="Knoxville"/>
    <x v="18"/>
    <n v="37918"/>
    <x v="0"/>
    <s v="OFF-AR-10001897"/>
    <x v="1"/>
    <x v="6"/>
    <x v="640"/>
    <x v="1002"/>
    <n v="5"/>
    <n v="0.2"/>
    <n v="7.1960000000000015"/>
  </r>
  <r>
    <n v="8199"/>
    <s v="CA-2014-102736"/>
    <x v="3"/>
    <x v="528"/>
    <d v="2014-09-10T00:00:00"/>
    <x v="1"/>
    <s v="LP-17095"/>
    <x v="431"/>
    <x v="0"/>
    <s v="United States"/>
    <s v="Knoxville"/>
    <x v="18"/>
    <n v="37918"/>
    <x v="0"/>
    <s v="OFF-PA-10001800"/>
    <x v="1"/>
    <x v="10"/>
    <x v="580"/>
    <x v="12"/>
    <n v="3"/>
    <n v="0.2"/>
    <n v="5.4432"/>
  </r>
  <r>
    <n v="8200"/>
    <s v="CA-2014-125269"/>
    <x v="3"/>
    <x v="558"/>
    <d v="2014-05-01T00:00:00"/>
    <x v="1"/>
    <s v="AF-10870"/>
    <x v="578"/>
    <x v="0"/>
    <s v="United States"/>
    <s v="Chicago"/>
    <x v="10"/>
    <n v="60610"/>
    <x v="2"/>
    <s v="OFF-BI-10001628"/>
    <x v="1"/>
    <x v="8"/>
    <x v="1103"/>
    <x v="5334"/>
    <n v="5"/>
    <n v="0.8"/>
    <n v="-18.252500000000001"/>
  </r>
  <r>
    <n v="8201"/>
    <s v="CA-2014-125269"/>
    <x v="3"/>
    <x v="558"/>
    <d v="2014-05-01T00:00:00"/>
    <x v="1"/>
    <s v="AF-10870"/>
    <x v="578"/>
    <x v="0"/>
    <s v="United States"/>
    <s v="Chicago"/>
    <x v="10"/>
    <n v="60610"/>
    <x v="2"/>
    <s v="OFF-ST-10004123"/>
    <x v="1"/>
    <x v="4"/>
    <x v="72"/>
    <x v="74"/>
    <n v="1"/>
    <n v="0.2"/>
    <n v="-18.196000000000002"/>
  </r>
  <r>
    <n v="8202"/>
    <s v="CA-2012-114811"/>
    <x v="1"/>
    <x v="627"/>
    <d v="2012-11-08T00:00:00"/>
    <x v="3"/>
    <s v="KD-16495"/>
    <x v="470"/>
    <x v="1"/>
    <s v="United States"/>
    <s v="New York City"/>
    <x v="15"/>
    <n v="10024"/>
    <x v="3"/>
    <s v="OFF-ST-10000885"/>
    <x v="1"/>
    <x v="4"/>
    <x v="1657"/>
    <x v="5335"/>
    <n v="5"/>
    <n v="0"/>
    <n v="16.787500000000001"/>
  </r>
  <r>
    <n v="8203"/>
    <s v="CA-2012-114811"/>
    <x v="1"/>
    <x v="627"/>
    <d v="2012-11-08T00:00:00"/>
    <x v="3"/>
    <s v="KD-16495"/>
    <x v="470"/>
    <x v="1"/>
    <s v="United States"/>
    <s v="New York City"/>
    <x v="15"/>
    <n v="10024"/>
    <x v="3"/>
    <s v="TEC-PH-10004165"/>
    <x v="2"/>
    <x v="7"/>
    <x v="886"/>
    <x v="5336"/>
    <n v="2"/>
    <n v="0"/>
    <n v="142.9948"/>
  </r>
  <r>
    <n v="8204"/>
    <s v="CA-2012-114811"/>
    <x v="1"/>
    <x v="627"/>
    <d v="2012-11-08T00:00:00"/>
    <x v="3"/>
    <s v="KD-16495"/>
    <x v="470"/>
    <x v="1"/>
    <s v="United States"/>
    <s v="New York City"/>
    <x v="15"/>
    <n v="10024"/>
    <x v="3"/>
    <s v="FUR-FU-10002240"/>
    <x v="0"/>
    <x v="5"/>
    <x v="1781"/>
    <x v="5337"/>
    <n v="3"/>
    <n v="0"/>
    <n v="4.7279999999999998"/>
  </r>
  <r>
    <n v="8205"/>
    <s v="CA-2012-114811"/>
    <x v="1"/>
    <x v="627"/>
    <d v="2012-11-08T00:00:00"/>
    <x v="3"/>
    <s v="KD-16495"/>
    <x v="470"/>
    <x v="1"/>
    <s v="United States"/>
    <s v="New York City"/>
    <x v="15"/>
    <n v="10024"/>
    <x v="3"/>
    <s v="TEC-MA-10000045"/>
    <x v="2"/>
    <x v="15"/>
    <x v="1693"/>
    <x v="5338"/>
    <n v="4"/>
    <n v="0"/>
    <n v="2229.0239999999999"/>
  </r>
  <r>
    <n v="8206"/>
    <s v="CA-2012-114811"/>
    <x v="1"/>
    <x v="627"/>
    <d v="2012-11-08T00:00:00"/>
    <x v="3"/>
    <s v="KD-16495"/>
    <x v="470"/>
    <x v="1"/>
    <s v="United States"/>
    <s v="New York City"/>
    <x v="15"/>
    <n v="10024"/>
    <x v="3"/>
    <s v="FUR-CH-10003746"/>
    <x v="0"/>
    <x v="1"/>
    <x v="617"/>
    <x v="5339"/>
    <n v="2"/>
    <n v="0.1"/>
    <n v="115.5528"/>
  </r>
  <r>
    <n v="8207"/>
    <s v="CA-2012-122266"/>
    <x v="1"/>
    <x v="33"/>
    <d v="2012-04-30T00:00:00"/>
    <x v="1"/>
    <s v="SA-20830"/>
    <x v="193"/>
    <x v="0"/>
    <s v="United States"/>
    <s v="Daytona Beach"/>
    <x v="2"/>
    <n v="32114"/>
    <x v="0"/>
    <s v="FUR-TA-10000577"/>
    <x v="0"/>
    <x v="3"/>
    <x v="3"/>
    <x v="5340"/>
    <n v="1"/>
    <n v="0.45"/>
    <n v="-76.606200000000001"/>
  </r>
  <r>
    <n v="8208"/>
    <s v="CA-2012-122266"/>
    <x v="1"/>
    <x v="33"/>
    <d v="2012-04-30T00:00:00"/>
    <x v="1"/>
    <s v="SA-20830"/>
    <x v="193"/>
    <x v="0"/>
    <s v="United States"/>
    <s v="Daytona Beach"/>
    <x v="2"/>
    <n v="32114"/>
    <x v="0"/>
    <s v="OFF-AR-10004757"/>
    <x v="1"/>
    <x v="6"/>
    <x v="342"/>
    <x v="370"/>
    <n v="1"/>
    <n v="0.2"/>
    <n v="0.42639999999999978"/>
  </r>
  <r>
    <n v="8209"/>
    <s v="CA-2012-141565"/>
    <x v="1"/>
    <x v="1181"/>
    <d v="2012-09-24T00:00:00"/>
    <x v="1"/>
    <s v="BG-11035"/>
    <x v="767"/>
    <x v="0"/>
    <s v="United States"/>
    <s v="Nashville"/>
    <x v="18"/>
    <n v="37211"/>
    <x v="0"/>
    <s v="OFF-BI-10000545"/>
    <x v="1"/>
    <x v="8"/>
    <x v="685"/>
    <x v="5341"/>
    <n v="6"/>
    <n v="0.7"/>
    <n v="-913.17599999999993"/>
  </r>
  <r>
    <n v="8210"/>
    <s v="CA-2012-141565"/>
    <x v="1"/>
    <x v="1181"/>
    <d v="2012-09-24T00:00:00"/>
    <x v="1"/>
    <s v="BG-11035"/>
    <x v="767"/>
    <x v="0"/>
    <s v="United States"/>
    <s v="Nashville"/>
    <x v="18"/>
    <n v="37211"/>
    <x v="0"/>
    <s v="OFF-ST-10001522"/>
    <x v="1"/>
    <x v="4"/>
    <x v="195"/>
    <x v="5342"/>
    <n v="4"/>
    <n v="0.2"/>
    <n v="-58.873600000000025"/>
  </r>
  <r>
    <n v="8211"/>
    <s v="CA-2014-128769"/>
    <x v="3"/>
    <x v="210"/>
    <d v="2014-09-13T00:00:00"/>
    <x v="1"/>
    <s v="DM-12955"/>
    <x v="678"/>
    <x v="1"/>
    <s v="United States"/>
    <s v="Nashville"/>
    <x v="18"/>
    <n v="37211"/>
    <x v="0"/>
    <s v="OFF-AP-10001271"/>
    <x v="1"/>
    <x v="9"/>
    <x v="469"/>
    <x v="2424"/>
    <n v="2"/>
    <n v="0.2"/>
    <n v="7.1372000000000035"/>
  </r>
  <r>
    <n v="8212"/>
    <s v="CA-2013-116337"/>
    <x v="0"/>
    <x v="77"/>
    <d v="2013-11-13T00:00:00"/>
    <x v="1"/>
    <s v="MC-17845"/>
    <x v="266"/>
    <x v="0"/>
    <s v="United States"/>
    <s v="Dallas"/>
    <x v="5"/>
    <n v="75220"/>
    <x v="2"/>
    <s v="FUR-FU-10002030"/>
    <x v="0"/>
    <x v="5"/>
    <x v="1813"/>
    <x v="5343"/>
    <n v="5"/>
    <n v="0.6"/>
    <n v="-17.783999999999992"/>
  </r>
  <r>
    <n v="8213"/>
    <s v="CA-2013-116337"/>
    <x v="0"/>
    <x v="77"/>
    <d v="2013-11-13T00:00:00"/>
    <x v="1"/>
    <s v="MC-17845"/>
    <x v="266"/>
    <x v="0"/>
    <s v="United States"/>
    <s v="Dallas"/>
    <x v="5"/>
    <n v="75220"/>
    <x v="2"/>
    <s v="OFF-ST-10001272"/>
    <x v="1"/>
    <x v="4"/>
    <x v="528"/>
    <x v="5344"/>
    <n v="3"/>
    <n v="0.2"/>
    <n v="19.630499999999998"/>
  </r>
  <r>
    <n v="8214"/>
    <s v="CA-2012-120845"/>
    <x v="1"/>
    <x v="12"/>
    <d v="2012-10-02T00:00:00"/>
    <x v="1"/>
    <s v="ML-17395"/>
    <x v="504"/>
    <x v="1"/>
    <s v="United States"/>
    <s v="Murfreesboro"/>
    <x v="18"/>
    <n v="37130"/>
    <x v="0"/>
    <s v="OFF-BI-10001116"/>
    <x v="1"/>
    <x v="8"/>
    <x v="1066"/>
    <x v="5345"/>
    <n v="4"/>
    <n v="0.7"/>
    <n v="-4.6463999999999981"/>
  </r>
  <r>
    <n v="8215"/>
    <s v="CA-2012-120845"/>
    <x v="1"/>
    <x v="12"/>
    <d v="2012-10-02T00:00:00"/>
    <x v="1"/>
    <s v="ML-17395"/>
    <x v="504"/>
    <x v="1"/>
    <s v="United States"/>
    <s v="Murfreesboro"/>
    <x v="18"/>
    <n v="37130"/>
    <x v="0"/>
    <s v="OFF-PA-10004665"/>
    <x v="1"/>
    <x v="10"/>
    <x v="1380"/>
    <x v="3755"/>
    <n v="1"/>
    <n v="0.2"/>
    <n v="3.7989999999999995"/>
  </r>
  <r>
    <n v="8216"/>
    <s v="CA-2012-120845"/>
    <x v="1"/>
    <x v="12"/>
    <d v="2012-10-02T00:00:00"/>
    <x v="1"/>
    <s v="ML-17395"/>
    <x v="504"/>
    <x v="1"/>
    <s v="United States"/>
    <s v="Murfreesboro"/>
    <x v="18"/>
    <n v="37130"/>
    <x v="0"/>
    <s v="OFF-BI-10004506"/>
    <x v="1"/>
    <x v="8"/>
    <x v="1238"/>
    <x v="5346"/>
    <n v="1"/>
    <n v="0.7"/>
    <n v="-1.8106"/>
  </r>
  <r>
    <n v="8217"/>
    <s v="CA-2012-120845"/>
    <x v="1"/>
    <x v="12"/>
    <d v="2012-10-02T00:00:00"/>
    <x v="1"/>
    <s v="ML-17395"/>
    <x v="504"/>
    <x v="1"/>
    <s v="United States"/>
    <s v="Murfreesboro"/>
    <x v="18"/>
    <n v="37130"/>
    <x v="0"/>
    <s v="OFF-BI-10001982"/>
    <x v="1"/>
    <x v="8"/>
    <x v="301"/>
    <x v="5347"/>
    <n v="2"/>
    <n v="0.7"/>
    <n v="-2.2847999999999997"/>
  </r>
  <r>
    <n v="8218"/>
    <s v="CA-2011-120775"/>
    <x v="2"/>
    <x v="462"/>
    <d v="2011-10-07T00:00:00"/>
    <x v="1"/>
    <s v="RD-19930"/>
    <x v="709"/>
    <x v="0"/>
    <s v="United States"/>
    <s v="Dallas"/>
    <x v="5"/>
    <n v="75217"/>
    <x v="2"/>
    <s v="OFF-FA-10002676"/>
    <x v="1"/>
    <x v="13"/>
    <x v="1069"/>
    <x v="1456"/>
    <n v="3"/>
    <n v="0.2"/>
    <n v="0.86879999999999979"/>
  </r>
  <r>
    <n v="8219"/>
    <s v="CA-2011-120775"/>
    <x v="2"/>
    <x v="462"/>
    <d v="2011-10-07T00:00:00"/>
    <x v="1"/>
    <s v="RD-19930"/>
    <x v="709"/>
    <x v="0"/>
    <s v="United States"/>
    <s v="Dallas"/>
    <x v="5"/>
    <n v="75217"/>
    <x v="2"/>
    <s v="FUR-FU-10000758"/>
    <x v="0"/>
    <x v="5"/>
    <x v="1073"/>
    <x v="5348"/>
    <n v="3"/>
    <n v="0.6"/>
    <n v="-19.065600000000007"/>
  </r>
  <r>
    <n v="8220"/>
    <s v="CA-2011-120775"/>
    <x v="2"/>
    <x v="462"/>
    <d v="2011-10-07T00:00:00"/>
    <x v="1"/>
    <s v="RD-19930"/>
    <x v="709"/>
    <x v="0"/>
    <s v="United States"/>
    <s v="Dallas"/>
    <x v="5"/>
    <n v="75217"/>
    <x v="2"/>
    <s v="OFF-LA-10002271"/>
    <x v="1"/>
    <x v="2"/>
    <x v="635"/>
    <x v="1268"/>
    <n v="2"/>
    <n v="0.2"/>
    <n v="1.7247999999999997"/>
  </r>
  <r>
    <n v="8221"/>
    <s v="CA-2011-120775"/>
    <x v="2"/>
    <x v="462"/>
    <d v="2011-10-07T00:00:00"/>
    <x v="1"/>
    <s v="RD-19930"/>
    <x v="709"/>
    <x v="0"/>
    <s v="United States"/>
    <s v="Dallas"/>
    <x v="5"/>
    <n v="75217"/>
    <x v="2"/>
    <s v="OFF-BI-10002609"/>
    <x v="1"/>
    <x v="8"/>
    <x v="98"/>
    <x v="99"/>
    <n v="3"/>
    <n v="0.8"/>
    <n v="-3.0396000000000001"/>
  </r>
  <r>
    <n v="8222"/>
    <s v="CA-2011-120775"/>
    <x v="2"/>
    <x v="462"/>
    <d v="2011-10-07T00:00:00"/>
    <x v="1"/>
    <s v="RD-19930"/>
    <x v="709"/>
    <x v="0"/>
    <s v="United States"/>
    <s v="Dallas"/>
    <x v="5"/>
    <n v="75217"/>
    <x v="2"/>
    <s v="OFF-FA-10000254"/>
    <x v="1"/>
    <x v="13"/>
    <x v="1814"/>
    <x v="5349"/>
    <n v="4"/>
    <n v="0.2"/>
    <n v="-3.7680000000000002"/>
  </r>
  <r>
    <n v="8223"/>
    <s v="CA-2011-152905"/>
    <x v="2"/>
    <x v="1087"/>
    <d v="2011-02-25T00:00:00"/>
    <x v="1"/>
    <s v="AB-10015"/>
    <x v="755"/>
    <x v="0"/>
    <s v="United States"/>
    <s v="Arlington"/>
    <x v="5"/>
    <n v="76017"/>
    <x v="2"/>
    <s v="OFF-ST-10000321"/>
    <x v="1"/>
    <x v="4"/>
    <x v="1534"/>
    <x v="1438"/>
    <n v="2"/>
    <n v="0.2"/>
    <n v="-2.5248000000000022"/>
  </r>
  <r>
    <n v="8224"/>
    <s v="CA-2013-104633"/>
    <x v="0"/>
    <x v="1"/>
    <d v="2013-06-17T00:00:00"/>
    <x v="1"/>
    <s v="EA-14035"/>
    <x v="105"/>
    <x v="1"/>
    <s v="United States"/>
    <s v="Pasadena"/>
    <x v="1"/>
    <n v="91104"/>
    <x v="1"/>
    <s v="OFF-PA-10000241"/>
    <x v="1"/>
    <x v="10"/>
    <x v="1151"/>
    <x v="790"/>
    <n v="6"/>
    <n v="0"/>
    <n v="83.645999999999987"/>
  </r>
  <r>
    <n v="8225"/>
    <s v="CA-2013-104633"/>
    <x v="0"/>
    <x v="1"/>
    <d v="2013-06-17T00:00:00"/>
    <x v="1"/>
    <s v="EA-14035"/>
    <x v="105"/>
    <x v="1"/>
    <s v="United States"/>
    <s v="Pasadena"/>
    <x v="1"/>
    <n v="91104"/>
    <x v="1"/>
    <s v="OFF-PA-10004782"/>
    <x v="1"/>
    <x v="10"/>
    <x v="1413"/>
    <x v="91"/>
    <n v="2"/>
    <n v="0"/>
    <n v="6.2208000000000006"/>
  </r>
  <r>
    <n v="8226"/>
    <s v="CA-2014-104136"/>
    <x v="3"/>
    <x v="752"/>
    <d v="2014-11-05T00:00:00"/>
    <x v="0"/>
    <s v="SF-20065"/>
    <x v="11"/>
    <x v="0"/>
    <s v="United States"/>
    <s v="Everett"/>
    <x v="31"/>
    <n v="2149"/>
    <x v="3"/>
    <s v="OFF-PA-10004243"/>
    <x v="1"/>
    <x v="10"/>
    <x v="271"/>
    <x v="2408"/>
    <n v="10"/>
    <n v="0"/>
    <n v="91.055999999999983"/>
  </r>
  <r>
    <n v="8227"/>
    <s v="CA-2014-104136"/>
    <x v="3"/>
    <x v="752"/>
    <d v="2014-11-05T00:00:00"/>
    <x v="0"/>
    <s v="SF-20065"/>
    <x v="11"/>
    <x v="0"/>
    <s v="United States"/>
    <s v="Everett"/>
    <x v="31"/>
    <n v="2149"/>
    <x v="3"/>
    <s v="OFF-PA-10001033"/>
    <x v="1"/>
    <x v="10"/>
    <x v="1500"/>
    <x v="1018"/>
    <n v="1"/>
    <n v="0"/>
    <n v="20.085100000000001"/>
  </r>
  <r>
    <n v="8228"/>
    <s v="CA-2013-123050"/>
    <x v="0"/>
    <x v="958"/>
    <d v="2013-04-09T00:00:00"/>
    <x v="0"/>
    <s v="BC-11125"/>
    <x v="604"/>
    <x v="2"/>
    <s v="United States"/>
    <s v="Troy"/>
    <x v="15"/>
    <n v="12180"/>
    <x v="3"/>
    <s v="FUR-FU-10000723"/>
    <x v="0"/>
    <x v="5"/>
    <x v="475"/>
    <x v="5350"/>
    <n v="2"/>
    <n v="0"/>
    <n v="7.4376000000000033"/>
  </r>
  <r>
    <n v="8229"/>
    <s v="CA-2013-123050"/>
    <x v="0"/>
    <x v="958"/>
    <d v="2013-04-09T00:00:00"/>
    <x v="0"/>
    <s v="BC-11125"/>
    <x v="604"/>
    <x v="2"/>
    <s v="United States"/>
    <s v="Troy"/>
    <x v="15"/>
    <n v="12180"/>
    <x v="3"/>
    <s v="OFF-ST-10003455"/>
    <x v="1"/>
    <x v="4"/>
    <x v="169"/>
    <x v="5351"/>
    <n v="2"/>
    <n v="0"/>
    <n v="8.0652000000000008"/>
  </r>
  <r>
    <n v="8230"/>
    <s v="CA-2013-123050"/>
    <x v="0"/>
    <x v="958"/>
    <d v="2013-04-09T00:00:00"/>
    <x v="0"/>
    <s v="BC-11125"/>
    <x v="604"/>
    <x v="2"/>
    <s v="United States"/>
    <s v="Troy"/>
    <x v="15"/>
    <n v="12180"/>
    <x v="3"/>
    <s v="TEC-AC-10001109"/>
    <x v="2"/>
    <x v="11"/>
    <x v="998"/>
    <x v="1324"/>
    <n v="3"/>
    <n v="0"/>
    <n v="37.787400000000005"/>
  </r>
  <r>
    <n v="8231"/>
    <s v="CA-2013-162355"/>
    <x v="0"/>
    <x v="1186"/>
    <d v="2013-07-03T00:00:00"/>
    <x v="0"/>
    <s v="PF-19165"/>
    <x v="58"/>
    <x v="0"/>
    <s v="United States"/>
    <s v="Sandy Springs"/>
    <x v="32"/>
    <n v="30328"/>
    <x v="0"/>
    <s v="OFF-AR-10004344"/>
    <x v="1"/>
    <x v="6"/>
    <x v="365"/>
    <x v="878"/>
    <n v="3"/>
    <n v="0"/>
    <n v="9.7118999999999982"/>
  </r>
  <r>
    <n v="8232"/>
    <s v="CA-2013-162355"/>
    <x v="0"/>
    <x v="1186"/>
    <d v="2013-07-03T00:00:00"/>
    <x v="0"/>
    <s v="PF-19165"/>
    <x v="58"/>
    <x v="0"/>
    <s v="United States"/>
    <s v="Sandy Springs"/>
    <x v="32"/>
    <n v="30328"/>
    <x v="0"/>
    <s v="FUR-BO-10004695"/>
    <x v="0"/>
    <x v="0"/>
    <x v="198"/>
    <x v="5352"/>
    <n v="7"/>
    <n v="0"/>
    <n v="291.37779999999987"/>
  </r>
  <r>
    <n v="8233"/>
    <s v="CA-2011-158225"/>
    <x v="2"/>
    <x v="358"/>
    <d v="2011-09-28T00:00:00"/>
    <x v="1"/>
    <s v="SE-20110"/>
    <x v="339"/>
    <x v="0"/>
    <s v="United States"/>
    <s v="San Jose"/>
    <x v="1"/>
    <n v="95123"/>
    <x v="1"/>
    <s v="OFF-ST-10000675"/>
    <x v="1"/>
    <x v="4"/>
    <x v="295"/>
    <x v="3382"/>
    <n v="5"/>
    <n v="0"/>
    <n v="42.362499999999997"/>
  </r>
  <r>
    <n v="8234"/>
    <s v="CA-2011-158225"/>
    <x v="2"/>
    <x v="358"/>
    <d v="2011-09-28T00:00:00"/>
    <x v="1"/>
    <s v="SE-20110"/>
    <x v="339"/>
    <x v="0"/>
    <s v="United States"/>
    <s v="San Jose"/>
    <x v="1"/>
    <n v="95123"/>
    <x v="1"/>
    <s v="OFF-ST-10002301"/>
    <x v="1"/>
    <x v="4"/>
    <x v="1490"/>
    <x v="1390"/>
    <n v="2"/>
    <n v="0"/>
    <n v="0.40679999999999694"/>
  </r>
  <r>
    <n v="8235"/>
    <s v="CA-2014-102204"/>
    <x v="3"/>
    <x v="927"/>
    <d v="2014-05-07T00:00:00"/>
    <x v="1"/>
    <s v="CJ-12010"/>
    <x v="170"/>
    <x v="0"/>
    <s v="United States"/>
    <s v="Jacksonville"/>
    <x v="2"/>
    <n v="32216"/>
    <x v="0"/>
    <s v="OFF-SU-10001212"/>
    <x v="1"/>
    <x v="14"/>
    <x v="1677"/>
    <x v="5353"/>
    <n v="2"/>
    <n v="0.2"/>
    <n v="0.4159999999999997"/>
  </r>
  <r>
    <n v="8236"/>
    <s v="CA-2014-102204"/>
    <x v="3"/>
    <x v="927"/>
    <d v="2014-05-07T00:00:00"/>
    <x v="1"/>
    <s v="CJ-12010"/>
    <x v="170"/>
    <x v="0"/>
    <s v="United States"/>
    <s v="Jacksonville"/>
    <x v="2"/>
    <n v="32216"/>
    <x v="0"/>
    <s v="FUR-TA-10001889"/>
    <x v="0"/>
    <x v="3"/>
    <x v="406"/>
    <x v="5354"/>
    <n v="4"/>
    <n v="0.45"/>
    <n v="-458.14679999999998"/>
  </r>
  <r>
    <n v="8237"/>
    <s v="CA-2014-102204"/>
    <x v="3"/>
    <x v="927"/>
    <d v="2014-05-07T00:00:00"/>
    <x v="1"/>
    <s v="CJ-12010"/>
    <x v="170"/>
    <x v="0"/>
    <s v="United States"/>
    <s v="Jacksonville"/>
    <x v="2"/>
    <n v="32216"/>
    <x v="0"/>
    <s v="FUR-CH-10002024"/>
    <x v="0"/>
    <x v="1"/>
    <x v="478"/>
    <x v="5355"/>
    <n v="5"/>
    <n v="0.2"/>
    <n v="0"/>
  </r>
  <r>
    <n v="8238"/>
    <s v="CA-2014-103065"/>
    <x v="3"/>
    <x v="179"/>
    <d v="2014-10-21T00:00:00"/>
    <x v="3"/>
    <s v="PT-19090"/>
    <x v="690"/>
    <x v="0"/>
    <s v="United States"/>
    <s v="Jacksonville"/>
    <x v="2"/>
    <n v="32216"/>
    <x v="0"/>
    <s v="OFF-ST-10000617"/>
    <x v="1"/>
    <x v="4"/>
    <x v="379"/>
    <x v="411"/>
    <n v="2"/>
    <n v="0.2"/>
    <n v="-0.7748000000000006"/>
  </r>
  <r>
    <n v="8239"/>
    <s v="CA-2014-103065"/>
    <x v="3"/>
    <x v="179"/>
    <d v="2014-10-21T00:00:00"/>
    <x v="3"/>
    <s v="PT-19090"/>
    <x v="690"/>
    <x v="0"/>
    <s v="United States"/>
    <s v="Jacksonville"/>
    <x v="2"/>
    <n v="32216"/>
    <x v="0"/>
    <s v="OFF-PA-10000380"/>
    <x v="1"/>
    <x v="10"/>
    <x v="1281"/>
    <x v="1407"/>
    <n v="1"/>
    <n v="0.2"/>
    <n v="2.5019999999999998"/>
  </r>
  <r>
    <n v="8240"/>
    <s v="CA-2014-103065"/>
    <x v="3"/>
    <x v="179"/>
    <d v="2014-10-21T00:00:00"/>
    <x v="3"/>
    <s v="PT-19090"/>
    <x v="690"/>
    <x v="0"/>
    <s v="United States"/>
    <s v="Jacksonville"/>
    <x v="2"/>
    <n v="32216"/>
    <x v="0"/>
    <s v="OFF-AR-10003251"/>
    <x v="1"/>
    <x v="6"/>
    <x v="1041"/>
    <x v="3079"/>
    <n v="2"/>
    <n v="0.2"/>
    <n v="1.1119999999999999"/>
  </r>
  <r>
    <n v="8241"/>
    <s v="CA-2014-103065"/>
    <x v="3"/>
    <x v="179"/>
    <d v="2014-10-21T00:00:00"/>
    <x v="3"/>
    <s v="PT-19090"/>
    <x v="690"/>
    <x v="0"/>
    <s v="United States"/>
    <s v="Jacksonville"/>
    <x v="2"/>
    <n v="32216"/>
    <x v="0"/>
    <s v="FUR-FU-10000175"/>
    <x v="0"/>
    <x v="5"/>
    <x v="1629"/>
    <x v="5356"/>
    <n v="4"/>
    <n v="0.2"/>
    <n v="6.0411999999999964"/>
  </r>
  <r>
    <n v="8242"/>
    <s v="CA-2011-109855"/>
    <x v="2"/>
    <x v="416"/>
    <d v="2011-09-05T00:00:00"/>
    <x v="1"/>
    <s v="LH-16900"/>
    <x v="23"/>
    <x v="0"/>
    <s v="United States"/>
    <s v="New York City"/>
    <x v="15"/>
    <n v="10009"/>
    <x v="3"/>
    <s v="OFF-BI-10004716"/>
    <x v="1"/>
    <x v="8"/>
    <x v="700"/>
    <x v="5357"/>
    <n v="2"/>
    <n v="0.2"/>
    <n v="8.3103999999999996"/>
  </r>
  <r>
    <n v="8243"/>
    <s v="CA-2011-109855"/>
    <x v="2"/>
    <x v="416"/>
    <d v="2011-09-05T00:00:00"/>
    <x v="1"/>
    <s v="LH-16900"/>
    <x v="23"/>
    <x v="0"/>
    <s v="United States"/>
    <s v="New York City"/>
    <x v="15"/>
    <n v="10009"/>
    <x v="3"/>
    <s v="TEC-AC-10002842"/>
    <x v="2"/>
    <x v="11"/>
    <x v="1176"/>
    <x v="5358"/>
    <n v="3"/>
    <n v="0"/>
    <n v="57.120000000000019"/>
  </r>
  <r>
    <n v="8244"/>
    <s v="CA-2011-109897"/>
    <x v="2"/>
    <x v="1132"/>
    <d v="2011-08-16T00:00:00"/>
    <x v="1"/>
    <s v="BW-11200"/>
    <x v="572"/>
    <x v="0"/>
    <s v="United States"/>
    <s v="San Francisco"/>
    <x v="1"/>
    <n v="94122"/>
    <x v="1"/>
    <s v="TEC-PH-10003691"/>
    <x v="2"/>
    <x v="7"/>
    <x v="1398"/>
    <x v="5359"/>
    <n v="8"/>
    <n v="0.2"/>
    <n v="50.396000000000015"/>
  </r>
  <r>
    <n v="8245"/>
    <s v="CA-2011-109897"/>
    <x v="2"/>
    <x v="1132"/>
    <d v="2011-08-16T00:00:00"/>
    <x v="1"/>
    <s v="BW-11200"/>
    <x v="572"/>
    <x v="0"/>
    <s v="United States"/>
    <s v="San Francisco"/>
    <x v="1"/>
    <n v="94122"/>
    <x v="1"/>
    <s v="FUR-FU-10002878"/>
    <x v="0"/>
    <x v="5"/>
    <x v="1125"/>
    <x v="5360"/>
    <n v="3"/>
    <n v="0"/>
    <n v="31.612800000000004"/>
  </r>
  <r>
    <n v="8246"/>
    <s v="US-2011-143581"/>
    <x v="2"/>
    <x v="710"/>
    <d v="2011-08-23T00:00:00"/>
    <x v="1"/>
    <s v="BS-11365"/>
    <x v="740"/>
    <x v="1"/>
    <s v="United States"/>
    <s v="Columbus"/>
    <x v="32"/>
    <n v="31907"/>
    <x v="0"/>
    <s v="OFF-ST-10000991"/>
    <x v="1"/>
    <x v="4"/>
    <x v="155"/>
    <x v="3216"/>
    <n v="3"/>
    <n v="0"/>
    <n v="10.347300000000004"/>
  </r>
  <r>
    <n v="8247"/>
    <s v="CA-2012-129217"/>
    <x v="1"/>
    <x v="1187"/>
    <d v="2012-05-10T00:00:00"/>
    <x v="3"/>
    <s v="DP-13390"/>
    <x v="503"/>
    <x v="2"/>
    <s v="United States"/>
    <s v="Aurora"/>
    <x v="10"/>
    <n v="60505"/>
    <x v="2"/>
    <s v="OFF-AP-10002439"/>
    <x v="1"/>
    <x v="9"/>
    <x v="548"/>
    <x v="5361"/>
    <n v="5"/>
    <n v="0.8"/>
    <n v="-191.619"/>
  </r>
  <r>
    <n v="8248"/>
    <s v="CA-2012-129217"/>
    <x v="1"/>
    <x v="1187"/>
    <d v="2012-05-10T00:00:00"/>
    <x v="3"/>
    <s v="DP-13390"/>
    <x v="503"/>
    <x v="2"/>
    <s v="United States"/>
    <s v="Aurora"/>
    <x v="10"/>
    <n v="60505"/>
    <x v="2"/>
    <s v="OFF-AR-10004602"/>
    <x v="1"/>
    <x v="6"/>
    <x v="1217"/>
    <x v="2862"/>
    <n v="2"/>
    <n v="0.2"/>
    <n v="3.6784000000000017"/>
  </r>
  <r>
    <n v="8249"/>
    <s v="CA-2013-133816"/>
    <x v="0"/>
    <x v="1120"/>
    <d v="2013-05-14T00:00:00"/>
    <x v="0"/>
    <s v="CS-12400"/>
    <x v="37"/>
    <x v="2"/>
    <s v="United States"/>
    <s v="Philadelphia"/>
    <x v="9"/>
    <n v="19134"/>
    <x v="3"/>
    <s v="TEC-PH-10001795"/>
    <x v="2"/>
    <x v="7"/>
    <x v="641"/>
    <x v="5362"/>
    <n v="2"/>
    <n v="0.4"/>
    <n v="-123.9980000000001"/>
  </r>
  <r>
    <n v="8250"/>
    <s v="CA-2012-140221"/>
    <x v="1"/>
    <x v="616"/>
    <d v="2012-03-09T00:00:00"/>
    <x v="0"/>
    <s v="MS-17365"/>
    <x v="333"/>
    <x v="0"/>
    <s v="United States"/>
    <s v="Chicago"/>
    <x v="10"/>
    <n v="60653"/>
    <x v="2"/>
    <s v="OFF-BI-10002854"/>
    <x v="1"/>
    <x v="8"/>
    <x v="895"/>
    <x v="5363"/>
    <n v="2"/>
    <n v="0.8"/>
    <n v="-16.818000000000005"/>
  </r>
  <r>
    <n v="8251"/>
    <s v="CA-2012-140221"/>
    <x v="1"/>
    <x v="616"/>
    <d v="2012-03-09T00:00:00"/>
    <x v="0"/>
    <s v="MS-17365"/>
    <x v="333"/>
    <x v="0"/>
    <s v="United States"/>
    <s v="Chicago"/>
    <x v="10"/>
    <n v="60653"/>
    <x v="2"/>
    <s v="FUR-FU-10000023"/>
    <x v="0"/>
    <x v="5"/>
    <x v="322"/>
    <x v="5364"/>
    <n v="2"/>
    <n v="0.6"/>
    <n v="-1.8847999999999994"/>
  </r>
  <r>
    <n v="8252"/>
    <s v="CA-2012-140221"/>
    <x v="1"/>
    <x v="616"/>
    <d v="2012-03-09T00:00:00"/>
    <x v="0"/>
    <s v="MS-17365"/>
    <x v="333"/>
    <x v="0"/>
    <s v="United States"/>
    <s v="Chicago"/>
    <x v="10"/>
    <n v="60653"/>
    <x v="2"/>
    <s v="OFF-AP-10000828"/>
    <x v="1"/>
    <x v="9"/>
    <x v="1087"/>
    <x v="5365"/>
    <n v="5"/>
    <n v="0.8"/>
    <n v="-470.548"/>
  </r>
  <r>
    <n v="8253"/>
    <s v="CA-2012-140221"/>
    <x v="1"/>
    <x v="616"/>
    <d v="2012-03-09T00:00:00"/>
    <x v="0"/>
    <s v="MS-17365"/>
    <x v="333"/>
    <x v="0"/>
    <s v="United States"/>
    <s v="Chicago"/>
    <x v="10"/>
    <n v="60653"/>
    <x v="2"/>
    <s v="OFF-ST-10000777"/>
    <x v="1"/>
    <x v="4"/>
    <x v="117"/>
    <x v="1556"/>
    <n v="2"/>
    <n v="0.2"/>
    <n v="6.0416000000000025"/>
  </r>
  <r>
    <n v="8254"/>
    <s v="CA-2014-152310"/>
    <x v="3"/>
    <x v="801"/>
    <d v="2014-08-20T00:00:00"/>
    <x v="1"/>
    <s v="DK-12895"/>
    <x v="729"/>
    <x v="0"/>
    <s v="United States"/>
    <s v="Seattle"/>
    <x v="4"/>
    <n v="98103"/>
    <x v="1"/>
    <s v="TEC-CO-10000971"/>
    <x v="2"/>
    <x v="16"/>
    <x v="1304"/>
    <x v="5366"/>
    <n v="1"/>
    <n v="0"/>
    <n v="89.996999999999986"/>
  </r>
  <r>
    <n v="8255"/>
    <s v="CA-2014-152310"/>
    <x v="3"/>
    <x v="801"/>
    <d v="2014-08-20T00:00:00"/>
    <x v="1"/>
    <s v="DK-12895"/>
    <x v="729"/>
    <x v="0"/>
    <s v="United States"/>
    <s v="Seattle"/>
    <x v="4"/>
    <n v="98103"/>
    <x v="1"/>
    <s v="OFF-PA-10003134"/>
    <x v="1"/>
    <x v="10"/>
    <x v="1663"/>
    <x v="2250"/>
    <n v="4"/>
    <n v="0"/>
    <n v="92.236799999999988"/>
  </r>
  <r>
    <n v="8256"/>
    <s v="CA-2014-152310"/>
    <x v="3"/>
    <x v="801"/>
    <d v="2014-08-20T00:00:00"/>
    <x v="1"/>
    <s v="DK-12895"/>
    <x v="729"/>
    <x v="0"/>
    <s v="United States"/>
    <s v="Seattle"/>
    <x v="4"/>
    <n v="98103"/>
    <x v="1"/>
    <s v="TEC-PH-10002538"/>
    <x v="2"/>
    <x v="7"/>
    <x v="524"/>
    <x v="5367"/>
    <n v="8"/>
    <n v="0.2"/>
    <n v="27.295199999999973"/>
  </r>
  <r>
    <n v="8257"/>
    <s v="CA-2014-152310"/>
    <x v="3"/>
    <x v="801"/>
    <d v="2014-08-20T00:00:00"/>
    <x v="1"/>
    <s v="DK-12895"/>
    <x v="729"/>
    <x v="0"/>
    <s v="United States"/>
    <s v="Seattle"/>
    <x v="4"/>
    <n v="98103"/>
    <x v="1"/>
    <s v="OFF-ST-10001228"/>
    <x v="1"/>
    <x v="4"/>
    <x v="445"/>
    <x v="485"/>
    <n v="3"/>
    <n v="0"/>
    <n v="11.684999999999999"/>
  </r>
  <r>
    <n v="8258"/>
    <s v="CA-2014-152310"/>
    <x v="3"/>
    <x v="801"/>
    <d v="2014-08-20T00:00:00"/>
    <x v="1"/>
    <s v="DK-12895"/>
    <x v="729"/>
    <x v="0"/>
    <s v="United States"/>
    <s v="Seattle"/>
    <x v="4"/>
    <n v="98103"/>
    <x v="1"/>
    <s v="TEC-AC-10000397"/>
    <x v="2"/>
    <x v="11"/>
    <x v="1459"/>
    <x v="5368"/>
    <n v="5"/>
    <n v="0"/>
    <n v="12.246500000000005"/>
  </r>
  <r>
    <n v="8259"/>
    <s v="CA-2014-152310"/>
    <x v="3"/>
    <x v="801"/>
    <d v="2014-08-20T00:00:00"/>
    <x v="1"/>
    <s v="DK-12895"/>
    <x v="729"/>
    <x v="0"/>
    <s v="United States"/>
    <s v="Seattle"/>
    <x v="4"/>
    <n v="98103"/>
    <x v="1"/>
    <s v="OFF-BI-10004308"/>
    <x v="1"/>
    <x v="8"/>
    <x v="1767"/>
    <x v="997"/>
    <n v="6"/>
    <n v="0.2"/>
    <n v="37.763999999999996"/>
  </r>
  <r>
    <n v="8260"/>
    <s v="CA-2013-118101"/>
    <x v="0"/>
    <x v="190"/>
    <d v="2013-06-27T00:00:00"/>
    <x v="3"/>
    <s v="SN-20560"/>
    <x v="381"/>
    <x v="2"/>
    <s v="United States"/>
    <s v="Roseville"/>
    <x v="12"/>
    <n v="48066"/>
    <x v="2"/>
    <s v="OFF-PA-10000357"/>
    <x v="1"/>
    <x v="10"/>
    <x v="442"/>
    <x v="1542"/>
    <n v="9"/>
    <n v="0"/>
    <n v="180.76590000000002"/>
  </r>
  <r>
    <n v="8261"/>
    <s v="CA-2013-118101"/>
    <x v="0"/>
    <x v="190"/>
    <d v="2013-06-27T00:00:00"/>
    <x v="3"/>
    <s v="SN-20560"/>
    <x v="381"/>
    <x v="2"/>
    <s v="United States"/>
    <s v="Roseville"/>
    <x v="12"/>
    <n v="48066"/>
    <x v="2"/>
    <s v="OFF-BI-10000773"/>
    <x v="1"/>
    <x v="8"/>
    <x v="381"/>
    <x v="5369"/>
    <n v="1"/>
    <n v="0"/>
    <n v="3.7693999999999992"/>
  </r>
  <r>
    <n v="8262"/>
    <s v="CA-2013-118101"/>
    <x v="0"/>
    <x v="190"/>
    <d v="2013-06-27T00:00:00"/>
    <x v="3"/>
    <s v="SN-20560"/>
    <x v="381"/>
    <x v="2"/>
    <s v="United States"/>
    <s v="Roseville"/>
    <x v="12"/>
    <n v="48066"/>
    <x v="2"/>
    <s v="OFF-ST-10001837"/>
    <x v="1"/>
    <x v="4"/>
    <x v="1331"/>
    <x v="5370"/>
    <n v="4"/>
    <n v="0"/>
    <n v="44.470399999999998"/>
  </r>
  <r>
    <n v="8263"/>
    <s v="CA-2013-100307"/>
    <x v="0"/>
    <x v="272"/>
    <d v="2013-12-20T00:00:00"/>
    <x v="1"/>
    <s v="TC-21475"/>
    <x v="679"/>
    <x v="2"/>
    <s v="United States"/>
    <s v="Fayetteville"/>
    <x v="36"/>
    <n v="72701"/>
    <x v="0"/>
    <s v="OFF-PA-10002552"/>
    <x v="1"/>
    <x v="10"/>
    <x v="349"/>
    <x v="541"/>
    <n v="3"/>
    <n v="0"/>
    <n v="9.3312000000000008"/>
  </r>
  <r>
    <n v="8264"/>
    <s v="CA-2012-138457"/>
    <x v="1"/>
    <x v="1023"/>
    <d v="2012-09-17T00:00:00"/>
    <x v="1"/>
    <s v="AM-10705"/>
    <x v="562"/>
    <x v="0"/>
    <s v="United States"/>
    <s v="Jacksonville"/>
    <x v="3"/>
    <n v="28540"/>
    <x v="0"/>
    <s v="OFF-BI-10000014"/>
    <x v="1"/>
    <x v="8"/>
    <x v="628"/>
    <x v="3702"/>
    <n v="4"/>
    <n v="0.7"/>
    <n v="-10.037199999999999"/>
  </r>
  <r>
    <n v="8265"/>
    <s v="CA-2011-131800"/>
    <x v="2"/>
    <x v="125"/>
    <d v="2012-01-04T00:00:00"/>
    <x v="1"/>
    <s v="AJ-10960"/>
    <x v="195"/>
    <x v="0"/>
    <s v="United States"/>
    <s v="New York City"/>
    <x v="15"/>
    <n v="10035"/>
    <x v="3"/>
    <s v="OFF-AP-10004136"/>
    <x v="1"/>
    <x v="9"/>
    <x v="1815"/>
    <x v="1546"/>
    <n v="3"/>
    <n v="0"/>
    <n v="30.734999999999992"/>
  </r>
  <r>
    <n v="8266"/>
    <s v="CA-2011-131800"/>
    <x v="2"/>
    <x v="125"/>
    <d v="2012-01-04T00:00:00"/>
    <x v="1"/>
    <s v="AJ-10960"/>
    <x v="195"/>
    <x v="0"/>
    <s v="United States"/>
    <s v="New York City"/>
    <x v="15"/>
    <n v="10035"/>
    <x v="3"/>
    <s v="OFF-BI-10003429"/>
    <x v="1"/>
    <x v="8"/>
    <x v="844"/>
    <x v="5371"/>
    <n v="7"/>
    <n v="0.2"/>
    <n v="12.8499"/>
  </r>
  <r>
    <n v="8267"/>
    <s v="CA-2011-118304"/>
    <x v="2"/>
    <x v="333"/>
    <d v="2011-05-04T00:00:00"/>
    <x v="1"/>
    <s v="KH-16360"/>
    <x v="347"/>
    <x v="0"/>
    <s v="United States"/>
    <s v="Dover"/>
    <x v="13"/>
    <n v="19901"/>
    <x v="3"/>
    <s v="TEC-PH-10000376"/>
    <x v="2"/>
    <x v="7"/>
    <x v="428"/>
    <x v="1024"/>
    <n v="2"/>
    <n v="0"/>
    <n v="5.1948000000000008"/>
  </r>
  <r>
    <n v="8268"/>
    <s v="CA-2014-121790"/>
    <x v="3"/>
    <x v="289"/>
    <d v="2014-02-07T00:00:00"/>
    <x v="1"/>
    <s v="LP-17095"/>
    <x v="431"/>
    <x v="0"/>
    <s v="United States"/>
    <s v="Aurora"/>
    <x v="10"/>
    <n v="60505"/>
    <x v="2"/>
    <s v="FUR-TA-10003469"/>
    <x v="0"/>
    <x v="3"/>
    <x v="1564"/>
    <x v="5372"/>
    <n v="1"/>
    <n v="0.5"/>
    <n v="-47.174999999999997"/>
  </r>
  <r>
    <n v="8269"/>
    <s v="CA-2014-121790"/>
    <x v="3"/>
    <x v="289"/>
    <d v="2014-02-07T00:00:00"/>
    <x v="1"/>
    <s v="LP-17095"/>
    <x v="431"/>
    <x v="0"/>
    <s v="United States"/>
    <s v="Aurora"/>
    <x v="10"/>
    <n v="60505"/>
    <x v="2"/>
    <s v="OFF-SU-10004231"/>
    <x v="1"/>
    <x v="14"/>
    <x v="552"/>
    <x v="2511"/>
    <n v="4"/>
    <n v="0.2"/>
    <n v="2.7719999999999994"/>
  </r>
  <r>
    <n v="8270"/>
    <s v="CA-2014-121790"/>
    <x v="3"/>
    <x v="289"/>
    <d v="2014-02-07T00:00:00"/>
    <x v="1"/>
    <s v="LP-17095"/>
    <x v="431"/>
    <x v="0"/>
    <s v="United States"/>
    <s v="Aurora"/>
    <x v="10"/>
    <n v="60505"/>
    <x v="2"/>
    <s v="TEC-PH-10002584"/>
    <x v="2"/>
    <x v="7"/>
    <x v="1696"/>
    <x v="5373"/>
    <n v="4"/>
    <n v="0.2"/>
    <n v="250.39599999999984"/>
  </r>
  <r>
    <n v="8271"/>
    <s v="CA-2014-121790"/>
    <x v="3"/>
    <x v="289"/>
    <d v="2014-02-07T00:00:00"/>
    <x v="1"/>
    <s v="LP-17095"/>
    <x v="431"/>
    <x v="0"/>
    <s v="United States"/>
    <s v="Aurora"/>
    <x v="10"/>
    <n v="60505"/>
    <x v="2"/>
    <s v="OFF-AR-10003602"/>
    <x v="1"/>
    <x v="6"/>
    <x v="239"/>
    <x v="564"/>
    <n v="2"/>
    <n v="0.2"/>
    <n v="3.1535999999999995"/>
  </r>
  <r>
    <n v="8272"/>
    <s v="CA-2013-169670"/>
    <x v="0"/>
    <x v="591"/>
    <d v="2014-01-01T00:00:00"/>
    <x v="1"/>
    <s v="JE-15715"/>
    <x v="555"/>
    <x v="0"/>
    <s v="United States"/>
    <s v="New York City"/>
    <x v="15"/>
    <n v="10009"/>
    <x v="3"/>
    <s v="FUR-CH-10002331"/>
    <x v="0"/>
    <x v="1"/>
    <x v="402"/>
    <x v="5374"/>
    <n v="8"/>
    <n v="0.1"/>
    <n v="313.26239999999967"/>
  </r>
  <r>
    <n v="8273"/>
    <s v="CA-2013-139549"/>
    <x v="0"/>
    <x v="201"/>
    <d v="2013-10-26T00:00:00"/>
    <x v="1"/>
    <s v="MY-18295"/>
    <x v="501"/>
    <x v="1"/>
    <s v="United States"/>
    <s v="El Cajon"/>
    <x v="1"/>
    <n v="92020"/>
    <x v="1"/>
    <s v="FUR-CH-10001802"/>
    <x v="0"/>
    <x v="1"/>
    <x v="1688"/>
    <x v="2388"/>
    <n v="4"/>
    <n v="0.2"/>
    <n v="4.8391999999999911"/>
  </r>
  <r>
    <n v="8274"/>
    <s v="CA-2012-104059"/>
    <x v="1"/>
    <x v="385"/>
    <d v="2012-06-15T00:00:00"/>
    <x v="0"/>
    <s v="FC-14245"/>
    <x v="763"/>
    <x v="2"/>
    <s v="United States"/>
    <s v="Springfield"/>
    <x v="24"/>
    <n v="45503"/>
    <x v="3"/>
    <s v="OFF-AR-10000634"/>
    <x v="1"/>
    <x v="6"/>
    <x v="988"/>
    <x v="1321"/>
    <n v="1"/>
    <n v="0.2"/>
    <n v="0.29960000000000009"/>
  </r>
  <r>
    <n v="8275"/>
    <s v="CA-2014-164112"/>
    <x v="3"/>
    <x v="160"/>
    <d v="2014-07-05T00:00:00"/>
    <x v="1"/>
    <s v="ND-18460"/>
    <x v="540"/>
    <x v="1"/>
    <s v="United States"/>
    <s v="Mount Vernon"/>
    <x v="15"/>
    <n v="10550"/>
    <x v="3"/>
    <s v="OFF-ST-10002615"/>
    <x v="1"/>
    <x v="4"/>
    <x v="1427"/>
    <x v="2969"/>
    <n v="7"/>
    <n v="0"/>
    <n v="282.20920000000001"/>
  </r>
  <r>
    <n v="8276"/>
    <s v="CA-2012-143882"/>
    <x v="1"/>
    <x v="153"/>
    <d v="2012-06-30T00:00:00"/>
    <x v="1"/>
    <s v="DB-13360"/>
    <x v="748"/>
    <x v="2"/>
    <s v="United States"/>
    <s v="Lakewood"/>
    <x v="24"/>
    <n v="44107"/>
    <x v="3"/>
    <s v="OFF-PA-10004040"/>
    <x v="1"/>
    <x v="10"/>
    <x v="99"/>
    <x v="5375"/>
    <n v="9"/>
    <n v="0.2"/>
    <n v="15.607799999999999"/>
  </r>
  <r>
    <n v="8277"/>
    <s v="US-2013-139262"/>
    <x v="0"/>
    <x v="823"/>
    <d v="2013-02-25T00:00:00"/>
    <x v="1"/>
    <s v="LC-16960"/>
    <x v="784"/>
    <x v="2"/>
    <s v="United States"/>
    <s v="Tampa"/>
    <x v="2"/>
    <n v="33614"/>
    <x v="0"/>
    <s v="OFF-BI-10003727"/>
    <x v="1"/>
    <x v="8"/>
    <x v="797"/>
    <x v="5233"/>
    <n v="3"/>
    <n v="0.7"/>
    <n v="-2.758799999999999"/>
  </r>
  <r>
    <n v="8278"/>
    <s v="US-2013-139262"/>
    <x v="0"/>
    <x v="823"/>
    <d v="2013-02-25T00:00:00"/>
    <x v="1"/>
    <s v="LC-16960"/>
    <x v="784"/>
    <x v="2"/>
    <s v="United States"/>
    <s v="Tampa"/>
    <x v="2"/>
    <n v="33614"/>
    <x v="0"/>
    <s v="OFF-BI-10002026"/>
    <x v="1"/>
    <x v="8"/>
    <x v="903"/>
    <x v="5376"/>
    <n v="2"/>
    <n v="0.7"/>
    <n v="-26.726000000000006"/>
  </r>
  <r>
    <n v="8279"/>
    <s v="US-2013-139262"/>
    <x v="0"/>
    <x v="823"/>
    <d v="2013-02-25T00:00:00"/>
    <x v="1"/>
    <s v="LC-16960"/>
    <x v="784"/>
    <x v="2"/>
    <s v="United States"/>
    <s v="Tampa"/>
    <x v="2"/>
    <n v="33614"/>
    <x v="0"/>
    <s v="OFF-ST-10001496"/>
    <x v="1"/>
    <x v="4"/>
    <x v="726"/>
    <x v="5377"/>
    <n v="3"/>
    <n v="0.2"/>
    <n v="32.434200000000004"/>
  </r>
  <r>
    <n v="8280"/>
    <s v="CA-2014-146192"/>
    <x v="3"/>
    <x v="300"/>
    <d v="2014-04-27T00:00:00"/>
    <x v="1"/>
    <s v="BD-11725"/>
    <x v="232"/>
    <x v="0"/>
    <s v="United States"/>
    <s v="Columbus"/>
    <x v="32"/>
    <n v="31907"/>
    <x v="0"/>
    <s v="OFF-ST-10003716"/>
    <x v="1"/>
    <x v="4"/>
    <x v="889"/>
    <x v="5378"/>
    <n v="3"/>
    <n v="0"/>
    <n v="87.757800000000003"/>
  </r>
  <r>
    <n v="8281"/>
    <s v="CA-2014-134810"/>
    <x v="3"/>
    <x v="1188"/>
    <d v="2014-05-11T00:00:00"/>
    <x v="2"/>
    <s v="MC-17605"/>
    <x v="204"/>
    <x v="1"/>
    <s v="United States"/>
    <s v="Jacksonville"/>
    <x v="3"/>
    <n v="28540"/>
    <x v="0"/>
    <s v="OFF-EN-10002504"/>
    <x v="1"/>
    <x v="12"/>
    <x v="113"/>
    <x v="5379"/>
    <n v="3"/>
    <n v="0.2"/>
    <n v="22.015799999999999"/>
  </r>
  <r>
    <n v="8282"/>
    <s v="CA-2014-134810"/>
    <x v="3"/>
    <x v="1188"/>
    <d v="2014-05-11T00:00:00"/>
    <x v="2"/>
    <s v="MC-17605"/>
    <x v="204"/>
    <x v="1"/>
    <s v="United States"/>
    <s v="Jacksonville"/>
    <x v="3"/>
    <n v="28540"/>
    <x v="0"/>
    <s v="FUR-CH-10001270"/>
    <x v="0"/>
    <x v="1"/>
    <x v="851"/>
    <x v="724"/>
    <n v="3"/>
    <n v="0.2"/>
    <n v="25.874999999999972"/>
  </r>
  <r>
    <n v="8283"/>
    <s v="CA-2012-154284"/>
    <x v="1"/>
    <x v="379"/>
    <d v="2012-12-26T00:00:00"/>
    <x v="0"/>
    <s v="SZ-20035"/>
    <x v="449"/>
    <x v="2"/>
    <s v="United States"/>
    <s v="Saint Charles"/>
    <x v="10"/>
    <n v="60174"/>
    <x v="2"/>
    <s v="TEC-MA-10004241"/>
    <x v="2"/>
    <x v="15"/>
    <x v="832"/>
    <x v="5380"/>
    <n v="2"/>
    <n v="0.3"/>
    <n v="137.26399999999995"/>
  </r>
  <r>
    <n v="8284"/>
    <s v="CA-2012-154284"/>
    <x v="1"/>
    <x v="379"/>
    <d v="2012-12-26T00:00:00"/>
    <x v="0"/>
    <s v="SZ-20035"/>
    <x v="449"/>
    <x v="2"/>
    <s v="United States"/>
    <s v="Saint Charles"/>
    <x v="10"/>
    <n v="60174"/>
    <x v="2"/>
    <s v="OFF-AR-10001468"/>
    <x v="1"/>
    <x v="6"/>
    <x v="718"/>
    <x v="3497"/>
    <n v="2"/>
    <n v="0.2"/>
    <n v="14.227200000000003"/>
  </r>
  <r>
    <n v="8285"/>
    <s v="CA-2012-154284"/>
    <x v="1"/>
    <x v="379"/>
    <d v="2012-12-26T00:00:00"/>
    <x v="0"/>
    <s v="SZ-20035"/>
    <x v="449"/>
    <x v="2"/>
    <s v="United States"/>
    <s v="Saint Charles"/>
    <x v="10"/>
    <n v="60174"/>
    <x v="2"/>
    <s v="TEC-AC-10003198"/>
    <x v="2"/>
    <x v="11"/>
    <x v="761"/>
    <x v="5381"/>
    <n v="8"/>
    <n v="0.2"/>
    <n v="135.45599999999996"/>
  </r>
  <r>
    <n v="8286"/>
    <s v="CA-2012-154284"/>
    <x v="1"/>
    <x v="379"/>
    <d v="2012-12-26T00:00:00"/>
    <x v="0"/>
    <s v="SZ-20035"/>
    <x v="449"/>
    <x v="2"/>
    <s v="United States"/>
    <s v="Saint Charles"/>
    <x v="10"/>
    <n v="60174"/>
    <x v="2"/>
    <s v="FUR-FU-10003039"/>
    <x v="0"/>
    <x v="5"/>
    <x v="479"/>
    <x v="5382"/>
    <n v="3"/>
    <n v="0.6"/>
    <n v="-33.641399999999997"/>
  </r>
  <r>
    <n v="8287"/>
    <s v="CA-2011-156244"/>
    <x v="2"/>
    <x v="1132"/>
    <d v="2011-08-16T00:00:00"/>
    <x v="1"/>
    <s v="DH-13675"/>
    <x v="723"/>
    <x v="2"/>
    <s v="United States"/>
    <s v="Miami"/>
    <x v="2"/>
    <n v="33180"/>
    <x v="0"/>
    <s v="OFF-PA-10000295"/>
    <x v="1"/>
    <x v="10"/>
    <x v="1779"/>
    <x v="277"/>
    <n v="6"/>
    <n v="0.2"/>
    <n v="10.8864"/>
  </r>
  <r>
    <n v="8288"/>
    <s v="CA-2011-156244"/>
    <x v="2"/>
    <x v="1132"/>
    <d v="2011-08-16T00:00:00"/>
    <x v="1"/>
    <s v="DH-13675"/>
    <x v="723"/>
    <x v="2"/>
    <s v="United States"/>
    <s v="Miami"/>
    <x v="2"/>
    <n v="33180"/>
    <x v="0"/>
    <s v="OFF-AR-10004344"/>
    <x v="1"/>
    <x v="6"/>
    <x v="365"/>
    <x v="1914"/>
    <n v="5"/>
    <n v="0.2"/>
    <n v="4.196499999999995"/>
  </r>
  <r>
    <n v="8289"/>
    <s v="CA-2011-156244"/>
    <x v="2"/>
    <x v="1132"/>
    <d v="2011-08-16T00:00:00"/>
    <x v="1"/>
    <s v="DH-13675"/>
    <x v="723"/>
    <x v="2"/>
    <s v="United States"/>
    <s v="Miami"/>
    <x v="2"/>
    <n v="33180"/>
    <x v="0"/>
    <s v="TEC-AC-10002473"/>
    <x v="2"/>
    <x v="11"/>
    <x v="713"/>
    <x v="2030"/>
    <n v="7"/>
    <n v="0.2"/>
    <n v="41.718599999999995"/>
  </r>
  <r>
    <n v="8290"/>
    <s v="CA-2011-156244"/>
    <x v="2"/>
    <x v="1132"/>
    <d v="2011-08-16T00:00:00"/>
    <x v="1"/>
    <s v="DH-13675"/>
    <x v="723"/>
    <x v="2"/>
    <s v="United States"/>
    <s v="Miami"/>
    <x v="2"/>
    <n v="33180"/>
    <x v="0"/>
    <s v="OFF-AP-10002403"/>
    <x v="1"/>
    <x v="9"/>
    <x v="1302"/>
    <x v="5383"/>
    <n v="6"/>
    <n v="0.2"/>
    <n v="15.843599999999995"/>
  </r>
  <r>
    <n v="8291"/>
    <s v="CA-2011-156244"/>
    <x v="2"/>
    <x v="1132"/>
    <d v="2011-08-16T00:00:00"/>
    <x v="1"/>
    <s v="DH-13675"/>
    <x v="723"/>
    <x v="2"/>
    <s v="United States"/>
    <s v="Miami"/>
    <x v="2"/>
    <n v="33180"/>
    <x v="0"/>
    <s v="OFF-SU-10000432"/>
    <x v="1"/>
    <x v="14"/>
    <x v="1549"/>
    <x v="4839"/>
    <n v="2"/>
    <n v="0.2"/>
    <n v="-1.0410000000000006"/>
  </r>
  <r>
    <n v="8292"/>
    <s v="CA-2011-156244"/>
    <x v="2"/>
    <x v="1132"/>
    <d v="2011-08-16T00:00:00"/>
    <x v="1"/>
    <s v="DH-13675"/>
    <x v="723"/>
    <x v="2"/>
    <s v="United States"/>
    <s v="Miami"/>
    <x v="2"/>
    <n v="33180"/>
    <x v="0"/>
    <s v="OFF-LA-10000443"/>
    <x v="1"/>
    <x v="2"/>
    <x v="1118"/>
    <x v="5384"/>
    <n v="1"/>
    <n v="0.2"/>
    <n v="0.99629999999999996"/>
  </r>
  <r>
    <n v="8293"/>
    <s v="CA-2012-106362"/>
    <x v="1"/>
    <x v="555"/>
    <d v="2012-12-15T00:00:00"/>
    <x v="1"/>
    <s v="LC-16885"/>
    <x v="62"/>
    <x v="0"/>
    <s v="United States"/>
    <s v="Troy"/>
    <x v="24"/>
    <n v="45373"/>
    <x v="3"/>
    <s v="OFF-BI-10003166"/>
    <x v="1"/>
    <x v="8"/>
    <x v="1405"/>
    <x v="2293"/>
    <n v="3"/>
    <n v="0.7"/>
    <n v="-7.5767999999999986"/>
  </r>
  <r>
    <n v="8294"/>
    <s v="US-2014-168802"/>
    <x v="3"/>
    <x v="132"/>
    <d v="2014-11-08T00:00:00"/>
    <x v="1"/>
    <s v="JO-15145"/>
    <x v="705"/>
    <x v="1"/>
    <s v="United States"/>
    <s v="Seattle"/>
    <x v="4"/>
    <n v="98103"/>
    <x v="1"/>
    <s v="OFF-BI-10002393"/>
    <x v="1"/>
    <x v="8"/>
    <x v="1188"/>
    <x v="5385"/>
    <n v="4"/>
    <n v="0.2"/>
    <n v="5.9695999999999998"/>
  </r>
  <r>
    <n v="8295"/>
    <s v="US-2014-146906"/>
    <x v="3"/>
    <x v="677"/>
    <d v="2014-03-18T00:00:00"/>
    <x v="1"/>
    <s v="MT-17815"/>
    <x v="363"/>
    <x v="0"/>
    <s v="United States"/>
    <s v="New York City"/>
    <x v="15"/>
    <n v="10011"/>
    <x v="3"/>
    <s v="TEC-PH-10001809"/>
    <x v="2"/>
    <x v="7"/>
    <x v="1164"/>
    <x v="1657"/>
    <n v="2"/>
    <n v="0"/>
    <n v="74.974999999999994"/>
  </r>
  <r>
    <n v="8296"/>
    <s v="CA-2013-166380"/>
    <x v="0"/>
    <x v="198"/>
    <d v="2013-06-04T00:00:00"/>
    <x v="1"/>
    <s v="EB-13750"/>
    <x v="494"/>
    <x v="1"/>
    <s v="United States"/>
    <s v="Arlington"/>
    <x v="17"/>
    <n v="22204"/>
    <x v="0"/>
    <s v="OFF-EN-10002600"/>
    <x v="1"/>
    <x v="12"/>
    <x v="111"/>
    <x v="5386"/>
    <n v="9"/>
    <n v="0"/>
    <n v="12.744"/>
  </r>
  <r>
    <n v="8297"/>
    <s v="CA-2013-166380"/>
    <x v="0"/>
    <x v="198"/>
    <d v="2013-06-04T00:00:00"/>
    <x v="1"/>
    <s v="EB-13750"/>
    <x v="494"/>
    <x v="1"/>
    <s v="United States"/>
    <s v="Arlington"/>
    <x v="17"/>
    <n v="22204"/>
    <x v="0"/>
    <s v="TEC-AC-10000109"/>
    <x v="2"/>
    <x v="11"/>
    <x v="200"/>
    <x v="5387"/>
    <n v="2"/>
    <n v="0"/>
    <n v="26.875200000000007"/>
  </r>
  <r>
    <n v="8298"/>
    <s v="US-2012-158911"/>
    <x v="1"/>
    <x v="761"/>
    <d v="2012-07-11T00:00:00"/>
    <x v="1"/>
    <s v="RS-19765"/>
    <x v="276"/>
    <x v="1"/>
    <s v="United States"/>
    <s v="Charlotte"/>
    <x v="3"/>
    <n v="28205"/>
    <x v="0"/>
    <s v="FUR-FU-10003829"/>
    <x v="0"/>
    <x v="5"/>
    <x v="1369"/>
    <x v="1268"/>
    <n v="2"/>
    <n v="0.2"/>
    <n v="0.73919999999999941"/>
  </r>
  <r>
    <n v="8299"/>
    <s v="US-2012-158911"/>
    <x v="1"/>
    <x v="761"/>
    <d v="2012-07-11T00:00:00"/>
    <x v="1"/>
    <s v="RS-19765"/>
    <x v="276"/>
    <x v="1"/>
    <s v="United States"/>
    <s v="Charlotte"/>
    <x v="3"/>
    <n v="28205"/>
    <x v="0"/>
    <s v="OFF-LA-10003223"/>
    <x v="1"/>
    <x v="2"/>
    <x v="602"/>
    <x v="696"/>
    <n v="3"/>
    <n v="0.2"/>
    <n v="4.2716999999999992"/>
  </r>
  <r>
    <n v="8300"/>
    <s v="US-2011-103338"/>
    <x v="2"/>
    <x v="518"/>
    <d v="2011-03-15T00:00:00"/>
    <x v="1"/>
    <s v="RB-19435"/>
    <x v="579"/>
    <x v="0"/>
    <s v="United States"/>
    <s v="Roseville"/>
    <x v="1"/>
    <n v="95661"/>
    <x v="1"/>
    <s v="OFF-AR-10001770"/>
    <x v="1"/>
    <x v="6"/>
    <x v="1579"/>
    <x v="3373"/>
    <n v="3"/>
    <n v="0"/>
    <n v="2.0747999999999998"/>
  </r>
  <r>
    <n v="8301"/>
    <s v="CA-2012-109169"/>
    <x v="1"/>
    <x v="704"/>
    <d v="2012-04-24T00:00:00"/>
    <x v="1"/>
    <s v="OT-18730"/>
    <x v="220"/>
    <x v="0"/>
    <s v="United States"/>
    <s v="Detroit"/>
    <x v="12"/>
    <n v="48234"/>
    <x v="2"/>
    <s v="OFF-EN-10003296"/>
    <x v="1"/>
    <x v="12"/>
    <x v="229"/>
    <x v="2171"/>
    <n v="2"/>
    <n v="0"/>
    <n v="81.432000000000002"/>
  </r>
  <r>
    <n v="8302"/>
    <s v="US-2014-167318"/>
    <x v="3"/>
    <x v="1189"/>
    <d v="2014-08-02T00:00:00"/>
    <x v="1"/>
    <s v="GZ-14545"/>
    <x v="433"/>
    <x v="1"/>
    <s v="United States"/>
    <s v="Los Angeles"/>
    <x v="1"/>
    <n v="90036"/>
    <x v="1"/>
    <s v="TEC-AC-10003870"/>
    <x v="2"/>
    <x v="11"/>
    <x v="1718"/>
    <x v="3939"/>
    <n v="5"/>
    <n v="0"/>
    <n v="659.98"/>
  </r>
  <r>
    <n v="8303"/>
    <s v="US-2014-167318"/>
    <x v="3"/>
    <x v="1189"/>
    <d v="2014-08-02T00:00:00"/>
    <x v="1"/>
    <s v="GZ-14545"/>
    <x v="433"/>
    <x v="1"/>
    <s v="United States"/>
    <s v="Los Angeles"/>
    <x v="1"/>
    <n v="90036"/>
    <x v="1"/>
    <s v="FUR-CH-10000665"/>
    <x v="0"/>
    <x v="1"/>
    <x v="656"/>
    <x v="1599"/>
    <n v="3"/>
    <n v="0.2"/>
    <n v="45.293999999999954"/>
  </r>
  <r>
    <n v="8304"/>
    <s v="US-2011-120313"/>
    <x v="2"/>
    <x v="656"/>
    <d v="2011-11-02T00:00:00"/>
    <x v="0"/>
    <s v="NL-18310"/>
    <x v="644"/>
    <x v="2"/>
    <s v="United States"/>
    <s v="San Francisco"/>
    <x v="1"/>
    <n v="94110"/>
    <x v="1"/>
    <s v="TEC-PH-10003092"/>
    <x v="2"/>
    <x v="7"/>
    <x v="516"/>
    <x v="89"/>
    <n v="2"/>
    <n v="0.2"/>
    <n v="8.2781999999999982"/>
  </r>
  <r>
    <n v="8305"/>
    <s v="CA-2014-135419"/>
    <x v="3"/>
    <x v="132"/>
    <d v="2014-11-10T00:00:00"/>
    <x v="1"/>
    <s v="BG-11740"/>
    <x v="696"/>
    <x v="0"/>
    <s v="United States"/>
    <s v="Bakersfield"/>
    <x v="1"/>
    <n v="93309"/>
    <x v="1"/>
    <s v="FUR-TA-10001086"/>
    <x v="0"/>
    <x v="3"/>
    <x v="1727"/>
    <x v="5388"/>
    <n v="4"/>
    <n v="0.2"/>
    <n v="36.477600000000024"/>
  </r>
  <r>
    <n v="8306"/>
    <s v="CA-2013-128671"/>
    <x v="0"/>
    <x v="1190"/>
    <d v="2013-08-17T00:00:00"/>
    <x v="1"/>
    <s v="MT-18070"/>
    <x v="192"/>
    <x v="2"/>
    <s v="United States"/>
    <s v="Tulsa"/>
    <x v="26"/>
    <n v="74133"/>
    <x v="2"/>
    <s v="OFF-PA-10001870"/>
    <x v="1"/>
    <x v="10"/>
    <x v="674"/>
    <x v="56"/>
    <n v="5"/>
    <n v="0"/>
    <n v="15.552000000000001"/>
  </r>
  <r>
    <n v="8307"/>
    <s v="CA-2013-128671"/>
    <x v="0"/>
    <x v="1190"/>
    <d v="2013-08-17T00:00:00"/>
    <x v="1"/>
    <s v="MT-18070"/>
    <x v="192"/>
    <x v="2"/>
    <s v="United States"/>
    <s v="Tulsa"/>
    <x v="26"/>
    <n v="74133"/>
    <x v="2"/>
    <s v="OFF-BI-10003305"/>
    <x v="1"/>
    <x v="8"/>
    <x v="565"/>
    <x v="1085"/>
    <n v="7"/>
    <n v="0"/>
    <n v="19.255600000000001"/>
  </r>
  <r>
    <n v="8308"/>
    <s v="CA-2013-128671"/>
    <x v="0"/>
    <x v="1190"/>
    <d v="2013-08-17T00:00:00"/>
    <x v="1"/>
    <s v="MT-18070"/>
    <x v="192"/>
    <x v="2"/>
    <s v="United States"/>
    <s v="Tulsa"/>
    <x v="26"/>
    <n v="74133"/>
    <x v="2"/>
    <s v="OFF-BI-10003007"/>
    <x v="1"/>
    <x v="8"/>
    <x v="1542"/>
    <x v="4231"/>
    <n v="2"/>
    <n v="0"/>
    <n v="35.677599999999998"/>
  </r>
  <r>
    <n v="8309"/>
    <s v="CA-2013-149335"/>
    <x v="0"/>
    <x v="197"/>
    <d v="2013-07-26T00:00:00"/>
    <x v="3"/>
    <s v="BC-11125"/>
    <x v="604"/>
    <x v="2"/>
    <s v="United States"/>
    <s v="San Francisco"/>
    <x v="1"/>
    <n v="94122"/>
    <x v="1"/>
    <s v="OFF-AR-10001419"/>
    <x v="1"/>
    <x v="6"/>
    <x v="1006"/>
    <x v="5389"/>
    <n v="9"/>
    <n v="0"/>
    <n v="11.151"/>
  </r>
  <r>
    <n v="8310"/>
    <s v="CA-2011-168312"/>
    <x v="2"/>
    <x v="72"/>
    <d v="2011-03-07T00:00:00"/>
    <x v="1"/>
    <s v="GW-14605"/>
    <x v="543"/>
    <x v="0"/>
    <s v="United States"/>
    <s v="Houston"/>
    <x v="5"/>
    <n v="77036"/>
    <x v="2"/>
    <s v="OFF-ST-10003692"/>
    <x v="1"/>
    <x v="4"/>
    <x v="1253"/>
    <x v="5390"/>
    <n v="3"/>
    <n v="0.2"/>
    <n v="8.5844999999999914"/>
  </r>
  <r>
    <n v="8311"/>
    <s v="CA-2011-168312"/>
    <x v="2"/>
    <x v="72"/>
    <d v="2011-03-07T00:00:00"/>
    <x v="1"/>
    <s v="GW-14605"/>
    <x v="543"/>
    <x v="0"/>
    <s v="United States"/>
    <s v="Houston"/>
    <x v="5"/>
    <n v="77036"/>
    <x v="2"/>
    <s v="FUR-TA-10001866"/>
    <x v="0"/>
    <x v="3"/>
    <x v="1271"/>
    <x v="5391"/>
    <n v="3"/>
    <n v="0.3"/>
    <n v="-43.029600000000045"/>
  </r>
  <r>
    <n v="8312"/>
    <s v="US-2014-105935"/>
    <x v="3"/>
    <x v="795"/>
    <d v="2014-02-01T00:00:00"/>
    <x v="1"/>
    <s v="BD-11500"/>
    <x v="214"/>
    <x v="0"/>
    <s v="United States"/>
    <s v="Columbus"/>
    <x v="32"/>
    <n v="31907"/>
    <x v="0"/>
    <s v="FUR-FU-10002157"/>
    <x v="0"/>
    <x v="5"/>
    <x v="116"/>
    <x v="5392"/>
    <n v="4"/>
    <n v="0"/>
    <n v="24.460799999999999"/>
  </r>
  <r>
    <n v="8313"/>
    <s v="US-2014-105935"/>
    <x v="3"/>
    <x v="795"/>
    <d v="2014-02-01T00:00:00"/>
    <x v="1"/>
    <s v="BD-11500"/>
    <x v="214"/>
    <x v="0"/>
    <s v="United States"/>
    <s v="Columbus"/>
    <x v="32"/>
    <n v="31907"/>
    <x v="0"/>
    <s v="TEC-PH-10001459"/>
    <x v="2"/>
    <x v="7"/>
    <x v="1438"/>
    <x v="5393"/>
    <n v="7"/>
    <n v="0"/>
    <n v="764.38180000000011"/>
  </r>
  <r>
    <n v="8314"/>
    <s v="CA-2011-161508"/>
    <x v="2"/>
    <x v="136"/>
    <d v="2011-07-16T00:00:00"/>
    <x v="1"/>
    <s v="PV-18985"/>
    <x v="391"/>
    <x v="2"/>
    <s v="United States"/>
    <s v="League City"/>
    <x v="5"/>
    <n v="77573"/>
    <x v="2"/>
    <s v="FUR-CH-10002126"/>
    <x v="0"/>
    <x v="1"/>
    <x v="841"/>
    <x v="5394"/>
    <n v="3"/>
    <n v="0.3"/>
    <n v="-14.638799999999947"/>
  </r>
  <r>
    <n v="8315"/>
    <s v="CA-2011-161508"/>
    <x v="2"/>
    <x v="136"/>
    <d v="2011-07-16T00:00:00"/>
    <x v="1"/>
    <s v="PV-18985"/>
    <x v="391"/>
    <x v="2"/>
    <s v="United States"/>
    <s v="League City"/>
    <x v="5"/>
    <n v="77573"/>
    <x v="2"/>
    <s v="OFF-FA-10001561"/>
    <x v="1"/>
    <x v="13"/>
    <x v="831"/>
    <x v="4273"/>
    <n v="2"/>
    <n v="0.2"/>
    <n v="0.56679999999999997"/>
  </r>
  <r>
    <n v="8316"/>
    <s v="CA-2011-161508"/>
    <x v="2"/>
    <x v="136"/>
    <d v="2011-07-16T00:00:00"/>
    <x v="1"/>
    <s v="PV-18985"/>
    <x v="391"/>
    <x v="2"/>
    <s v="United States"/>
    <s v="League City"/>
    <x v="5"/>
    <n v="77573"/>
    <x v="2"/>
    <s v="OFF-AR-10003158"/>
    <x v="1"/>
    <x v="6"/>
    <x v="696"/>
    <x v="2715"/>
    <n v="7"/>
    <n v="0.2"/>
    <n v="3.9003999999999985"/>
  </r>
  <r>
    <n v="8317"/>
    <s v="CA-2011-161508"/>
    <x v="2"/>
    <x v="136"/>
    <d v="2011-07-16T00:00:00"/>
    <x v="1"/>
    <s v="PV-18985"/>
    <x v="391"/>
    <x v="2"/>
    <s v="United States"/>
    <s v="League City"/>
    <x v="5"/>
    <n v="77573"/>
    <x v="2"/>
    <s v="OFF-PA-10001804"/>
    <x v="1"/>
    <x v="10"/>
    <x v="128"/>
    <x v="2975"/>
    <n v="3"/>
    <n v="0.2"/>
    <n v="5.6111999999999993"/>
  </r>
  <r>
    <n v="8318"/>
    <s v="CA-2014-130904"/>
    <x v="3"/>
    <x v="645"/>
    <d v="2014-04-17T00:00:00"/>
    <x v="1"/>
    <s v="HM-14980"/>
    <x v="31"/>
    <x v="0"/>
    <s v="United States"/>
    <s v="Burlington"/>
    <x v="3"/>
    <n v="27217"/>
    <x v="0"/>
    <s v="OFF-AR-10000422"/>
    <x v="1"/>
    <x v="6"/>
    <x v="892"/>
    <x v="5395"/>
    <n v="1"/>
    <n v="0.2"/>
    <n v="0.15329999999999994"/>
  </r>
  <r>
    <n v="8319"/>
    <s v="CA-2014-130904"/>
    <x v="3"/>
    <x v="645"/>
    <d v="2014-04-17T00:00:00"/>
    <x v="1"/>
    <s v="HM-14980"/>
    <x v="31"/>
    <x v="0"/>
    <s v="United States"/>
    <s v="Burlington"/>
    <x v="3"/>
    <n v="27217"/>
    <x v="0"/>
    <s v="OFF-AR-10000127"/>
    <x v="1"/>
    <x v="6"/>
    <x v="1186"/>
    <x v="5396"/>
    <n v="8"/>
    <n v="0.2"/>
    <n v="2.3615999999999966"/>
  </r>
  <r>
    <n v="8320"/>
    <s v="CA-2014-133620"/>
    <x v="3"/>
    <x v="38"/>
    <d v="2014-11-19T00:00:00"/>
    <x v="1"/>
    <s v="EM-14065"/>
    <x v="191"/>
    <x v="0"/>
    <s v="United States"/>
    <s v="New York City"/>
    <x v="15"/>
    <n v="10009"/>
    <x v="3"/>
    <s v="OFF-ST-10004634"/>
    <x v="1"/>
    <x v="4"/>
    <x v="597"/>
    <x v="1082"/>
    <n v="1"/>
    <n v="0"/>
    <n v="3.3629999999999995"/>
  </r>
  <r>
    <n v="8321"/>
    <s v="CA-2012-142937"/>
    <x v="1"/>
    <x v="901"/>
    <d v="2012-12-06T00:00:00"/>
    <x v="2"/>
    <s v="SF-20065"/>
    <x v="11"/>
    <x v="0"/>
    <s v="United States"/>
    <s v="Dallas"/>
    <x v="5"/>
    <n v="75220"/>
    <x v="2"/>
    <s v="OFF-AR-10003582"/>
    <x v="1"/>
    <x v="6"/>
    <x v="1451"/>
    <x v="3816"/>
    <n v="2"/>
    <n v="0.2"/>
    <n v="4.5040000000000031"/>
  </r>
  <r>
    <n v="8322"/>
    <s v="US-2013-149790"/>
    <x v="0"/>
    <x v="182"/>
    <d v="2013-10-02T00:00:00"/>
    <x v="1"/>
    <s v="SC-20380"/>
    <x v="618"/>
    <x v="0"/>
    <s v="United States"/>
    <s v="Houston"/>
    <x v="5"/>
    <n v="77095"/>
    <x v="2"/>
    <s v="OFF-BI-10002026"/>
    <x v="1"/>
    <x v="8"/>
    <x v="1749"/>
    <x v="5397"/>
    <n v="2"/>
    <n v="0.8"/>
    <n v="-24.998400000000011"/>
  </r>
  <r>
    <n v="8323"/>
    <s v="CA-2013-130778"/>
    <x v="0"/>
    <x v="258"/>
    <d v="2013-11-26T00:00:00"/>
    <x v="1"/>
    <s v="ND-18370"/>
    <x v="444"/>
    <x v="0"/>
    <s v="United States"/>
    <s v="Long Beach"/>
    <x v="15"/>
    <n v="11561"/>
    <x v="3"/>
    <s v="OFF-AP-10000595"/>
    <x v="1"/>
    <x v="9"/>
    <x v="1496"/>
    <x v="4622"/>
    <n v="2"/>
    <n v="0"/>
    <n v="2.2724000000000002"/>
  </r>
  <r>
    <n v="8324"/>
    <s v="CA-2013-130778"/>
    <x v="0"/>
    <x v="258"/>
    <d v="2013-11-26T00:00:00"/>
    <x v="1"/>
    <s v="ND-18370"/>
    <x v="444"/>
    <x v="0"/>
    <s v="United States"/>
    <s v="Long Beach"/>
    <x v="15"/>
    <n v="11561"/>
    <x v="3"/>
    <s v="OFF-PA-10001509"/>
    <x v="1"/>
    <x v="10"/>
    <x v="417"/>
    <x v="915"/>
    <n v="5"/>
    <n v="0"/>
    <n v="20.584999999999994"/>
  </r>
  <r>
    <n v="8325"/>
    <s v="CA-2014-144456"/>
    <x v="3"/>
    <x v="565"/>
    <d v="2014-09-10T00:00:00"/>
    <x v="2"/>
    <s v="FC-14245"/>
    <x v="763"/>
    <x v="2"/>
    <s v="United States"/>
    <s v="Hialeah"/>
    <x v="2"/>
    <n v="33012"/>
    <x v="0"/>
    <s v="OFF-ST-10001321"/>
    <x v="1"/>
    <x v="4"/>
    <x v="416"/>
    <x v="3058"/>
    <n v="5"/>
    <n v="0.2"/>
    <n v="5.3970000000000073"/>
  </r>
  <r>
    <n v="8326"/>
    <s v="CA-2014-144456"/>
    <x v="3"/>
    <x v="565"/>
    <d v="2014-09-10T00:00:00"/>
    <x v="2"/>
    <s v="FC-14245"/>
    <x v="763"/>
    <x v="2"/>
    <s v="United States"/>
    <s v="Hialeah"/>
    <x v="2"/>
    <n v="33012"/>
    <x v="0"/>
    <s v="TEC-PH-10001750"/>
    <x v="2"/>
    <x v="7"/>
    <x v="968"/>
    <x v="3180"/>
    <n v="3"/>
    <n v="0.2"/>
    <n v="13.857900000000008"/>
  </r>
  <r>
    <n v="8327"/>
    <s v="CA-2014-103478"/>
    <x v="3"/>
    <x v="246"/>
    <d v="2014-07-25T00:00:00"/>
    <x v="0"/>
    <s v="KL-16555"/>
    <x v="126"/>
    <x v="1"/>
    <s v="United States"/>
    <s v="Aurora"/>
    <x v="10"/>
    <n v="60505"/>
    <x v="2"/>
    <s v="OFF-BI-10001890"/>
    <x v="1"/>
    <x v="8"/>
    <x v="174"/>
    <x v="5398"/>
    <n v="4"/>
    <n v="0.8"/>
    <n v="-4.5824000000000016"/>
  </r>
  <r>
    <n v="8328"/>
    <s v="CA-2014-103478"/>
    <x v="3"/>
    <x v="246"/>
    <d v="2014-07-25T00:00:00"/>
    <x v="0"/>
    <s v="KL-16555"/>
    <x v="126"/>
    <x v="1"/>
    <s v="United States"/>
    <s v="Aurora"/>
    <x v="10"/>
    <n v="60505"/>
    <x v="2"/>
    <s v="OFF-BI-10004224"/>
    <x v="1"/>
    <x v="8"/>
    <x v="1061"/>
    <x v="5399"/>
    <n v="7"/>
    <n v="0.8"/>
    <n v="-164.83600000000007"/>
  </r>
  <r>
    <n v="8329"/>
    <s v="CA-2014-118577"/>
    <x v="3"/>
    <x v="833"/>
    <d v="2014-10-12T00:00:00"/>
    <x v="1"/>
    <s v="XP-21865"/>
    <x v="190"/>
    <x v="0"/>
    <s v="United States"/>
    <s v="Belleville"/>
    <x v="30"/>
    <n v="7109"/>
    <x v="3"/>
    <s v="OFF-PA-10001357"/>
    <x v="1"/>
    <x v="10"/>
    <x v="1032"/>
    <x v="140"/>
    <n v="3"/>
    <n v="0"/>
    <n v="68.975999999999999"/>
  </r>
  <r>
    <n v="8330"/>
    <s v="CA-2014-118577"/>
    <x v="3"/>
    <x v="833"/>
    <d v="2014-10-12T00:00:00"/>
    <x v="1"/>
    <s v="XP-21865"/>
    <x v="190"/>
    <x v="0"/>
    <s v="United States"/>
    <s v="Belleville"/>
    <x v="30"/>
    <n v="7109"/>
    <x v="3"/>
    <s v="OFF-PA-10004888"/>
    <x v="1"/>
    <x v="10"/>
    <x v="959"/>
    <x v="90"/>
    <n v="1"/>
    <n v="0"/>
    <n v="3.1104000000000003"/>
  </r>
  <r>
    <n v="8331"/>
    <s v="CA-2014-113572"/>
    <x v="3"/>
    <x v="659"/>
    <d v="2014-11-12T00:00:00"/>
    <x v="1"/>
    <s v="FP-14320"/>
    <x v="224"/>
    <x v="0"/>
    <s v="United States"/>
    <s v="New York City"/>
    <x v="15"/>
    <n v="10024"/>
    <x v="3"/>
    <s v="TEC-AC-10002370"/>
    <x v="2"/>
    <x v="11"/>
    <x v="1816"/>
    <x v="2317"/>
    <n v="4"/>
    <n v="0"/>
    <n v="2.5215999999999994"/>
  </r>
  <r>
    <n v="8332"/>
    <s v="CA-2013-153269"/>
    <x v="0"/>
    <x v="1185"/>
    <d v="2013-03-13T00:00:00"/>
    <x v="2"/>
    <s v="PS-18760"/>
    <x v="519"/>
    <x v="0"/>
    <s v="United States"/>
    <s v="Andover"/>
    <x v="31"/>
    <n v="1810"/>
    <x v="3"/>
    <s v="OFF-ST-10004634"/>
    <x v="1"/>
    <x v="4"/>
    <x v="597"/>
    <x v="1082"/>
    <n v="1"/>
    <n v="0"/>
    <n v="3.3629999999999995"/>
  </r>
  <r>
    <n v="8333"/>
    <s v="CA-2013-153269"/>
    <x v="0"/>
    <x v="1185"/>
    <d v="2013-03-13T00:00:00"/>
    <x v="2"/>
    <s v="PS-18760"/>
    <x v="519"/>
    <x v="0"/>
    <s v="United States"/>
    <s v="Andover"/>
    <x v="31"/>
    <n v="1810"/>
    <x v="3"/>
    <s v="FUR-CH-10002647"/>
    <x v="0"/>
    <x v="1"/>
    <x v="470"/>
    <x v="1383"/>
    <n v="5"/>
    <n v="0"/>
    <n v="88.725000000000023"/>
  </r>
  <r>
    <n v="8334"/>
    <s v="CA-2013-153269"/>
    <x v="0"/>
    <x v="1185"/>
    <d v="2013-03-13T00:00:00"/>
    <x v="2"/>
    <s v="PS-18760"/>
    <x v="519"/>
    <x v="0"/>
    <s v="United States"/>
    <s v="Andover"/>
    <x v="31"/>
    <n v="1810"/>
    <x v="3"/>
    <s v="OFF-PA-10001801"/>
    <x v="1"/>
    <x v="10"/>
    <x v="1757"/>
    <x v="1465"/>
    <n v="3"/>
    <n v="0"/>
    <n v="8.7906000000000013"/>
  </r>
  <r>
    <n v="8335"/>
    <s v="CA-2013-153269"/>
    <x v="0"/>
    <x v="1185"/>
    <d v="2013-03-13T00:00:00"/>
    <x v="2"/>
    <s v="PS-18760"/>
    <x v="519"/>
    <x v="0"/>
    <s v="United States"/>
    <s v="Andover"/>
    <x v="31"/>
    <n v="1810"/>
    <x v="3"/>
    <s v="OFF-BI-10004632"/>
    <x v="1"/>
    <x v="8"/>
    <x v="910"/>
    <x v="5400"/>
    <n v="4"/>
    <n v="0"/>
    <n v="23.309999999999995"/>
  </r>
  <r>
    <n v="8336"/>
    <s v="CA-2014-161655"/>
    <x v="3"/>
    <x v="726"/>
    <d v="2014-05-19T00:00:00"/>
    <x v="0"/>
    <s v="CW-11905"/>
    <x v="194"/>
    <x v="2"/>
    <s v="United States"/>
    <s v="Newark"/>
    <x v="13"/>
    <n v="19711"/>
    <x v="3"/>
    <s v="OFF-BI-10002082"/>
    <x v="1"/>
    <x v="8"/>
    <x v="1173"/>
    <x v="5401"/>
    <n v="9"/>
    <n v="0"/>
    <n v="149.76"/>
  </r>
  <r>
    <n v="8337"/>
    <s v="CA-2013-101469"/>
    <x v="0"/>
    <x v="415"/>
    <d v="2013-07-09T00:00:00"/>
    <x v="1"/>
    <s v="KH-16360"/>
    <x v="347"/>
    <x v="0"/>
    <s v="United States"/>
    <s v="Arlington"/>
    <x v="17"/>
    <n v="22204"/>
    <x v="0"/>
    <s v="OFF-AR-10003986"/>
    <x v="1"/>
    <x v="6"/>
    <x v="1817"/>
    <x v="5402"/>
    <n v="2"/>
    <n v="0"/>
    <n v="3.157"/>
  </r>
  <r>
    <n v="8338"/>
    <s v="CA-2011-153087"/>
    <x v="2"/>
    <x v="422"/>
    <d v="2012-01-03T00:00:00"/>
    <x v="1"/>
    <s v="TC-20980"/>
    <x v="568"/>
    <x v="1"/>
    <s v="United States"/>
    <s v="Decatur"/>
    <x v="19"/>
    <n v="35601"/>
    <x v="0"/>
    <s v="OFF-PA-10001243"/>
    <x v="1"/>
    <x v="10"/>
    <x v="1794"/>
    <x v="100"/>
    <n v="4"/>
    <n v="0"/>
    <n v="11.720800000000001"/>
  </r>
  <r>
    <n v="8339"/>
    <s v="CA-2011-153087"/>
    <x v="2"/>
    <x v="422"/>
    <d v="2012-01-03T00:00:00"/>
    <x v="1"/>
    <s v="TC-20980"/>
    <x v="568"/>
    <x v="1"/>
    <s v="United States"/>
    <s v="Decatur"/>
    <x v="19"/>
    <n v="35601"/>
    <x v="0"/>
    <s v="TEC-AC-10003198"/>
    <x v="2"/>
    <x v="11"/>
    <x v="761"/>
    <x v="5403"/>
    <n v="5"/>
    <n v="0"/>
    <n v="184.26"/>
  </r>
  <r>
    <n v="8340"/>
    <s v="CA-2014-135076"/>
    <x v="3"/>
    <x v="669"/>
    <d v="2014-04-18T00:00:00"/>
    <x v="1"/>
    <s v="YS-21880"/>
    <x v="453"/>
    <x v="1"/>
    <s v="United States"/>
    <s v="Hesperia"/>
    <x v="1"/>
    <n v="92345"/>
    <x v="1"/>
    <s v="FUR-CH-10003774"/>
    <x v="0"/>
    <x v="1"/>
    <x v="1185"/>
    <x v="5404"/>
    <n v="6"/>
    <n v="0.2"/>
    <n v="-38.211600000000033"/>
  </r>
  <r>
    <n v="8341"/>
    <s v="CA-2011-161634"/>
    <x v="2"/>
    <x v="687"/>
    <d v="2011-11-20T00:00:00"/>
    <x v="1"/>
    <s v="CC-12220"/>
    <x v="417"/>
    <x v="0"/>
    <s v="United States"/>
    <s v="Chesapeake"/>
    <x v="17"/>
    <n v="23320"/>
    <x v="0"/>
    <s v="OFF-PA-10002262"/>
    <x v="1"/>
    <x v="10"/>
    <x v="992"/>
    <x v="56"/>
    <n v="5"/>
    <n v="0"/>
    <n v="15.552000000000001"/>
  </r>
  <r>
    <n v="8342"/>
    <s v="CA-2014-141481"/>
    <x v="3"/>
    <x v="532"/>
    <d v="2014-06-15T00:00:00"/>
    <x v="2"/>
    <s v="ZD-21925"/>
    <x v="9"/>
    <x v="0"/>
    <s v="United States"/>
    <s v="Los Angeles"/>
    <x v="1"/>
    <n v="90036"/>
    <x v="1"/>
    <s v="OFF-AP-10004532"/>
    <x v="1"/>
    <x v="9"/>
    <x v="559"/>
    <x v="639"/>
    <n v="3"/>
    <n v="0"/>
    <n v="16.588799999999999"/>
  </r>
  <r>
    <n v="8343"/>
    <s v="CA-2013-132549"/>
    <x v="0"/>
    <x v="881"/>
    <d v="2013-12-01T00:00:00"/>
    <x v="1"/>
    <s v="JK-15370"/>
    <x v="271"/>
    <x v="0"/>
    <s v="United States"/>
    <s v="Huntsville"/>
    <x v="19"/>
    <n v="35810"/>
    <x v="0"/>
    <s v="OFF-ST-10001325"/>
    <x v="1"/>
    <x v="4"/>
    <x v="466"/>
    <x v="5405"/>
    <n v="7"/>
    <n v="0"/>
    <n v="19.807200000000002"/>
  </r>
  <r>
    <n v="8344"/>
    <s v="US-2011-155544"/>
    <x v="2"/>
    <x v="90"/>
    <d v="2011-03-25T00:00:00"/>
    <x v="1"/>
    <s v="GM-14440"/>
    <x v="306"/>
    <x v="0"/>
    <s v="United States"/>
    <s v="Knoxville"/>
    <x v="18"/>
    <n v="37918"/>
    <x v="0"/>
    <s v="OFF-LA-10004544"/>
    <x v="1"/>
    <x v="2"/>
    <x v="197"/>
    <x v="5406"/>
    <n v="5"/>
    <n v="0.2"/>
    <n v="22.199999999999996"/>
  </r>
  <r>
    <n v="8345"/>
    <s v="US-2011-155544"/>
    <x v="2"/>
    <x v="90"/>
    <d v="2011-03-25T00:00:00"/>
    <x v="1"/>
    <s v="GM-14440"/>
    <x v="306"/>
    <x v="0"/>
    <s v="United States"/>
    <s v="Knoxville"/>
    <x v="18"/>
    <n v="37918"/>
    <x v="0"/>
    <s v="FUR-FU-10001473"/>
    <x v="0"/>
    <x v="5"/>
    <x v="984"/>
    <x v="2427"/>
    <n v="3"/>
    <n v="0.2"/>
    <n v="6.5903999999999989"/>
  </r>
  <r>
    <n v="8346"/>
    <s v="US-2011-155544"/>
    <x v="2"/>
    <x v="90"/>
    <d v="2011-03-25T00:00:00"/>
    <x v="1"/>
    <s v="GM-14440"/>
    <x v="306"/>
    <x v="0"/>
    <s v="United States"/>
    <s v="Knoxville"/>
    <x v="18"/>
    <n v="37918"/>
    <x v="0"/>
    <s v="FUR-CH-10000422"/>
    <x v="0"/>
    <x v="1"/>
    <x v="1432"/>
    <x v="5407"/>
    <n v="3"/>
    <n v="0.2"/>
    <n v="-10.918799999999983"/>
  </r>
  <r>
    <n v="8347"/>
    <s v="US-2012-115238"/>
    <x v="1"/>
    <x v="28"/>
    <d v="2012-05-04T00:00:00"/>
    <x v="1"/>
    <s v="JW-15220"/>
    <x v="478"/>
    <x v="1"/>
    <s v="United States"/>
    <s v="Lawrence"/>
    <x v="31"/>
    <n v="1841"/>
    <x v="3"/>
    <s v="FUR-FU-10002960"/>
    <x v="0"/>
    <x v="5"/>
    <x v="190"/>
    <x v="815"/>
    <n v="5"/>
    <n v="0"/>
    <n v="13.188000000000002"/>
  </r>
  <r>
    <n v="8348"/>
    <s v="US-2012-115238"/>
    <x v="1"/>
    <x v="28"/>
    <d v="2012-05-04T00:00:00"/>
    <x v="1"/>
    <s v="JW-15220"/>
    <x v="478"/>
    <x v="1"/>
    <s v="United States"/>
    <s v="Lawrence"/>
    <x v="31"/>
    <n v="1841"/>
    <x v="3"/>
    <s v="FUR-FU-10002445"/>
    <x v="0"/>
    <x v="5"/>
    <x v="1439"/>
    <x v="5408"/>
    <n v="1"/>
    <n v="0"/>
    <n v="3.7920000000000007"/>
  </r>
  <r>
    <n v="8349"/>
    <s v="US-2012-115238"/>
    <x v="1"/>
    <x v="28"/>
    <d v="2012-05-04T00:00:00"/>
    <x v="1"/>
    <s v="JW-15220"/>
    <x v="478"/>
    <x v="1"/>
    <s v="United States"/>
    <s v="Lawrence"/>
    <x v="31"/>
    <n v="1841"/>
    <x v="3"/>
    <s v="TEC-PH-10001300"/>
    <x v="2"/>
    <x v="7"/>
    <x v="1002"/>
    <x v="5409"/>
    <n v="10"/>
    <n v="0"/>
    <n v="58.66"/>
  </r>
  <r>
    <n v="8350"/>
    <s v="US-2012-115238"/>
    <x v="1"/>
    <x v="28"/>
    <d v="2012-05-04T00:00:00"/>
    <x v="1"/>
    <s v="JW-15220"/>
    <x v="478"/>
    <x v="1"/>
    <s v="United States"/>
    <s v="Lawrence"/>
    <x v="31"/>
    <n v="1841"/>
    <x v="3"/>
    <s v="FUR-FU-10001025"/>
    <x v="0"/>
    <x v="5"/>
    <x v="1699"/>
    <x v="5410"/>
    <n v="5"/>
    <n v="0"/>
    <n v="10.449000000000002"/>
  </r>
  <r>
    <n v="8351"/>
    <s v="US-2012-115238"/>
    <x v="1"/>
    <x v="28"/>
    <d v="2012-05-04T00:00:00"/>
    <x v="1"/>
    <s v="JW-15220"/>
    <x v="478"/>
    <x v="1"/>
    <s v="United States"/>
    <s v="Lawrence"/>
    <x v="31"/>
    <n v="1841"/>
    <x v="3"/>
    <s v="OFF-PA-10002689"/>
    <x v="1"/>
    <x v="10"/>
    <x v="1057"/>
    <x v="90"/>
    <n v="1"/>
    <n v="0"/>
    <n v="3.1104000000000003"/>
  </r>
  <r>
    <n v="8352"/>
    <s v="CA-2014-132199"/>
    <x v="3"/>
    <x v="898"/>
    <d v="2014-05-09T00:00:00"/>
    <x v="1"/>
    <s v="BO-11350"/>
    <x v="635"/>
    <x v="1"/>
    <s v="United States"/>
    <s v="Philadelphia"/>
    <x v="9"/>
    <n v="19134"/>
    <x v="3"/>
    <s v="FUR-FU-10004245"/>
    <x v="0"/>
    <x v="5"/>
    <x v="1738"/>
    <x v="5411"/>
    <n v="2"/>
    <n v="0.2"/>
    <n v="7.3008000000000006"/>
  </r>
  <r>
    <n v="8353"/>
    <s v="CA-2014-132199"/>
    <x v="3"/>
    <x v="898"/>
    <d v="2014-05-09T00:00:00"/>
    <x v="1"/>
    <s v="BO-11350"/>
    <x v="635"/>
    <x v="1"/>
    <s v="United States"/>
    <s v="Philadelphia"/>
    <x v="9"/>
    <n v="19134"/>
    <x v="3"/>
    <s v="OFF-BI-10003684"/>
    <x v="1"/>
    <x v="8"/>
    <x v="707"/>
    <x v="5412"/>
    <n v="4"/>
    <n v="0.7"/>
    <n v="-17.591999999999992"/>
  </r>
  <r>
    <n v="8354"/>
    <s v="CA-2014-132199"/>
    <x v="3"/>
    <x v="898"/>
    <d v="2014-05-09T00:00:00"/>
    <x v="1"/>
    <s v="BO-11350"/>
    <x v="635"/>
    <x v="1"/>
    <s v="United States"/>
    <s v="Philadelphia"/>
    <x v="9"/>
    <n v="19134"/>
    <x v="3"/>
    <s v="FUR-TA-10003748"/>
    <x v="0"/>
    <x v="3"/>
    <x v="208"/>
    <x v="5413"/>
    <n v="5"/>
    <n v="0.4"/>
    <n v="-112.041"/>
  </r>
  <r>
    <n v="8355"/>
    <s v="CA-2014-132199"/>
    <x v="3"/>
    <x v="898"/>
    <d v="2014-05-09T00:00:00"/>
    <x v="1"/>
    <s v="BO-11350"/>
    <x v="635"/>
    <x v="1"/>
    <s v="United States"/>
    <s v="Philadelphia"/>
    <x v="9"/>
    <n v="19134"/>
    <x v="3"/>
    <s v="OFF-BI-10002133"/>
    <x v="1"/>
    <x v="8"/>
    <x v="1138"/>
    <x v="4159"/>
    <n v="5"/>
    <n v="0.7"/>
    <n v="-44.94"/>
  </r>
  <r>
    <n v="8356"/>
    <s v="CA-2014-132199"/>
    <x v="3"/>
    <x v="898"/>
    <d v="2014-05-09T00:00:00"/>
    <x v="1"/>
    <s v="BO-11350"/>
    <x v="635"/>
    <x v="1"/>
    <s v="United States"/>
    <s v="Philadelphia"/>
    <x v="9"/>
    <n v="19134"/>
    <x v="3"/>
    <s v="OFF-FA-10002280"/>
    <x v="1"/>
    <x v="13"/>
    <x v="653"/>
    <x v="3905"/>
    <n v="2"/>
    <n v="0.2"/>
    <n v="2.8"/>
  </r>
  <r>
    <n v="8357"/>
    <s v="CA-2013-163174"/>
    <x v="0"/>
    <x v="370"/>
    <d v="2013-08-31T00:00:00"/>
    <x v="1"/>
    <s v="XP-21865"/>
    <x v="190"/>
    <x v="0"/>
    <s v="United States"/>
    <s v="Athens"/>
    <x v="32"/>
    <n v="30605"/>
    <x v="0"/>
    <s v="FUR-FU-10000308"/>
    <x v="0"/>
    <x v="5"/>
    <x v="1269"/>
    <x v="4702"/>
    <n v="3"/>
    <n v="0"/>
    <n v="41.038800000000002"/>
  </r>
  <r>
    <n v="8358"/>
    <s v="CA-2011-110555"/>
    <x v="2"/>
    <x v="909"/>
    <d v="2011-04-18T00:00:00"/>
    <x v="1"/>
    <s v="MM-18055"/>
    <x v="514"/>
    <x v="0"/>
    <s v="United States"/>
    <s v="Great Falls"/>
    <x v="37"/>
    <n v="59405"/>
    <x v="1"/>
    <s v="OFF-ST-10000876"/>
    <x v="1"/>
    <x v="4"/>
    <x v="251"/>
    <x v="5414"/>
    <n v="7"/>
    <n v="0"/>
    <n v="24.382400000000001"/>
  </r>
  <r>
    <n v="8359"/>
    <s v="CA-2011-110555"/>
    <x v="2"/>
    <x v="909"/>
    <d v="2011-04-18T00:00:00"/>
    <x v="1"/>
    <s v="MM-18055"/>
    <x v="514"/>
    <x v="0"/>
    <s v="United States"/>
    <s v="Great Falls"/>
    <x v="37"/>
    <n v="59405"/>
    <x v="1"/>
    <s v="TEC-PH-10000586"/>
    <x v="2"/>
    <x v="7"/>
    <x v="501"/>
    <x v="554"/>
    <n v="2"/>
    <n v="0.2"/>
    <n v="9.2386000000000053"/>
  </r>
  <r>
    <n v="8360"/>
    <s v="CA-2011-110555"/>
    <x v="2"/>
    <x v="909"/>
    <d v="2011-04-18T00:00:00"/>
    <x v="1"/>
    <s v="MM-18055"/>
    <x v="514"/>
    <x v="0"/>
    <s v="United States"/>
    <s v="Great Falls"/>
    <x v="37"/>
    <n v="59405"/>
    <x v="1"/>
    <s v="TEC-AC-10003399"/>
    <x v="2"/>
    <x v="11"/>
    <x v="1497"/>
    <x v="5415"/>
    <n v="6"/>
    <n v="0"/>
    <n v="91.32480000000001"/>
  </r>
  <r>
    <n v="8361"/>
    <s v="CA-2014-147207"/>
    <x v="3"/>
    <x v="460"/>
    <d v="2014-01-05T00:00:00"/>
    <x v="0"/>
    <s v="TS-21655"/>
    <x v="772"/>
    <x v="0"/>
    <s v="United States"/>
    <s v="El Paso"/>
    <x v="5"/>
    <n v="79907"/>
    <x v="2"/>
    <s v="OFF-AR-10001955"/>
    <x v="1"/>
    <x v="6"/>
    <x v="1021"/>
    <x v="4142"/>
    <n v="2"/>
    <n v="0.2"/>
    <n v="3.9679999999999964"/>
  </r>
  <r>
    <n v="8362"/>
    <s v="CA-2014-147207"/>
    <x v="3"/>
    <x v="460"/>
    <d v="2014-01-05T00:00:00"/>
    <x v="0"/>
    <s v="TS-21655"/>
    <x v="772"/>
    <x v="0"/>
    <s v="United States"/>
    <s v="El Paso"/>
    <x v="5"/>
    <n v="79907"/>
    <x v="2"/>
    <s v="OFF-AP-10000027"/>
    <x v="1"/>
    <x v="9"/>
    <x v="1804"/>
    <x v="5416"/>
    <n v="2"/>
    <n v="0.8"/>
    <n v="-13.580000000000002"/>
  </r>
  <r>
    <n v="8363"/>
    <s v="CA-2014-147207"/>
    <x v="3"/>
    <x v="460"/>
    <d v="2014-01-05T00:00:00"/>
    <x v="0"/>
    <s v="TS-21655"/>
    <x v="772"/>
    <x v="0"/>
    <s v="United States"/>
    <s v="El Paso"/>
    <x v="5"/>
    <n v="79907"/>
    <x v="2"/>
    <s v="FUR-TA-10002958"/>
    <x v="0"/>
    <x v="3"/>
    <x v="956"/>
    <x v="3341"/>
    <n v="5"/>
    <n v="0.3"/>
    <n v="-169.63700000000009"/>
  </r>
  <r>
    <n v="8364"/>
    <s v="CA-2014-147207"/>
    <x v="3"/>
    <x v="460"/>
    <d v="2014-01-05T00:00:00"/>
    <x v="0"/>
    <s v="TS-21655"/>
    <x v="772"/>
    <x v="0"/>
    <s v="United States"/>
    <s v="El Paso"/>
    <x v="5"/>
    <n v="79907"/>
    <x v="2"/>
    <s v="OFF-ST-10002615"/>
    <x v="1"/>
    <x v="4"/>
    <x v="1427"/>
    <x v="5417"/>
    <n v="3"/>
    <n v="0.2"/>
    <n v="27.910800000000009"/>
  </r>
  <r>
    <n v="8365"/>
    <s v="CA-2014-137631"/>
    <x v="3"/>
    <x v="1045"/>
    <d v="2014-05-03T00:00:00"/>
    <x v="1"/>
    <s v="JL-15235"/>
    <x v="538"/>
    <x v="0"/>
    <s v="United States"/>
    <s v="Kissimmee"/>
    <x v="2"/>
    <n v="34741"/>
    <x v="0"/>
    <s v="TEC-PH-10002624"/>
    <x v="2"/>
    <x v="7"/>
    <x v="1126"/>
    <x v="5418"/>
    <n v="2"/>
    <n v="0.2"/>
    <n v="84.598199999999878"/>
  </r>
  <r>
    <n v="8366"/>
    <s v="CA-2014-157273"/>
    <x v="3"/>
    <x v="289"/>
    <d v="2014-02-03T00:00:00"/>
    <x v="2"/>
    <s v="SZ-20035"/>
    <x v="449"/>
    <x v="2"/>
    <s v="United States"/>
    <s v="Seattle"/>
    <x v="4"/>
    <n v="98105"/>
    <x v="1"/>
    <s v="TEC-PH-10002275"/>
    <x v="2"/>
    <x v="7"/>
    <x v="7"/>
    <x v="5419"/>
    <n v="4"/>
    <n v="0.2"/>
    <n v="60.476800000000026"/>
  </r>
  <r>
    <n v="8367"/>
    <s v="CA-2011-109918"/>
    <x v="2"/>
    <x v="557"/>
    <d v="2011-09-12T00:00:00"/>
    <x v="0"/>
    <s v="LR-17035"/>
    <x v="756"/>
    <x v="1"/>
    <s v="United States"/>
    <s v="Santa Clara"/>
    <x v="1"/>
    <n v="95051"/>
    <x v="1"/>
    <s v="OFF-SU-10004290"/>
    <x v="1"/>
    <x v="14"/>
    <x v="1818"/>
    <x v="4083"/>
    <n v="4"/>
    <n v="0"/>
    <n v="7.3872"/>
  </r>
  <r>
    <n v="8368"/>
    <s v="CA-2011-109918"/>
    <x v="2"/>
    <x v="557"/>
    <d v="2011-09-12T00:00:00"/>
    <x v="0"/>
    <s v="LR-17035"/>
    <x v="756"/>
    <x v="1"/>
    <s v="United States"/>
    <s v="Santa Clara"/>
    <x v="1"/>
    <n v="95051"/>
    <x v="1"/>
    <s v="OFF-PA-10000174"/>
    <x v="1"/>
    <x v="10"/>
    <x v="1515"/>
    <x v="5420"/>
    <n v="2"/>
    <n v="0"/>
    <n v="9.663199999999998"/>
  </r>
  <r>
    <n v="8369"/>
    <s v="CA-2011-109918"/>
    <x v="2"/>
    <x v="557"/>
    <d v="2011-09-12T00:00:00"/>
    <x v="0"/>
    <s v="LR-17035"/>
    <x v="756"/>
    <x v="1"/>
    <s v="United States"/>
    <s v="Santa Clara"/>
    <x v="1"/>
    <n v="95051"/>
    <x v="1"/>
    <s v="OFF-BI-10004308"/>
    <x v="1"/>
    <x v="8"/>
    <x v="1767"/>
    <x v="2067"/>
    <n v="5"/>
    <n v="0.2"/>
    <n v="31.47"/>
  </r>
  <r>
    <n v="8370"/>
    <s v="CA-2013-118745"/>
    <x v="0"/>
    <x v="725"/>
    <d v="2013-06-17T00:00:00"/>
    <x v="1"/>
    <s v="SV-20365"/>
    <x v="277"/>
    <x v="0"/>
    <s v="United States"/>
    <s v="Los Angeles"/>
    <x v="1"/>
    <n v="90049"/>
    <x v="1"/>
    <s v="FUR-TA-10003473"/>
    <x v="0"/>
    <x v="3"/>
    <x v="214"/>
    <x v="3458"/>
    <n v="3"/>
    <n v="0.2"/>
    <n v="33.851700000000051"/>
  </r>
  <r>
    <n v="8371"/>
    <s v="CA-2013-163972"/>
    <x v="0"/>
    <x v="508"/>
    <d v="2013-10-22T00:00:00"/>
    <x v="1"/>
    <s v="MG-17890"/>
    <x v="450"/>
    <x v="2"/>
    <s v="United States"/>
    <s v="Fresno"/>
    <x v="1"/>
    <n v="93727"/>
    <x v="1"/>
    <s v="FUR-BO-10003894"/>
    <x v="0"/>
    <x v="0"/>
    <x v="1619"/>
    <x v="2497"/>
    <n v="2"/>
    <n v="0.15"/>
    <n v="21.293999999999993"/>
  </r>
  <r>
    <n v="8372"/>
    <s v="CA-2011-165393"/>
    <x v="2"/>
    <x v="422"/>
    <d v="2011-12-30T00:00:00"/>
    <x v="2"/>
    <s v="NC-18415"/>
    <x v="720"/>
    <x v="0"/>
    <s v="United States"/>
    <s v="Fort Worth"/>
    <x v="5"/>
    <n v="76106"/>
    <x v="2"/>
    <s v="OFF-BI-10001658"/>
    <x v="1"/>
    <x v="8"/>
    <x v="439"/>
    <x v="5421"/>
    <n v="1"/>
    <n v="0.8"/>
    <n v="-8.472800000000003"/>
  </r>
  <r>
    <n v="8373"/>
    <s v="CA-2013-113726"/>
    <x v="0"/>
    <x v="390"/>
    <d v="2013-12-02T00:00:00"/>
    <x v="1"/>
    <s v="SC-20680"/>
    <x v="649"/>
    <x v="2"/>
    <s v="United States"/>
    <s v="Seattle"/>
    <x v="4"/>
    <n v="98105"/>
    <x v="1"/>
    <s v="FUR-FU-10003535"/>
    <x v="0"/>
    <x v="5"/>
    <x v="888"/>
    <x v="4465"/>
    <n v="3"/>
    <n v="0"/>
    <n v="33.726600000000005"/>
  </r>
  <r>
    <n v="8374"/>
    <s v="CA-2013-152940"/>
    <x v="0"/>
    <x v="338"/>
    <d v="2013-11-14T00:00:00"/>
    <x v="2"/>
    <s v="RO-19780"/>
    <x v="197"/>
    <x v="0"/>
    <s v="United States"/>
    <s v="San Francisco"/>
    <x v="1"/>
    <n v="94110"/>
    <x v="1"/>
    <s v="OFF-ST-10000352"/>
    <x v="1"/>
    <x v="4"/>
    <x v="1049"/>
    <x v="5422"/>
    <n v="1"/>
    <n v="0"/>
    <n v="4.4610000000000021"/>
  </r>
  <r>
    <n v="8375"/>
    <s v="CA-2012-158701"/>
    <x v="1"/>
    <x v="956"/>
    <d v="2012-01-10T00:00:00"/>
    <x v="1"/>
    <s v="JL-15175"/>
    <x v="311"/>
    <x v="2"/>
    <s v="United States"/>
    <s v="San Francisco"/>
    <x v="1"/>
    <n v="94110"/>
    <x v="1"/>
    <s v="OFF-AP-10004859"/>
    <x v="1"/>
    <x v="9"/>
    <x v="921"/>
    <x v="5423"/>
    <n v="6"/>
    <n v="0"/>
    <n v="23.587200000000003"/>
  </r>
  <r>
    <n v="8376"/>
    <s v="CA-2012-158701"/>
    <x v="1"/>
    <x v="956"/>
    <d v="2012-01-10T00:00:00"/>
    <x v="1"/>
    <s v="JL-15175"/>
    <x v="311"/>
    <x v="2"/>
    <s v="United States"/>
    <s v="San Francisco"/>
    <x v="1"/>
    <n v="94110"/>
    <x v="1"/>
    <s v="OFF-BI-10001294"/>
    <x v="1"/>
    <x v="8"/>
    <x v="667"/>
    <x v="5424"/>
    <n v="6"/>
    <n v="0.2"/>
    <n v="17.549999999999994"/>
  </r>
  <r>
    <n v="8377"/>
    <s v="CA-2014-156272"/>
    <x v="3"/>
    <x v="708"/>
    <d v="2014-03-28T00:00:00"/>
    <x v="1"/>
    <s v="PW-19030"/>
    <x v="463"/>
    <x v="1"/>
    <s v="United States"/>
    <s v="Pompano Beach"/>
    <x v="2"/>
    <n v="33068"/>
    <x v="0"/>
    <s v="OFF-AP-10001242"/>
    <x v="1"/>
    <x v="9"/>
    <x v="1408"/>
    <x v="5425"/>
    <n v="1"/>
    <n v="0.2"/>
    <n v="8.0479999999999983"/>
  </r>
  <r>
    <n v="8378"/>
    <s v="CA-2012-162964"/>
    <x v="1"/>
    <x v="768"/>
    <d v="2012-11-18T00:00:00"/>
    <x v="1"/>
    <s v="MF-18250"/>
    <x v="751"/>
    <x v="1"/>
    <s v="United States"/>
    <s v="Houston"/>
    <x v="5"/>
    <n v="77095"/>
    <x v="2"/>
    <s v="OFF-ST-10002344"/>
    <x v="1"/>
    <x v="4"/>
    <x v="856"/>
    <x v="1466"/>
    <n v="1"/>
    <n v="0.2"/>
    <n v="-14.576399999999996"/>
  </r>
  <r>
    <n v="8379"/>
    <s v="CA-2012-162964"/>
    <x v="1"/>
    <x v="768"/>
    <d v="2012-11-18T00:00:00"/>
    <x v="1"/>
    <s v="MF-18250"/>
    <x v="751"/>
    <x v="1"/>
    <s v="United States"/>
    <s v="Houston"/>
    <x v="5"/>
    <n v="77095"/>
    <x v="2"/>
    <s v="OFF-PA-10003349"/>
    <x v="1"/>
    <x v="10"/>
    <x v="218"/>
    <x v="12"/>
    <n v="3"/>
    <n v="0.2"/>
    <n v="5.6375999999999999"/>
  </r>
  <r>
    <n v="8380"/>
    <s v="CA-2012-162964"/>
    <x v="1"/>
    <x v="768"/>
    <d v="2012-11-18T00:00:00"/>
    <x v="1"/>
    <s v="MF-18250"/>
    <x v="751"/>
    <x v="1"/>
    <s v="United States"/>
    <s v="Houston"/>
    <x v="5"/>
    <n v="77095"/>
    <x v="2"/>
    <s v="OFF-EN-10003055"/>
    <x v="1"/>
    <x v="12"/>
    <x v="873"/>
    <x v="5426"/>
    <n v="7"/>
    <n v="0.2"/>
    <n v="69.964999999999975"/>
  </r>
  <r>
    <n v="8381"/>
    <s v="CA-2011-103527"/>
    <x v="2"/>
    <x v="340"/>
    <d v="2011-09-14T00:00:00"/>
    <x v="0"/>
    <s v="CC-12220"/>
    <x v="417"/>
    <x v="0"/>
    <s v="United States"/>
    <s v="Chicago"/>
    <x v="10"/>
    <n v="60653"/>
    <x v="2"/>
    <s v="OFF-PA-10001622"/>
    <x v="1"/>
    <x v="10"/>
    <x v="695"/>
    <x v="3023"/>
    <n v="3"/>
    <n v="0.2"/>
    <n v="3.4049999999999994"/>
  </r>
  <r>
    <n v="8382"/>
    <s v="CA-2013-134544"/>
    <x v="0"/>
    <x v="716"/>
    <d v="2013-03-20T00:00:00"/>
    <x v="0"/>
    <s v="AC-10660"/>
    <x v="663"/>
    <x v="0"/>
    <s v="United States"/>
    <s v="San Francisco"/>
    <x v="1"/>
    <n v="94109"/>
    <x v="1"/>
    <s v="TEC-PH-10003800"/>
    <x v="2"/>
    <x v="7"/>
    <x v="504"/>
    <x v="560"/>
    <n v="2"/>
    <n v="0.2"/>
    <n v="-20.136200000000006"/>
  </r>
  <r>
    <n v="8383"/>
    <s v="CA-2013-163048"/>
    <x v="0"/>
    <x v="597"/>
    <d v="2013-02-15T00:00:00"/>
    <x v="1"/>
    <s v="MH-17440"/>
    <x v="775"/>
    <x v="1"/>
    <s v="United States"/>
    <s v="Houston"/>
    <x v="5"/>
    <n v="77036"/>
    <x v="2"/>
    <s v="FUR-CH-10001270"/>
    <x v="0"/>
    <x v="1"/>
    <x v="851"/>
    <x v="5427"/>
    <n v="4"/>
    <n v="0.3"/>
    <n v="0"/>
  </r>
  <r>
    <n v="8384"/>
    <s v="CA-2013-145135"/>
    <x v="0"/>
    <x v="491"/>
    <d v="2013-11-29T00:00:00"/>
    <x v="2"/>
    <s v="CD-12790"/>
    <x v="522"/>
    <x v="2"/>
    <s v="United States"/>
    <s v="Shelton"/>
    <x v="29"/>
    <n v="6484"/>
    <x v="3"/>
    <s v="TEC-AC-10003447"/>
    <x v="2"/>
    <x v="11"/>
    <x v="798"/>
    <x v="1543"/>
    <n v="3"/>
    <n v="0"/>
    <n v="14.992499999999996"/>
  </r>
  <r>
    <n v="8385"/>
    <s v="CA-2013-145135"/>
    <x v="0"/>
    <x v="491"/>
    <d v="2013-11-29T00:00:00"/>
    <x v="2"/>
    <s v="CD-12790"/>
    <x v="522"/>
    <x v="2"/>
    <s v="United States"/>
    <s v="Shelton"/>
    <x v="29"/>
    <n v="6484"/>
    <x v="3"/>
    <s v="OFF-PA-10004285"/>
    <x v="1"/>
    <x v="10"/>
    <x v="1259"/>
    <x v="522"/>
    <n v="2"/>
    <n v="0"/>
    <n v="6.4127999999999998"/>
  </r>
  <r>
    <n v="8386"/>
    <s v="CA-2014-137582"/>
    <x v="3"/>
    <x v="507"/>
    <d v="2014-09-09T00:00:00"/>
    <x v="1"/>
    <s v="CV-12805"/>
    <x v="51"/>
    <x v="1"/>
    <s v="United States"/>
    <s v="Oakland"/>
    <x v="1"/>
    <n v="94601"/>
    <x v="1"/>
    <s v="OFF-BI-10001757"/>
    <x v="1"/>
    <x v="8"/>
    <x v="1158"/>
    <x v="929"/>
    <n v="3"/>
    <n v="0.2"/>
    <n v="4.1327999999999996"/>
  </r>
  <r>
    <n v="8387"/>
    <s v="CA-2012-149601"/>
    <x v="1"/>
    <x v="71"/>
    <d v="2012-06-03T00:00:00"/>
    <x v="1"/>
    <s v="TB-21625"/>
    <x v="577"/>
    <x v="0"/>
    <s v="United States"/>
    <s v="Manchester"/>
    <x v="29"/>
    <n v="6040"/>
    <x v="3"/>
    <s v="OFF-ST-10001558"/>
    <x v="1"/>
    <x v="4"/>
    <x v="712"/>
    <x v="5428"/>
    <n v="1"/>
    <n v="0"/>
    <n v="2.4359999999999999"/>
  </r>
  <r>
    <n v="8388"/>
    <s v="CA-2012-149601"/>
    <x v="1"/>
    <x v="71"/>
    <d v="2012-06-03T00:00:00"/>
    <x v="1"/>
    <s v="TB-21625"/>
    <x v="577"/>
    <x v="0"/>
    <s v="United States"/>
    <s v="Manchester"/>
    <x v="29"/>
    <n v="6040"/>
    <x v="3"/>
    <s v="OFF-ST-10001328"/>
    <x v="1"/>
    <x v="4"/>
    <x v="176"/>
    <x v="3477"/>
    <n v="5"/>
    <n v="0"/>
    <n v="21.714000000000002"/>
  </r>
  <r>
    <n v="8389"/>
    <s v="CA-2011-139423"/>
    <x v="2"/>
    <x v="301"/>
    <d v="2011-11-05T00:00:00"/>
    <x v="1"/>
    <s v="DG-13300"/>
    <x v="375"/>
    <x v="1"/>
    <s v="United States"/>
    <s v="Orange"/>
    <x v="30"/>
    <n v="7050"/>
    <x v="3"/>
    <s v="OFF-AP-10004708"/>
    <x v="1"/>
    <x v="9"/>
    <x v="508"/>
    <x v="566"/>
    <n v="2"/>
    <n v="0"/>
    <n v="22.074799999999996"/>
  </r>
  <r>
    <n v="8390"/>
    <s v="CA-2013-102596"/>
    <x v="0"/>
    <x v="797"/>
    <d v="2013-12-31T00:00:00"/>
    <x v="2"/>
    <s v="RD-19810"/>
    <x v="279"/>
    <x v="2"/>
    <s v="United States"/>
    <s v="Akron"/>
    <x v="24"/>
    <n v="44312"/>
    <x v="3"/>
    <s v="OFF-FA-10000621"/>
    <x v="1"/>
    <x v="13"/>
    <x v="110"/>
    <x v="5429"/>
    <n v="6"/>
    <n v="0.2"/>
    <n v="6.2291999999999996"/>
  </r>
  <r>
    <n v="8391"/>
    <s v="CA-2014-153227"/>
    <x v="3"/>
    <x v="769"/>
    <d v="2014-12-07T00:00:00"/>
    <x v="2"/>
    <s v="CS-12250"/>
    <x v="294"/>
    <x v="1"/>
    <s v="United States"/>
    <s v="Los Angeles"/>
    <x v="1"/>
    <n v="90032"/>
    <x v="1"/>
    <s v="OFF-PA-10001838"/>
    <x v="1"/>
    <x v="10"/>
    <x v="999"/>
    <x v="2722"/>
    <n v="2"/>
    <n v="0"/>
    <n v="5.7623999999999995"/>
  </r>
  <r>
    <n v="8392"/>
    <s v="CA-2014-110625"/>
    <x v="3"/>
    <x v="331"/>
    <d v="2014-12-31T00:00:00"/>
    <x v="1"/>
    <s v="JB-16045"/>
    <x v="674"/>
    <x v="2"/>
    <s v="United States"/>
    <s v="Danbury"/>
    <x v="29"/>
    <n v="6810"/>
    <x v="3"/>
    <s v="FUR-FU-10001473"/>
    <x v="0"/>
    <x v="5"/>
    <x v="984"/>
    <x v="1302"/>
    <n v="2"/>
    <n v="0"/>
    <n v="9.8856000000000002"/>
  </r>
  <r>
    <n v="8393"/>
    <s v="CA-2013-142594"/>
    <x v="0"/>
    <x v="49"/>
    <d v="2013-12-07T00:00:00"/>
    <x v="0"/>
    <s v="EJ-14155"/>
    <x v="412"/>
    <x v="0"/>
    <s v="United States"/>
    <s v="Franklin"/>
    <x v="31"/>
    <n v="2038"/>
    <x v="3"/>
    <s v="TEC-PH-10000193"/>
    <x v="2"/>
    <x v="7"/>
    <x v="1655"/>
    <x v="4856"/>
    <n v="3"/>
    <n v="0"/>
    <n v="35.864399999999996"/>
  </r>
  <r>
    <n v="8394"/>
    <s v="CA-2013-142594"/>
    <x v="0"/>
    <x v="49"/>
    <d v="2013-12-07T00:00:00"/>
    <x v="0"/>
    <s v="EJ-14155"/>
    <x v="412"/>
    <x v="0"/>
    <s v="United States"/>
    <s v="Franklin"/>
    <x v="31"/>
    <n v="2038"/>
    <x v="3"/>
    <s v="FUR-FU-10002045"/>
    <x v="0"/>
    <x v="5"/>
    <x v="1356"/>
    <x v="4818"/>
    <n v="5"/>
    <n v="0"/>
    <n v="48.906000000000006"/>
  </r>
  <r>
    <n v="8395"/>
    <s v="CA-2013-142594"/>
    <x v="0"/>
    <x v="49"/>
    <d v="2013-12-07T00:00:00"/>
    <x v="0"/>
    <s v="EJ-14155"/>
    <x v="412"/>
    <x v="0"/>
    <s v="United States"/>
    <s v="Franklin"/>
    <x v="31"/>
    <n v="2038"/>
    <x v="3"/>
    <s v="OFF-AP-10002945"/>
    <x v="1"/>
    <x v="9"/>
    <x v="225"/>
    <x v="3352"/>
    <n v="3"/>
    <n v="0"/>
    <n v="297.64349999999996"/>
  </r>
  <r>
    <n v="8396"/>
    <s v="CA-2013-142594"/>
    <x v="0"/>
    <x v="49"/>
    <d v="2013-12-07T00:00:00"/>
    <x v="0"/>
    <s v="EJ-14155"/>
    <x v="412"/>
    <x v="0"/>
    <s v="United States"/>
    <s v="Franklin"/>
    <x v="31"/>
    <n v="2038"/>
    <x v="3"/>
    <s v="FUR-TA-10001095"/>
    <x v="0"/>
    <x v="3"/>
    <x v="611"/>
    <x v="5430"/>
    <n v="3"/>
    <n v="0.3"/>
    <n v="-47.058300000000003"/>
  </r>
  <r>
    <n v="8397"/>
    <s v="CA-2011-152254"/>
    <x v="2"/>
    <x v="479"/>
    <d v="2011-06-30T00:00:00"/>
    <x v="3"/>
    <s v="BD-11620"/>
    <x v="379"/>
    <x v="0"/>
    <s v="United States"/>
    <s v="Wilmington"/>
    <x v="3"/>
    <n v="28403"/>
    <x v="0"/>
    <s v="OFF-PA-10001144"/>
    <x v="1"/>
    <x v="10"/>
    <x v="161"/>
    <x v="5431"/>
    <n v="7"/>
    <n v="0.2"/>
    <n v="108.74079999999998"/>
  </r>
  <r>
    <n v="8398"/>
    <s v="US-2011-120236"/>
    <x v="2"/>
    <x v="1010"/>
    <d v="2011-09-04T00:00:00"/>
    <x v="2"/>
    <s v="MR-17545"/>
    <x v="280"/>
    <x v="2"/>
    <s v="United States"/>
    <s v="Houston"/>
    <x v="5"/>
    <n v="77095"/>
    <x v="2"/>
    <s v="OFF-BI-10004099"/>
    <x v="1"/>
    <x v="8"/>
    <x v="1716"/>
    <x v="5432"/>
    <n v="5"/>
    <n v="0.8"/>
    <n v="-11.52"/>
  </r>
  <r>
    <n v="8399"/>
    <s v="CA-2014-120061"/>
    <x v="3"/>
    <x v="808"/>
    <d v="2014-11-08T00:00:00"/>
    <x v="0"/>
    <s v="SR-20425"/>
    <x v="676"/>
    <x v="2"/>
    <s v="United States"/>
    <s v="Springfield"/>
    <x v="24"/>
    <n v="45503"/>
    <x v="3"/>
    <s v="FUR-CH-10001973"/>
    <x v="0"/>
    <x v="1"/>
    <x v="896"/>
    <x v="1177"/>
    <n v="2"/>
    <n v="0.3"/>
    <n v="-35.513599999999997"/>
  </r>
  <r>
    <n v="8400"/>
    <s v="CA-2012-133837"/>
    <x v="1"/>
    <x v="657"/>
    <d v="2012-04-18T00:00:00"/>
    <x v="1"/>
    <s v="TH-21100"/>
    <x v="513"/>
    <x v="0"/>
    <s v="United States"/>
    <s v="Glendale"/>
    <x v="16"/>
    <n v="85301"/>
    <x v="1"/>
    <s v="OFF-ST-10000344"/>
    <x v="1"/>
    <x v="4"/>
    <x v="1013"/>
    <x v="1356"/>
    <n v="1"/>
    <n v="0.2"/>
    <n v="0.80579999999999963"/>
  </r>
  <r>
    <n v="8401"/>
    <s v="CA-2012-110814"/>
    <x v="1"/>
    <x v="901"/>
    <d v="2012-12-09T00:00:00"/>
    <x v="0"/>
    <s v="BD-11635"/>
    <x v="631"/>
    <x v="0"/>
    <s v="United States"/>
    <s v="New York City"/>
    <x v="15"/>
    <n v="10009"/>
    <x v="3"/>
    <s v="OFF-BI-10002026"/>
    <x v="1"/>
    <x v="8"/>
    <x v="903"/>
    <x v="2656"/>
    <n v="5"/>
    <n v="0.2"/>
    <n v="78.434999999999988"/>
  </r>
  <r>
    <n v="8402"/>
    <s v="CA-2012-110814"/>
    <x v="1"/>
    <x v="901"/>
    <d v="2012-12-09T00:00:00"/>
    <x v="0"/>
    <s v="BD-11635"/>
    <x v="631"/>
    <x v="0"/>
    <s v="United States"/>
    <s v="New York City"/>
    <x v="15"/>
    <n v="10009"/>
    <x v="3"/>
    <s v="FUR-CH-10003535"/>
    <x v="0"/>
    <x v="1"/>
    <x v="1513"/>
    <x v="5433"/>
    <n v="3"/>
    <n v="0.1"/>
    <n v="12.805799999999994"/>
  </r>
  <r>
    <n v="8403"/>
    <s v="CA-2012-110814"/>
    <x v="1"/>
    <x v="901"/>
    <d v="2012-12-09T00:00:00"/>
    <x v="0"/>
    <s v="BD-11635"/>
    <x v="631"/>
    <x v="0"/>
    <s v="United States"/>
    <s v="New York City"/>
    <x v="15"/>
    <n v="10009"/>
    <x v="3"/>
    <s v="OFF-PA-10004156"/>
    <x v="1"/>
    <x v="10"/>
    <x v="743"/>
    <x v="5434"/>
    <n v="2"/>
    <n v="0"/>
    <n v="11.113199999999999"/>
  </r>
  <r>
    <n v="8404"/>
    <s v="CA-2013-154067"/>
    <x v="0"/>
    <x v="854"/>
    <d v="2013-02-07T00:00:00"/>
    <x v="1"/>
    <s v="SM-20950"/>
    <x v="416"/>
    <x v="1"/>
    <s v="United States"/>
    <s v="Los Angeles"/>
    <x v="1"/>
    <n v="90036"/>
    <x v="1"/>
    <s v="OFF-PA-10002254"/>
    <x v="1"/>
    <x v="10"/>
    <x v="145"/>
    <x v="151"/>
    <n v="4"/>
    <n v="0"/>
    <n v="48.539199999999994"/>
  </r>
  <r>
    <n v="8405"/>
    <s v="CA-2014-140480"/>
    <x v="3"/>
    <x v="141"/>
    <d v="2014-07-13T00:00:00"/>
    <x v="1"/>
    <s v="HE-14800"/>
    <x v="785"/>
    <x v="1"/>
    <s v="United States"/>
    <s v="Newark"/>
    <x v="13"/>
    <n v="19711"/>
    <x v="3"/>
    <s v="FUR-FU-10003247"/>
    <x v="0"/>
    <x v="5"/>
    <x v="1456"/>
    <x v="202"/>
    <n v="4"/>
    <n v="0"/>
    <n v="5.8743999999999943"/>
  </r>
  <r>
    <n v="8406"/>
    <s v="CA-2014-140480"/>
    <x v="3"/>
    <x v="141"/>
    <d v="2014-07-13T00:00:00"/>
    <x v="1"/>
    <s v="HE-14800"/>
    <x v="785"/>
    <x v="1"/>
    <s v="United States"/>
    <s v="Newark"/>
    <x v="13"/>
    <n v="19711"/>
    <x v="3"/>
    <s v="TEC-AC-10002473"/>
    <x v="2"/>
    <x v="11"/>
    <x v="713"/>
    <x v="5435"/>
    <n v="5"/>
    <n v="0"/>
    <n v="58.179000000000002"/>
  </r>
  <r>
    <n v="8407"/>
    <s v="CA-2014-140480"/>
    <x v="3"/>
    <x v="141"/>
    <d v="2014-07-13T00:00:00"/>
    <x v="1"/>
    <s v="HE-14800"/>
    <x v="785"/>
    <x v="1"/>
    <s v="United States"/>
    <s v="Newark"/>
    <x v="13"/>
    <n v="19711"/>
    <x v="3"/>
    <s v="FUR-FU-10001057"/>
    <x v="0"/>
    <x v="5"/>
    <x v="1782"/>
    <x v="372"/>
    <n v="2"/>
    <n v="0"/>
    <n v="9.1953999999999994"/>
  </r>
  <r>
    <n v="8408"/>
    <s v="CA-2014-140480"/>
    <x v="3"/>
    <x v="141"/>
    <d v="2014-07-13T00:00:00"/>
    <x v="1"/>
    <s v="HE-14800"/>
    <x v="785"/>
    <x v="1"/>
    <s v="United States"/>
    <s v="Newark"/>
    <x v="13"/>
    <n v="19711"/>
    <x v="3"/>
    <s v="OFF-AR-10001419"/>
    <x v="1"/>
    <x v="6"/>
    <x v="1006"/>
    <x v="1316"/>
    <n v="7"/>
    <n v="0"/>
    <n v="8.6729999999999983"/>
  </r>
  <r>
    <n v="8409"/>
    <s v="CA-2014-140480"/>
    <x v="3"/>
    <x v="141"/>
    <d v="2014-07-13T00:00:00"/>
    <x v="1"/>
    <s v="HE-14800"/>
    <x v="785"/>
    <x v="1"/>
    <s v="United States"/>
    <s v="Newark"/>
    <x v="13"/>
    <n v="19711"/>
    <x v="3"/>
    <s v="OFF-AR-10004010"/>
    <x v="1"/>
    <x v="6"/>
    <x v="1734"/>
    <x v="5368"/>
    <n v="5"/>
    <n v="0"/>
    <n v="45.487000000000002"/>
  </r>
  <r>
    <n v="8410"/>
    <s v="CA-2012-134082"/>
    <x v="1"/>
    <x v="555"/>
    <d v="2012-12-17T00:00:00"/>
    <x v="1"/>
    <s v="JK-15640"/>
    <x v="82"/>
    <x v="2"/>
    <s v="United States"/>
    <s v="San Bernardino"/>
    <x v="1"/>
    <n v="92404"/>
    <x v="1"/>
    <s v="OFF-BI-10004230"/>
    <x v="1"/>
    <x v="8"/>
    <x v="649"/>
    <x v="5436"/>
    <n v="4"/>
    <n v="0.2"/>
    <n v="38.684799999999996"/>
  </r>
  <r>
    <n v="8411"/>
    <s v="CA-2013-130820"/>
    <x v="0"/>
    <x v="625"/>
    <d v="2013-11-16T00:00:00"/>
    <x v="3"/>
    <s v="ON-18715"/>
    <x v="21"/>
    <x v="1"/>
    <s v="United States"/>
    <s v="Burlington"/>
    <x v="3"/>
    <n v="27217"/>
    <x v="0"/>
    <s v="FUR-TA-10001768"/>
    <x v="0"/>
    <x v="3"/>
    <x v="114"/>
    <x v="5437"/>
    <n v="4"/>
    <n v="0.4"/>
    <n v="-199.50760000000008"/>
  </r>
  <r>
    <n v="8412"/>
    <s v="CA-2013-159765"/>
    <x v="0"/>
    <x v="195"/>
    <d v="2013-05-13T00:00:00"/>
    <x v="0"/>
    <s v="TH-21100"/>
    <x v="513"/>
    <x v="0"/>
    <s v="United States"/>
    <s v="Salem"/>
    <x v="17"/>
    <n v="24153"/>
    <x v="0"/>
    <s v="OFF-AR-10003514"/>
    <x v="1"/>
    <x v="6"/>
    <x v="180"/>
    <x v="5438"/>
    <n v="7"/>
    <n v="0"/>
    <n v="9.1937999999999978"/>
  </r>
  <r>
    <n v="8413"/>
    <s v="CA-2014-132290"/>
    <x v="3"/>
    <x v="434"/>
    <d v="2014-03-15T00:00:00"/>
    <x v="1"/>
    <s v="MD-17350"/>
    <x v="198"/>
    <x v="0"/>
    <s v="United States"/>
    <s v="Dallas"/>
    <x v="5"/>
    <n v="75217"/>
    <x v="2"/>
    <s v="FUR-TA-10002228"/>
    <x v="0"/>
    <x v="3"/>
    <x v="596"/>
    <x v="5439"/>
    <n v="4"/>
    <n v="0.3"/>
    <n v="-173.34719999999999"/>
  </r>
  <r>
    <n v="8414"/>
    <s v="CA-2013-147109"/>
    <x v="0"/>
    <x v="907"/>
    <d v="2013-12-22T00:00:00"/>
    <x v="1"/>
    <s v="AH-10075"/>
    <x v="340"/>
    <x v="1"/>
    <s v="United States"/>
    <s v="Arlington"/>
    <x v="5"/>
    <n v="76017"/>
    <x v="2"/>
    <s v="OFF-PA-10001972"/>
    <x v="1"/>
    <x v="10"/>
    <x v="1169"/>
    <x v="5440"/>
    <n v="10"/>
    <n v="0.2"/>
    <n v="18.143999999999998"/>
  </r>
  <r>
    <n v="8415"/>
    <s v="CA-2013-147109"/>
    <x v="0"/>
    <x v="907"/>
    <d v="2013-12-22T00:00:00"/>
    <x v="1"/>
    <s v="AH-10075"/>
    <x v="340"/>
    <x v="1"/>
    <s v="United States"/>
    <s v="Arlington"/>
    <x v="5"/>
    <n v="76017"/>
    <x v="2"/>
    <s v="TEC-AC-10002942"/>
    <x v="2"/>
    <x v="11"/>
    <x v="1597"/>
    <x v="5441"/>
    <n v="3"/>
    <n v="0.2"/>
    <n v="-6.2100000000000151"/>
  </r>
  <r>
    <n v="8416"/>
    <s v="CA-2014-107265"/>
    <x v="3"/>
    <x v="1191"/>
    <d v="2014-04-13T00:00:00"/>
    <x v="1"/>
    <s v="ML-17755"/>
    <x v="529"/>
    <x v="2"/>
    <s v="United States"/>
    <s v="Marion"/>
    <x v="23"/>
    <n v="52302"/>
    <x v="2"/>
    <s v="OFF-PA-10000474"/>
    <x v="1"/>
    <x v="10"/>
    <x v="33"/>
    <x v="1938"/>
    <n v="3"/>
    <n v="0"/>
    <n v="49.970399999999991"/>
  </r>
  <r>
    <n v="8417"/>
    <s v="CA-2014-118199"/>
    <x v="3"/>
    <x v="1188"/>
    <d v="2014-05-12T00:00:00"/>
    <x v="2"/>
    <s v="LB-16795"/>
    <x v="697"/>
    <x v="2"/>
    <s v="United States"/>
    <s v="Seattle"/>
    <x v="4"/>
    <n v="98105"/>
    <x v="1"/>
    <s v="OFF-BI-10004330"/>
    <x v="1"/>
    <x v="8"/>
    <x v="795"/>
    <x v="5442"/>
    <n v="5"/>
    <n v="0.2"/>
    <n v="46.224999999999987"/>
  </r>
  <r>
    <n v="8418"/>
    <s v="CA-2014-118199"/>
    <x v="3"/>
    <x v="1188"/>
    <d v="2014-05-12T00:00:00"/>
    <x v="2"/>
    <s v="LB-16795"/>
    <x v="697"/>
    <x v="2"/>
    <s v="United States"/>
    <s v="Seattle"/>
    <x v="4"/>
    <n v="98105"/>
    <x v="1"/>
    <s v="OFF-ST-10000604"/>
    <x v="1"/>
    <x v="4"/>
    <x v="54"/>
    <x v="1464"/>
    <n v="3"/>
    <n v="0"/>
    <n v="26.069999999999993"/>
  </r>
  <r>
    <n v="8419"/>
    <s v="CA-2014-118199"/>
    <x v="3"/>
    <x v="1188"/>
    <d v="2014-05-12T00:00:00"/>
    <x v="2"/>
    <s v="LB-16795"/>
    <x v="697"/>
    <x v="2"/>
    <s v="United States"/>
    <s v="Seattle"/>
    <x v="4"/>
    <n v="98105"/>
    <x v="1"/>
    <s v="FUR-TA-10004154"/>
    <x v="0"/>
    <x v="3"/>
    <x v="730"/>
    <x v="5443"/>
    <n v="1"/>
    <n v="0"/>
    <n v="63.106999999999999"/>
  </r>
  <r>
    <n v="8420"/>
    <s v="CA-2014-118199"/>
    <x v="3"/>
    <x v="1188"/>
    <d v="2014-05-12T00:00:00"/>
    <x v="2"/>
    <s v="LB-16795"/>
    <x v="697"/>
    <x v="2"/>
    <s v="United States"/>
    <s v="Seattle"/>
    <x v="4"/>
    <n v="98105"/>
    <x v="1"/>
    <s v="OFF-ST-10000636"/>
    <x v="1"/>
    <x v="4"/>
    <x v="1744"/>
    <x v="5224"/>
    <n v="4"/>
    <n v="0"/>
    <n v="2.6783999999999963"/>
  </r>
  <r>
    <n v="8421"/>
    <s v="CA-2014-118199"/>
    <x v="3"/>
    <x v="1188"/>
    <d v="2014-05-12T00:00:00"/>
    <x v="2"/>
    <s v="LB-16795"/>
    <x v="697"/>
    <x v="2"/>
    <s v="United States"/>
    <s v="Seattle"/>
    <x v="4"/>
    <n v="98105"/>
    <x v="1"/>
    <s v="TEC-AC-10004171"/>
    <x v="2"/>
    <x v="11"/>
    <x v="1312"/>
    <x v="1664"/>
    <n v="2"/>
    <n v="0"/>
    <n v="87.991200000000006"/>
  </r>
  <r>
    <n v="8422"/>
    <s v="CA-2014-150091"/>
    <x v="3"/>
    <x v="386"/>
    <d v="2014-10-17T00:00:00"/>
    <x v="1"/>
    <s v="NP-18670"/>
    <x v="73"/>
    <x v="0"/>
    <s v="United States"/>
    <s v="Lakewood"/>
    <x v="30"/>
    <n v="8701"/>
    <x v="3"/>
    <s v="TEC-AC-10002167"/>
    <x v="2"/>
    <x v="11"/>
    <x v="46"/>
    <x v="47"/>
    <n v="3"/>
    <n v="0"/>
    <n v="4.9500000000000011"/>
  </r>
  <r>
    <n v="8423"/>
    <s v="CA-2014-150091"/>
    <x v="3"/>
    <x v="386"/>
    <d v="2014-10-17T00:00:00"/>
    <x v="1"/>
    <s v="NP-18670"/>
    <x v="73"/>
    <x v="0"/>
    <s v="United States"/>
    <s v="Lakewood"/>
    <x v="30"/>
    <n v="8701"/>
    <x v="3"/>
    <s v="OFF-FA-10000621"/>
    <x v="1"/>
    <x v="13"/>
    <x v="110"/>
    <x v="1511"/>
    <n v="5"/>
    <n v="0"/>
    <n v="8.7710000000000008"/>
  </r>
  <r>
    <n v="8424"/>
    <s v="CA-2014-150091"/>
    <x v="3"/>
    <x v="386"/>
    <d v="2014-10-17T00:00:00"/>
    <x v="1"/>
    <s v="NP-18670"/>
    <x v="73"/>
    <x v="0"/>
    <s v="United States"/>
    <s v="Lakewood"/>
    <x v="30"/>
    <n v="8701"/>
    <x v="3"/>
    <s v="FUR-FU-10004053"/>
    <x v="0"/>
    <x v="5"/>
    <x v="1633"/>
    <x v="586"/>
    <n v="2"/>
    <n v="0"/>
    <n v="17.406400000000001"/>
  </r>
  <r>
    <n v="8425"/>
    <s v="CA-2014-150091"/>
    <x v="3"/>
    <x v="386"/>
    <d v="2014-10-17T00:00:00"/>
    <x v="1"/>
    <s v="NP-18670"/>
    <x v="73"/>
    <x v="0"/>
    <s v="United States"/>
    <s v="Lakewood"/>
    <x v="30"/>
    <n v="8701"/>
    <x v="3"/>
    <s v="FUR-BO-10003404"/>
    <x v="0"/>
    <x v="0"/>
    <x v="1376"/>
    <x v="5444"/>
    <n v="5"/>
    <n v="0"/>
    <n v="129.29399999999987"/>
  </r>
  <r>
    <n v="8426"/>
    <s v="CA-2013-137652"/>
    <x v="0"/>
    <x v="770"/>
    <d v="2013-08-31T00:00:00"/>
    <x v="2"/>
    <s v="EB-13750"/>
    <x v="494"/>
    <x v="1"/>
    <s v="United States"/>
    <s v="Cincinnati"/>
    <x v="24"/>
    <n v="45231"/>
    <x v="3"/>
    <s v="OFF-BI-10004099"/>
    <x v="1"/>
    <x v="8"/>
    <x v="1716"/>
    <x v="5445"/>
    <n v="8"/>
    <n v="0.7"/>
    <n v="-12.287999999999997"/>
  </r>
  <r>
    <n v="8427"/>
    <s v="CA-2012-128356"/>
    <x v="1"/>
    <x v="653"/>
    <d v="2012-10-07T00:00:00"/>
    <x v="1"/>
    <s v="RP-19390"/>
    <x v="261"/>
    <x v="0"/>
    <s v="United States"/>
    <s v="Thornton"/>
    <x v="22"/>
    <n v="80229"/>
    <x v="1"/>
    <s v="OFF-SU-10004290"/>
    <x v="1"/>
    <x v="14"/>
    <x v="1818"/>
    <x v="5446"/>
    <n v="2"/>
    <n v="0.2"/>
    <n v="0.95759999999999978"/>
  </r>
  <r>
    <n v="8428"/>
    <s v="CA-2014-167017"/>
    <x v="3"/>
    <x v="51"/>
    <d v="2014-11-26T00:00:00"/>
    <x v="2"/>
    <s v="DC-12850"/>
    <x v="419"/>
    <x v="0"/>
    <s v="United States"/>
    <s v="Roseville"/>
    <x v="12"/>
    <n v="48066"/>
    <x v="2"/>
    <s v="OFF-SU-10001935"/>
    <x v="1"/>
    <x v="14"/>
    <x v="33"/>
    <x v="1009"/>
    <n v="2"/>
    <n v="0"/>
    <n v="0.17439999999999944"/>
  </r>
  <r>
    <n v="8429"/>
    <s v="US-2014-132220"/>
    <x v="3"/>
    <x v="105"/>
    <d v="2014-11-17T00:00:00"/>
    <x v="1"/>
    <s v="DJ-13510"/>
    <x v="137"/>
    <x v="1"/>
    <s v="United States"/>
    <s v="Tempe"/>
    <x v="16"/>
    <n v="85281"/>
    <x v="1"/>
    <s v="TEC-AC-10004227"/>
    <x v="2"/>
    <x v="11"/>
    <x v="1400"/>
    <x v="5447"/>
    <n v="6"/>
    <n v="0.2"/>
    <n v="-10.911600000000007"/>
  </r>
  <r>
    <n v="8430"/>
    <s v="CA-2013-118129"/>
    <x v="0"/>
    <x v="1054"/>
    <d v="2013-12-22T00:00:00"/>
    <x v="0"/>
    <s v="CL-12565"/>
    <x v="52"/>
    <x v="0"/>
    <s v="United States"/>
    <s v="Reading"/>
    <x v="9"/>
    <n v="19601"/>
    <x v="3"/>
    <s v="FUR-FU-10004904"/>
    <x v="0"/>
    <x v="5"/>
    <x v="1580"/>
    <x v="5448"/>
    <n v="5"/>
    <n v="0.2"/>
    <n v="-30.392000000000024"/>
  </r>
  <r>
    <n v="8431"/>
    <s v="US-2011-113124"/>
    <x v="2"/>
    <x v="809"/>
    <d v="2011-04-05T00:00:00"/>
    <x v="1"/>
    <s v="NC-18340"/>
    <x v="396"/>
    <x v="0"/>
    <s v="United States"/>
    <s v="Apple Valley"/>
    <x v="11"/>
    <n v="55124"/>
    <x v="2"/>
    <s v="OFF-ST-10001511"/>
    <x v="1"/>
    <x v="4"/>
    <x v="551"/>
    <x v="2396"/>
    <n v="2"/>
    <n v="0"/>
    <n v="6.4649999999999892"/>
  </r>
  <r>
    <n v="8432"/>
    <s v="CA-2014-155621"/>
    <x v="3"/>
    <x v="1183"/>
    <d v="2014-11-14T00:00:00"/>
    <x v="1"/>
    <s v="KN-16450"/>
    <x v="634"/>
    <x v="1"/>
    <s v="United States"/>
    <s v="Baltimore"/>
    <x v="39"/>
    <n v="21215"/>
    <x v="3"/>
    <s v="FUR-FU-10003535"/>
    <x v="0"/>
    <x v="5"/>
    <x v="888"/>
    <x v="5449"/>
    <n v="10"/>
    <n v="0"/>
    <n v="112.422"/>
  </r>
  <r>
    <n v="8433"/>
    <s v="US-2011-127635"/>
    <x v="2"/>
    <x v="80"/>
    <d v="2011-09-18T00:00:00"/>
    <x v="0"/>
    <s v="SC-20260"/>
    <x v="609"/>
    <x v="1"/>
    <s v="United States"/>
    <s v="Corpus Christi"/>
    <x v="5"/>
    <n v="78415"/>
    <x v="2"/>
    <s v="OFF-FA-10000053"/>
    <x v="1"/>
    <x v="13"/>
    <x v="953"/>
    <x v="192"/>
    <n v="4"/>
    <n v="0.2"/>
    <n v="-1.3607999999999998"/>
  </r>
  <r>
    <n v="8434"/>
    <s v="US-2011-127635"/>
    <x v="2"/>
    <x v="80"/>
    <d v="2011-09-18T00:00:00"/>
    <x v="0"/>
    <s v="SC-20260"/>
    <x v="609"/>
    <x v="1"/>
    <s v="United States"/>
    <s v="Corpus Christi"/>
    <x v="5"/>
    <n v="78415"/>
    <x v="2"/>
    <s v="OFF-PA-10004610"/>
    <x v="1"/>
    <x v="10"/>
    <x v="1511"/>
    <x v="1312"/>
    <n v="2"/>
    <n v="0.2"/>
    <n v="2.1399999999999992"/>
  </r>
  <r>
    <n v="8435"/>
    <s v="US-2011-127635"/>
    <x v="2"/>
    <x v="80"/>
    <d v="2011-09-18T00:00:00"/>
    <x v="0"/>
    <s v="SC-20260"/>
    <x v="609"/>
    <x v="1"/>
    <s v="United States"/>
    <s v="Corpus Christi"/>
    <x v="5"/>
    <n v="78415"/>
    <x v="2"/>
    <s v="FUR-FU-10000550"/>
    <x v="0"/>
    <x v="5"/>
    <x v="1445"/>
    <x v="745"/>
    <n v="5"/>
    <n v="0.6"/>
    <n v="-6.7230000000000008"/>
  </r>
  <r>
    <n v="8436"/>
    <s v="US-2011-127635"/>
    <x v="2"/>
    <x v="80"/>
    <d v="2011-09-18T00:00:00"/>
    <x v="0"/>
    <s v="SC-20260"/>
    <x v="609"/>
    <x v="1"/>
    <s v="United States"/>
    <s v="Corpus Christi"/>
    <x v="5"/>
    <n v="78415"/>
    <x v="2"/>
    <s v="OFF-BI-10001721"/>
    <x v="1"/>
    <x v="8"/>
    <x v="94"/>
    <x v="5450"/>
    <n v="2"/>
    <n v="0.8"/>
    <n v="-13.683199999999999"/>
  </r>
  <r>
    <n v="8437"/>
    <s v="CA-2012-151470"/>
    <x v="1"/>
    <x v="1181"/>
    <d v="2012-09-26T00:00:00"/>
    <x v="1"/>
    <s v="AM-10705"/>
    <x v="562"/>
    <x v="0"/>
    <s v="United States"/>
    <s v="Las Vegas"/>
    <x v="33"/>
    <n v="89115"/>
    <x v="1"/>
    <s v="OFF-BI-10004040"/>
    <x v="1"/>
    <x v="8"/>
    <x v="1478"/>
    <x v="682"/>
    <n v="11"/>
    <n v="0.2"/>
    <n v="16.524199999999997"/>
  </r>
  <r>
    <n v="8438"/>
    <s v="CA-2012-112823"/>
    <x v="1"/>
    <x v="895"/>
    <d v="2012-12-16T00:00:00"/>
    <x v="1"/>
    <s v="RA-19945"/>
    <x v="362"/>
    <x v="0"/>
    <s v="United States"/>
    <s v="Cleveland"/>
    <x v="24"/>
    <n v="44105"/>
    <x v="3"/>
    <s v="TEC-AC-10002550"/>
    <x v="2"/>
    <x v="11"/>
    <x v="1342"/>
    <x v="2116"/>
    <n v="2"/>
    <n v="0.2"/>
    <n v="4.4603999999999999"/>
  </r>
  <r>
    <n v="8439"/>
    <s v="CA-2011-108861"/>
    <x v="2"/>
    <x v="1061"/>
    <d v="2011-06-01T00:00:00"/>
    <x v="1"/>
    <s v="MM-17260"/>
    <x v="570"/>
    <x v="0"/>
    <s v="United States"/>
    <s v="Seattle"/>
    <x v="4"/>
    <n v="98105"/>
    <x v="1"/>
    <s v="OFF-BI-10003876"/>
    <x v="1"/>
    <x v="8"/>
    <x v="1617"/>
    <x v="5451"/>
    <n v="4"/>
    <n v="0.2"/>
    <n v="51.359999999999992"/>
  </r>
  <r>
    <n v="8440"/>
    <s v="CA-2014-114370"/>
    <x v="3"/>
    <x v="1192"/>
    <d v="2014-03-18T00:00:00"/>
    <x v="0"/>
    <s v="BN-11470"/>
    <x v="272"/>
    <x v="1"/>
    <s v="United States"/>
    <s v="Chicago"/>
    <x v="10"/>
    <n v="60623"/>
    <x v="2"/>
    <s v="TEC-PH-10000213"/>
    <x v="2"/>
    <x v="7"/>
    <x v="1649"/>
    <x v="5021"/>
    <n v="2"/>
    <n v="0.2"/>
    <n v="4.9615999999999989"/>
  </r>
  <r>
    <n v="8441"/>
    <s v="CA-2013-158302"/>
    <x v="0"/>
    <x v="16"/>
    <d v="2013-12-13T00:00:00"/>
    <x v="0"/>
    <s v="JB-16045"/>
    <x v="674"/>
    <x v="2"/>
    <s v="United States"/>
    <s v="Columbus"/>
    <x v="24"/>
    <n v="43229"/>
    <x v="3"/>
    <s v="OFF-PA-10002615"/>
    <x v="1"/>
    <x v="10"/>
    <x v="247"/>
    <x v="5452"/>
    <n v="3"/>
    <n v="0.2"/>
    <n v="3.4397999999999995"/>
  </r>
  <r>
    <n v="8442"/>
    <s v="CA-2014-145779"/>
    <x v="3"/>
    <x v="636"/>
    <d v="2014-05-11T00:00:00"/>
    <x v="1"/>
    <s v="DB-13615"/>
    <x v="140"/>
    <x v="0"/>
    <s v="United States"/>
    <s v="Tucson"/>
    <x v="16"/>
    <n v="85705"/>
    <x v="1"/>
    <s v="OFF-PA-10002254"/>
    <x v="1"/>
    <x v="10"/>
    <x v="145"/>
    <x v="5453"/>
    <n v="4"/>
    <n v="0.2"/>
    <n v="27.435199999999995"/>
  </r>
  <r>
    <n v="8443"/>
    <s v="US-2013-155173"/>
    <x v="0"/>
    <x v="1193"/>
    <d v="2013-03-11T00:00:00"/>
    <x v="1"/>
    <s v="JB-16045"/>
    <x v="674"/>
    <x v="2"/>
    <s v="United States"/>
    <s v="Philadelphia"/>
    <x v="9"/>
    <n v="19120"/>
    <x v="3"/>
    <s v="TEC-PH-10004586"/>
    <x v="2"/>
    <x v="7"/>
    <x v="890"/>
    <x v="5454"/>
    <n v="2"/>
    <n v="0.4"/>
    <n v="-71.990000000000009"/>
  </r>
  <r>
    <n v="8444"/>
    <s v="US-2013-155173"/>
    <x v="0"/>
    <x v="1193"/>
    <d v="2013-03-11T00:00:00"/>
    <x v="1"/>
    <s v="JB-16045"/>
    <x v="674"/>
    <x v="2"/>
    <s v="United States"/>
    <s v="Philadelphia"/>
    <x v="9"/>
    <n v="19120"/>
    <x v="3"/>
    <s v="OFF-BI-10002982"/>
    <x v="1"/>
    <x v="8"/>
    <x v="1258"/>
    <x v="5455"/>
    <n v="1"/>
    <n v="0.7"/>
    <n v="-1.4981999999999998"/>
  </r>
  <r>
    <n v="8445"/>
    <s v="US-2013-155173"/>
    <x v="0"/>
    <x v="1193"/>
    <d v="2013-03-11T00:00:00"/>
    <x v="1"/>
    <s v="JB-16045"/>
    <x v="674"/>
    <x v="2"/>
    <s v="United States"/>
    <s v="Philadelphia"/>
    <x v="9"/>
    <n v="19120"/>
    <x v="3"/>
    <s v="TEC-PH-10002538"/>
    <x v="2"/>
    <x v="7"/>
    <x v="524"/>
    <x v="5456"/>
    <n v="3"/>
    <n v="0.4"/>
    <n v="-12.510300000000008"/>
  </r>
  <r>
    <n v="8446"/>
    <s v="CA-2014-125451"/>
    <x v="3"/>
    <x v="436"/>
    <d v="2014-10-25T00:00:00"/>
    <x v="2"/>
    <s v="AH-10075"/>
    <x v="340"/>
    <x v="1"/>
    <s v="United States"/>
    <s v="Cranston"/>
    <x v="34"/>
    <n v="2920"/>
    <x v="3"/>
    <s v="FUR-TA-10001039"/>
    <x v="0"/>
    <x v="3"/>
    <x v="824"/>
    <x v="5457"/>
    <n v="4"/>
    <n v="0.3"/>
    <n v="-13.756799999999984"/>
  </r>
  <r>
    <n v="8447"/>
    <s v="CA-2014-125451"/>
    <x v="3"/>
    <x v="436"/>
    <d v="2014-10-25T00:00:00"/>
    <x v="2"/>
    <s v="AH-10075"/>
    <x v="340"/>
    <x v="1"/>
    <s v="United States"/>
    <s v="Cranston"/>
    <x v="34"/>
    <n v="2920"/>
    <x v="3"/>
    <s v="FUR-FU-10004963"/>
    <x v="0"/>
    <x v="5"/>
    <x v="1434"/>
    <x v="768"/>
    <n v="4"/>
    <n v="0"/>
    <n v="14.700000000000003"/>
  </r>
  <r>
    <n v="8448"/>
    <s v="CA-2014-125451"/>
    <x v="3"/>
    <x v="436"/>
    <d v="2014-10-25T00:00:00"/>
    <x v="2"/>
    <s v="AH-10075"/>
    <x v="340"/>
    <x v="1"/>
    <s v="United States"/>
    <s v="Cranston"/>
    <x v="34"/>
    <n v="2920"/>
    <x v="3"/>
    <s v="FUR-FU-10000277"/>
    <x v="0"/>
    <x v="5"/>
    <x v="1786"/>
    <x v="5258"/>
    <n v="2"/>
    <n v="0"/>
    <n v="50.563199999999995"/>
  </r>
  <r>
    <n v="8449"/>
    <s v="CA-2014-125451"/>
    <x v="3"/>
    <x v="436"/>
    <d v="2014-10-25T00:00:00"/>
    <x v="2"/>
    <s v="AH-10075"/>
    <x v="340"/>
    <x v="1"/>
    <s v="United States"/>
    <s v="Cranston"/>
    <x v="34"/>
    <n v="2920"/>
    <x v="3"/>
    <s v="FUR-TA-10004915"/>
    <x v="0"/>
    <x v="3"/>
    <x v="331"/>
    <x v="3109"/>
    <n v="3"/>
    <n v="0.3"/>
    <n v="-127.57919999999996"/>
  </r>
  <r>
    <n v="8450"/>
    <s v="CA-2014-125451"/>
    <x v="3"/>
    <x v="436"/>
    <d v="2014-10-25T00:00:00"/>
    <x v="2"/>
    <s v="AH-10075"/>
    <x v="340"/>
    <x v="1"/>
    <s v="United States"/>
    <s v="Cranston"/>
    <x v="34"/>
    <n v="2920"/>
    <x v="3"/>
    <s v="OFF-PA-10003724"/>
    <x v="1"/>
    <x v="10"/>
    <x v="357"/>
    <x v="5458"/>
    <n v="8"/>
    <n v="0"/>
    <n v="21.285599999999999"/>
  </r>
  <r>
    <n v="8451"/>
    <s v="CA-2014-125451"/>
    <x v="3"/>
    <x v="436"/>
    <d v="2014-10-25T00:00:00"/>
    <x v="2"/>
    <s v="AH-10075"/>
    <x v="340"/>
    <x v="1"/>
    <s v="United States"/>
    <s v="Cranston"/>
    <x v="34"/>
    <n v="2920"/>
    <x v="3"/>
    <s v="OFF-AP-10002906"/>
    <x v="1"/>
    <x v="9"/>
    <x v="1088"/>
    <x v="5459"/>
    <n v="1"/>
    <n v="0"/>
    <n v="0.66599999999999993"/>
  </r>
  <r>
    <n v="8452"/>
    <s v="CA-2011-131387"/>
    <x v="2"/>
    <x v="582"/>
    <d v="2011-04-30T00:00:00"/>
    <x v="2"/>
    <s v="AI-10855"/>
    <x v="482"/>
    <x v="0"/>
    <s v="United States"/>
    <s v="San Francisco"/>
    <x v="1"/>
    <n v="94122"/>
    <x v="1"/>
    <s v="TEC-PH-10001459"/>
    <x v="2"/>
    <x v="7"/>
    <x v="1438"/>
    <x v="5460"/>
    <n v="5"/>
    <n v="0.2"/>
    <n v="125.99700000000007"/>
  </r>
  <r>
    <n v="8453"/>
    <s v="CA-2013-125087"/>
    <x v="0"/>
    <x v="724"/>
    <d v="2013-04-24T00:00:00"/>
    <x v="1"/>
    <s v="TH-21115"/>
    <x v="764"/>
    <x v="1"/>
    <s v="United States"/>
    <s v="Houston"/>
    <x v="5"/>
    <n v="77070"/>
    <x v="2"/>
    <s v="FUR-CH-10002880"/>
    <x v="0"/>
    <x v="1"/>
    <x v="801"/>
    <x v="5209"/>
    <n v="4"/>
    <n v="0.3"/>
    <n v="-93.472400000000022"/>
  </r>
  <r>
    <n v="8454"/>
    <s v="CA-2013-125087"/>
    <x v="0"/>
    <x v="724"/>
    <d v="2013-04-24T00:00:00"/>
    <x v="1"/>
    <s v="TH-21115"/>
    <x v="764"/>
    <x v="1"/>
    <s v="United States"/>
    <s v="Houston"/>
    <x v="5"/>
    <n v="77070"/>
    <x v="2"/>
    <s v="OFF-ST-10001780"/>
    <x v="1"/>
    <x v="4"/>
    <x v="481"/>
    <x v="5461"/>
    <n v="3"/>
    <n v="0.2"/>
    <n v="77.746800000000007"/>
  </r>
  <r>
    <n v="8455"/>
    <s v="CA-2013-125087"/>
    <x v="0"/>
    <x v="724"/>
    <d v="2013-04-24T00:00:00"/>
    <x v="1"/>
    <s v="TH-21115"/>
    <x v="764"/>
    <x v="1"/>
    <s v="United States"/>
    <s v="Houston"/>
    <x v="5"/>
    <n v="77070"/>
    <x v="2"/>
    <s v="FUR-FU-10004748"/>
    <x v="0"/>
    <x v="5"/>
    <x v="1243"/>
    <x v="1984"/>
    <n v="5"/>
    <n v="0.6"/>
    <n v="-67.137"/>
  </r>
  <r>
    <n v="8456"/>
    <s v="CA-2013-154081"/>
    <x v="0"/>
    <x v="730"/>
    <d v="2013-05-30T00:00:00"/>
    <x v="1"/>
    <s v="JE-15610"/>
    <x v="531"/>
    <x v="1"/>
    <s v="United States"/>
    <s v="Los Angeles"/>
    <x v="1"/>
    <n v="90049"/>
    <x v="1"/>
    <s v="TEC-PH-10001918"/>
    <x v="2"/>
    <x v="7"/>
    <x v="191"/>
    <x v="2705"/>
    <n v="2"/>
    <n v="0.2"/>
    <n v="22.238400000000013"/>
  </r>
  <r>
    <n v="8457"/>
    <s v="US-2014-118556"/>
    <x v="3"/>
    <x v="39"/>
    <d v="2014-06-03T00:00:00"/>
    <x v="0"/>
    <s v="TH-21235"/>
    <x v="260"/>
    <x v="1"/>
    <s v="United States"/>
    <s v="Chicago"/>
    <x v="10"/>
    <n v="60653"/>
    <x v="2"/>
    <s v="FUR-CH-10001146"/>
    <x v="0"/>
    <x v="1"/>
    <x v="124"/>
    <x v="5462"/>
    <n v="3"/>
    <n v="0.3"/>
    <n v="-29.007299999999994"/>
  </r>
  <r>
    <n v="8458"/>
    <s v="US-2014-118556"/>
    <x v="3"/>
    <x v="39"/>
    <d v="2014-06-03T00:00:00"/>
    <x v="0"/>
    <s v="TH-21235"/>
    <x v="260"/>
    <x v="1"/>
    <s v="United States"/>
    <s v="Chicago"/>
    <x v="10"/>
    <n v="60653"/>
    <x v="2"/>
    <s v="OFF-BI-10004364"/>
    <x v="1"/>
    <x v="8"/>
    <x v="302"/>
    <x v="3019"/>
    <n v="3"/>
    <n v="0.8"/>
    <n v="-6.2370000000000019"/>
  </r>
  <r>
    <n v="8459"/>
    <s v="CA-2011-126200"/>
    <x v="2"/>
    <x v="55"/>
    <d v="2011-08-29T00:00:00"/>
    <x v="1"/>
    <s v="JE-15715"/>
    <x v="555"/>
    <x v="0"/>
    <s v="United States"/>
    <s v="Houston"/>
    <x v="5"/>
    <n v="77070"/>
    <x v="2"/>
    <s v="OFF-BI-10002133"/>
    <x v="1"/>
    <x v="8"/>
    <x v="1138"/>
    <x v="5463"/>
    <n v="3"/>
    <n v="0.8"/>
    <n v="-39.804000000000002"/>
  </r>
  <r>
    <n v="8460"/>
    <s v="CA-2011-126200"/>
    <x v="2"/>
    <x v="55"/>
    <d v="2011-08-29T00:00:00"/>
    <x v="1"/>
    <s v="JE-15715"/>
    <x v="555"/>
    <x v="0"/>
    <s v="United States"/>
    <s v="Houston"/>
    <x v="5"/>
    <n v="77070"/>
    <x v="2"/>
    <s v="OFF-BI-10002225"/>
    <x v="1"/>
    <x v="8"/>
    <x v="336"/>
    <x v="5464"/>
    <n v="3"/>
    <n v="0.8"/>
    <n v="-19.814400000000003"/>
  </r>
  <r>
    <n v="8461"/>
    <s v="CA-2011-146500"/>
    <x v="2"/>
    <x v="1194"/>
    <d v="2011-09-04T00:00:00"/>
    <x v="1"/>
    <s v="AT-10735"/>
    <x v="247"/>
    <x v="0"/>
    <s v="United States"/>
    <s v="Bristol"/>
    <x v="29"/>
    <n v="6010"/>
    <x v="3"/>
    <s v="OFF-BI-10002432"/>
    <x v="1"/>
    <x v="8"/>
    <x v="866"/>
    <x v="3276"/>
    <n v="5"/>
    <n v="0"/>
    <n v="11.890999999999998"/>
  </r>
  <r>
    <n v="8462"/>
    <s v="CA-2011-146500"/>
    <x v="2"/>
    <x v="1194"/>
    <d v="2011-09-04T00:00:00"/>
    <x v="1"/>
    <s v="AT-10735"/>
    <x v="247"/>
    <x v="0"/>
    <s v="United States"/>
    <s v="Bristol"/>
    <x v="29"/>
    <n v="6010"/>
    <x v="3"/>
    <s v="OFF-ST-10000563"/>
    <x v="1"/>
    <x v="4"/>
    <x v="894"/>
    <x v="1449"/>
    <n v="3"/>
    <n v="0"/>
    <n v="9.5940000000000012"/>
  </r>
  <r>
    <n v="8463"/>
    <s v="CA-2012-169537"/>
    <x v="1"/>
    <x v="37"/>
    <d v="2012-09-07T00:00:00"/>
    <x v="0"/>
    <s v="JH-15820"/>
    <x v="581"/>
    <x v="0"/>
    <s v="United States"/>
    <s v="Holland"/>
    <x v="12"/>
    <n v="49423"/>
    <x v="2"/>
    <s v="OFF-LA-10001982"/>
    <x v="1"/>
    <x v="2"/>
    <x v="1529"/>
    <x v="5465"/>
    <n v="2"/>
    <n v="0"/>
    <n v="3.5999999999999996"/>
  </r>
  <r>
    <n v="8464"/>
    <s v="CA-2011-100881"/>
    <x v="2"/>
    <x v="1176"/>
    <d v="2011-04-01T00:00:00"/>
    <x v="1"/>
    <s v="DR-12940"/>
    <x v="660"/>
    <x v="2"/>
    <s v="United States"/>
    <s v="Albuquerque"/>
    <x v="27"/>
    <n v="87105"/>
    <x v="1"/>
    <s v="TEC-PH-10003273"/>
    <x v="2"/>
    <x v="7"/>
    <x v="171"/>
    <x v="214"/>
    <n v="3"/>
    <n v="0.2"/>
    <n v="22.678200000000018"/>
  </r>
  <r>
    <n v="8465"/>
    <s v="CA-2012-144043"/>
    <x v="1"/>
    <x v="1187"/>
    <d v="2012-05-15T00:00:00"/>
    <x v="1"/>
    <s v="AB-10165"/>
    <x v="269"/>
    <x v="0"/>
    <s v="United States"/>
    <s v="Louisville"/>
    <x v="22"/>
    <n v="80027"/>
    <x v="1"/>
    <s v="TEC-AC-10002718"/>
    <x v="2"/>
    <x v="11"/>
    <x v="1183"/>
    <x v="3854"/>
    <n v="4"/>
    <n v="0.2"/>
    <n v="-2.9180000000000028"/>
  </r>
  <r>
    <n v="8466"/>
    <s v="CA-2012-116512"/>
    <x v="1"/>
    <x v="265"/>
    <d v="2012-04-14T00:00:00"/>
    <x v="1"/>
    <s v="MC-18100"/>
    <x v="498"/>
    <x v="0"/>
    <s v="United States"/>
    <s v="New York City"/>
    <x v="15"/>
    <n v="10024"/>
    <x v="3"/>
    <s v="OFF-ST-10001505"/>
    <x v="1"/>
    <x v="4"/>
    <x v="1174"/>
    <x v="1465"/>
    <n v="3"/>
    <n v="0"/>
    <n v="3.0497999999999985"/>
  </r>
  <r>
    <n v="8467"/>
    <s v="CA-2012-101000"/>
    <x v="1"/>
    <x v="265"/>
    <d v="2012-04-14T00:00:00"/>
    <x v="1"/>
    <s v="IG-15085"/>
    <x v="490"/>
    <x v="0"/>
    <s v="United States"/>
    <s v="Norwich"/>
    <x v="29"/>
    <n v="6360"/>
    <x v="3"/>
    <s v="OFF-AP-10000179"/>
    <x v="1"/>
    <x v="9"/>
    <x v="527"/>
    <x v="5466"/>
    <n v="3"/>
    <n v="0"/>
    <n v="144.3546"/>
  </r>
  <r>
    <n v="8468"/>
    <s v="CA-2013-168557"/>
    <x v="0"/>
    <x v="251"/>
    <d v="2013-09-24T00:00:00"/>
    <x v="1"/>
    <s v="FH-14275"/>
    <x v="395"/>
    <x v="1"/>
    <s v="United States"/>
    <s v="San Francisco"/>
    <x v="1"/>
    <n v="94122"/>
    <x v="1"/>
    <s v="OFF-BI-10002309"/>
    <x v="1"/>
    <x v="8"/>
    <x v="78"/>
    <x v="436"/>
    <n v="2"/>
    <n v="0.2"/>
    <n v="3.1247999999999996"/>
  </r>
  <r>
    <n v="8469"/>
    <s v="US-2013-164196"/>
    <x v="0"/>
    <x v="583"/>
    <d v="2013-11-18T00:00:00"/>
    <x v="1"/>
    <s v="AS-10285"/>
    <x v="155"/>
    <x v="1"/>
    <s v="United States"/>
    <s v="Noblesville"/>
    <x v="14"/>
    <n v="46060"/>
    <x v="2"/>
    <s v="FUR-TA-10001950"/>
    <x v="0"/>
    <x v="3"/>
    <x v="1275"/>
    <x v="5467"/>
    <n v="6"/>
    <n v="0"/>
    <n v="241.1046"/>
  </r>
  <r>
    <n v="8470"/>
    <s v="US-2014-132031"/>
    <x v="3"/>
    <x v="756"/>
    <d v="2014-04-28T00:00:00"/>
    <x v="1"/>
    <s v="PN-18775"/>
    <x v="43"/>
    <x v="2"/>
    <s v="United States"/>
    <s v="Clarksville"/>
    <x v="18"/>
    <n v="37042"/>
    <x v="0"/>
    <s v="FUR-BO-10001972"/>
    <x v="0"/>
    <x v="0"/>
    <x v="362"/>
    <x v="2388"/>
    <n v="4"/>
    <n v="0.2"/>
    <n v="-14.51760000000003"/>
  </r>
  <r>
    <n v="8471"/>
    <s v="US-2014-132031"/>
    <x v="3"/>
    <x v="756"/>
    <d v="2014-04-28T00:00:00"/>
    <x v="1"/>
    <s v="PN-18775"/>
    <x v="43"/>
    <x v="2"/>
    <s v="United States"/>
    <s v="Clarksville"/>
    <x v="18"/>
    <n v="37042"/>
    <x v="0"/>
    <s v="TEC-AC-10002473"/>
    <x v="2"/>
    <x v="11"/>
    <x v="713"/>
    <x v="5468"/>
    <n v="2"/>
    <n v="0.2"/>
    <n v="11.919599999999999"/>
  </r>
  <r>
    <n v="8472"/>
    <s v="US-2014-132031"/>
    <x v="3"/>
    <x v="756"/>
    <d v="2014-04-28T00:00:00"/>
    <x v="1"/>
    <s v="PN-18775"/>
    <x v="43"/>
    <x v="2"/>
    <s v="United States"/>
    <s v="Clarksville"/>
    <x v="18"/>
    <n v="37042"/>
    <x v="0"/>
    <s v="FUR-FU-10000193"/>
    <x v="0"/>
    <x v="5"/>
    <x v="1503"/>
    <x v="2540"/>
    <n v="3"/>
    <n v="0.2"/>
    <n v="-11.692800000000005"/>
  </r>
  <r>
    <n v="8473"/>
    <s v="US-2014-132031"/>
    <x v="3"/>
    <x v="756"/>
    <d v="2014-04-28T00:00:00"/>
    <x v="1"/>
    <s v="PN-18775"/>
    <x v="43"/>
    <x v="2"/>
    <s v="United States"/>
    <s v="Clarksville"/>
    <x v="18"/>
    <n v="37042"/>
    <x v="0"/>
    <s v="OFF-LA-10000081"/>
    <x v="1"/>
    <x v="2"/>
    <x v="1321"/>
    <x v="3500"/>
    <n v="1"/>
    <n v="0.2"/>
    <n v="1.0499999999999998"/>
  </r>
  <r>
    <n v="8474"/>
    <s v="CA-2012-169733"/>
    <x v="1"/>
    <x v="420"/>
    <d v="2012-10-26T00:00:00"/>
    <x v="0"/>
    <s v="GM-14500"/>
    <x v="421"/>
    <x v="0"/>
    <s v="United States"/>
    <s v="Hollywood"/>
    <x v="2"/>
    <n v="33021"/>
    <x v="0"/>
    <s v="OFF-ST-10000876"/>
    <x v="1"/>
    <x v="4"/>
    <x v="251"/>
    <x v="5469"/>
    <n v="1"/>
    <n v="0.2"/>
    <n v="0.99520000000000008"/>
  </r>
  <r>
    <n v="8475"/>
    <s v="CA-2014-169404"/>
    <x v="3"/>
    <x v="359"/>
    <d v="2014-04-15T00:00:00"/>
    <x v="1"/>
    <s v="NC-18625"/>
    <x v="544"/>
    <x v="1"/>
    <s v="United States"/>
    <s v="York"/>
    <x v="9"/>
    <n v="17403"/>
    <x v="3"/>
    <s v="OFF-BI-10004492"/>
    <x v="1"/>
    <x v="8"/>
    <x v="347"/>
    <x v="5470"/>
    <n v="4"/>
    <n v="0.7"/>
    <n v="-29.053600000000003"/>
  </r>
  <r>
    <n v="8476"/>
    <s v="CA-2014-169404"/>
    <x v="3"/>
    <x v="359"/>
    <d v="2014-04-15T00:00:00"/>
    <x v="1"/>
    <s v="NC-18625"/>
    <x v="544"/>
    <x v="1"/>
    <s v="United States"/>
    <s v="York"/>
    <x v="9"/>
    <n v="17403"/>
    <x v="3"/>
    <s v="OFF-PA-10001033"/>
    <x v="1"/>
    <x v="10"/>
    <x v="1500"/>
    <x v="4975"/>
    <n v="2"/>
    <n v="0.2"/>
    <n v="23.7742"/>
  </r>
  <r>
    <n v="8477"/>
    <s v="CA-2014-134880"/>
    <x v="3"/>
    <x v="855"/>
    <d v="2014-11-02T00:00:00"/>
    <x v="1"/>
    <s v="TW-21025"/>
    <x v="69"/>
    <x v="2"/>
    <s v="United States"/>
    <s v="Mesa"/>
    <x v="16"/>
    <n v="85204"/>
    <x v="1"/>
    <s v="OFF-PA-10004039"/>
    <x v="1"/>
    <x v="10"/>
    <x v="1538"/>
    <x v="2542"/>
    <n v="1"/>
    <n v="0.2"/>
    <n v="16.234200000000001"/>
  </r>
  <r>
    <n v="8478"/>
    <s v="CA-2012-145758"/>
    <x v="1"/>
    <x v="628"/>
    <d v="2012-10-30T00:00:00"/>
    <x v="3"/>
    <s v="BF-11020"/>
    <x v="292"/>
    <x v="1"/>
    <s v="United States"/>
    <s v="New York City"/>
    <x v="15"/>
    <n v="10024"/>
    <x v="3"/>
    <s v="TEC-MA-10004552"/>
    <x v="2"/>
    <x v="15"/>
    <x v="1819"/>
    <x v="5471"/>
    <n v="4"/>
    <n v="0"/>
    <n v="269.30799999999999"/>
  </r>
  <r>
    <n v="8479"/>
    <s v="CA-2014-158736"/>
    <x v="3"/>
    <x v="404"/>
    <d v="2014-12-25T00:00:00"/>
    <x v="1"/>
    <s v="TT-21460"/>
    <x v="499"/>
    <x v="2"/>
    <s v="United States"/>
    <s v="San Francisco"/>
    <x v="1"/>
    <n v="94110"/>
    <x v="1"/>
    <s v="OFF-AR-10002578"/>
    <x v="1"/>
    <x v="6"/>
    <x v="665"/>
    <x v="1784"/>
    <n v="2"/>
    <n v="0"/>
    <n v="1.6703999999999999"/>
  </r>
  <r>
    <n v="8480"/>
    <s v="US-2013-119270"/>
    <x v="0"/>
    <x v="299"/>
    <d v="2013-03-17T00:00:00"/>
    <x v="1"/>
    <s v="SW-20245"/>
    <x v="573"/>
    <x v="0"/>
    <s v="United States"/>
    <s v="Los Angeles"/>
    <x v="1"/>
    <n v="90036"/>
    <x v="1"/>
    <s v="OFF-PA-10004022"/>
    <x v="1"/>
    <x v="10"/>
    <x v="1614"/>
    <x v="1024"/>
    <n v="2"/>
    <n v="0"/>
    <n v="8.9909999999999997"/>
  </r>
  <r>
    <n v="8481"/>
    <s v="CA-2011-109890"/>
    <x v="2"/>
    <x v="609"/>
    <d v="2011-07-27T00:00:00"/>
    <x v="1"/>
    <s v="PG-18820"/>
    <x v="310"/>
    <x v="0"/>
    <s v="United States"/>
    <s v="Omaha"/>
    <x v="8"/>
    <n v="68104"/>
    <x v="2"/>
    <s v="TEC-PH-10004100"/>
    <x v="2"/>
    <x v="7"/>
    <x v="1743"/>
    <x v="5472"/>
    <n v="2"/>
    <n v="0"/>
    <n v="10.074400000000001"/>
  </r>
  <r>
    <n v="8482"/>
    <s v="CA-2013-138583"/>
    <x v="0"/>
    <x v="1012"/>
    <d v="2013-05-29T00:00:00"/>
    <x v="1"/>
    <s v="DP-13390"/>
    <x v="503"/>
    <x v="2"/>
    <s v="United States"/>
    <s v="Philadelphia"/>
    <x v="9"/>
    <n v="19120"/>
    <x v="3"/>
    <s v="OFF-AR-10001860"/>
    <x v="1"/>
    <x v="6"/>
    <x v="907"/>
    <x v="4008"/>
    <n v="3"/>
    <n v="0.2"/>
    <n v="3.3311999999999999"/>
  </r>
  <r>
    <n v="8483"/>
    <s v="US-2014-118535"/>
    <x v="3"/>
    <x v="512"/>
    <d v="2014-02-16T00:00:00"/>
    <x v="1"/>
    <s v="DJ-13510"/>
    <x v="137"/>
    <x v="1"/>
    <s v="United States"/>
    <s v="New York City"/>
    <x v="15"/>
    <n v="10024"/>
    <x v="3"/>
    <s v="OFF-LA-10001297"/>
    <x v="1"/>
    <x v="2"/>
    <x v="483"/>
    <x v="346"/>
    <n v="2"/>
    <n v="0"/>
    <n v="9.9359999999999999"/>
  </r>
  <r>
    <n v="8484"/>
    <s v="CA-2013-126284"/>
    <x v="0"/>
    <x v="873"/>
    <d v="2013-09-25T00:00:00"/>
    <x v="1"/>
    <s v="EN-13780"/>
    <x v="633"/>
    <x v="0"/>
    <s v="United States"/>
    <s v="Grand Rapids"/>
    <x v="12"/>
    <n v="49505"/>
    <x v="2"/>
    <s v="OFF-BI-10004828"/>
    <x v="1"/>
    <x v="8"/>
    <x v="1578"/>
    <x v="4162"/>
    <n v="5"/>
    <n v="0"/>
    <n v="41.012999999999991"/>
  </r>
  <r>
    <n v="8485"/>
    <s v="CA-2014-142391"/>
    <x v="3"/>
    <x v="241"/>
    <d v="2014-09-25T00:00:00"/>
    <x v="3"/>
    <s v="PB-19150"/>
    <x v="171"/>
    <x v="0"/>
    <s v="United States"/>
    <s v="Seattle"/>
    <x v="4"/>
    <n v="98115"/>
    <x v="1"/>
    <s v="FUR-FU-10002759"/>
    <x v="0"/>
    <x v="5"/>
    <x v="555"/>
    <x v="5473"/>
    <n v="10"/>
    <n v="0"/>
    <n v="71.927999999999997"/>
  </r>
  <r>
    <n v="8486"/>
    <s v="CA-2014-124716"/>
    <x v="3"/>
    <x v="996"/>
    <d v="2014-04-01T00:00:00"/>
    <x v="1"/>
    <s v="BD-11560"/>
    <x v="786"/>
    <x v="2"/>
    <s v="United States"/>
    <s v="Fresno"/>
    <x v="1"/>
    <n v="93727"/>
    <x v="1"/>
    <s v="OFF-PA-10000740"/>
    <x v="1"/>
    <x v="10"/>
    <x v="1239"/>
    <x v="1846"/>
    <n v="2"/>
    <n v="0"/>
    <n v="21.012799999999999"/>
  </r>
  <r>
    <n v="8487"/>
    <s v="CA-2014-124716"/>
    <x v="3"/>
    <x v="996"/>
    <d v="2014-04-01T00:00:00"/>
    <x v="1"/>
    <s v="BD-11560"/>
    <x v="786"/>
    <x v="2"/>
    <s v="United States"/>
    <s v="Fresno"/>
    <x v="1"/>
    <n v="93727"/>
    <x v="1"/>
    <s v="OFF-PA-10001144"/>
    <x v="1"/>
    <x v="10"/>
    <x v="161"/>
    <x v="168"/>
    <n v="2"/>
    <n v="0"/>
    <n v="53.260799999999996"/>
  </r>
  <r>
    <n v="8488"/>
    <s v="CA-2014-124716"/>
    <x v="3"/>
    <x v="996"/>
    <d v="2014-04-01T00:00:00"/>
    <x v="1"/>
    <s v="BD-11560"/>
    <x v="786"/>
    <x v="2"/>
    <s v="United States"/>
    <s v="Fresno"/>
    <x v="1"/>
    <n v="93727"/>
    <x v="1"/>
    <s v="OFF-PA-10000859"/>
    <x v="1"/>
    <x v="10"/>
    <x v="1721"/>
    <x v="5474"/>
    <n v="3"/>
    <n v="0"/>
    <n v="5.97"/>
  </r>
  <r>
    <n v="8489"/>
    <s v="CA-2013-158841"/>
    <x v="0"/>
    <x v="1056"/>
    <d v="2013-02-04T00:00:00"/>
    <x v="0"/>
    <s v="SE-20110"/>
    <x v="339"/>
    <x v="0"/>
    <s v="United States"/>
    <s v="Arlington"/>
    <x v="17"/>
    <n v="22204"/>
    <x v="0"/>
    <s v="TEC-MA-10001127"/>
    <x v="2"/>
    <x v="15"/>
    <x v="1610"/>
    <x v="5475"/>
    <n v="5"/>
    <n v="0"/>
    <n v="2799.9839999999995"/>
  </r>
  <r>
    <n v="8490"/>
    <s v="CA-2013-158841"/>
    <x v="0"/>
    <x v="1056"/>
    <d v="2013-02-04T00:00:00"/>
    <x v="0"/>
    <s v="SE-20110"/>
    <x v="339"/>
    <x v="0"/>
    <s v="United States"/>
    <s v="Arlington"/>
    <x v="17"/>
    <n v="22204"/>
    <x v="0"/>
    <s v="OFF-BI-10002557"/>
    <x v="1"/>
    <x v="8"/>
    <x v="246"/>
    <x v="3441"/>
    <n v="8"/>
    <n v="0"/>
    <n v="18.2"/>
  </r>
  <r>
    <n v="8491"/>
    <s v="CA-2013-158841"/>
    <x v="0"/>
    <x v="1056"/>
    <d v="2013-02-04T00:00:00"/>
    <x v="0"/>
    <s v="SE-20110"/>
    <x v="339"/>
    <x v="0"/>
    <s v="United States"/>
    <s v="Arlington"/>
    <x v="17"/>
    <n v="22204"/>
    <x v="0"/>
    <s v="FUR-FU-10001731"/>
    <x v="0"/>
    <x v="5"/>
    <x v="1547"/>
    <x v="5476"/>
    <n v="7"/>
    <n v="0"/>
    <n v="7.1021999999999998"/>
  </r>
  <r>
    <n v="8492"/>
    <s v="CA-2014-106824"/>
    <x v="3"/>
    <x v="437"/>
    <d v="2014-07-12T00:00:00"/>
    <x v="1"/>
    <s v="AT-10735"/>
    <x v="247"/>
    <x v="0"/>
    <s v="United States"/>
    <s v="Los Angeles"/>
    <x v="1"/>
    <n v="90049"/>
    <x v="1"/>
    <s v="OFF-FA-10001135"/>
    <x v="1"/>
    <x v="13"/>
    <x v="1060"/>
    <x v="4095"/>
    <n v="3"/>
    <n v="0"/>
    <n v="0.11880000000000024"/>
  </r>
  <r>
    <n v="8493"/>
    <s v="CA-2012-109190"/>
    <x v="1"/>
    <x v="924"/>
    <d v="2012-10-28T00:00:00"/>
    <x v="1"/>
    <s v="CC-12685"/>
    <x v="530"/>
    <x v="0"/>
    <s v="United States"/>
    <s v="Lubbock"/>
    <x v="5"/>
    <n v="79424"/>
    <x v="2"/>
    <s v="OFF-PA-10000069"/>
    <x v="1"/>
    <x v="10"/>
    <x v="1569"/>
    <x v="5477"/>
    <n v="8"/>
    <n v="0.2"/>
    <n v="20.4984"/>
  </r>
  <r>
    <n v="8494"/>
    <s v="CA-2012-109190"/>
    <x v="1"/>
    <x v="924"/>
    <d v="2012-10-28T00:00:00"/>
    <x v="1"/>
    <s v="CC-12685"/>
    <x v="530"/>
    <x v="0"/>
    <s v="United States"/>
    <s v="Lubbock"/>
    <x v="5"/>
    <n v="79424"/>
    <x v="2"/>
    <s v="TEC-CO-10001943"/>
    <x v="2"/>
    <x v="16"/>
    <x v="1666"/>
    <x v="5478"/>
    <n v="3"/>
    <n v="0.2"/>
    <n v="161.99189999999999"/>
  </r>
  <r>
    <n v="8495"/>
    <s v="CA-2012-109190"/>
    <x v="1"/>
    <x v="924"/>
    <d v="2012-10-28T00:00:00"/>
    <x v="1"/>
    <s v="CC-12685"/>
    <x v="530"/>
    <x v="0"/>
    <s v="United States"/>
    <s v="Lubbock"/>
    <x v="5"/>
    <n v="79424"/>
    <x v="2"/>
    <s v="OFF-BI-10000977"/>
    <x v="1"/>
    <x v="8"/>
    <x v="982"/>
    <x v="5479"/>
    <n v="1"/>
    <n v="0.8"/>
    <n v="-10.336000000000002"/>
  </r>
  <r>
    <n v="8496"/>
    <s v="CA-2013-143154"/>
    <x v="0"/>
    <x v="499"/>
    <d v="2013-12-09T00:00:00"/>
    <x v="1"/>
    <s v="AS-10225"/>
    <x v="127"/>
    <x v="1"/>
    <s v="United States"/>
    <s v="Longmont"/>
    <x v="22"/>
    <n v="80501"/>
    <x v="1"/>
    <s v="TEC-AC-10002942"/>
    <x v="2"/>
    <x v="11"/>
    <x v="1597"/>
    <x v="5441"/>
    <n v="3"/>
    <n v="0.2"/>
    <n v="-6.2100000000000151"/>
  </r>
  <r>
    <n v="8497"/>
    <s v="CA-2011-169061"/>
    <x v="2"/>
    <x v="1195"/>
    <d v="2011-03-08T00:00:00"/>
    <x v="0"/>
    <s v="AB-10150"/>
    <x v="492"/>
    <x v="0"/>
    <s v="United States"/>
    <s v="Yonkers"/>
    <x v="15"/>
    <n v="10701"/>
    <x v="3"/>
    <s v="OFF-AR-10000588"/>
    <x v="1"/>
    <x v="6"/>
    <x v="393"/>
    <x v="426"/>
    <n v="3"/>
    <n v="0"/>
    <n v="15.475200000000001"/>
  </r>
  <r>
    <n v="8498"/>
    <s v="CA-2011-169061"/>
    <x v="2"/>
    <x v="1195"/>
    <d v="2011-03-08T00:00:00"/>
    <x v="0"/>
    <s v="AB-10150"/>
    <x v="492"/>
    <x v="0"/>
    <s v="United States"/>
    <s v="Yonkers"/>
    <x v="15"/>
    <n v="10701"/>
    <x v="3"/>
    <s v="TEC-AC-10002001"/>
    <x v="2"/>
    <x v="11"/>
    <x v="262"/>
    <x v="651"/>
    <n v="3"/>
    <n v="0"/>
    <n v="177.58890000000002"/>
  </r>
  <r>
    <n v="8499"/>
    <s v="CA-2011-169061"/>
    <x v="2"/>
    <x v="1195"/>
    <d v="2011-03-08T00:00:00"/>
    <x v="0"/>
    <s v="AB-10150"/>
    <x v="492"/>
    <x v="0"/>
    <s v="United States"/>
    <s v="Yonkers"/>
    <x v="15"/>
    <n v="10701"/>
    <x v="3"/>
    <s v="OFF-SU-10000381"/>
    <x v="1"/>
    <x v="14"/>
    <x v="654"/>
    <x v="5480"/>
    <n v="2"/>
    <n v="0"/>
    <n v="5.399799999999999"/>
  </r>
  <r>
    <n v="8500"/>
    <s v="CA-2011-169061"/>
    <x v="2"/>
    <x v="1195"/>
    <d v="2011-03-08T00:00:00"/>
    <x v="0"/>
    <s v="AB-10150"/>
    <x v="492"/>
    <x v="0"/>
    <s v="United States"/>
    <s v="Yonkers"/>
    <x v="15"/>
    <n v="10701"/>
    <x v="3"/>
    <s v="OFF-BI-10001617"/>
    <x v="1"/>
    <x v="8"/>
    <x v="1315"/>
    <x v="1612"/>
    <n v="6"/>
    <n v="0.2"/>
    <n v="16.750799999999998"/>
  </r>
  <r>
    <n v="8501"/>
    <s v="CA-2011-169061"/>
    <x v="2"/>
    <x v="1195"/>
    <d v="2011-03-08T00:00:00"/>
    <x v="0"/>
    <s v="AB-10150"/>
    <x v="492"/>
    <x v="0"/>
    <s v="United States"/>
    <s v="Yonkers"/>
    <x v="15"/>
    <n v="10701"/>
    <x v="3"/>
    <s v="OFF-PA-10001878"/>
    <x v="1"/>
    <x v="10"/>
    <x v="1161"/>
    <x v="619"/>
    <n v="2"/>
    <n v="0"/>
    <n v="45.975399999999993"/>
  </r>
  <r>
    <n v="8502"/>
    <s v="CA-2012-102316"/>
    <x v="1"/>
    <x v="879"/>
    <d v="2012-03-03T00:00:00"/>
    <x v="0"/>
    <s v="DH-13075"/>
    <x v="704"/>
    <x v="1"/>
    <s v="United States"/>
    <s v="Los Angeles"/>
    <x v="1"/>
    <n v="90045"/>
    <x v="1"/>
    <s v="TEC-PH-10000376"/>
    <x v="2"/>
    <x v="7"/>
    <x v="428"/>
    <x v="2992"/>
    <n v="2"/>
    <n v="0.2"/>
    <n v="1.1988000000000003"/>
  </r>
  <r>
    <n v="8503"/>
    <s v="CA-2012-102316"/>
    <x v="1"/>
    <x v="879"/>
    <d v="2012-03-03T00:00:00"/>
    <x v="0"/>
    <s v="DH-13075"/>
    <x v="704"/>
    <x v="1"/>
    <s v="United States"/>
    <s v="Los Angeles"/>
    <x v="1"/>
    <n v="90045"/>
    <x v="1"/>
    <s v="FUR-CH-10003396"/>
    <x v="0"/>
    <x v="1"/>
    <x v="385"/>
    <x v="4236"/>
    <n v="3"/>
    <n v="0.2"/>
    <n v="-20.784600000000012"/>
  </r>
  <r>
    <n v="8504"/>
    <s v="CA-2011-164903"/>
    <x v="2"/>
    <x v="980"/>
    <d v="2011-02-25T00:00:00"/>
    <x v="1"/>
    <s v="SR-20740"/>
    <x v="256"/>
    <x v="2"/>
    <s v="United States"/>
    <s v="Los Angeles"/>
    <x v="1"/>
    <n v="90049"/>
    <x v="1"/>
    <s v="OFF-PA-10003363"/>
    <x v="1"/>
    <x v="10"/>
    <x v="1520"/>
    <x v="91"/>
    <n v="2"/>
    <n v="0"/>
    <n v="6.2208000000000006"/>
  </r>
  <r>
    <n v="8505"/>
    <s v="CA-2013-109400"/>
    <x v="0"/>
    <x v="440"/>
    <d v="2013-05-07T00:00:00"/>
    <x v="1"/>
    <s v="NR-18550"/>
    <x v="749"/>
    <x v="0"/>
    <s v="United States"/>
    <s v="Amarillo"/>
    <x v="5"/>
    <n v="79109"/>
    <x v="2"/>
    <s v="FUR-CH-10003298"/>
    <x v="0"/>
    <x v="1"/>
    <x v="1567"/>
    <x v="4752"/>
    <n v="4"/>
    <n v="0.3"/>
    <n v="-110.02320000000003"/>
  </r>
  <r>
    <n v="8506"/>
    <s v="CA-2013-130400"/>
    <x v="0"/>
    <x v="387"/>
    <d v="2013-03-13T00:00:00"/>
    <x v="1"/>
    <s v="SJ-20125"/>
    <x v="319"/>
    <x v="2"/>
    <s v="United States"/>
    <s v="Dallas"/>
    <x v="5"/>
    <n v="75217"/>
    <x v="2"/>
    <s v="OFF-BI-10001757"/>
    <x v="1"/>
    <x v="8"/>
    <x v="1158"/>
    <x v="5481"/>
    <n v="9"/>
    <n v="0.8"/>
    <n v="-14.169600000000003"/>
  </r>
  <r>
    <n v="8507"/>
    <s v="CA-2013-130400"/>
    <x v="0"/>
    <x v="387"/>
    <d v="2013-03-13T00:00:00"/>
    <x v="1"/>
    <s v="SJ-20125"/>
    <x v="319"/>
    <x v="2"/>
    <s v="United States"/>
    <s v="Dallas"/>
    <x v="5"/>
    <n v="75217"/>
    <x v="2"/>
    <s v="TEC-AC-10004633"/>
    <x v="2"/>
    <x v="11"/>
    <x v="60"/>
    <x v="5482"/>
    <n v="5"/>
    <n v="0.2"/>
    <n v="8.3880000000000035"/>
  </r>
  <r>
    <n v="8508"/>
    <s v="CA-2013-130400"/>
    <x v="0"/>
    <x v="387"/>
    <d v="2013-03-13T00:00:00"/>
    <x v="1"/>
    <s v="SJ-20125"/>
    <x v="319"/>
    <x v="2"/>
    <s v="United States"/>
    <s v="Dallas"/>
    <x v="5"/>
    <n v="75217"/>
    <x v="2"/>
    <s v="OFF-EN-10001453"/>
    <x v="1"/>
    <x v="12"/>
    <x v="1676"/>
    <x v="1770"/>
    <n v="3"/>
    <n v="0.2"/>
    <n v="49.393799999999992"/>
  </r>
  <r>
    <n v="8509"/>
    <s v="CA-2012-135853"/>
    <x v="1"/>
    <x v="555"/>
    <d v="2012-12-14T00:00:00"/>
    <x v="2"/>
    <s v="CA-12775"/>
    <x v="222"/>
    <x v="0"/>
    <s v="United States"/>
    <s v="Detroit"/>
    <x v="12"/>
    <n v="48205"/>
    <x v="2"/>
    <s v="TEC-AC-10004761"/>
    <x v="2"/>
    <x v="11"/>
    <x v="778"/>
    <x v="5483"/>
    <n v="11"/>
    <n v="0"/>
    <n v="61.330500000000001"/>
  </r>
  <r>
    <n v="8510"/>
    <s v="CA-2012-135853"/>
    <x v="1"/>
    <x v="555"/>
    <d v="2012-12-14T00:00:00"/>
    <x v="2"/>
    <s v="CA-12775"/>
    <x v="222"/>
    <x v="0"/>
    <s v="United States"/>
    <s v="Detroit"/>
    <x v="12"/>
    <n v="48205"/>
    <x v="2"/>
    <s v="TEC-PH-10003691"/>
    <x v="2"/>
    <x v="7"/>
    <x v="1398"/>
    <x v="4874"/>
    <n v="1"/>
    <n v="0"/>
    <n v="31.497500000000002"/>
  </r>
  <r>
    <n v="8511"/>
    <s v="CA-2012-135853"/>
    <x v="1"/>
    <x v="555"/>
    <d v="2012-12-14T00:00:00"/>
    <x v="2"/>
    <s v="CA-12775"/>
    <x v="222"/>
    <x v="0"/>
    <s v="United States"/>
    <s v="Detroit"/>
    <x v="12"/>
    <n v="48205"/>
    <x v="2"/>
    <s v="OFF-BI-10004965"/>
    <x v="1"/>
    <x v="8"/>
    <x v="1005"/>
    <x v="5484"/>
    <n v="2"/>
    <n v="0"/>
    <n v="10.35"/>
  </r>
  <r>
    <n v="8512"/>
    <s v="CA-2013-103359"/>
    <x v="0"/>
    <x v="596"/>
    <d v="2013-12-27T00:00:00"/>
    <x v="1"/>
    <s v="LC-16885"/>
    <x v="62"/>
    <x v="0"/>
    <s v="United States"/>
    <s v="New York City"/>
    <x v="15"/>
    <n v="10035"/>
    <x v="3"/>
    <s v="OFF-BI-10004233"/>
    <x v="1"/>
    <x v="8"/>
    <x v="1377"/>
    <x v="2212"/>
    <n v="2"/>
    <n v="0.2"/>
    <n v="8.9543999999999997"/>
  </r>
  <r>
    <n v="8513"/>
    <s v="CA-2013-144645"/>
    <x v="0"/>
    <x v="1056"/>
    <d v="2013-02-08T00:00:00"/>
    <x v="1"/>
    <s v="NS-18640"/>
    <x v="374"/>
    <x v="1"/>
    <s v="United States"/>
    <s v="Houston"/>
    <x v="5"/>
    <n v="77041"/>
    <x v="2"/>
    <s v="FUR-FU-10003601"/>
    <x v="0"/>
    <x v="5"/>
    <x v="729"/>
    <x v="5485"/>
    <n v="2"/>
    <n v="0.6"/>
    <n v="-77.473200000000006"/>
  </r>
  <r>
    <n v="8514"/>
    <s v="CA-2014-141614"/>
    <x v="3"/>
    <x v="929"/>
    <d v="2014-06-10T00:00:00"/>
    <x v="1"/>
    <s v="NS-18640"/>
    <x v="374"/>
    <x v="1"/>
    <s v="United States"/>
    <s v="Orlando"/>
    <x v="2"/>
    <n v="32839"/>
    <x v="0"/>
    <s v="OFF-PA-10002787"/>
    <x v="1"/>
    <x v="10"/>
    <x v="1267"/>
    <x v="561"/>
    <n v="4"/>
    <n v="0.2"/>
    <n v="7.2576000000000001"/>
  </r>
  <r>
    <n v="8515"/>
    <s v="CA-2012-122168"/>
    <x v="1"/>
    <x v="291"/>
    <d v="2012-08-26T00:00:00"/>
    <x v="1"/>
    <s v="HG-14965"/>
    <x v="428"/>
    <x v="1"/>
    <s v="United States"/>
    <s v="Florence"/>
    <x v="0"/>
    <n v="41042"/>
    <x v="0"/>
    <s v="OFF-AR-10003602"/>
    <x v="1"/>
    <x v="6"/>
    <x v="239"/>
    <x v="255"/>
    <n v="3"/>
    <n v="0"/>
    <n v="8.2343999999999991"/>
  </r>
  <r>
    <n v="8516"/>
    <s v="CA-2012-122168"/>
    <x v="1"/>
    <x v="291"/>
    <d v="2012-08-26T00:00:00"/>
    <x v="1"/>
    <s v="HG-14965"/>
    <x v="428"/>
    <x v="1"/>
    <s v="United States"/>
    <s v="Florence"/>
    <x v="0"/>
    <n v="41042"/>
    <x v="0"/>
    <s v="OFF-AR-10002053"/>
    <x v="1"/>
    <x v="6"/>
    <x v="79"/>
    <x v="5486"/>
    <n v="12"/>
    <n v="0"/>
    <n v="10.0128"/>
  </r>
  <r>
    <n v="8517"/>
    <s v="CA-2013-132899"/>
    <x v="0"/>
    <x v="281"/>
    <d v="2013-04-12T00:00:00"/>
    <x v="1"/>
    <s v="SF-20200"/>
    <x v="227"/>
    <x v="0"/>
    <s v="United States"/>
    <s v="New York City"/>
    <x v="15"/>
    <n v="10009"/>
    <x v="3"/>
    <s v="OFF-AR-10002833"/>
    <x v="1"/>
    <x v="6"/>
    <x v="6"/>
    <x v="1034"/>
    <n v="2"/>
    <n v="0"/>
    <n v="0.98280000000000012"/>
  </r>
  <r>
    <n v="8518"/>
    <s v="CA-2014-149720"/>
    <x v="3"/>
    <x v="400"/>
    <d v="2014-06-08T00:00:00"/>
    <x v="0"/>
    <s v="EM-14065"/>
    <x v="191"/>
    <x v="0"/>
    <s v="United States"/>
    <s v="Frisco"/>
    <x v="5"/>
    <n v="75034"/>
    <x v="2"/>
    <s v="FUR-FU-10002501"/>
    <x v="0"/>
    <x v="5"/>
    <x v="1284"/>
    <x v="5487"/>
    <n v="6"/>
    <n v="0.6"/>
    <n v="-17.443199999999997"/>
  </r>
  <r>
    <n v="8519"/>
    <s v="CA-2014-118003"/>
    <x v="3"/>
    <x v="769"/>
    <d v="2014-12-11T00:00:00"/>
    <x v="1"/>
    <s v="DO-13645"/>
    <x v="770"/>
    <x v="0"/>
    <s v="United States"/>
    <s v="Paterson"/>
    <x v="30"/>
    <n v="7501"/>
    <x v="3"/>
    <s v="FUR-FU-10002506"/>
    <x v="0"/>
    <x v="5"/>
    <x v="1802"/>
    <x v="2441"/>
    <n v="1"/>
    <n v="0"/>
    <n v="1.5587999999999997"/>
  </r>
  <r>
    <n v="8520"/>
    <s v="CA-2014-118003"/>
    <x v="3"/>
    <x v="769"/>
    <d v="2014-12-11T00:00:00"/>
    <x v="1"/>
    <s v="DO-13645"/>
    <x v="770"/>
    <x v="0"/>
    <s v="United States"/>
    <s v="Paterson"/>
    <x v="30"/>
    <n v="7501"/>
    <x v="3"/>
    <s v="FUR-CH-10003817"/>
    <x v="0"/>
    <x v="1"/>
    <x v="162"/>
    <x v="5488"/>
    <n v="3"/>
    <n v="0"/>
    <n v="45.555000000000007"/>
  </r>
  <r>
    <n v="8521"/>
    <s v="CA-2014-118003"/>
    <x v="3"/>
    <x v="769"/>
    <d v="2014-12-11T00:00:00"/>
    <x v="1"/>
    <s v="DO-13645"/>
    <x v="770"/>
    <x v="0"/>
    <s v="United States"/>
    <s v="Paterson"/>
    <x v="30"/>
    <n v="7501"/>
    <x v="3"/>
    <s v="FUR-CH-10004860"/>
    <x v="0"/>
    <x v="1"/>
    <x v="210"/>
    <x v="3367"/>
    <n v="3"/>
    <n v="0"/>
    <n v="18.176399999999973"/>
  </r>
  <r>
    <n v="8522"/>
    <s v="CA-2013-141887"/>
    <x v="0"/>
    <x v="383"/>
    <d v="2013-01-15T00:00:00"/>
    <x v="1"/>
    <s v="MP-17470"/>
    <x v="88"/>
    <x v="2"/>
    <s v="United States"/>
    <s v="Columbus"/>
    <x v="24"/>
    <n v="43229"/>
    <x v="3"/>
    <s v="FUR-FU-10002268"/>
    <x v="0"/>
    <x v="5"/>
    <x v="860"/>
    <x v="5489"/>
    <n v="14"/>
    <n v="0.2"/>
    <n v="8.9361999999999959"/>
  </r>
  <r>
    <n v="8523"/>
    <s v="US-2013-160206"/>
    <x v="0"/>
    <x v="178"/>
    <d v="2013-04-08T00:00:00"/>
    <x v="1"/>
    <s v="MY-18295"/>
    <x v="501"/>
    <x v="1"/>
    <s v="United States"/>
    <s v="Milwaukee"/>
    <x v="6"/>
    <n v="53209"/>
    <x v="2"/>
    <s v="TEC-PH-10000148"/>
    <x v="2"/>
    <x v="7"/>
    <x v="771"/>
    <x v="2441"/>
    <n v="1"/>
    <n v="0"/>
    <n v="0.25980000000000025"/>
  </r>
  <r>
    <n v="8524"/>
    <s v="CA-2014-133074"/>
    <x v="3"/>
    <x v="296"/>
    <d v="2014-09-26T00:00:00"/>
    <x v="1"/>
    <s v="DB-13615"/>
    <x v="140"/>
    <x v="0"/>
    <s v="United States"/>
    <s v="San Francisco"/>
    <x v="1"/>
    <n v="94109"/>
    <x v="1"/>
    <s v="OFF-PA-10004082"/>
    <x v="1"/>
    <x v="10"/>
    <x v="224"/>
    <x v="5490"/>
    <n v="7"/>
    <n v="0"/>
    <n v="27.93"/>
  </r>
  <r>
    <n v="8525"/>
    <s v="CA-2014-161172"/>
    <x v="3"/>
    <x v="633"/>
    <d v="2014-03-17T00:00:00"/>
    <x v="3"/>
    <s v="SP-20920"/>
    <x v="727"/>
    <x v="0"/>
    <s v="United States"/>
    <s v="Columbus"/>
    <x v="24"/>
    <n v="43229"/>
    <x v="3"/>
    <s v="TEC-PH-10004348"/>
    <x v="2"/>
    <x v="7"/>
    <x v="978"/>
    <x v="5491"/>
    <n v="2"/>
    <n v="0.4"/>
    <n v="-7.3960000000000043"/>
  </r>
  <r>
    <n v="8526"/>
    <s v="CA-2014-161172"/>
    <x v="3"/>
    <x v="633"/>
    <d v="2014-03-17T00:00:00"/>
    <x v="3"/>
    <s v="SP-20920"/>
    <x v="727"/>
    <x v="0"/>
    <s v="United States"/>
    <s v="Columbus"/>
    <x v="24"/>
    <n v="43229"/>
    <x v="3"/>
    <s v="FUR-FU-10003424"/>
    <x v="0"/>
    <x v="5"/>
    <x v="1659"/>
    <x v="5492"/>
    <n v="6"/>
    <n v="0.2"/>
    <n v="7.6895999999999933"/>
  </r>
  <r>
    <n v="8527"/>
    <s v="CA-2014-161172"/>
    <x v="3"/>
    <x v="633"/>
    <d v="2014-03-17T00:00:00"/>
    <x v="3"/>
    <s v="SP-20920"/>
    <x v="727"/>
    <x v="0"/>
    <s v="United States"/>
    <s v="Columbus"/>
    <x v="24"/>
    <n v="43229"/>
    <x v="3"/>
    <s v="OFF-BI-10004654"/>
    <x v="1"/>
    <x v="8"/>
    <x v="68"/>
    <x v="5493"/>
    <n v="3"/>
    <n v="0.7"/>
    <n v="-3.4619999999999997"/>
  </r>
  <r>
    <n v="8528"/>
    <s v="CA-2014-161172"/>
    <x v="3"/>
    <x v="633"/>
    <d v="2014-03-17T00:00:00"/>
    <x v="3"/>
    <s v="SP-20920"/>
    <x v="727"/>
    <x v="0"/>
    <s v="United States"/>
    <s v="Columbus"/>
    <x v="24"/>
    <n v="43229"/>
    <x v="3"/>
    <s v="TEC-AC-10004571"/>
    <x v="2"/>
    <x v="11"/>
    <x v="404"/>
    <x v="1305"/>
    <n v="2"/>
    <n v="0.2"/>
    <n v="43.995600000000003"/>
  </r>
  <r>
    <n v="8529"/>
    <s v="CA-2014-161172"/>
    <x v="3"/>
    <x v="633"/>
    <d v="2014-03-17T00:00:00"/>
    <x v="3"/>
    <s v="SP-20920"/>
    <x v="727"/>
    <x v="0"/>
    <s v="United States"/>
    <s v="Columbus"/>
    <x v="24"/>
    <n v="43229"/>
    <x v="3"/>
    <s v="OFF-ST-10000675"/>
    <x v="1"/>
    <x v="4"/>
    <x v="295"/>
    <x v="316"/>
    <n v="2"/>
    <n v="0.2"/>
    <n v="3.3889999999999993"/>
  </r>
  <r>
    <n v="8530"/>
    <s v="CA-2014-137624"/>
    <x v="3"/>
    <x v="468"/>
    <d v="2014-11-18T00:00:00"/>
    <x v="1"/>
    <s v="ME-17320"/>
    <x v="467"/>
    <x v="2"/>
    <s v="United States"/>
    <s v="Los Angeles"/>
    <x v="1"/>
    <n v="90008"/>
    <x v="1"/>
    <s v="FUR-CH-10001714"/>
    <x v="0"/>
    <x v="1"/>
    <x v="1295"/>
    <x v="5494"/>
    <n v="2"/>
    <n v="0.2"/>
    <n v="-36.213599999999985"/>
  </r>
  <r>
    <n v="8531"/>
    <s v="CA-2013-156748"/>
    <x v="0"/>
    <x v="885"/>
    <d v="2013-12-07T00:00:00"/>
    <x v="1"/>
    <s v="BS-11755"/>
    <x v="94"/>
    <x v="0"/>
    <s v="United States"/>
    <s v="Detroit"/>
    <x v="12"/>
    <n v="48227"/>
    <x v="2"/>
    <s v="OFF-PA-10000380"/>
    <x v="1"/>
    <x v="10"/>
    <x v="1281"/>
    <x v="1735"/>
    <n v="4"/>
    <n v="0"/>
    <n v="16.68"/>
  </r>
  <r>
    <n v="8532"/>
    <s v="CA-2013-156748"/>
    <x v="0"/>
    <x v="885"/>
    <d v="2013-12-07T00:00:00"/>
    <x v="1"/>
    <s v="BS-11755"/>
    <x v="94"/>
    <x v="0"/>
    <s v="United States"/>
    <s v="Detroit"/>
    <x v="12"/>
    <n v="48227"/>
    <x v="2"/>
    <s v="OFF-PA-10002713"/>
    <x v="1"/>
    <x v="10"/>
    <x v="317"/>
    <x v="1288"/>
    <n v="2"/>
    <n v="0"/>
    <n v="6.3295999999999992"/>
  </r>
  <r>
    <n v="8533"/>
    <s v="CA-2013-156748"/>
    <x v="0"/>
    <x v="885"/>
    <d v="2013-12-07T00:00:00"/>
    <x v="1"/>
    <s v="BS-11755"/>
    <x v="94"/>
    <x v="0"/>
    <s v="United States"/>
    <s v="Detroit"/>
    <x v="12"/>
    <n v="48227"/>
    <x v="2"/>
    <s v="OFF-ST-10001370"/>
    <x v="1"/>
    <x v="4"/>
    <x v="1023"/>
    <x v="5495"/>
    <n v="7"/>
    <n v="0"/>
    <n v="24.842999999999947"/>
  </r>
  <r>
    <n v="8534"/>
    <s v="CA-2013-156748"/>
    <x v="0"/>
    <x v="885"/>
    <d v="2013-12-07T00:00:00"/>
    <x v="1"/>
    <s v="BS-11755"/>
    <x v="94"/>
    <x v="0"/>
    <s v="United States"/>
    <s v="Detroit"/>
    <x v="12"/>
    <n v="48227"/>
    <x v="2"/>
    <s v="FUR-CH-10000513"/>
    <x v="0"/>
    <x v="1"/>
    <x v="70"/>
    <x v="1948"/>
    <n v="3"/>
    <n v="0"/>
    <n v="35.097300000000004"/>
  </r>
  <r>
    <n v="8535"/>
    <s v="CA-2012-169677"/>
    <x v="1"/>
    <x v="1004"/>
    <d v="2012-01-15T00:00:00"/>
    <x v="0"/>
    <s v="KS-16300"/>
    <x v="754"/>
    <x v="1"/>
    <s v="United States"/>
    <s v="Columbus"/>
    <x v="32"/>
    <n v="31907"/>
    <x v="0"/>
    <s v="OFF-LA-10003223"/>
    <x v="1"/>
    <x v="2"/>
    <x v="602"/>
    <x v="765"/>
    <n v="2"/>
    <n v="0"/>
    <n v="4.8117999999999999"/>
  </r>
  <r>
    <n v="8536"/>
    <s v="US-2011-163146"/>
    <x v="2"/>
    <x v="1174"/>
    <d v="2011-05-20T00:00:00"/>
    <x v="1"/>
    <s v="CC-12475"/>
    <x v="693"/>
    <x v="0"/>
    <s v="United States"/>
    <s v="San Francisco"/>
    <x v="1"/>
    <n v="94122"/>
    <x v="1"/>
    <s v="TEC-AC-10002217"/>
    <x v="2"/>
    <x v="11"/>
    <x v="1178"/>
    <x v="5496"/>
    <n v="3"/>
    <n v="0"/>
    <n v="3.3840000000000003"/>
  </r>
  <r>
    <n v="8537"/>
    <s v="CA-2012-157343"/>
    <x v="1"/>
    <x v="722"/>
    <d v="2012-06-11T00:00:00"/>
    <x v="1"/>
    <s v="HD-14785"/>
    <x v="787"/>
    <x v="2"/>
    <s v="United States"/>
    <s v="Philadelphia"/>
    <x v="9"/>
    <n v="19143"/>
    <x v="3"/>
    <s v="OFF-BI-10003707"/>
    <x v="1"/>
    <x v="8"/>
    <x v="776"/>
    <x v="4654"/>
    <n v="4"/>
    <n v="0.7"/>
    <n v="-12.207999999999995"/>
  </r>
  <r>
    <n v="8538"/>
    <s v="CA-2012-157343"/>
    <x v="1"/>
    <x v="722"/>
    <d v="2012-06-11T00:00:00"/>
    <x v="1"/>
    <s v="HD-14785"/>
    <x v="787"/>
    <x v="2"/>
    <s v="United States"/>
    <s v="Philadelphia"/>
    <x v="9"/>
    <n v="19143"/>
    <x v="3"/>
    <s v="OFF-PA-10000552"/>
    <x v="1"/>
    <x v="10"/>
    <x v="1532"/>
    <x v="233"/>
    <n v="5"/>
    <n v="0.2"/>
    <n v="9.0719999999999992"/>
  </r>
  <r>
    <n v="8539"/>
    <s v="CA-2012-157343"/>
    <x v="1"/>
    <x v="722"/>
    <d v="2012-06-11T00:00:00"/>
    <x v="1"/>
    <s v="HD-14785"/>
    <x v="787"/>
    <x v="2"/>
    <s v="United States"/>
    <s v="Philadelphia"/>
    <x v="9"/>
    <n v="19143"/>
    <x v="3"/>
    <s v="OFF-AR-10003183"/>
    <x v="1"/>
    <x v="6"/>
    <x v="1390"/>
    <x v="2245"/>
    <n v="3"/>
    <n v="0.2"/>
    <n v="1.0019999999999993"/>
  </r>
  <r>
    <n v="8540"/>
    <s v="CA-2014-147354"/>
    <x v="3"/>
    <x v="631"/>
    <d v="2014-03-14T00:00:00"/>
    <x v="1"/>
    <s v="KB-16315"/>
    <x v="41"/>
    <x v="0"/>
    <s v="United States"/>
    <s v="Los Angeles"/>
    <x v="1"/>
    <n v="90008"/>
    <x v="1"/>
    <s v="TEC-CO-10000971"/>
    <x v="2"/>
    <x v="16"/>
    <x v="1304"/>
    <x v="2006"/>
    <n v="2"/>
    <n v="0.2"/>
    <n v="59.997999999999962"/>
  </r>
  <r>
    <n v="8541"/>
    <s v="CA-2014-147354"/>
    <x v="3"/>
    <x v="631"/>
    <d v="2014-03-14T00:00:00"/>
    <x v="1"/>
    <s v="KB-16315"/>
    <x v="41"/>
    <x v="0"/>
    <s v="United States"/>
    <s v="Los Angeles"/>
    <x v="1"/>
    <n v="90008"/>
    <x v="1"/>
    <s v="OFF-BI-10003910"/>
    <x v="1"/>
    <x v="8"/>
    <x v="8"/>
    <x v="117"/>
    <n v="5"/>
    <n v="0.2"/>
    <n v="9.6374999999999993"/>
  </r>
  <r>
    <n v="8542"/>
    <s v="CA-2012-157287"/>
    <x v="1"/>
    <x v="937"/>
    <d v="2012-12-23T00:00:00"/>
    <x v="2"/>
    <s v="HR-14830"/>
    <x v="403"/>
    <x v="1"/>
    <s v="United States"/>
    <s v="Philadelphia"/>
    <x v="9"/>
    <n v="19140"/>
    <x v="3"/>
    <s v="OFF-ST-10001172"/>
    <x v="1"/>
    <x v="4"/>
    <x v="1197"/>
    <x v="3295"/>
    <n v="2"/>
    <n v="0.2"/>
    <n v="1.6783999999999981"/>
  </r>
  <r>
    <n v="8543"/>
    <s v="CA-2012-157287"/>
    <x v="1"/>
    <x v="937"/>
    <d v="2012-12-23T00:00:00"/>
    <x v="2"/>
    <s v="HR-14830"/>
    <x v="403"/>
    <x v="1"/>
    <s v="United States"/>
    <s v="Philadelphia"/>
    <x v="9"/>
    <n v="19140"/>
    <x v="3"/>
    <s v="FUR-CH-10001270"/>
    <x v="0"/>
    <x v="1"/>
    <x v="851"/>
    <x v="5497"/>
    <n v="7"/>
    <n v="0.3"/>
    <n v="0"/>
  </r>
  <r>
    <n v="8544"/>
    <s v="CA-2011-137575"/>
    <x v="2"/>
    <x v="908"/>
    <d v="2011-08-11T00:00:00"/>
    <x v="1"/>
    <s v="TB-21625"/>
    <x v="577"/>
    <x v="0"/>
    <s v="United States"/>
    <s v="New York City"/>
    <x v="15"/>
    <n v="10035"/>
    <x v="3"/>
    <s v="TEC-AC-10004571"/>
    <x v="2"/>
    <x v="11"/>
    <x v="404"/>
    <x v="1664"/>
    <n v="2"/>
    <n v="0"/>
    <n v="83.991600000000005"/>
  </r>
  <r>
    <n v="8545"/>
    <s v="CA-2013-119074"/>
    <x v="0"/>
    <x v="1196"/>
    <d v="2013-04-01T00:00:00"/>
    <x v="1"/>
    <s v="DS-13180"/>
    <x v="103"/>
    <x v="1"/>
    <s v="United States"/>
    <s v="Columbus"/>
    <x v="32"/>
    <n v="31907"/>
    <x v="0"/>
    <s v="FUR-FU-10004053"/>
    <x v="0"/>
    <x v="5"/>
    <x v="1633"/>
    <x v="4895"/>
    <n v="1"/>
    <n v="0"/>
    <n v="8.7032000000000007"/>
  </r>
  <r>
    <n v="8546"/>
    <s v="CA-2013-119074"/>
    <x v="0"/>
    <x v="1196"/>
    <d v="2013-04-01T00:00:00"/>
    <x v="1"/>
    <s v="DS-13180"/>
    <x v="103"/>
    <x v="1"/>
    <s v="United States"/>
    <s v="Columbus"/>
    <x v="32"/>
    <n v="31907"/>
    <x v="0"/>
    <s v="FUR-FU-10003731"/>
    <x v="0"/>
    <x v="5"/>
    <x v="1593"/>
    <x v="3089"/>
    <n v="4"/>
    <n v="0"/>
    <n v="11.177600000000002"/>
  </r>
  <r>
    <n v="8547"/>
    <s v="CA-2013-119074"/>
    <x v="0"/>
    <x v="1196"/>
    <d v="2013-04-01T00:00:00"/>
    <x v="1"/>
    <s v="DS-13180"/>
    <x v="103"/>
    <x v="1"/>
    <s v="United States"/>
    <s v="Columbus"/>
    <x v="32"/>
    <n v="31907"/>
    <x v="0"/>
    <s v="OFF-BI-10000962"/>
    <x v="1"/>
    <x v="8"/>
    <x v="1504"/>
    <x v="2942"/>
    <n v="2"/>
    <n v="0"/>
    <n v="15.944599999999998"/>
  </r>
  <r>
    <n v="8548"/>
    <s v="CA-2012-149566"/>
    <x v="1"/>
    <x v="901"/>
    <d v="2012-12-10T00:00:00"/>
    <x v="1"/>
    <s v="GB-14530"/>
    <x v="334"/>
    <x v="1"/>
    <s v="United States"/>
    <s v="Los Angeles"/>
    <x v="1"/>
    <n v="90049"/>
    <x v="1"/>
    <s v="TEC-AC-10001266"/>
    <x v="2"/>
    <x v="11"/>
    <x v="196"/>
    <x v="3926"/>
    <n v="3"/>
    <n v="0"/>
    <n v="17.549999999999997"/>
  </r>
  <r>
    <n v="8549"/>
    <s v="CA-2012-149566"/>
    <x v="1"/>
    <x v="901"/>
    <d v="2012-12-10T00:00:00"/>
    <x v="1"/>
    <s v="GB-14530"/>
    <x v="334"/>
    <x v="1"/>
    <s v="United States"/>
    <s v="Los Angeles"/>
    <x v="1"/>
    <n v="90049"/>
    <x v="1"/>
    <s v="OFF-LA-10000452"/>
    <x v="1"/>
    <x v="2"/>
    <x v="804"/>
    <x v="2380"/>
    <n v="4"/>
    <n v="0"/>
    <n v="6.048"/>
  </r>
  <r>
    <n v="8550"/>
    <s v="CA-2012-126186"/>
    <x v="1"/>
    <x v="861"/>
    <d v="2012-09-12T00:00:00"/>
    <x v="2"/>
    <s v="GB-14530"/>
    <x v="334"/>
    <x v="1"/>
    <s v="United States"/>
    <s v="Aurora"/>
    <x v="22"/>
    <n v="80013"/>
    <x v="1"/>
    <s v="FUR-FU-10000073"/>
    <x v="0"/>
    <x v="5"/>
    <x v="437"/>
    <x v="4443"/>
    <n v="4"/>
    <n v="0.2"/>
    <n v="4.0039999999999978"/>
  </r>
  <r>
    <n v="8551"/>
    <s v="CA-2012-121132"/>
    <x v="1"/>
    <x v="789"/>
    <d v="2012-07-24T00:00:00"/>
    <x v="1"/>
    <s v="VB-21745"/>
    <x v="146"/>
    <x v="1"/>
    <s v="United States"/>
    <s v="Houston"/>
    <x v="5"/>
    <n v="77041"/>
    <x v="2"/>
    <s v="OFF-LA-10002368"/>
    <x v="1"/>
    <x v="2"/>
    <x v="1777"/>
    <x v="303"/>
    <n v="3"/>
    <n v="0.2"/>
    <n v="2.0358000000000001"/>
  </r>
  <r>
    <n v="8552"/>
    <s v="CA-2012-121132"/>
    <x v="1"/>
    <x v="789"/>
    <d v="2012-07-24T00:00:00"/>
    <x v="1"/>
    <s v="VB-21745"/>
    <x v="146"/>
    <x v="1"/>
    <s v="United States"/>
    <s v="Houston"/>
    <x v="5"/>
    <n v="77041"/>
    <x v="2"/>
    <s v="OFF-FA-10004248"/>
    <x v="1"/>
    <x v="13"/>
    <x v="480"/>
    <x v="5498"/>
    <n v="4"/>
    <n v="0.2"/>
    <n v="3.4276000000000004"/>
  </r>
  <r>
    <n v="8553"/>
    <s v="CA-2011-140473"/>
    <x v="2"/>
    <x v="992"/>
    <d v="2011-06-03T00:00:00"/>
    <x v="1"/>
    <s v="MC-17425"/>
    <x v="466"/>
    <x v="1"/>
    <s v="United States"/>
    <s v="Chicago"/>
    <x v="10"/>
    <n v="60623"/>
    <x v="2"/>
    <s v="TEC-CO-10004202"/>
    <x v="2"/>
    <x v="16"/>
    <x v="836"/>
    <x v="5499"/>
    <n v="3"/>
    <n v="0.2"/>
    <n v="134.99549999999999"/>
  </r>
  <r>
    <n v="8554"/>
    <s v="US-2014-102904"/>
    <x v="3"/>
    <x v="38"/>
    <d v="2014-11-21T00:00:00"/>
    <x v="1"/>
    <s v="CB-12025"/>
    <x v="90"/>
    <x v="0"/>
    <s v="United States"/>
    <s v="Decatur"/>
    <x v="19"/>
    <n v="35601"/>
    <x v="0"/>
    <s v="TEC-AC-10000927"/>
    <x v="2"/>
    <x v="11"/>
    <x v="694"/>
    <x v="5500"/>
    <n v="8"/>
    <n v="0"/>
    <n v="23.99199999999999"/>
  </r>
  <r>
    <n v="8555"/>
    <s v="CA-2013-102092"/>
    <x v="0"/>
    <x v="10"/>
    <d v="2013-12-12T00:00:00"/>
    <x v="2"/>
    <s v="PM-18940"/>
    <x v="400"/>
    <x v="0"/>
    <s v="United States"/>
    <s v="Springfield"/>
    <x v="17"/>
    <n v="22153"/>
    <x v="0"/>
    <s v="FUR-TA-10002530"/>
    <x v="0"/>
    <x v="3"/>
    <x v="983"/>
    <x v="2993"/>
    <n v="7"/>
    <n v="0"/>
    <n v="158.52899999999994"/>
  </r>
  <r>
    <n v="8556"/>
    <s v="CA-2012-117884"/>
    <x v="1"/>
    <x v="204"/>
    <d v="2012-03-22T00:00:00"/>
    <x v="3"/>
    <s v="DC-13285"/>
    <x v="290"/>
    <x v="0"/>
    <s v="United States"/>
    <s v="Plantation"/>
    <x v="2"/>
    <n v="33317"/>
    <x v="0"/>
    <s v="TEC-AC-10002567"/>
    <x v="2"/>
    <x v="11"/>
    <x v="423"/>
    <x v="3020"/>
    <n v="7"/>
    <n v="0.2"/>
    <n v="89.588799999999992"/>
  </r>
  <r>
    <n v="8557"/>
    <s v="CA-2012-117884"/>
    <x v="1"/>
    <x v="204"/>
    <d v="2012-03-22T00:00:00"/>
    <x v="3"/>
    <s v="DC-13285"/>
    <x v="290"/>
    <x v="0"/>
    <s v="United States"/>
    <s v="Plantation"/>
    <x v="2"/>
    <n v="33317"/>
    <x v="0"/>
    <s v="OFF-ST-10002182"/>
    <x v="1"/>
    <x v="4"/>
    <x v="1732"/>
    <x v="5501"/>
    <n v="9"/>
    <n v="0.2"/>
    <n v="-33.841799999999999"/>
  </r>
  <r>
    <n v="8558"/>
    <s v="CA-2013-132829"/>
    <x v="0"/>
    <x v="443"/>
    <d v="2013-12-27T00:00:00"/>
    <x v="0"/>
    <s v="LA-16780"/>
    <x v="156"/>
    <x v="1"/>
    <s v="United States"/>
    <s v="Houston"/>
    <x v="5"/>
    <n v="77041"/>
    <x v="2"/>
    <s v="TEC-PH-10004539"/>
    <x v="2"/>
    <x v="7"/>
    <x v="852"/>
    <x v="1384"/>
    <n v="3"/>
    <n v="0.2"/>
    <n v="39.687899999999985"/>
  </r>
  <r>
    <n v="8559"/>
    <s v="CA-2013-132829"/>
    <x v="0"/>
    <x v="443"/>
    <d v="2013-12-27T00:00:00"/>
    <x v="0"/>
    <s v="LA-16780"/>
    <x v="156"/>
    <x v="1"/>
    <s v="United States"/>
    <s v="Houston"/>
    <x v="5"/>
    <n v="77041"/>
    <x v="2"/>
    <s v="OFF-LA-10002945"/>
    <x v="1"/>
    <x v="2"/>
    <x v="1603"/>
    <x v="1568"/>
    <n v="9"/>
    <n v="0.2"/>
    <n v="14.741999999999997"/>
  </r>
  <r>
    <n v="8560"/>
    <s v="CA-2013-132829"/>
    <x v="0"/>
    <x v="443"/>
    <d v="2013-12-27T00:00:00"/>
    <x v="0"/>
    <s v="LA-16780"/>
    <x v="156"/>
    <x v="1"/>
    <s v="United States"/>
    <s v="Houston"/>
    <x v="5"/>
    <n v="77041"/>
    <x v="2"/>
    <s v="TEC-PH-10004345"/>
    <x v="2"/>
    <x v="7"/>
    <x v="1167"/>
    <x v="4246"/>
    <n v="3"/>
    <n v="0.2"/>
    <n v="35.984999999999999"/>
  </r>
  <r>
    <n v="8561"/>
    <s v="CA-2013-132829"/>
    <x v="0"/>
    <x v="443"/>
    <d v="2013-12-27T00:00:00"/>
    <x v="0"/>
    <s v="LA-16780"/>
    <x v="156"/>
    <x v="1"/>
    <s v="United States"/>
    <s v="Houston"/>
    <x v="5"/>
    <n v="77041"/>
    <x v="2"/>
    <s v="TEC-PH-10004912"/>
    <x v="2"/>
    <x v="7"/>
    <x v="1492"/>
    <x v="5502"/>
    <n v="3"/>
    <n v="0.2"/>
    <n v="14.836499999999987"/>
  </r>
  <r>
    <n v="8562"/>
    <s v="CA-2013-132829"/>
    <x v="0"/>
    <x v="443"/>
    <d v="2013-12-27T00:00:00"/>
    <x v="0"/>
    <s v="LA-16780"/>
    <x v="156"/>
    <x v="1"/>
    <s v="United States"/>
    <s v="Houston"/>
    <x v="5"/>
    <n v="77041"/>
    <x v="2"/>
    <s v="FUR-FU-10000206"/>
    <x v="0"/>
    <x v="5"/>
    <x v="392"/>
    <x v="998"/>
    <n v="2"/>
    <n v="0.6"/>
    <n v="-0.75660000000000016"/>
  </r>
  <r>
    <n v="8563"/>
    <s v="CA-2013-123540"/>
    <x v="0"/>
    <x v="1197"/>
    <d v="2013-04-07T00:00:00"/>
    <x v="0"/>
    <s v="DJ-13420"/>
    <x v="249"/>
    <x v="1"/>
    <s v="United States"/>
    <s v="Milwaukee"/>
    <x v="6"/>
    <n v="53209"/>
    <x v="2"/>
    <s v="FUR-CH-10000847"/>
    <x v="0"/>
    <x v="1"/>
    <x v="986"/>
    <x v="5503"/>
    <n v="5"/>
    <n v="0"/>
    <n v="378.274"/>
  </r>
  <r>
    <n v="8564"/>
    <s v="US-2014-108315"/>
    <x v="3"/>
    <x v="504"/>
    <d v="2014-05-05T00:00:00"/>
    <x v="1"/>
    <s v="MH-18115"/>
    <x v="414"/>
    <x v="2"/>
    <s v="United States"/>
    <s v="Sanford"/>
    <x v="2"/>
    <n v="32771"/>
    <x v="0"/>
    <s v="OFF-BI-10000822"/>
    <x v="1"/>
    <x v="8"/>
    <x v="958"/>
    <x v="5155"/>
    <n v="3"/>
    <n v="0.7"/>
    <n v="-3.5507999999999988"/>
  </r>
  <r>
    <n v="8565"/>
    <s v="US-2014-108315"/>
    <x v="3"/>
    <x v="504"/>
    <d v="2014-05-05T00:00:00"/>
    <x v="1"/>
    <s v="MH-18115"/>
    <x v="414"/>
    <x v="2"/>
    <s v="United States"/>
    <s v="Sanford"/>
    <x v="2"/>
    <n v="32771"/>
    <x v="0"/>
    <s v="FUR-FU-10000747"/>
    <x v="0"/>
    <x v="5"/>
    <x v="1742"/>
    <x v="5504"/>
    <n v="6"/>
    <n v="0.2"/>
    <n v="-8.2764000000000379"/>
  </r>
  <r>
    <n v="8566"/>
    <s v="CA-2013-134110"/>
    <x v="0"/>
    <x v="1019"/>
    <d v="2013-11-19T00:00:00"/>
    <x v="2"/>
    <s v="BG-11035"/>
    <x v="767"/>
    <x v="0"/>
    <s v="United States"/>
    <s v="The Colony"/>
    <x v="5"/>
    <n v="75056"/>
    <x v="2"/>
    <s v="TEC-PH-10002350"/>
    <x v="2"/>
    <x v="7"/>
    <x v="1458"/>
    <x v="5505"/>
    <n v="3"/>
    <n v="0.2"/>
    <n v="6.7175999999999974"/>
  </r>
  <r>
    <n v="8567"/>
    <s v="CA-2013-134110"/>
    <x v="0"/>
    <x v="1019"/>
    <d v="2013-11-19T00:00:00"/>
    <x v="2"/>
    <s v="BG-11035"/>
    <x v="767"/>
    <x v="0"/>
    <s v="United States"/>
    <s v="The Colony"/>
    <x v="5"/>
    <n v="75056"/>
    <x v="2"/>
    <s v="OFF-PA-10000697"/>
    <x v="1"/>
    <x v="10"/>
    <x v="1370"/>
    <x v="302"/>
    <n v="4"/>
    <n v="0.2"/>
    <n v="5.5215999999999994"/>
  </r>
  <r>
    <n v="8568"/>
    <s v="US-2013-136581"/>
    <x v="0"/>
    <x v="338"/>
    <d v="2013-11-13T00:00:00"/>
    <x v="2"/>
    <s v="SV-20365"/>
    <x v="277"/>
    <x v="0"/>
    <s v="United States"/>
    <s v="Troy"/>
    <x v="24"/>
    <n v="45373"/>
    <x v="3"/>
    <s v="OFF-PA-10002787"/>
    <x v="1"/>
    <x v="10"/>
    <x v="1267"/>
    <x v="277"/>
    <n v="6"/>
    <n v="0.2"/>
    <n v="10.8864"/>
  </r>
  <r>
    <n v="8569"/>
    <s v="CA-2013-162390"/>
    <x v="0"/>
    <x v="409"/>
    <d v="2013-12-13T00:00:00"/>
    <x v="1"/>
    <s v="DP-13105"/>
    <x v="317"/>
    <x v="1"/>
    <s v="United States"/>
    <s v="Hempstead"/>
    <x v="15"/>
    <n v="11550"/>
    <x v="3"/>
    <s v="OFF-BI-10004318"/>
    <x v="1"/>
    <x v="8"/>
    <x v="1574"/>
    <x v="5506"/>
    <n v="7"/>
    <n v="0.2"/>
    <n v="314.84180000000003"/>
  </r>
  <r>
    <n v="8570"/>
    <s v="CA-2013-162390"/>
    <x v="0"/>
    <x v="409"/>
    <d v="2013-12-13T00:00:00"/>
    <x v="1"/>
    <s v="DP-13105"/>
    <x v="317"/>
    <x v="1"/>
    <s v="United States"/>
    <s v="Hempstead"/>
    <x v="15"/>
    <n v="11550"/>
    <x v="3"/>
    <s v="OFF-BI-10001721"/>
    <x v="1"/>
    <x v="8"/>
    <x v="94"/>
    <x v="5507"/>
    <n v="13"/>
    <n v="0.2"/>
    <n v="77.823200000000014"/>
  </r>
  <r>
    <n v="8571"/>
    <s v="CA-2013-162390"/>
    <x v="0"/>
    <x v="409"/>
    <d v="2013-12-13T00:00:00"/>
    <x v="1"/>
    <s v="DP-13105"/>
    <x v="317"/>
    <x v="1"/>
    <s v="United States"/>
    <s v="Hempstead"/>
    <x v="15"/>
    <n v="11550"/>
    <x v="3"/>
    <s v="TEC-CO-10004202"/>
    <x v="2"/>
    <x v="16"/>
    <x v="836"/>
    <x v="2006"/>
    <n v="2"/>
    <n v="0.2"/>
    <n v="89.996999999999986"/>
  </r>
  <r>
    <n v="8572"/>
    <s v="CA-2013-162222"/>
    <x v="0"/>
    <x v="1015"/>
    <d v="2013-04-04T00:00:00"/>
    <x v="3"/>
    <s v="SR-20740"/>
    <x v="256"/>
    <x v="2"/>
    <s v="United States"/>
    <s v="Dallas"/>
    <x v="5"/>
    <n v="75081"/>
    <x v="2"/>
    <s v="OFF-PA-10003893"/>
    <x v="1"/>
    <x v="10"/>
    <x v="1096"/>
    <x v="1518"/>
    <n v="3"/>
    <n v="0.2"/>
    <n v="3.2099999999999982"/>
  </r>
  <r>
    <n v="8573"/>
    <s v="CA-2011-121629"/>
    <x v="2"/>
    <x v="683"/>
    <d v="2011-12-02T00:00:00"/>
    <x v="1"/>
    <s v="BT-11680"/>
    <x v="537"/>
    <x v="0"/>
    <s v="United States"/>
    <s v="Houston"/>
    <x v="5"/>
    <n v="77041"/>
    <x v="2"/>
    <s v="TEC-MA-10004679"/>
    <x v="2"/>
    <x v="15"/>
    <x v="1074"/>
    <x v="5508"/>
    <n v="5"/>
    <n v="0.4"/>
    <n v="-199.7700000000001"/>
  </r>
  <r>
    <n v="8574"/>
    <s v="CA-2012-164623"/>
    <x v="1"/>
    <x v="1182"/>
    <d v="2012-10-22T00:00:00"/>
    <x v="2"/>
    <s v="MS-17770"/>
    <x v="474"/>
    <x v="0"/>
    <s v="United States"/>
    <s v="New York City"/>
    <x v="15"/>
    <n v="10035"/>
    <x v="3"/>
    <s v="OFF-PA-10000249"/>
    <x v="1"/>
    <x v="10"/>
    <x v="33"/>
    <x v="335"/>
    <n v="2"/>
    <n v="0"/>
    <n v="11.543199999999999"/>
  </r>
  <r>
    <n v="8575"/>
    <s v="CA-2011-159849"/>
    <x v="2"/>
    <x v="111"/>
    <d v="2011-09-19T00:00:00"/>
    <x v="3"/>
    <s v="JK-15640"/>
    <x v="82"/>
    <x v="2"/>
    <s v="United States"/>
    <s v="San Francisco"/>
    <x v="1"/>
    <n v="94110"/>
    <x v="1"/>
    <s v="OFF-FA-10000053"/>
    <x v="1"/>
    <x v="13"/>
    <x v="953"/>
    <x v="1995"/>
    <n v="3"/>
    <n v="0"/>
    <n v="0.11340000000000017"/>
  </r>
  <r>
    <n v="8576"/>
    <s v="CA-2014-101273"/>
    <x v="3"/>
    <x v="151"/>
    <d v="2014-08-31T00:00:00"/>
    <x v="0"/>
    <s v="ST-20530"/>
    <x v="461"/>
    <x v="0"/>
    <s v="United States"/>
    <s v="Port Saint Lucie"/>
    <x v="2"/>
    <n v="34952"/>
    <x v="0"/>
    <s v="OFF-AP-10000804"/>
    <x v="1"/>
    <x v="9"/>
    <x v="561"/>
    <x v="5509"/>
    <n v="4"/>
    <n v="0.2"/>
    <n v="0.89599999999999991"/>
  </r>
  <r>
    <n v="8577"/>
    <s v="CA-2014-106747"/>
    <x v="3"/>
    <x v="445"/>
    <d v="2014-07-05T00:00:00"/>
    <x v="2"/>
    <s v="TS-21505"/>
    <x v="700"/>
    <x v="0"/>
    <s v="United States"/>
    <s v="Concord"/>
    <x v="38"/>
    <n v="3301"/>
    <x v="3"/>
    <s v="FUR-FU-10004188"/>
    <x v="0"/>
    <x v="5"/>
    <x v="734"/>
    <x v="5510"/>
    <n v="1"/>
    <n v="0"/>
    <n v="26.597999999999999"/>
  </r>
  <r>
    <n v="8578"/>
    <s v="CA-2014-146164"/>
    <x v="3"/>
    <x v="66"/>
    <d v="2014-12-27T00:00:00"/>
    <x v="1"/>
    <s v="CM-12190"/>
    <x v="496"/>
    <x v="0"/>
    <s v="United States"/>
    <s v="Rochester"/>
    <x v="11"/>
    <n v="55901"/>
    <x v="2"/>
    <s v="FUR-TA-10004915"/>
    <x v="0"/>
    <x v="3"/>
    <x v="331"/>
    <x v="5511"/>
    <n v="2"/>
    <n v="0"/>
    <n v="97.203200000000038"/>
  </r>
  <r>
    <n v="8579"/>
    <s v="CA-2014-146164"/>
    <x v="3"/>
    <x v="66"/>
    <d v="2014-12-27T00:00:00"/>
    <x v="1"/>
    <s v="CM-12190"/>
    <x v="496"/>
    <x v="0"/>
    <s v="United States"/>
    <s v="Rochester"/>
    <x v="11"/>
    <n v="55901"/>
    <x v="2"/>
    <s v="OFF-ST-10001228"/>
    <x v="1"/>
    <x v="4"/>
    <x v="445"/>
    <x v="5512"/>
    <n v="2"/>
    <n v="0"/>
    <n v="7.7899999999999991"/>
  </r>
  <r>
    <n v="8580"/>
    <s v="CA-2013-111605"/>
    <x v="0"/>
    <x v="797"/>
    <d v="2014-01-03T00:00:00"/>
    <x v="1"/>
    <s v="JW-15955"/>
    <x v="527"/>
    <x v="0"/>
    <s v="United States"/>
    <s v="Louisville"/>
    <x v="0"/>
    <n v="40214"/>
    <x v="0"/>
    <s v="OFF-LA-10002368"/>
    <x v="1"/>
    <x v="2"/>
    <x v="1777"/>
    <x v="537"/>
    <n v="1"/>
    <n v="0"/>
    <n v="1.2005999999999999"/>
  </r>
  <r>
    <n v="8581"/>
    <s v="CA-2011-130673"/>
    <x v="2"/>
    <x v="671"/>
    <d v="2011-05-22T00:00:00"/>
    <x v="0"/>
    <s v="MC-17590"/>
    <x v="565"/>
    <x v="1"/>
    <s v="United States"/>
    <s v="San Marcos"/>
    <x v="5"/>
    <n v="78666"/>
    <x v="2"/>
    <s v="FUR-FU-10003489"/>
    <x v="0"/>
    <x v="5"/>
    <x v="1762"/>
    <x v="5513"/>
    <n v="3"/>
    <n v="0.6"/>
    <n v="-5.9408999999999992"/>
  </r>
  <r>
    <n v="8582"/>
    <s v="CA-2011-130673"/>
    <x v="2"/>
    <x v="671"/>
    <d v="2011-05-22T00:00:00"/>
    <x v="0"/>
    <s v="MC-17590"/>
    <x v="565"/>
    <x v="1"/>
    <s v="United States"/>
    <s v="San Marcos"/>
    <x v="5"/>
    <n v="78666"/>
    <x v="2"/>
    <s v="OFF-PA-10000289"/>
    <x v="1"/>
    <x v="10"/>
    <x v="722"/>
    <x v="563"/>
    <n v="2"/>
    <n v="0.2"/>
    <n v="3.6288"/>
  </r>
  <r>
    <n v="8583"/>
    <s v="CA-2011-130673"/>
    <x v="2"/>
    <x v="671"/>
    <d v="2011-05-22T00:00:00"/>
    <x v="0"/>
    <s v="MC-17590"/>
    <x v="565"/>
    <x v="1"/>
    <s v="United States"/>
    <s v="San Marcos"/>
    <x v="5"/>
    <n v="78666"/>
    <x v="2"/>
    <s v="TEC-AC-10004227"/>
    <x v="2"/>
    <x v="11"/>
    <x v="1400"/>
    <x v="4383"/>
    <n v="2"/>
    <n v="0.2"/>
    <n v="-3.6372000000000027"/>
  </r>
  <r>
    <n v="8584"/>
    <s v="CA-2011-130673"/>
    <x v="2"/>
    <x v="671"/>
    <d v="2011-05-22T00:00:00"/>
    <x v="0"/>
    <s v="MC-17590"/>
    <x v="565"/>
    <x v="1"/>
    <s v="United States"/>
    <s v="San Marcos"/>
    <x v="5"/>
    <n v="78666"/>
    <x v="2"/>
    <s v="OFF-ST-10000636"/>
    <x v="1"/>
    <x v="4"/>
    <x v="1744"/>
    <x v="5224"/>
    <n v="5"/>
    <n v="0.2"/>
    <n v="-13.392000000000003"/>
  </r>
  <r>
    <n v="8585"/>
    <s v="CA-2011-104808"/>
    <x v="2"/>
    <x v="519"/>
    <d v="2011-02-09T00:00:00"/>
    <x v="0"/>
    <s v="MH-17440"/>
    <x v="775"/>
    <x v="1"/>
    <s v="United States"/>
    <s v="Escondido"/>
    <x v="1"/>
    <n v="92025"/>
    <x v="1"/>
    <s v="OFF-BI-10003676"/>
    <x v="1"/>
    <x v="8"/>
    <x v="816"/>
    <x v="3075"/>
    <n v="2"/>
    <n v="0.2"/>
    <n v="6.0367999999999986"/>
  </r>
  <r>
    <n v="8586"/>
    <s v="US-2014-132927"/>
    <x v="3"/>
    <x v="34"/>
    <d v="2014-12-16T00:00:00"/>
    <x v="1"/>
    <s v="RD-19720"/>
    <x v="742"/>
    <x v="0"/>
    <s v="United States"/>
    <s v="Philadelphia"/>
    <x v="9"/>
    <n v="19134"/>
    <x v="3"/>
    <s v="OFF-BI-10001116"/>
    <x v="1"/>
    <x v="8"/>
    <x v="1066"/>
    <x v="2227"/>
    <n v="7"/>
    <n v="0.7"/>
    <n v="-8.1311999999999998"/>
  </r>
  <r>
    <n v="8587"/>
    <s v="CA-2014-162012"/>
    <x v="3"/>
    <x v="497"/>
    <d v="2014-07-19T00:00:00"/>
    <x v="1"/>
    <s v="KB-16240"/>
    <x v="208"/>
    <x v="1"/>
    <s v="United States"/>
    <s v="Los Angeles"/>
    <x v="1"/>
    <n v="90049"/>
    <x v="1"/>
    <s v="TEC-AC-10003832"/>
    <x v="2"/>
    <x v="11"/>
    <x v="216"/>
    <x v="2694"/>
    <n v="5"/>
    <n v="0"/>
    <n v="244.61549999999988"/>
  </r>
  <r>
    <n v="8588"/>
    <s v="CA-2014-162012"/>
    <x v="3"/>
    <x v="497"/>
    <d v="2014-07-19T00:00:00"/>
    <x v="1"/>
    <s v="KB-16240"/>
    <x v="208"/>
    <x v="1"/>
    <s v="United States"/>
    <s v="Los Angeles"/>
    <x v="1"/>
    <n v="90049"/>
    <x v="1"/>
    <s v="OFF-AP-10003040"/>
    <x v="1"/>
    <x v="9"/>
    <x v="723"/>
    <x v="4660"/>
    <n v="5"/>
    <n v="0"/>
    <n v="43.705999999999996"/>
  </r>
  <r>
    <n v="8589"/>
    <s v="CA-2012-138492"/>
    <x v="1"/>
    <x v="1060"/>
    <d v="2012-05-22T00:00:00"/>
    <x v="1"/>
    <s v="FC-14335"/>
    <x v="712"/>
    <x v="1"/>
    <s v="United States"/>
    <s v="Philadelphia"/>
    <x v="9"/>
    <n v="19140"/>
    <x v="3"/>
    <s v="OFF-ST-10002583"/>
    <x v="1"/>
    <x v="4"/>
    <x v="566"/>
    <x v="3518"/>
    <n v="2"/>
    <n v="0.2"/>
    <n v="-10.393600000000001"/>
  </r>
  <r>
    <n v="8590"/>
    <s v="CA-2014-145338"/>
    <x v="3"/>
    <x v="926"/>
    <d v="2014-02-02T00:00:00"/>
    <x v="2"/>
    <s v="BD-11770"/>
    <x v="420"/>
    <x v="0"/>
    <s v="United States"/>
    <s v="Philadelphia"/>
    <x v="9"/>
    <n v="19120"/>
    <x v="3"/>
    <s v="OFF-AR-10002053"/>
    <x v="1"/>
    <x v="6"/>
    <x v="79"/>
    <x v="411"/>
    <n v="2"/>
    <n v="0.2"/>
    <n v="0.47680000000000011"/>
  </r>
  <r>
    <n v="8591"/>
    <s v="CA-2014-126676"/>
    <x v="3"/>
    <x v="365"/>
    <d v="2014-10-02T00:00:00"/>
    <x v="2"/>
    <s v="FH-14365"/>
    <x v="92"/>
    <x v="1"/>
    <s v="United States"/>
    <s v="Hempstead"/>
    <x v="15"/>
    <n v="11550"/>
    <x v="3"/>
    <s v="OFF-EN-10004846"/>
    <x v="1"/>
    <x v="12"/>
    <x v="1488"/>
    <x v="3373"/>
    <n v="3"/>
    <n v="0"/>
    <n v="3.9102000000000006"/>
  </r>
  <r>
    <n v="8592"/>
    <s v="CA-2014-101700"/>
    <x v="3"/>
    <x v="756"/>
    <d v="2014-04-27T00:00:00"/>
    <x v="2"/>
    <s v="SO-20335"/>
    <x v="2"/>
    <x v="0"/>
    <s v="United States"/>
    <s v="Greeley"/>
    <x v="22"/>
    <n v="80634"/>
    <x v="1"/>
    <s v="OFF-EN-10003134"/>
    <x v="1"/>
    <x v="12"/>
    <x v="33"/>
    <x v="4061"/>
    <n v="2"/>
    <n v="0.2"/>
    <n v="7.008"/>
  </r>
  <r>
    <n v="8593"/>
    <s v="CA-2014-101700"/>
    <x v="3"/>
    <x v="756"/>
    <d v="2014-04-27T00:00:00"/>
    <x v="2"/>
    <s v="SO-20335"/>
    <x v="2"/>
    <x v="0"/>
    <s v="United States"/>
    <s v="Greeley"/>
    <x v="22"/>
    <n v="80634"/>
    <x v="1"/>
    <s v="FUR-FU-10001025"/>
    <x v="0"/>
    <x v="5"/>
    <x v="1699"/>
    <x v="5514"/>
    <n v="3"/>
    <n v="0.2"/>
    <n v="3.3534000000000006"/>
  </r>
  <r>
    <n v="8594"/>
    <s v="CA-2014-159667"/>
    <x v="3"/>
    <x v="45"/>
    <d v="2014-11-14T00:00:00"/>
    <x v="1"/>
    <s v="PM-19135"/>
    <x v="327"/>
    <x v="2"/>
    <s v="United States"/>
    <s v="Jacksonville"/>
    <x v="2"/>
    <n v="32216"/>
    <x v="0"/>
    <s v="TEC-AC-10002567"/>
    <x v="2"/>
    <x v="11"/>
    <x v="423"/>
    <x v="1837"/>
    <n v="3"/>
    <n v="0.2"/>
    <n v="38.395199999999988"/>
  </r>
  <r>
    <n v="8595"/>
    <s v="CA-2014-159667"/>
    <x v="3"/>
    <x v="45"/>
    <d v="2014-11-14T00:00:00"/>
    <x v="1"/>
    <s v="PM-19135"/>
    <x v="327"/>
    <x v="2"/>
    <s v="United States"/>
    <s v="Jacksonville"/>
    <x v="2"/>
    <n v="32216"/>
    <x v="0"/>
    <s v="TEC-PH-10004094"/>
    <x v="2"/>
    <x v="7"/>
    <x v="1788"/>
    <x v="5515"/>
    <n v="4"/>
    <n v="0.2"/>
    <n v="31.197999999999993"/>
  </r>
  <r>
    <n v="8596"/>
    <s v="CA-2011-111934"/>
    <x v="2"/>
    <x v="952"/>
    <d v="2011-05-07T00:00:00"/>
    <x v="2"/>
    <s v="GD-14590"/>
    <x v="241"/>
    <x v="1"/>
    <s v="United States"/>
    <s v="Arlington"/>
    <x v="17"/>
    <n v="22204"/>
    <x v="0"/>
    <s v="OFF-BI-10004364"/>
    <x v="1"/>
    <x v="8"/>
    <x v="302"/>
    <x v="5516"/>
    <n v="2"/>
    <n v="0"/>
    <n v="5.3460000000000001"/>
  </r>
  <r>
    <n v="8597"/>
    <s v="CA-2011-111934"/>
    <x v="2"/>
    <x v="952"/>
    <d v="2011-05-07T00:00:00"/>
    <x v="2"/>
    <s v="GD-14590"/>
    <x v="241"/>
    <x v="1"/>
    <s v="United States"/>
    <s v="Arlington"/>
    <x v="17"/>
    <n v="22204"/>
    <x v="0"/>
    <s v="OFF-PA-10000474"/>
    <x v="1"/>
    <x v="10"/>
    <x v="33"/>
    <x v="131"/>
    <n v="1"/>
    <n v="0"/>
    <n v="16.656799999999997"/>
  </r>
  <r>
    <n v="8598"/>
    <s v="US-2013-117387"/>
    <x v="0"/>
    <x v="189"/>
    <d v="2013-11-01T00:00:00"/>
    <x v="1"/>
    <s v="PA-19060"/>
    <x v="50"/>
    <x v="2"/>
    <s v="United States"/>
    <s v="San Francisco"/>
    <x v="1"/>
    <n v="94122"/>
    <x v="1"/>
    <s v="OFF-BI-10004308"/>
    <x v="1"/>
    <x v="8"/>
    <x v="1767"/>
    <x v="1743"/>
    <n v="4"/>
    <n v="0.2"/>
    <n v="25.175999999999998"/>
  </r>
  <r>
    <n v="8599"/>
    <s v="CA-2011-141110"/>
    <x v="2"/>
    <x v="35"/>
    <d v="2011-12-01T00:00:00"/>
    <x v="1"/>
    <s v="LS-17200"/>
    <x v="624"/>
    <x v="1"/>
    <s v="United States"/>
    <s v="Fresno"/>
    <x v="1"/>
    <n v="93727"/>
    <x v="1"/>
    <s v="OFF-BI-10002012"/>
    <x v="1"/>
    <x v="8"/>
    <x v="742"/>
    <x v="5517"/>
    <n v="3"/>
    <n v="0.2"/>
    <n v="1.512"/>
  </r>
  <r>
    <n v="8600"/>
    <s v="CA-2011-141110"/>
    <x v="2"/>
    <x v="35"/>
    <d v="2011-12-01T00:00:00"/>
    <x v="1"/>
    <s v="LS-17200"/>
    <x v="624"/>
    <x v="1"/>
    <s v="United States"/>
    <s v="Fresno"/>
    <x v="1"/>
    <n v="93727"/>
    <x v="1"/>
    <s v="OFF-PA-10002586"/>
    <x v="1"/>
    <x v="10"/>
    <x v="1007"/>
    <x v="1830"/>
    <n v="3"/>
    <n v="0"/>
    <n v="7.0218000000000007"/>
  </r>
  <r>
    <n v="8601"/>
    <s v="CA-2011-141110"/>
    <x v="2"/>
    <x v="35"/>
    <d v="2011-12-01T00:00:00"/>
    <x v="1"/>
    <s v="LS-17200"/>
    <x v="624"/>
    <x v="1"/>
    <s v="United States"/>
    <s v="Fresno"/>
    <x v="1"/>
    <n v="93727"/>
    <x v="1"/>
    <s v="OFF-AP-10000692"/>
    <x v="1"/>
    <x v="9"/>
    <x v="1241"/>
    <x v="5518"/>
    <n v="2"/>
    <n v="0"/>
    <n v="11.351200000000002"/>
  </r>
  <r>
    <n v="8602"/>
    <s v="CA-2011-141110"/>
    <x v="2"/>
    <x v="35"/>
    <d v="2011-12-01T00:00:00"/>
    <x v="1"/>
    <s v="LS-17200"/>
    <x v="624"/>
    <x v="1"/>
    <s v="United States"/>
    <s v="Fresno"/>
    <x v="1"/>
    <n v="93727"/>
    <x v="1"/>
    <s v="OFF-BI-10001553"/>
    <x v="1"/>
    <x v="8"/>
    <x v="1293"/>
    <x v="1775"/>
    <n v="1"/>
    <n v="0.2"/>
    <n v="2.5591999999999997"/>
  </r>
  <r>
    <n v="8603"/>
    <s v="US-2011-133949"/>
    <x v="2"/>
    <x v="520"/>
    <d v="2011-12-31T00:00:00"/>
    <x v="3"/>
    <s v="JL-15175"/>
    <x v="311"/>
    <x v="2"/>
    <s v="United States"/>
    <s v="Reno"/>
    <x v="33"/>
    <n v="89502"/>
    <x v="1"/>
    <s v="TEC-PH-10004908"/>
    <x v="2"/>
    <x v="7"/>
    <x v="1474"/>
    <x v="5519"/>
    <n v="7"/>
    <n v="0.2"/>
    <n v="59.492999999999952"/>
  </r>
  <r>
    <n v="8604"/>
    <s v="US-2013-116365"/>
    <x v="0"/>
    <x v="835"/>
    <d v="2013-01-08T00:00:00"/>
    <x v="1"/>
    <s v="CA-12310"/>
    <x v="119"/>
    <x v="1"/>
    <s v="United States"/>
    <s v="San Antonio"/>
    <x v="5"/>
    <n v="78207"/>
    <x v="2"/>
    <s v="TEC-AC-10002217"/>
    <x v="2"/>
    <x v="11"/>
    <x v="1178"/>
    <x v="5520"/>
    <n v="2"/>
    <n v="0.2"/>
    <n v="-5.2640000000000002"/>
  </r>
  <r>
    <n v="8605"/>
    <s v="US-2013-116365"/>
    <x v="0"/>
    <x v="835"/>
    <d v="2013-01-08T00:00:00"/>
    <x v="1"/>
    <s v="CA-12310"/>
    <x v="119"/>
    <x v="1"/>
    <s v="United States"/>
    <s v="San Antonio"/>
    <x v="5"/>
    <n v="78207"/>
    <x v="2"/>
    <s v="TEC-AC-10002942"/>
    <x v="2"/>
    <x v="11"/>
    <x v="1597"/>
    <x v="5441"/>
    <n v="3"/>
    <n v="0.2"/>
    <n v="-6.2100000000000151"/>
  </r>
  <r>
    <n v="8606"/>
    <s v="US-2013-116365"/>
    <x v="0"/>
    <x v="835"/>
    <d v="2013-01-08T00:00:00"/>
    <x v="1"/>
    <s v="CA-12310"/>
    <x v="119"/>
    <x v="1"/>
    <s v="United States"/>
    <s v="San Antonio"/>
    <x v="5"/>
    <n v="78207"/>
    <x v="2"/>
    <s v="TEC-PH-10002890"/>
    <x v="2"/>
    <x v="7"/>
    <x v="1387"/>
    <x v="2171"/>
    <n v="5"/>
    <n v="0.2"/>
    <n v="13.571999999999996"/>
  </r>
  <r>
    <n v="8607"/>
    <s v="CA-2014-162936"/>
    <x v="3"/>
    <x v="238"/>
    <d v="2014-08-23T00:00:00"/>
    <x v="1"/>
    <s v="CM-12160"/>
    <x v="380"/>
    <x v="0"/>
    <s v="United States"/>
    <s v="New Bedford"/>
    <x v="31"/>
    <n v="2740"/>
    <x v="3"/>
    <s v="TEC-AC-10003614"/>
    <x v="2"/>
    <x v="11"/>
    <x v="562"/>
    <x v="5521"/>
    <n v="2"/>
    <n v="0"/>
    <n v="7.6493999999999982"/>
  </r>
  <r>
    <n v="8608"/>
    <s v="CA-2011-151946"/>
    <x v="2"/>
    <x v="611"/>
    <d v="2011-06-09T00:00:00"/>
    <x v="1"/>
    <s v="BT-11440"/>
    <x v="590"/>
    <x v="0"/>
    <s v="United States"/>
    <s v="New York City"/>
    <x v="15"/>
    <n v="10035"/>
    <x v="3"/>
    <s v="FUR-FU-10002878"/>
    <x v="0"/>
    <x v="5"/>
    <x v="1125"/>
    <x v="5522"/>
    <n v="2"/>
    <n v="0"/>
    <n v="21.075200000000002"/>
  </r>
  <r>
    <n v="8609"/>
    <s v="CA-2011-151946"/>
    <x v="2"/>
    <x v="611"/>
    <d v="2011-06-09T00:00:00"/>
    <x v="1"/>
    <s v="BT-11440"/>
    <x v="590"/>
    <x v="0"/>
    <s v="United States"/>
    <s v="New York City"/>
    <x v="15"/>
    <n v="10035"/>
    <x v="3"/>
    <s v="OFF-AP-10001626"/>
    <x v="1"/>
    <x v="9"/>
    <x v="1016"/>
    <x v="2560"/>
    <n v="4"/>
    <n v="0"/>
    <n v="4.0456000000000003"/>
  </r>
  <r>
    <n v="8610"/>
    <s v="CA-2011-151946"/>
    <x v="2"/>
    <x v="611"/>
    <d v="2011-06-09T00:00:00"/>
    <x v="1"/>
    <s v="BT-11440"/>
    <x v="590"/>
    <x v="0"/>
    <s v="United States"/>
    <s v="New York City"/>
    <x v="15"/>
    <n v="10035"/>
    <x v="3"/>
    <s v="FUR-BO-10003272"/>
    <x v="0"/>
    <x v="0"/>
    <x v="582"/>
    <x v="3832"/>
    <n v="2"/>
    <n v="0.2"/>
    <n v="-44.196000000000026"/>
  </r>
  <r>
    <n v="8611"/>
    <s v="CA-2011-151946"/>
    <x v="2"/>
    <x v="611"/>
    <d v="2011-06-09T00:00:00"/>
    <x v="1"/>
    <s v="BT-11440"/>
    <x v="590"/>
    <x v="0"/>
    <s v="United States"/>
    <s v="New York City"/>
    <x v="15"/>
    <n v="10035"/>
    <x v="3"/>
    <s v="FUR-FU-10002191"/>
    <x v="0"/>
    <x v="5"/>
    <x v="762"/>
    <x v="544"/>
    <n v="2"/>
    <n v="0"/>
    <n v="6.7008000000000001"/>
  </r>
  <r>
    <n v="8612"/>
    <s v="CA-2014-123624"/>
    <x v="3"/>
    <x v="38"/>
    <d v="2014-11-18T00:00:00"/>
    <x v="0"/>
    <s v="SE-20110"/>
    <x v="339"/>
    <x v="0"/>
    <s v="United States"/>
    <s v="Oxnard"/>
    <x v="1"/>
    <n v="93030"/>
    <x v="1"/>
    <s v="TEC-AC-10000682"/>
    <x v="2"/>
    <x v="11"/>
    <x v="1327"/>
    <x v="2076"/>
    <n v="5"/>
    <n v="0"/>
    <n v="29.032499999999999"/>
  </r>
  <r>
    <n v="8613"/>
    <s v="CA-2013-146437"/>
    <x v="0"/>
    <x v="1198"/>
    <d v="2013-02-01T00:00:00"/>
    <x v="0"/>
    <s v="HG-14965"/>
    <x v="428"/>
    <x v="1"/>
    <s v="United States"/>
    <s v="Los Angeles"/>
    <x v="1"/>
    <n v="90036"/>
    <x v="1"/>
    <s v="OFF-AR-10000588"/>
    <x v="1"/>
    <x v="6"/>
    <x v="393"/>
    <x v="2010"/>
    <n v="2"/>
    <n v="0"/>
    <n v="10.316800000000001"/>
  </r>
  <r>
    <n v="8614"/>
    <s v="CA-2013-138233"/>
    <x v="0"/>
    <x v="1199"/>
    <d v="2013-11-15T00:00:00"/>
    <x v="1"/>
    <s v="PF-19165"/>
    <x v="58"/>
    <x v="0"/>
    <s v="United States"/>
    <s v="Oakland"/>
    <x v="1"/>
    <n v="94601"/>
    <x v="1"/>
    <s v="TEC-AC-10002001"/>
    <x v="2"/>
    <x v="11"/>
    <x v="262"/>
    <x v="651"/>
    <n v="3"/>
    <n v="0"/>
    <n v="177.58890000000002"/>
  </r>
  <r>
    <n v="8615"/>
    <s v="CA-2013-165918"/>
    <x v="0"/>
    <x v="545"/>
    <d v="2013-09-15T00:00:00"/>
    <x v="1"/>
    <s v="BD-11770"/>
    <x v="420"/>
    <x v="0"/>
    <s v="United States"/>
    <s v="Edmonds"/>
    <x v="4"/>
    <n v="98026"/>
    <x v="1"/>
    <s v="OFF-LA-10003720"/>
    <x v="1"/>
    <x v="2"/>
    <x v="1627"/>
    <x v="1576"/>
    <n v="2"/>
    <n v="0"/>
    <n v="3.4685999999999999"/>
  </r>
  <r>
    <n v="8616"/>
    <s v="CA-2013-165918"/>
    <x v="0"/>
    <x v="545"/>
    <d v="2013-09-15T00:00:00"/>
    <x v="1"/>
    <s v="BD-11770"/>
    <x v="420"/>
    <x v="0"/>
    <s v="United States"/>
    <s v="Edmonds"/>
    <x v="4"/>
    <n v="98026"/>
    <x v="1"/>
    <s v="OFF-BI-10004364"/>
    <x v="1"/>
    <x v="8"/>
    <x v="302"/>
    <x v="5523"/>
    <n v="3"/>
    <n v="0.2"/>
    <n v="4.4550000000000001"/>
  </r>
  <r>
    <n v="8617"/>
    <s v="CA-2013-165918"/>
    <x v="0"/>
    <x v="545"/>
    <d v="2013-09-15T00:00:00"/>
    <x v="1"/>
    <s v="BD-11770"/>
    <x v="420"/>
    <x v="0"/>
    <s v="United States"/>
    <s v="Edmonds"/>
    <x v="4"/>
    <n v="98026"/>
    <x v="1"/>
    <s v="OFF-PA-10000100"/>
    <x v="1"/>
    <x v="10"/>
    <x v="825"/>
    <x v="2658"/>
    <n v="2"/>
    <n v="0"/>
    <n v="40.170200000000001"/>
  </r>
  <r>
    <n v="8618"/>
    <s v="CA-2013-165918"/>
    <x v="0"/>
    <x v="545"/>
    <d v="2013-09-15T00:00:00"/>
    <x v="1"/>
    <s v="BD-11770"/>
    <x v="420"/>
    <x v="0"/>
    <s v="United States"/>
    <s v="Edmonds"/>
    <x v="4"/>
    <n v="98026"/>
    <x v="1"/>
    <s v="OFF-BI-10004826"/>
    <x v="1"/>
    <x v="8"/>
    <x v="721"/>
    <x v="5524"/>
    <n v="3"/>
    <n v="0.2"/>
    <n v="13.868400000000001"/>
  </r>
  <r>
    <n v="8619"/>
    <s v="CA-2014-117513"/>
    <x v="3"/>
    <x v="448"/>
    <d v="2014-03-09T00:00:00"/>
    <x v="1"/>
    <s v="BT-11395"/>
    <x v="387"/>
    <x v="1"/>
    <s v="United States"/>
    <s v="Los Angeles"/>
    <x v="1"/>
    <n v="90004"/>
    <x v="1"/>
    <s v="FUR-TA-10001520"/>
    <x v="0"/>
    <x v="3"/>
    <x v="711"/>
    <x v="3860"/>
    <n v="7"/>
    <n v="0.2"/>
    <n v="-14.987700000000061"/>
  </r>
  <r>
    <n v="8620"/>
    <s v="CA-2014-132437"/>
    <x v="3"/>
    <x v="565"/>
    <d v="2014-09-14T00:00:00"/>
    <x v="0"/>
    <s v="EM-14095"/>
    <x v="313"/>
    <x v="1"/>
    <s v="United States"/>
    <s v="New York City"/>
    <x v="15"/>
    <n v="10024"/>
    <x v="3"/>
    <s v="OFF-ST-10001031"/>
    <x v="1"/>
    <x v="4"/>
    <x v="1551"/>
    <x v="5525"/>
    <n v="4"/>
    <n v="0"/>
    <n v="16.931200000000004"/>
  </r>
  <r>
    <n v="8621"/>
    <s v="US-2014-119319"/>
    <x v="3"/>
    <x v="44"/>
    <d v="2014-11-10T00:00:00"/>
    <x v="0"/>
    <s v="LC-17050"/>
    <x v="702"/>
    <x v="0"/>
    <s v="United States"/>
    <s v="Dallas"/>
    <x v="5"/>
    <n v="75217"/>
    <x v="2"/>
    <s v="FUR-FU-10003878"/>
    <x v="0"/>
    <x v="5"/>
    <x v="671"/>
    <x v="5526"/>
    <n v="5"/>
    <n v="0.6"/>
    <n v="-19.863999999999997"/>
  </r>
  <r>
    <n v="8622"/>
    <s v="CA-2014-104318"/>
    <x v="3"/>
    <x v="726"/>
    <d v="2014-05-19T00:00:00"/>
    <x v="1"/>
    <s v="FH-14275"/>
    <x v="395"/>
    <x v="1"/>
    <s v="United States"/>
    <s v="Franklin"/>
    <x v="18"/>
    <n v="37064"/>
    <x v="0"/>
    <s v="OFF-AP-10000358"/>
    <x v="1"/>
    <x v="9"/>
    <x v="95"/>
    <x v="5527"/>
    <n v="2"/>
    <n v="0.2"/>
    <n v="2.3363999999999976"/>
  </r>
  <r>
    <n v="8623"/>
    <s v="US-2013-114230"/>
    <x v="0"/>
    <x v="581"/>
    <d v="2013-12-02T00:00:00"/>
    <x v="1"/>
    <s v="CM-12235"/>
    <x v="632"/>
    <x v="0"/>
    <s v="United States"/>
    <s v="Phoenix"/>
    <x v="16"/>
    <n v="85023"/>
    <x v="1"/>
    <s v="OFF-ST-10000876"/>
    <x v="1"/>
    <x v="4"/>
    <x v="251"/>
    <x v="5528"/>
    <n v="4"/>
    <n v="0.2"/>
    <n v="3.9808000000000003"/>
  </r>
  <r>
    <n v="8624"/>
    <s v="CA-2012-136147"/>
    <x v="1"/>
    <x v="50"/>
    <d v="2012-11-18T00:00:00"/>
    <x v="1"/>
    <s v="FM-14380"/>
    <x v="248"/>
    <x v="0"/>
    <s v="United States"/>
    <s v="Miami"/>
    <x v="2"/>
    <n v="33178"/>
    <x v="0"/>
    <s v="OFF-BI-10004224"/>
    <x v="1"/>
    <x v="8"/>
    <x v="1061"/>
    <x v="1444"/>
    <n v="6"/>
    <n v="0.7"/>
    <n v="-100.91999999999999"/>
  </r>
  <r>
    <n v="8625"/>
    <s v="CA-2012-136147"/>
    <x v="1"/>
    <x v="50"/>
    <d v="2012-11-18T00:00:00"/>
    <x v="1"/>
    <s v="FM-14380"/>
    <x v="248"/>
    <x v="0"/>
    <s v="United States"/>
    <s v="Miami"/>
    <x v="2"/>
    <n v="33178"/>
    <x v="0"/>
    <s v="TEC-AC-10004568"/>
    <x v="2"/>
    <x v="11"/>
    <x v="1109"/>
    <x v="1375"/>
    <n v="5"/>
    <n v="0.2"/>
    <n v="-1.3995000000000104"/>
  </r>
  <r>
    <n v="8626"/>
    <s v="CA-2012-156118"/>
    <x v="1"/>
    <x v="575"/>
    <d v="2012-12-12T00:00:00"/>
    <x v="1"/>
    <s v="HG-14965"/>
    <x v="428"/>
    <x v="1"/>
    <s v="United States"/>
    <s v="Colorado Springs"/>
    <x v="22"/>
    <n v="80906"/>
    <x v="1"/>
    <s v="OFF-PA-10000533"/>
    <x v="1"/>
    <x v="10"/>
    <x v="1196"/>
    <x v="937"/>
    <n v="3"/>
    <n v="0.2"/>
    <n v="5.1011999999999995"/>
  </r>
  <r>
    <n v="8627"/>
    <s v="CA-2012-164084"/>
    <x v="1"/>
    <x v="67"/>
    <d v="2012-09-12T00:00:00"/>
    <x v="1"/>
    <s v="AG-10525"/>
    <x v="132"/>
    <x v="1"/>
    <s v="United States"/>
    <s v="New York City"/>
    <x v="15"/>
    <n v="10011"/>
    <x v="3"/>
    <s v="OFF-ST-10003638"/>
    <x v="1"/>
    <x v="4"/>
    <x v="1222"/>
    <x v="3824"/>
    <n v="3"/>
    <n v="0"/>
    <n v="18.970199999999998"/>
  </r>
  <r>
    <n v="8628"/>
    <s v="CA-2012-164084"/>
    <x v="1"/>
    <x v="67"/>
    <d v="2012-09-12T00:00:00"/>
    <x v="1"/>
    <s v="AG-10525"/>
    <x v="132"/>
    <x v="1"/>
    <s v="United States"/>
    <s v="New York City"/>
    <x v="15"/>
    <n v="10011"/>
    <x v="3"/>
    <s v="TEC-AC-10002305"/>
    <x v="2"/>
    <x v="11"/>
    <x v="1521"/>
    <x v="2597"/>
    <n v="5"/>
    <n v="0"/>
    <n v="16.199999999999992"/>
  </r>
  <r>
    <n v="8629"/>
    <s v="CA-2012-164084"/>
    <x v="1"/>
    <x v="67"/>
    <d v="2012-09-12T00:00:00"/>
    <x v="1"/>
    <s v="AG-10525"/>
    <x v="132"/>
    <x v="1"/>
    <s v="United States"/>
    <s v="New York City"/>
    <x v="15"/>
    <n v="10011"/>
    <x v="3"/>
    <s v="OFF-BI-10000605"/>
    <x v="1"/>
    <x v="8"/>
    <x v="531"/>
    <x v="861"/>
    <n v="2"/>
    <n v="0.2"/>
    <n v="2.0573999999999995"/>
  </r>
  <r>
    <n v="8630"/>
    <s v="CA-2012-164084"/>
    <x v="1"/>
    <x v="67"/>
    <d v="2012-09-12T00:00:00"/>
    <x v="1"/>
    <s v="AG-10525"/>
    <x v="132"/>
    <x v="1"/>
    <s v="United States"/>
    <s v="New York City"/>
    <x v="15"/>
    <n v="10011"/>
    <x v="3"/>
    <s v="FUR-TA-10003569"/>
    <x v="0"/>
    <x v="3"/>
    <x v="1358"/>
    <x v="5529"/>
    <n v="2"/>
    <n v="0.4"/>
    <n v="-120.29400000000004"/>
  </r>
  <r>
    <n v="8631"/>
    <s v="CA-2012-164084"/>
    <x v="1"/>
    <x v="67"/>
    <d v="2012-09-12T00:00:00"/>
    <x v="1"/>
    <s v="AG-10525"/>
    <x v="132"/>
    <x v="1"/>
    <s v="United States"/>
    <s v="New York City"/>
    <x v="15"/>
    <n v="10011"/>
    <x v="3"/>
    <s v="OFF-FA-10003059"/>
    <x v="1"/>
    <x v="13"/>
    <x v="794"/>
    <x v="5530"/>
    <n v="4"/>
    <n v="0"/>
    <n v="2.3891999999999998"/>
  </r>
  <r>
    <n v="8632"/>
    <s v="CA-2013-107783"/>
    <x v="0"/>
    <x v="1062"/>
    <d v="2013-07-30T00:00:00"/>
    <x v="2"/>
    <s v="OT-18730"/>
    <x v="220"/>
    <x v="0"/>
    <s v="United States"/>
    <s v="Bethlehem"/>
    <x v="9"/>
    <n v="18018"/>
    <x v="3"/>
    <s v="FUR-BO-10004409"/>
    <x v="0"/>
    <x v="0"/>
    <x v="625"/>
    <x v="5531"/>
    <n v="5"/>
    <n v="0.5"/>
    <n v="-78.078000000000003"/>
  </r>
  <r>
    <n v="8633"/>
    <s v="CA-2013-107783"/>
    <x v="0"/>
    <x v="1062"/>
    <d v="2013-07-30T00:00:00"/>
    <x v="2"/>
    <s v="OT-18730"/>
    <x v="220"/>
    <x v="0"/>
    <s v="United States"/>
    <s v="Bethlehem"/>
    <x v="9"/>
    <n v="18018"/>
    <x v="3"/>
    <s v="OFF-BI-10000545"/>
    <x v="1"/>
    <x v="8"/>
    <x v="685"/>
    <x v="5341"/>
    <n v="6"/>
    <n v="0.7"/>
    <n v="-913.17599999999993"/>
  </r>
  <r>
    <n v="8634"/>
    <s v="CA-2013-107783"/>
    <x v="0"/>
    <x v="1062"/>
    <d v="2013-07-30T00:00:00"/>
    <x v="2"/>
    <s v="OT-18730"/>
    <x v="220"/>
    <x v="0"/>
    <s v="United States"/>
    <s v="Bethlehem"/>
    <x v="9"/>
    <n v="18018"/>
    <x v="3"/>
    <s v="OFF-AP-10004052"/>
    <x v="1"/>
    <x v="9"/>
    <x v="1662"/>
    <x v="5408"/>
    <n v="3"/>
    <n v="0.2"/>
    <n v="0.7110000000000003"/>
  </r>
  <r>
    <n v="8635"/>
    <s v="CA-2014-159793"/>
    <x v="3"/>
    <x v="326"/>
    <d v="2014-08-30T00:00:00"/>
    <x v="1"/>
    <s v="SV-20365"/>
    <x v="277"/>
    <x v="0"/>
    <s v="United States"/>
    <s v="Philadelphia"/>
    <x v="9"/>
    <n v="19140"/>
    <x v="3"/>
    <s v="FUR-BO-10001798"/>
    <x v="0"/>
    <x v="0"/>
    <x v="0"/>
    <x v="5532"/>
    <n v="2"/>
    <n v="0.5"/>
    <n v="-89.066399999999987"/>
  </r>
  <r>
    <n v="8636"/>
    <s v="CA-2011-160094"/>
    <x v="2"/>
    <x v="1013"/>
    <d v="2011-05-02T00:00:00"/>
    <x v="2"/>
    <s v="JM-16195"/>
    <x v="594"/>
    <x v="0"/>
    <s v="United States"/>
    <s v="Louisville"/>
    <x v="0"/>
    <n v="40214"/>
    <x v="0"/>
    <s v="OFF-AR-10004010"/>
    <x v="1"/>
    <x v="6"/>
    <x v="1734"/>
    <x v="5368"/>
    <n v="5"/>
    <n v="0"/>
    <n v="45.487000000000002"/>
  </r>
  <r>
    <n v="8637"/>
    <s v="CA-2011-160094"/>
    <x v="2"/>
    <x v="1013"/>
    <d v="2011-05-02T00:00:00"/>
    <x v="2"/>
    <s v="JM-16195"/>
    <x v="594"/>
    <x v="0"/>
    <s v="United States"/>
    <s v="Louisville"/>
    <x v="0"/>
    <n v="40214"/>
    <x v="0"/>
    <s v="OFF-ST-10000585"/>
    <x v="1"/>
    <x v="4"/>
    <x v="541"/>
    <x v="5533"/>
    <n v="5"/>
    <n v="0"/>
    <n v="214.76"/>
  </r>
  <r>
    <n v="8638"/>
    <s v="CA-2014-151281"/>
    <x v="3"/>
    <x v="842"/>
    <d v="2014-05-03T00:00:00"/>
    <x v="1"/>
    <s v="HM-14980"/>
    <x v="31"/>
    <x v="0"/>
    <s v="United States"/>
    <s v="Seattle"/>
    <x v="4"/>
    <n v="98105"/>
    <x v="1"/>
    <s v="FUR-FU-10000397"/>
    <x v="0"/>
    <x v="5"/>
    <x v="63"/>
    <x v="5534"/>
    <n v="7"/>
    <n v="0"/>
    <n v="39.082400000000007"/>
  </r>
  <r>
    <n v="8639"/>
    <s v="CA-2014-118346"/>
    <x v="3"/>
    <x v="283"/>
    <d v="2014-07-25T00:00:00"/>
    <x v="2"/>
    <s v="PO-19180"/>
    <x v="178"/>
    <x v="2"/>
    <s v="United States"/>
    <s v="Kenosha"/>
    <x v="6"/>
    <n v="53142"/>
    <x v="2"/>
    <s v="TEC-AC-10000736"/>
    <x v="2"/>
    <x v="11"/>
    <x v="1085"/>
    <x v="4516"/>
    <n v="5"/>
    <n v="0"/>
    <n v="143.982"/>
  </r>
  <r>
    <n v="8640"/>
    <s v="CA-2011-129819"/>
    <x v="2"/>
    <x v="736"/>
    <d v="2011-12-15T00:00:00"/>
    <x v="0"/>
    <s v="KC-16675"/>
    <x v="169"/>
    <x v="1"/>
    <s v="United States"/>
    <s v="Henderson"/>
    <x v="0"/>
    <n v="42420"/>
    <x v="0"/>
    <s v="OFF-BI-10004970"/>
    <x v="1"/>
    <x v="8"/>
    <x v="908"/>
    <x v="714"/>
    <n v="3"/>
    <n v="0"/>
    <n v="5.8232999999999997"/>
  </r>
  <r>
    <n v="8641"/>
    <s v="US-2014-148551"/>
    <x v="3"/>
    <x v="602"/>
    <d v="2014-01-17T00:00:00"/>
    <x v="1"/>
    <s v="DB-13120"/>
    <x v="106"/>
    <x v="1"/>
    <s v="United States"/>
    <s v="Dallas"/>
    <x v="5"/>
    <n v="75217"/>
    <x v="2"/>
    <s v="OFF-BI-10000545"/>
    <x v="1"/>
    <x v="8"/>
    <x v="685"/>
    <x v="5535"/>
    <n v="5"/>
    <n v="0.8"/>
    <n v="-1141.47"/>
  </r>
  <r>
    <n v="8642"/>
    <s v="CA-2014-147767"/>
    <x v="3"/>
    <x v="574"/>
    <d v="2014-12-03T00:00:00"/>
    <x v="3"/>
    <s v="SV-20935"/>
    <x v="603"/>
    <x v="0"/>
    <s v="United States"/>
    <s v="Peoria"/>
    <x v="16"/>
    <n v="85345"/>
    <x v="1"/>
    <s v="OFF-BI-10001670"/>
    <x v="1"/>
    <x v="8"/>
    <x v="438"/>
    <x v="5536"/>
    <n v="6"/>
    <n v="0.7"/>
    <n v="-45.239999999999995"/>
  </r>
  <r>
    <n v="8643"/>
    <s v="CA-2012-108259"/>
    <x v="1"/>
    <x v="627"/>
    <d v="2012-11-15T00:00:00"/>
    <x v="1"/>
    <s v="NS-18640"/>
    <x v="374"/>
    <x v="1"/>
    <s v="United States"/>
    <s v="Jacksonville"/>
    <x v="3"/>
    <n v="28540"/>
    <x v="0"/>
    <s v="OFF-FA-10000624"/>
    <x v="1"/>
    <x v="13"/>
    <x v="291"/>
    <x v="5305"/>
    <n v="11"/>
    <n v="0.2"/>
    <n v="11.814"/>
  </r>
  <r>
    <n v="8644"/>
    <s v="CA-2012-108259"/>
    <x v="1"/>
    <x v="627"/>
    <d v="2012-11-15T00:00:00"/>
    <x v="1"/>
    <s v="NS-18640"/>
    <x v="374"/>
    <x v="1"/>
    <s v="United States"/>
    <s v="Jacksonville"/>
    <x v="3"/>
    <n v="28540"/>
    <x v="0"/>
    <s v="OFF-LA-10002945"/>
    <x v="1"/>
    <x v="2"/>
    <x v="1603"/>
    <x v="1325"/>
    <n v="1"/>
    <n v="0.2"/>
    <n v="1.6379999999999997"/>
  </r>
  <r>
    <n v="8645"/>
    <s v="CA-2012-108259"/>
    <x v="1"/>
    <x v="627"/>
    <d v="2012-11-15T00:00:00"/>
    <x v="1"/>
    <s v="NS-18640"/>
    <x v="374"/>
    <x v="1"/>
    <s v="United States"/>
    <s v="Jacksonville"/>
    <x v="3"/>
    <n v="28540"/>
    <x v="0"/>
    <s v="OFF-BI-10000315"/>
    <x v="1"/>
    <x v="8"/>
    <x v="407"/>
    <x v="5537"/>
    <n v="7"/>
    <n v="0.7"/>
    <n v="-29.244599999999991"/>
  </r>
  <r>
    <n v="8646"/>
    <s v="CA-2012-108259"/>
    <x v="1"/>
    <x v="627"/>
    <d v="2012-11-15T00:00:00"/>
    <x v="1"/>
    <s v="NS-18640"/>
    <x v="374"/>
    <x v="1"/>
    <s v="United States"/>
    <s v="Jacksonville"/>
    <x v="3"/>
    <n v="28540"/>
    <x v="0"/>
    <s v="FUR-FU-10000023"/>
    <x v="0"/>
    <x v="5"/>
    <x v="322"/>
    <x v="5364"/>
    <n v="1"/>
    <n v="0.2"/>
    <n v="1.4136000000000002"/>
  </r>
  <r>
    <n v="8647"/>
    <s v="CA-2013-113341"/>
    <x v="0"/>
    <x v="881"/>
    <d v="2013-11-30T00:00:00"/>
    <x v="1"/>
    <s v="MH-17455"/>
    <x v="708"/>
    <x v="0"/>
    <s v="United States"/>
    <s v="Los Angeles"/>
    <x v="1"/>
    <n v="90032"/>
    <x v="1"/>
    <s v="FUR-CH-10004698"/>
    <x v="0"/>
    <x v="1"/>
    <x v="166"/>
    <x v="4934"/>
    <n v="3"/>
    <n v="0.2"/>
    <n v="19.435200000000009"/>
  </r>
  <r>
    <n v="8648"/>
    <s v="US-2012-131842"/>
    <x v="1"/>
    <x v="901"/>
    <d v="2012-12-08T00:00:00"/>
    <x v="2"/>
    <s v="RR-19525"/>
    <x v="645"/>
    <x v="1"/>
    <s v="United States"/>
    <s v="Nashville"/>
    <x v="18"/>
    <n v="37211"/>
    <x v="0"/>
    <s v="FUR-CH-10004477"/>
    <x v="0"/>
    <x v="1"/>
    <x v="211"/>
    <x v="5538"/>
    <n v="2"/>
    <n v="0.2"/>
    <n v="10.960199999999993"/>
  </r>
  <r>
    <n v="8649"/>
    <s v="CA-2013-164574"/>
    <x v="0"/>
    <x v="875"/>
    <d v="2013-08-04T00:00:00"/>
    <x v="1"/>
    <s v="RH-19555"/>
    <x v="653"/>
    <x v="0"/>
    <s v="United States"/>
    <s v="Charlotte"/>
    <x v="3"/>
    <n v="28205"/>
    <x v="0"/>
    <s v="OFF-ST-10003816"/>
    <x v="1"/>
    <x v="4"/>
    <x v="710"/>
    <x v="3327"/>
    <n v="5"/>
    <n v="0.2"/>
    <n v="26.428499999999957"/>
  </r>
  <r>
    <n v="8650"/>
    <s v="CA-2013-164574"/>
    <x v="0"/>
    <x v="875"/>
    <d v="2013-08-04T00:00:00"/>
    <x v="1"/>
    <s v="RH-19555"/>
    <x v="653"/>
    <x v="0"/>
    <s v="United States"/>
    <s v="Charlotte"/>
    <x v="3"/>
    <n v="28205"/>
    <x v="0"/>
    <s v="OFF-BI-10002429"/>
    <x v="1"/>
    <x v="8"/>
    <x v="467"/>
    <x v="5539"/>
    <n v="3"/>
    <n v="0.7"/>
    <n v="-20.090399999999995"/>
  </r>
  <r>
    <n v="8651"/>
    <s v="CA-2011-142769"/>
    <x v="2"/>
    <x v="103"/>
    <d v="2011-09-13T00:00:00"/>
    <x v="3"/>
    <s v="RP-19390"/>
    <x v="261"/>
    <x v="0"/>
    <s v="United States"/>
    <s v="Seattle"/>
    <x v="4"/>
    <n v="98103"/>
    <x v="1"/>
    <s v="OFF-FA-10000840"/>
    <x v="1"/>
    <x v="13"/>
    <x v="1685"/>
    <x v="5540"/>
    <n v="5"/>
    <n v="0"/>
    <n v="2.6789999999999998"/>
  </r>
  <r>
    <n v="8652"/>
    <s v="CA-2011-142769"/>
    <x v="2"/>
    <x v="103"/>
    <d v="2011-09-13T00:00:00"/>
    <x v="3"/>
    <s v="RP-19390"/>
    <x v="261"/>
    <x v="0"/>
    <s v="United States"/>
    <s v="Seattle"/>
    <x v="4"/>
    <n v="98103"/>
    <x v="1"/>
    <s v="FUR-FU-10001918"/>
    <x v="0"/>
    <x v="5"/>
    <x v="280"/>
    <x v="5541"/>
    <n v="3"/>
    <n v="0"/>
    <n v="5.5341000000000014"/>
  </r>
  <r>
    <n v="8653"/>
    <s v="CA-2011-142769"/>
    <x v="2"/>
    <x v="103"/>
    <d v="2011-09-13T00:00:00"/>
    <x v="3"/>
    <s v="RP-19390"/>
    <x v="261"/>
    <x v="0"/>
    <s v="United States"/>
    <s v="Seattle"/>
    <x v="4"/>
    <n v="98103"/>
    <x v="1"/>
    <s v="OFF-SU-10001574"/>
    <x v="1"/>
    <x v="14"/>
    <x v="498"/>
    <x v="549"/>
    <n v="2"/>
    <n v="0"/>
    <n v="2.1899999999999995"/>
  </r>
  <r>
    <n v="8654"/>
    <s v="CA-2011-142769"/>
    <x v="2"/>
    <x v="103"/>
    <d v="2011-09-13T00:00:00"/>
    <x v="3"/>
    <s v="RP-19390"/>
    <x v="261"/>
    <x v="0"/>
    <s v="United States"/>
    <s v="Seattle"/>
    <x v="4"/>
    <n v="98103"/>
    <x v="1"/>
    <s v="TEC-AC-10001606"/>
    <x v="2"/>
    <x v="11"/>
    <x v="585"/>
    <x v="1664"/>
    <n v="2"/>
    <n v="0"/>
    <n v="75.992400000000004"/>
  </r>
  <r>
    <n v="8655"/>
    <s v="CA-2011-142769"/>
    <x v="2"/>
    <x v="103"/>
    <d v="2011-09-13T00:00:00"/>
    <x v="3"/>
    <s v="RP-19390"/>
    <x v="261"/>
    <x v="0"/>
    <s v="United States"/>
    <s v="Seattle"/>
    <x v="4"/>
    <n v="98103"/>
    <x v="1"/>
    <s v="TEC-AC-10003399"/>
    <x v="2"/>
    <x v="11"/>
    <x v="1497"/>
    <x v="5542"/>
    <n v="4"/>
    <n v="0"/>
    <n v="60.883200000000002"/>
  </r>
  <r>
    <n v="8656"/>
    <s v="CA-2011-142769"/>
    <x v="2"/>
    <x v="103"/>
    <d v="2011-09-13T00:00:00"/>
    <x v="3"/>
    <s v="RP-19390"/>
    <x v="261"/>
    <x v="0"/>
    <s v="United States"/>
    <s v="Seattle"/>
    <x v="4"/>
    <n v="98103"/>
    <x v="1"/>
    <s v="TEC-AC-10000865"/>
    <x v="2"/>
    <x v="11"/>
    <x v="996"/>
    <x v="5543"/>
    <n v="2"/>
    <n v="0"/>
    <n v="20.059999999999988"/>
  </r>
  <r>
    <n v="8657"/>
    <s v="CA-2011-142769"/>
    <x v="2"/>
    <x v="103"/>
    <d v="2011-09-13T00:00:00"/>
    <x v="3"/>
    <s v="RP-19390"/>
    <x v="261"/>
    <x v="0"/>
    <s v="United States"/>
    <s v="Seattle"/>
    <x v="4"/>
    <n v="98103"/>
    <x v="1"/>
    <s v="OFF-PA-10002923"/>
    <x v="1"/>
    <x v="10"/>
    <x v="1417"/>
    <x v="1553"/>
    <n v="1"/>
    <n v="0"/>
    <n v="24.47"/>
  </r>
  <r>
    <n v="8658"/>
    <s v="CA-2011-142769"/>
    <x v="2"/>
    <x v="103"/>
    <d v="2011-09-13T00:00:00"/>
    <x v="3"/>
    <s v="RP-19390"/>
    <x v="261"/>
    <x v="0"/>
    <s v="United States"/>
    <s v="Seattle"/>
    <x v="4"/>
    <n v="98103"/>
    <x v="1"/>
    <s v="OFF-AP-10004785"/>
    <x v="1"/>
    <x v="9"/>
    <x v="1177"/>
    <x v="5544"/>
    <n v="2"/>
    <n v="0"/>
    <n v="9.743800000000002"/>
  </r>
  <r>
    <n v="8659"/>
    <s v="CA-2013-168361"/>
    <x v="0"/>
    <x v="1028"/>
    <d v="2013-06-26T00:00:00"/>
    <x v="1"/>
    <s v="KB-16600"/>
    <x v="33"/>
    <x v="1"/>
    <s v="United States"/>
    <s v="Chicago"/>
    <x v="10"/>
    <n v="60623"/>
    <x v="2"/>
    <s v="OFF-BI-10003727"/>
    <x v="1"/>
    <x v="8"/>
    <x v="797"/>
    <x v="5545"/>
    <n v="1"/>
    <n v="0.8"/>
    <n v="-1.3376000000000001"/>
  </r>
  <r>
    <n v="8660"/>
    <s v="CA-2013-153185"/>
    <x v="0"/>
    <x v="323"/>
    <d v="2013-09-09T00:00:00"/>
    <x v="1"/>
    <s v="MH-17620"/>
    <x v="588"/>
    <x v="1"/>
    <s v="United States"/>
    <s v="Cincinnati"/>
    <x v="24"/>
    <n v="45231"/>
    <x v="3"/>
    <s v="OFF-PA-10002246"/>
    <x v="1"/>
    <x v="10"/>
    <x v="1386"/>
    <x v="2733"/>
    <n v="6"/>
    <n v="0.2"/>
    <n v="11.223000000000001"/>
  </r>
  <r>
    <n v="8661"/>
    <s v="CA-2014-124765"/>
    <x v="3"/>
    <x v="920"/>
    <d v="2014-12-01T00:00:00"/>
    <x v="1"/>
    <s v="HZ-14950"/>
    <x v="521"/>
    <x v="0"/>
    <s v="United States"/>
    <s v="Fort Lauderdale"/>
    <x v="2"/>
    <n v="33311"/>
    <x v="0"/>
    <s v="FUR-BO-10003965"/>
    <x v="0"/>
    <x v="0"/>
    <x v="1083"/>
    <x v="1937"/>
    <n v="5"/>
    <n v="0.2"/>
    <n v="-81.440999999999946"/>
  </r>
  <r>
    <n v="8662"/>
    <s v="CA-2012-131856"/>
    <x v="1"/>
    <x v="793"/>
    <d v="2012-05-17T00:00:00"/>
    <x v="1"/>
    <s v="JG-15160"/>
    <x v="506"/>
    <x v="0"/>
    <s v="United States"/>
    <s v="Houston"/>
    <x v="5"/>
    <n v="77041"/>
    <x v="2"/>
    <s v="FUR-FU-10000175"/>
    <x v="0"/>
    <x v="5"/>
    <x v="1629"/>
    <x v="5546"/>
    <n v="4"/>
    <n v="0.6"/>
    <n v="-15.9268"/>
  </r>
  <r>
    <n v="8663"/>
    <s v="CA-2012-131856"/>
    <x v="1"/>
    <x v="793"/>
    <d v="2012-05-17T00:00:00"/>
    <x v="1"/>
    <s v="JG-15160"/>
    <x v="506"/>
    <x v="0"/>
    <s v="United States"/>
    <s v="Houston"/>
    <x v="5"/>
    <n v="77041"/>
    <x v="2"/>
    <s v="TEC-PH-10001336"/>
    <x v="2"/>
    <x v="7"/>
    <x v="941"/>
    <x v="5547"/>
    <n v="6"/>
    <n v="0.2"/>
    <n v="69.654599999999988"/>
  </r>
  <r>
    <n v="8664"/>
    <s v="CA-2012-131856"/>
    <x v="1"/>
    <x v="793"/>
    <d v="2012-05-17T00:00:00"/>
    <x v="1"/>
    <s v="JG-15160"/>
    <x v="506"/>
    <x v="0"/>
    <s v="United States"/>
    <s v="Houston"/>
    <x v="5"/>
    <n v="77041"/>
    <x v="2"/>
    <s v="OFF-PA-10001954"/>
    <x v="1"/>
    <x v="10"/>
    <x v="595"/>
    <x v="5548"/>
    <n v="7"/>
    <n v="0.2"/>
    <n v="41.568799999999996"/>
  </r>
  <r>
    <n v="8665"/>
    <s v="CA-2014-126634"/>
    <x v="3"/>
    <x v="983"/>
    <d v="2014-04-02T00:00:00"/>
    <x v="0"/>
    <s v="AB-10165"/>
    <x v="269"/>
    <x v="0"/>
    <s v="United States"/>
    <s v="Lakewood"/>
    <x v="1"/>
    <n v="90712"/>
    <x v="1"/>
    <s v="FUR-FU-10004973"/>
    <x v="0"/>
    <x v="5"/>
    <x v="1134"/>
    <x v="5549"/>
    <n v="5"/>
    <n v="0"/>
    <n v="39.564000000000007"/>
  </r>
  <r>
    <n v="8666"/>
    <s v="CA-2013-118500"/>
    <x v="0"/>
    <x v="1019"/>
    <d v="2013-11-19T00:00:00"/>
    <x v="2"/>
    <s v="HJ-14875"/>
    <x v="707"/>
    <x v="2"/>
    <s v="United States"/>
    <s v="San Francisco"/>
    <x v="1"/>
    <n v="94122"/>
    <x v="1"/>
    <s v="OFF-SU-10004231"/>
    <x v="1"/>
    <x v="14"/>
    <x v="552"/>
    <x v="5550"/>
    <n v="5"/>
    <n v="0"/>
    <n v="13.365"/>
  </r>
  <r>
    <n v="8667"/>
    <s v="CA-2013-163951"/>
    <x v="0"/>
    <x v="945"/>
    <d v="2014-01-03T00:00:00"/>
    <x v="2"/>
    <s v="CJ-11875"/>
    <x v="788"/>
    <x v="1"/>
    <s v="United States"/>
    <s v="Philadelphia"/>
    <x v="9"/>
    <n v="19140"/>
    <x v="3"/>
    <s v="OFF-AR-10004269"/>
    <x v="1"/>
    <x v="6"/>
    <x v="1541"/>
    <x v="1053"/>
    <n v="5"/>
    <n v="0.2"/>
    <n v="1.6519999999999992"/>
  </r>
  <r>
    <n v="8668"/>
    <s v="CA-2013-149916"/>
    <x v="0"/>
    <x v="596"/>
    <d v="2013-12-25T00:00:00"/>
    <x v="0"/>
    <s v="ED-13885"/>
    <x v="525"/>
    <x v="2"/>
    <s v="United States"/>
    <s v="Seattle"/>
    <x v="4"/>
    <n v="98115"/>
    <x v="1"/>
    <s v="OFF-BI-10004002"/>
    <x v="1"/>
    <x v="8"/>
    <x v="152"/>
    <x v="2444"/>
    <n v="4"/>
    <n v="0.2"/>
    <n v="19.375999999999998"/>
  </r>
  <r>
    <n v="8669"/>
    <s v="CA-2013-149916"/>
    <x v="0"/>
    <x v="596"/>
    <d v="2013-12-25T00:00:00"/>
    <x v="0"/>
    <s v="ED-13885"/>
    <x v="525"/>
    <x v="2"/>
    <s v="United States"/>
    <s v="Seattle"/>
    <x v="4"/>
    <n v="98115"/>
    <x v="1"/>
    <s v="TEC-MA-10000752"/>
    <x v="2"/>
    <x v="15"/>
    <x v="1683"/>
    <x v="1057"/>
    <n v="1"/>
    <n v="0.2"/>
    <n v="3.7569999999999992"/>
  </r>
  <r>
    <n v="8670"/>
    <s v="CA-2012-158918"/>
    <x v="1"/>
    <x v="139"/>
    <d v="2012-12-25T00:00:00"/>
    <x v="0"/>
    <s v="AI-10855"/>
    <x v="482"/>
    <x v="0"/>
    <s v="United States"/>
    <s v="Los Angeles"/>
    <x v="1"/>
    <n v="90036"/>
    <x v="1"/>
    <s v="OFF-PA-10004947"/>
    <x v="1"/>
    <x v="10"/>
    <x v="33"/>
    <x v="860"/>
    <n v="4"/>
    <n v="0"/>
    <n v="7.7039999999999988"/>
  </r>
  <r>
    <n v="8671"/>
    <s v="US-2011-159611"/>
    <x v="2"/>
    <x v="422"/>
    <d v="2012-01-01T00:00:00"/>
    <x v="0"/>
    <s v="KB-16315"/>
    <x v="41"/>
    <x v="0"/>
    <s v="United States"/>
    <s v="Cleveland"/>
    <x v="24"/>
    <n v="44105"/>
    <x v="3"/>
    <s v="FUR-FU-10004904"/>
    <x v="0"/>
    <x v="5"/>
    <x v="1580"/>
    <x v="5551"/>
    <n v="3"/>
    <n v="0.2"/>
    <n v="-18.23520000000002"/>
  </r>
  <r>
    <n v="8672"/>
    <s v="US-2011-159611"/>
    <x v="2"/>
    <x v="422"/>
    <d v="2012-01-01T00:00:00"/>
    <x v="0"/>
    <s v="KB-16315"/>
    <x v="41"/>
    <x v="0"/>
    <s v="United States"/>
    <s v="Cleveland"/>
    <x v="24"/>
    <n v="44105"/>
    <x v="3"/>
    <s v="OFF-ST-10002790"/>
    <x v="1"/>
    <x v="4"/>
    <x v="233"/>
    <x v="5092"/>
    <n v="2"/>
    <n v="0.2"/>
    <n v="-25.108999999999988"/>
  </r>
  <r>
    <n v="8673"/>
    <s v="CA-2014-163265"/>
    <x v="3"/>
    <x v="911"/>
    <d v="2014-02-22T00:00:00"/>
    <x v="1"/>
    <s v="JS-16030"/>
    <x v="559"/>
    <x v="0"/>
    <s v="United States"/>
    <s v="Decatur"/>
    <x v="10"/>
    <n v="62521"/>
    <x v="2"/>
    <s v="OFF-FA-10004854"/>
    <x v="1"/>
    <x v="13"/>
    <x v="268"/>
    <x v="5385"/>
    <n v="2"/>
    <n v="0.2"/>
    <n v="6.1991999999999994"/>
  </r>
  <r>
    <n v="8674"/>
    <s v="CA-2014-163265"/>
    <x v="3"/>
    <x v="911"/>
    <d v="2014-02-22T00:00:00"/>
    <x v="1"/>
    <s v="JS-16030"/>
    <x v="559"/>
    <x v="0"/>
    <s v="United States"/>
    <s v="Decatur"/>
    <x v="10"/>
    <n v="62521"/>
    <x v="2"/>
    <s v="FUR-CH-10004063"/>
    <x v="0"/>
    <x v="1"/>
    <x v="120"/>
    <x v="121"/>
    <n v="3"/>
    <n v="0.3"/>
    <n v="-8.5794000000000779"/>
  </r>
  <r>
    <n v="8675"/>
    <s v="CA-2014-163265"/>
    <x v="3"/>
    <x v="911"/>
    <d v="2014-02-22T00:00:00"/>
    <x v="1"/>
    <s v="JS-16030"/>
    <x v="559"/>
    <x v="0"/>
    <s v="United States"/>
    <s v="Decatur"/>
    <x v="10"/>
    <n v="62521"/>
    <x v="2"/>
    <s v="OFF-ST-10000642"/>
    <x v="1"/>
    <x v="4"/>
    <x v="192"/>
    <x v="4503"/>
    <n v="3"/>
    <n v="0.2"/>
    <n v="-8.1822000000000052"/>
  </r>
  <r>
    <n v="8676"/>
    <s v="CA-2014-163265"/>
    <x v="3"/>
    <x v="911"/>
    <d v="2014-02-22T00:00:00"/>
    <x v="1"/>
    <s v="JS-16030"/>
    <x v="559"/>
    <x v="0"/>
    <s v="United States"/>
    <s v="Decatur"/>
    <x v="10"/>
    <n v="62521"/>
    <x v="2"/>
    <s v="OFF-AR-10004078"/>
    <x v="1"/>
    <x v="6"/>
    <x v="507"/>
    <x v="5552"/>
    <n v="6"/>
    <n v="0.2"/>
    <n v="3.5039999999999996"/>
  </r>
  <r>
    <n v="8677"/>
    <s v="CA-2014-163265"/>
    <x v="3"/>
    <x v="911"/>
    <d v="2014-02-22T00:00:00"/>
    <x v="1"/>
    <s v="JS-16030"/>
    <x v="559"/>
    <x v="0"/>
    <s v="United States"/>
    <s v="Decatur"/>
    <x v="10"/>
    <n v="62521"/>
    <x v="2"/>
    <s v="FUR-FU-10004270"/>
    <x v="0"/>
    <x v="5"/>
    <x v="1372"/>
    <x v="5553"/>
    <n v="1"/>
    <n v="0.6"/>
    <n v="-3.6536999999999988"/>
  </r>
  <r>
    <n v="8678"/>
    <s v="CA-2014-141705"/>
    <x v="3"/>
    <x v="1200"/>
    <d v="2014-10-27T00:00:00"/>
    <x v="2"/>
    <s v="PO-18850"/>
    <x v="138"/>
    <x v="0"/>
    <s v="United States"/>
    <s v="Mansfield"/>
    <x v="5"/>
    <n v="76063"/>
    <x v="2"/>
    <s v="FUR-TA-10004607"/>
    <x v="0"/>
    <x v="3"/>
    <x v="1095"/>
    <x v="5554"/>
    <n v="5"/>
    <n v="0.3"/>
    <n v="-81.306500000000028"/>
  </r>
  <r>
    <n v="8679"/>
    <s v="CA-2013-112739"/>
    <x v="0"/>
    <x v="476"/>
    <d v="2013-09-08T00:00:00"/>
    <x v="0"/>
    <s v="RD-19810"/>
    <x v="279"/>
    <x v="2"/>
    <s v="United States"/>
    <s v="Houston"/>
    <x v="5"/>
    <n v="77070"/>
    <x v="2"/>
    <s v="OFF-BI-10001132"/>
    <x v="1"/>
    <x v="8"/>
    <x v="630"/>
    <x v="5555"/>
    <n v="8"/>
    <n v="0.8"/>
    <n v="-13.342400000000001"/>
  </r>
  <r>
    <n v="8680"/>
    <s v="CA-2013-112739"/>
    <x v="0"/>
    <x v="476"/>
    <d v="2013-09-08T00:00:00"/>
    <x v="0"/>
    <s v="RD-19810"/>
    <x v="279"/>
    <x v="2"/>
    <s v="United States"/>
    <s v="Houston"/>
    <x v="5"/>
    <n v="77070"/>
    <x v="2"/>
    <s v="TEC-AC-10001714"/>
    <x v="2"/>
    <x v="11"/>
    <x v="678"/>
    <x v="4703"/>
    <n v="5"/>
    <n v="0.2"/>
    <n v="33.906499999999994"/>
  </r>
  <r>
    <n v="8681"/>
    <s v="CA-2013-143805"/>
    <x v="0"/>
    <x v="49"/>
    <d v="2013-12-04T00:00:00"/>
    <x v="0"/>
    <s v="JD-15895"/>
    <x v="63"/>
    <x v="1"/>
    <s v="United States"/>
    <s v="Richmond"/>
    <x v="17"/>
    <n v="23223"/>
    <x v="0"/>
    <s v="OFF-AP-10002945"/>
    <x v="1"/>
    <x v="9"/>
    <x v="225"/>
    <x v="5556"/>
    <n v="7"/>
    <n v="0"/>
    <n v="694.50149999999985"/>
  </r>
  <r>
    <n v="8682"/>
    <s v="CA-2013-143805"/>
    <x v="0"/>
    <x v="49"/>
    <d v="2013-12-04T00:00:00"/>
    <x v="0"/>
    <s v="JD-15895"/>
    <x v="63"/>
    <x v="1"/>
    <s v="United States"/>
    <s v="Richmond"/>
    <x v="17"/>
    <n v="23223"/>
    <x v="0"/>
    <s v="OFF-SU-10004664"/>
    <x v="1"/>
    <x v="14"/>
    <x v="592"/>
    <x v="5557"/>
    <n v="5"/>
    <n v="0"/>
    <n v="11.802999999999999"/>
  </r>
  <r>
    <n v="8683"/>
    <s v="CA-2011-133634"/>
    <x v="2"/>
    <x v="1127"/>
    <d v="2011-11-10T00:00:00"/>
    <x v="1"/>
    <s v="SR-20740"/>
    <x v="256"/>
    <x v="2"/>
    <s v="United States"/>
    <s v="Arlington"/>
    <x v="17"/>
    <n v="22204"/>
    <x v="0"/>
    <s v="TEC-AC-10002550"/>
    <x v="2"/>
    <x v="11"/>
    <x v="1342"/>
    <x v="3706"/>
    <n v="3"/>
    <n v="0"/>
    <n v="16.2486"/>
  </r>
  <r>
    <n v="8684"/>
    <s v="CA-2014-101665"/>
    <x v="3"/>
    <x v="920"/>
    <d v="2014-12-02T00:00:00"/>
    <x v="1"/>
    <s v="TZ-21580"/>
    <x v="356"/>
    <x v="0"/>
    <s v="United States"/>
    <s v="San Francisco"/>
    <x v="1"/>
    <n v="94122"/>
    <x v="1"/>
    <s v="OFF-AR-10002335"/>
    <x v="1"/>
    <x v="6"/>
    <x v="673"/>
    <x v="788"/>
    <n v="2"/>
    <n v="0"/>
    <n v="1.3416000000000001"/>
  </r>
  <r>
    <n v="8685"/>
    <s v="CA-2013-155446"/>
    <x v="0"/>
    <x v="186"/>
    <d v="2013-12-24T00:00:00"/>
    <x v="1"/>
    <s v="TN-21040"/>
    <x v="184"/>
    <x v="2"/>
    <s v="United States"/>
    <s v="San Diego"/>
    <x v="1"/>
    <n v="92024"/>
    <x v="1"/>
    <s v="TEC-AC-10001445"/>
    <x v="2"/>
    <x v="11"/>
    <x v="422"/>
    <x v="5558"/>
    <n v="7"/>
    <n v="0"/>
    <n v="4.4540999999999986"/>
  </r>
  <r>
    <n v="8686"/>
    <s v="CA-2014-137323"/>
    <x v="3"/>
    <x v="237"/>
    <d v="2014-11-19T00:00:00"/>
    <x v="0"/>
    <s v="PW-19030"/>
    <x v="463"/>
    <x v="1"/>
    <s v="United States"/>
    <s v="Watertown"/>
    <x v="15"/>
    <n v="13601"/>
    <x v="3"/>
    <s v="OFF-ST-10003996"/>
    <x v="1"/>
    <x v="4"/>
    <x v="1203"/>
    <x v="5559"/>
    <n v="6"/>
    <n v="0"/>
    <n v="25.053599999999996"/>
  </r>
  <r>
    <n v="8687"/>
    <s v="CA-2013-144015"/>
    <x v="0"/>
    <x v="190"/>
    <d v="2013-06-27T00:00:00"/>
    <x v="3"/>
    <s v="AH-10075"/>
    <x v="340"/>
    <x v="1"/>
    <s v="United States"/>
    <s v="Los Angeles"/>
    <x v="1"/>
    <n v="90036"/>
    <x v="1"/>
    <s v="OFF-SU-10003505"/>
    <x v="1"/>
    <x v="14"/>
    <x v="408"/>
    <x v="4540"/>
    <n v="2"/>
    <n v="0"/>
    <n v="11.585999999999984"/>
  </r>
  <r>
    <n v="8688"/>
    <s v="CA-2013-144015"/>
    <x v="0"/>
    <x v="190"/>
    <d v="2013-06-27T00:00:00"/>
    <x v="3"/>
    <s v="AH-10075"/>
    <x v="340"/>
    <x v="1"/>
    <s v="United States"/>
    <s v="Los Angeles"/>
    <x v="1"/>
    <n v="90036"/>
    <x v="1"/>
    <s v="OFF-FA-10000624"/>
    <x v="1"/>
    <x v="13"/>
    <x v="291"/>
    <x v="1511"/>
    <n v="5"/>
    <n v="0"/>
    <n v="8.9499999999999993"/>
  </r>
  <r>
    <n v="8689"/>
    <s v="CA-2013-144015"/>
    <x v="0"/>
    <x v="190"/>
    <d v="2013-06-27T00:00:00"/>
    <x v="3"/>
    <s v="AH-10075"/>
    <x v="340"/>
    <x v="1"/>
    <s v="United States"/>
    <s v="Los Angeles"/>
    <x v="1"/>
    <n v="90036"/>
    <x v="1"/>
    <s v="OFF-PA-10002870"/>
    <x v="1"/>
    <x v="10"/>
    <x v="893"/>
    <x v="1140"/>
    <n v="2"/>
    <n v="0"/>
    <n v="5.6159999999999997"/>
  </r>
  <r>
    <n v="8690"/>
    <s v="CA-2011-101427"/>
    <x v="2"/>
    <x v="58"/>
    <d v="2011-12-30T00:00:00"/>
    <x v="1"/>
    <s v="AY-10555"/>
    <x v="672"/>
    <x v="1"/>
    <s v="United States"/>
    <s v="Philadelphia"/>
    <x v="9"/>
    <n v="19140"/>
    <x v="3"/>
    <s v="OFF-AR-10002257"/>
    <x v="1"/>
    <x v="6"/>
    <x v="1191"/>
    <x v="2245"/>
    <n v="3"/>
    <n v="0.2"/>
    <n v="1.102199999999999"/>
  </r>
  <r>
    <n v="8691"/>
    <s v="CA-2013-136770"/>
    <x v="0"/>
    <x v="1041"/>
    <d v="2013-08-19T00:00:00"/>
    <x v="1"/>
    <s v="SP-20650"/>
    <x v="70"/>
    <x v="1"/>
    <s v="United States"/>
    <s v="Akron"/>
    <x v="24"/>
    <n v="44312"/>
    <x v="3"/>
    <s v="TEC-PH-10003580"/>
    <x v="2"/>
    <x v="7"/>
    <x v="997"/>
    <x v="4688"/>
    <n v="2"/>
    <n v="0.4"/>
    <n v="-56.310799999999972"/>
  </r>
  <r>
    <n v="8692"/>
    <s v="CA-2013-136770"/>
    <x v="0"/>
    <x v="1041"/>
    <d v="2013-08-19T00:00:00"/>
    <x v="1"/>
    <s v="SP-20650"/>
    <x v="70"/>
    <x v="1"/>
    <s v="United States"/>
    <s v="Akron"/>
    <x v="24"/>
    <n v="44312"/>
    <x v="3"/>
    <s v="TEC-PH-10001530"/>
    <x v="2"/>
    <x v="7"/>
    <x v="752"/>
    <x v="5560"/>
    <n v="2"/>
    <n v="0.4"/>
    <n v="-49.437600000000032"/>
  </r>
  <r>
    <n v="8693"/>
    <s v="CA-2013-136770"/>
    <x v="0"/>
    <x v="1041"/>
    <d v="2013-08-19T00:00:00"/>
    <x v="1"/>
    <s v="SP-20650"/>
    <x v="70"/>
    <x v="1"/>
    <s v="United States"/>
    <s v="Akron"/>
    <x v="24"/>
    <n v="44312"/>
    <x v="3"/>
    <s v="TEC-AC-10000420"/>
    <x v="2"/>
    <x v="11"/>
    <x v="1487"/>
    <x v="463"/>
    <n v="5"/>
    <n v="0.2"/>
    <n v="48.992999999999995"/>
  </r>
  <r>
    <n v="8694"/>
    <s v="CA-2013-118311"/>
    <x v="0"/>
    <x v="1057"/>
    <d v="2013-10-29T00:00:00"/>
    <x v="1"/>
    <s v="ED-13885"/>
    <x v="525"/>
    <x v="2"/>
    <s v="United States"/>
    <s v="San Francisco"/>
    <x v="1"/>
    <n v="94110"/>
    <x v="1"/>
    <s v="TEC-AC-10000892"/>
    <x v="2"/>
    <x v="11"/>
    <x v="290"/>
    <x v="5561"/>
    <n v="5"/>
    <n v="0"/>
    <n v="162"/>
  </r>
  <r>
    <n v="8695"/>
    <s v="US-2011-112795"/>
    <x v="2"/>
    <x v="709"/>
    <d v="2011-08-28T00:00:00"/>
    <x v="0"/>
    <s v="CR-12625"/>
    <x v="128"/>
    <x v="2"/>
    <s v="United States"/>
    <s v="Grand Rapids"/>
    <x v="12"/>
    <n v="49505"/>
    <x v="2"/>
    <s v="OFF-PA-10001934"/>
    <x v="1"/>
    <x v="10"/>
    <x v="543"/>
    <x v="541"/>
    <n v="3"/>
    <n v="0"/>
    <n v="9.5256000000000007"/>
  </r>
  <r>
    <n v="8696"/>
    <s v="CA-2014-127096"/>
    <x v="3"/>
    <x v="175"/>
    <d v="2014-09-18T00:00:00"/>
    <x v="0"/>
    <s v="CS-12400"/>
    <x v="37"/>
    <x v="2"/>
    <s v="United States"/>
    <s v="San Francisco"/>
    <x v="1"/>
    <n v="94109"/>
    <x v="1"/>
    <s v="FUR-TA-10003473"/>
    <x v="0"/>
    <x v="3"/>
    <x v="214"/>
    <x v="1216"/>
    <n v="1"/>
    <n v="0.2"/>
    <n v="11.283900000000017"/>
  </r>
  <r>
    <n v="8697"/>
    <s v="CA-2014-119284"/>
    <x v="3"/>
    <x v="140"/>
    <d v="2014-06-21T00:00:00"/>
    <x v="1"/>
    <s v="TS-21205"/>
    <x v="131"/>
    <x v="1"/>
    <s v="United States"/>
    <s v="Nashville"/>
    <x v="18"/>
    <n v="37211"/>
    <x v="0"/>
    <s v="TEC-PH-10001051"/>
    <x v="2"/>
    <x v="7"/>
    <x v="1254"/>
    <x v="1977"/>
    <n v="3"/>
    <n v="0.2"/>
    <n v="26.997299999999967"/>
  </r>
  <r>
    <n v="8698"/>
    <s v="CA-2014-119284"/>
    <x v="3"/>
    <x v="140"/>
    <d v="2014-06-21T00:00:00"/>
    <x v="1"/>
    <s v="TS-21205"/>
    <x v="131"/>
    <x v="1"/>
    <s v="United States"/>
    <s v="Nashville"/>
    <x v="18"/>
    <n v="37211"/>
    <x v="0"/>
    <s v="FUR-FU-10004351"/>
    <x v="0"/>
    <x v="5"/>
    <x v="33"/>
    <x v="5562"/>
    <n v="4"/>
    <n v="0.2"/>
    <n v="9.3504000000000005"/>
  </r>
  <r>
    <n v="8699"/>
    <s v="CA-2014-119284"/>
    <x v="3"/>
    <x v="140"/>
    <d v="2014-06-21T00:00:00"/>
    <x v="1"/>
    <s v="TS-21205"/>
    <x v="131"/>
    <x v="1"/>
    <s v="United States"/>
    <s v="Nashville"/>
    <x v="18"/>
    <n v="37211"/>
    <x v="0"/>
    <s v="FUR-TA-10004152"/>
    <x v="0"/>
    <x v="3"/>
    <x v="1507"/>
    <x v="5563"/>
    <n v="2"/>
    <n v="0.4"/>
    <n v="-28.224000000000004"/>
  </r>
  <r>
    <n v="8700"/>
    <s v="CA-2014-119284"/>
    <x v="3"/>
    <x v="140"/>
    <d v="2014-06-21T00:00:00"/>
    <x v="1"/>
    <s v="TS-21205"/>
    <x v="131"/>
    <x v="1"/>
    <s v="United States"/>
    <s v="Nashville"/>
    <x v="18"/>
    <n v="37211"/>
    <x v="0"/>
    <s v="TEC-PH-10000560"/>
    <x v="2"/>
    <x v="7"/>
    <x v="745"/>
    <x v="5564"/>
    <n v="8"/>
    <n v="0.2"/>
    <n v="223.99360000000013"/>
  </r>
  <r>
    <n v="8701"/>
    <s v="CA-2014-119284"/>
    <x v="3"/>
    <x v="140"/>
    <d v="2014-06-21T00:00:00"/>
    <x v="1"/>
    <s v="TS-21205"/>
    <x v="131"/>
    <x v="1"/>
    <s v="United States"/>
    <s v="Nashville"/>
    <x v="18"/>
    <n v="37211"/>
    <x v="0"/>
    <s v="OFF-AP-10004249"/>
    <x v="1"/>
    <x v="9"/>
    <x v="33"/>
    <x v="5565"/>
    <n v="8"/>
    <n v="0.2"/>
    <n v="6.7031999999999954"/>
  </r>
  <r>
    <n v="8702"/>
    <s v="CA-2014-119284"/>
    <x v="3"/>
    <x v="140"/>
    <d v="2014-06-21T00:00:00"/>
    <x v="1"/>
    <s v="TS-21205"/>
    <x v="131"/>
    <x v="1"/>
    <s v="United States"/>
    <s v="Nashville"/>
    <x v="18"/>
    <n v="37211"/>
    <x v="0"/>
    <s v="OFF-ST-10001490"/>
    <x v="1"/>
    <x v="4"/>
    <x v="513"/>
    <x v="573"/>
    <n v="1"/>
    <n v="0.2"/>
    <n v="17.84699999999998"/>
  </r>
  <r>
    <n v="8703"/>
    <s v="CA-2014-119284"/>
    <x v="3"/>
    <x v="140"/>
    <d v="2014-06-21T00:00:00"/>
    <x v="1"/>
    <s v="TS-21205"/>
    <x v="131"/>
    <x v="1"/>
    <s v="United States"/>
    <s v="Nashville"/>
    <x v="18"/>
    <n v="37211"/>
    <x v="0"/>
    <s v="OFF-PA-10000312"/>
    <x v="1"/>
    <x v="10"/>
    <x v="1820"/>
    <x v="5566"/>
    <n v="5"/>
    <n v="0.2"/>
    <n v="29.691999999999993"/>
  </r>
  <r>
    <n v="8704"/>
    <s v="CA-2012-133494"/>
    <x v="1"/>
    <x v="1201"/>
    <d v="2012-03-05T00:00:00"/>
    <x v="1"/>
    <s v="RP-19390"/>
    <x v="261"/>
    <x v="0"/>
    <s v="United States"/>
    <s v="Philadelphia"/>
    <x v="9"/>
    <n v="19120"/>
    <x v="3"/>
    <s v="OFF-AP-10002906"/>
    <x v="1"/>
    <x v="9"/>
    <x v="1088"/>
    <x v="1503"/>
    <n v="2"/>
    <n v="0.2"/>
    <n v="0.44399999999999973"/>
  </r>
  <r>
    <n v="8705"/>
    <s v="CA-2013-111318"/>
    <x v="0"/>
    <x v="310"/>
    <d v="2013-07-27T00:00:00"/>
    <x v="2"/>
    <s v="IL-15100"/>
    <x v="582"/>
    <x v="0"/>
    <s v="United States"/>
    <s v="Houston"/>
    <x v="5"/>
    <n v="77041"/>
    <x v="2"/>
    <s v="TEC-PH-10004100"/>
    <x v="2"/>
    <x v="7"/>
    <x v="1743"/>
    <x v="5567"/>
    <n v="8"/>
    <n v="0.2"/>
    <n v="11.513600000000004"/>
  </r>
  <r>
    <n v="8706"/>
    <s v="US-2011-132745"/>
    <x v="2"/>
    <x v="1202"/>
    <d v="2011-10-05T00:00:00"/>
    <x v="1"/>
    <s v="NF-18475"/>
    <x v="739"/>
    <x v="2"/>
    <s v="United States"/>
    <s v="Reno"/>
    <x v="33"/>
    <n v="89502"/>
    <x v="1"/>
    <s v="OFF-FA-10000254"/>
    <x v="1"/>
    <x v="13"/>
    <x v="1814"/>
    <x v="5568"/>
    <n v="1"/>
    <n v="0"/>
    <n v="0"/>
  </r>
  <r>
    <n v="8707"/>
    <s v="CA-2011-146815"/>
    <x v="2"/>
    <x v="78"/>
    <d v="2011-09-13T00:00:00"/>
    <x v="1"/>
    <s v="PP-18955"/>
    <x v="452"/>
    <x v="2"/>
    <s v="United States"/>
    <s v="New York City"/>
    <x v="15"/>
    <n v="10009"/>
    <x v="3"/>
    <s v="FUR-CH-10004289"/>
    <x v="0"/>
    <x v="1"/>
    <x v="975"/>
    <x v="3140"/>
    <n v="2"/>
    <n v="0.1"/>
    <n v="13.437199999999986"/>
  </r>
  <r>
    <n v="8708"/>
    <s v="CA-2011-146815"/>
    <x v="2"/>
    <x v="78"/>
    <d v="2011-09-13T00:00:00"/>
    <x v="1"/>
    <s v="PP-18955"/>
    <x v="452"/>
    <x v="2"/>
    <s v="United States"/>
    <s v="New York City"/>
    <x v="15"/>
    <n v="10009"/>
    <x v="3"/>
    <s v="OFF-AR-10003469"/>
    <x v="1"/>
    <x v="6"/>
    <x v="1249"/>
    <x v="2872"/>
    <n v="2"/>
    <n v="0"/>
    <n v="1.6896"/>
  </r>
  <r>
    <n v="8709"/>
    <s v="CA-2011-119144"/>
    <x v="2"/>
    <x v="912"/>
    <d v="2011-11-18T00:00:00"/>
    <x v="2"/>
    <s v="JD-16150"/>
    <x v="251"/>
    <x v="1"/>
    <s v="United States"/>
    <s v="Los Angeles"/>
    <x v="1"/>
    <n v="90008"/>
    <x v="1"/>
    <s v="TEC-PH-10004188"/>
    <x v="2"/>
    <x v="7"/>
    <x v="763"/>
    <x v="5569"/>
    <n v="4"/>
    <n v="0.2"/>
    <n v="-17.992799999999999"/>
  </r>
  <r>
    <n v="8710"/>
    <s v="CA-2011-119144"/>
    <x v="2"/>
    <x v="912"/>
    <d v="2011-11-18T00:00:00"/>
    <x v="2"/>
    <s v="JD-16150"/>
    <x v="251"/>
    <x v="1"/>
    <s v="United States"/>
    <s v="Los Angeles"/>
    <x v="1"/>
    <n v="90008"/>
    <x v="1"/>
    <s v="FUR-BO-10004015"/>
    <x v="0"/>
    <x v="0"/>
    <x v="569"/>
    <x v="5570"/>
    <n v="3"/>
    <n v="0.15"/>
    <n v="25.197899999999969"/>
  </r>
  <r>
    <n v="8711"/>
    <s v="CA-2011-119144"/>
    <x v="2"/>
    <x v="912"/>
    <d v="2011-11-18T00:00:00"/>
    <x v="2"/>
    <s v="JD-16150"/>
    <x v="251"/>
    <x v="1"/>
    <s v="United States"/>
    <s v="Los Angeles"/>
    <x v="1"/>
    <n v="90008"/>
    <x v="1"/>
    <s v="OFF-ST-10000991"/>
    <x v="1"/>
    <x v="4"/>
    <x v="155"/>
    <x v="3216"/>
    <n v="3"/>
    <n v="0"/>
    <n v="10.347300000000004"/>
  </r>
  <r>
    <n v="8712"/>
    <s v="CA-2011-105648"/>
    <x v="2"/>
    <x v="223"/>
    <d v="2011-03-07T00:00:00"/>
    <x v="1"/>
    <s v="EJ-14155"/>
    <x v="412"/>
    <x v="0"/>
    <s v="United States"/>
    <s v="San Diego"/>
    <x v="1"/>
    <n v="92037"/>
    <x v="1"/>
    <s v="FUR-TA-10002958"/>
    <x v="0"/>
    <x v="3"/>
    <x v="956"/>
    <x v="188"/>
    <n v="3"/>
    <n v="0.2"/>
    <n v="-23.488200000000091"/>
  </r>
  <r>
    <n v="8713"/>
    <s v="US-2012-145422"/>
    <x v="1"/>
    <x v="155"/>
    <d v="2012-12-07T00:00:00"/>
    <x v="1"/>
    <s v="PW-19240"/>
    <x v="617"/>
    <x v="0"/>
    <s v="United States"/>
    <s v="San Francisco"/>
    <x v="1"/>
    <n v="94110"/>
    <x v="1"/>
    <s v="FUR-BO-10002213"/>
    <x v="0"/>
    <x v="0"/>
    <x v="1325"/>
    <x v="3754"/>
    <n v="3"/>
    <n v="0.15"/>
    <n v="-29.605799999999981"/>
  </r>
  <r>
    <n v="8714"/>
    <s v="CA-2014-136623"/>
    <x v="3"/>
    <x v="497"/>
    <d v="2014-07-17T00:00:00"/>
    <x v="1"/>
    <s v="TS-21430"/>
    <x v="747"/>
    <x v="1"/>
    <s v="United States"/>
    <s v="San Diego"/>
    <x v="1"/>
    <n v="92105"/>
    <x v="1"/>
    <s v="TEC-PH-10000004"/>
    <x v="2"/>
    <x v="7"/>
    <x v="606"/>
    <x v="5571"/>
    <n v="6"/>
    <n v="0.2"/>
    <n v="5.3963999999999963"/>
  </r>
  <r>
    <n v="8715"/>
    <s v="CA-2014-136623"/>
    <x v="3"/>
    <x v="497"/>
    <d v="2014-07-17T00:00:00"/>
    <x v="1"/>
    <s v="TS-21430"/>
    <x v="747"/>
    <x v="1"/>
    <s v="United States"/>
    <s v="San Diego"/>
    <x v="1"/>
    <n v="92105"/>
    <x v="1"/>
    <s v="OFF-BI-10003708"/>
    <x v="1"/>
    <x v="8"/>
    <x v="969"/>
    <x v="1278"/>
    <n v="5"/>
    <n v="0.2"/>
    <n v="9.3124999999999982"/>
  </r>
  <r>
    <n v="8716"/>
    <s v="CA-2014-121678"/>
    <x v="3"/>
    <x v="673"/>
    <d v="2014-11-21T00:00:00"/>
    <x v="0"/>
    <s v="BM-11650"/>
    <x v="312"/>
    <x v="1"/>
    <s v="United States"/>
    <s v="Elyria"/>
    <x v="24"/>
    <n v="44035"/>
    <x v="3"/>
    <s v="OFF-BI-10002949"/>
    <x v="1"/>
    <x v="8"/>
    <x v="520"/>
    <x v="5572"/>
    <n v="1"/>
    <n v="0.7"/>
    <n v="-1.3983999999999996"/>
  </r>
  <r>
    <n v="8717"/>
    <s v="CA-2013-120824"/>
    <x v="0"/>
    <x v="1"/>
    <d v="2013-06-17T00:00:00"/>
    <x v="0"/>
    <s v="AW-10930"/>
    <x v="585"/>
    <x v="2"/>
    <s v="United States"/>
    <s v="Houston"/>
    <x v="5"/>
    <n v="77070"/>
    <x v="2"/>
    <s v="OFF-AP-10001242"/>
    <x v="1"/>
    <x v="9"/>
    <x v="1408"/>
    <x v="5573"/>
    <n v="4"/>
    <n v="0.8"/>
    <n v="-160.96"/>
  </r>
  <r>
    <n v="8718"/>
    <s v="CA-2013-120824"/>
    <x v="0"/>
    <x v="1"/>
    <d v="2013-06-17T00:00:00"/>
    <x v="0"/>
    <s v="AW-10930"/>
    <x v="585"/>
    <x v="2"/>
    <s v="United States"/>
    <s v="Houston"/>
    <x v="5"/>
    <n v="77070"/>
    <x v="2"/>
    <s v="FUR-FU-10001424"/>
    <x v="0"/>
    <x v="5"/>
    <x v="691"/>
    <x v="1913"/>
    <n v="2"/>
    <n v="0.6"/>
    <n v="-4.5396000000000019"/>
  </r>
  <r>
    <n v="8719"/>
    <s v="CA-2013-120824"/>
    <x v="0"/>
    <x v="1"/>
    <d v="2013-06-17T00:00:00"/>
    <x v="0"/>
    <s v="AW-10930"/>
    <x v="585"/>
    <x v="2"/>
    <s v="United States"/>
    <s v="Houston"/>
    <x v="5"/>
    <n v="77070"/>
    <x v="2"/>
    <s v="OFF-AR-10003469"/>
    <x v="1"/>
    <x v="6"/>
    <x v="1249"/>
    <x v="2437"/>
    <n v="8"/>
    <n v="0.2"/>
    <n v="3.9423999999999997"/>
  </r>
  <r>
    <n v="8720"/>
    <s v="CA-2013-120824"/>
    <x v="0"/>
    <x v="1"/>
    <d v="2013-06-17T00:00:00"/>
    <x v="0"/>
    <s v="AW-10930"/>
    <x v="585"/>
    <x v="2"/>
    <s v="United States"/>
    <s v="Houston"/>
    <x v="5"/>
    <n v="77070"/>
    <x v="2"/>
    <s v="OFF-PA-10000232"/>
    <x v="1"/>
    <x v="10"/>
    <x v="1622"/>
    <x v="12"/>
    <n v="3"/>
    <n v="0.2"/>
    <n v="5.6375999999999999"/>
  </r>
  <r>
    <n v="8721"/>
    <s v="CA-2013-120824"/>
    <x v="0"/>
    <x v="1"/>
    <d v="2013-06-17T00:00:00"/>
    <x v="0"/>
    <s v="AW-10930"/>
    <x v="585"/>
    <x v="2"/>
    <s v="United States"/>
    <s v="Houston"/>
    <x v="5"/>
    <n v="77070"/>
    <x v="2"/>
    <s v="FUR-CH-10000229"/>
    <x v="0"/>
    <x v="1"/>
    <x v="1612"/>
    <x v="5574"/>
    <n v="2"/>
    <n v="0.3"/>
    <n v="-119.23120000000003"/>
  </r>
  <r>
    <n v="8722"/>
    <s v="CA-2013-120824"/>
    <x v="0"/>
    <x v="1"/>
    <d v="2013-06-17T00:00:00"/>
    <x v="0"/>
    <s v="AW-10930"/>
    <x v="585"/>
    <x v="2"/>
    <s v="United States"/>
    <s v="Houston"/>
    <x v="5"/>
    <n v="77070"/>
    <x v="2"/>
    <s v="OFF-ST-10002562"/>
    <x v="1"/>
    <x v="4"/>
    <x v="33"/>
    <x v="5575"/>
    <n v="9"/>
    <n v="0.2"/>
    <n v="6.7535999999999987"/>
  </r>
  <r>
    <n v="8723"/>
    <s v="CA-2013-120824"/>
    <x v="0"/>
    <x v="1"/>
    <d v="2013-06-17T00:00:00"/>
    <x v="0"/>
    <s v="AW-10930"/>
    <x v="585"/>
    <x v="2"/>
    <s v="United States"/>
    <s v="Houston"/>
    <x v="5"/>
    <n v="77070"/>
    <x v="2"/>
    <s v="OFF-BI-10001525"/>
    <x v="1"/>
    <x v="8"/>
    <x v="31"/>
    <x v="5576"/>
    <n v="2"/>
    <n v="0.8"/>
    <n v="-2.6670000000000007"/>
  </r>
  <r>
    <n v="8724"/>
    <s v="US-2013-135209"/>
    <x v="0"/>
    <x v="723"/>
    <d v="2014-01-01T00:00:00"/>
    <x v="0"/>
    <s v="MH-17290"/>
    <x v="762"/>
    <x v="2"/>
    <s v="United States"/>
    <s v="Miami"/>
    <x v="2"/>
    <n v="33178"/>
    <x v="0"/>
    <s v="OFF-PA-10002986"/>
    <x v="1"/>
    <x v="10"/>
    <x v="477"/>
    <x v="5577"/>
    <n v="7"/>
    <n v="0.2"/>
    <n v="13.0928"/>
  </r>
  <r>
    <n v="8725"/>
    <s v="US-2013-135209"/>
    <x v="0"/>
    <x v="723"/>
    <d v="2014-01-01T00:00:00"/>
    <x v="0"/>
    <s v="MH-17290"/>
    <x v="762"/>
    <x v="2"/>
    <s v="United States"/>
    <s v="Miami"/>
    <x v="2"/>
    <n v="33178"/>
    <x v="0"/>
    <s v="OFF-PA-10000143"/>
    <x v="1"/>
    <x v="10"/>
    <x v="1692"/>
    <x v="869"/>
    <n v="6"/>
    <n v="0.2"/>
    <n v="8.8704000000000018"/>
  </r>
  <r>
    <n v="8726"/>
    <s v="CA-2014-148145"/>
    <x v="3"/>
    <x v="257"/>
    <d v="2014-03-24T00:00:00"/>
    <x v="1"/>
    <s v="SW-20275"/>
    <x v="349"/>
    <x v="0"/>
    <s v="United States"/>
    <s v="Seattle"/>
    <x v="4"/>
    <n v="98115"/>
    <x v="1"/>
    <s v="OFF-AR-10003752"/>
    <x v="1"/>
    <x v="6"/>
    <x v="677"/>
    <x v="849"/>
    <n v="4"/>
    <n v="0"/>
    <n v="21.251999999999999"/>
  </r>
  <r>
    <n v="8727"/>
    <s v="CA-2012-103870"/>
    <x v="1"/>
    <x v="17"/>
    <d v="2012-12-31T00:00:00"/>
    <x v="1"/>
    <s v="SP-20860"/>
    <x v="133"/>
    <x v="1"/>
    <s v="United States"/>
    <s v="Murfreesboro"/>
    <x v="18"/>
    <n v="37130"/>
    <x v="0"/>
    <s v="TEC-AC-10002370"/>
    <x v="2"/>
    <x v="11"/>
    <x v="1816"/>
    <x v="5578"/>
    <n v="3"/>
    <n v="0.2"/>
    <n v="0.70919999999999961"/>
  </r>
  <r>
    <n v="8728"/>
    <s v="CA-2012-103870"/>
    <x v="1"/>
    <x v="17"/>
    <d v="2012-12-31T00:00:00"/>
    <x v="1"/>
    <s v="SP-20860"/>
    <x v="133"/>
    <x v="1"/>
    <s v="United States"/>
    <s v="Murfreesboro"/>
    <x v="18"/>
    <n v="37130"/>
    <x v="0"/>
    <s v="FUR-FU-10002030"/>
    <x v="0"/>
    <x v="5"/>
    <x v="1813"/>
    <x v="5579"/>
    <n v="3"/>
    <n v="0.2"/>
    <n v="16.005600000000005"/>
  </r>
  <r>
    <n v="8729"/>
    <s v="CA-2012-103870"/>
    <x v="1"/>
    <x v="17"/>
    <d v="2012-12-31T00:00:00"/>
    <x v="1"/>
    <s v="SP-20860"/>
    <x v="133"/>
    <x v="1"/>
    <s v="United States"/>
    <s v="Murfreesboro"/>
    <x v="18"/>
    <n v="37130"/>
    <x v="0"/>
    <s v="FUR-BO-10002853"/>
    <x v="0"/>
    <x v="0"/>
    <x v="1613"/>
    <x v="5580"/>
    <n v="2"/>
    <n v="0.2"/>
    <n v="8.1939999999999955"/>
  </r>
  <r>
    <n v="8730"/>
    <s v="CA-2012-103870"/>
    <x v="1"/>
    <x v="17"/>
    <d v="2012-12-31T00:00:00"/>
    <x v="1"/>
    <s v="SP-20860"/>
    <x v="133"/>
    <x v="1"/>
    <s v="United States"/>
    <s v="Murfreesboro"/>
    <x v="18"/>
    <n v="37130"/>
    <x v="0"/>
    <s v="OFF-ST-10002562"/>
    <x v="1"/>
    <x v="4"/>
    <x v="33"/>
    <x v="2752"/>
    <n v="3"/>
    <n v="0.2"/>
    <n v="2.2511999999999999"/>
  </r>
  <r>
    <n v="8731"/>
    <s v="CA-2012-103870"/>
    <x v="1"/>
    <x v="17"/>
    <d v="2012-12-31T00:00:00"/>
    <x v="1"/>
    <s v="SP-20860"/>
    <x v="133"/>
    <x v="1"/>
    <s v="United States"/>
    <s v="Murfreesboro"/>
    <x v="18"/>
    <n v="37130"/>
    <x v="0"/>
    <s v="TEC-AC-10004227"/>
    <x v="2"/>
    <x v="11"/>
    <x v="1400"/>
    <x v="3145"/>
    <n v="7"/>
    <n v="0.2"/>
    <n v="-12.730200000000011"/>
  </r>
  <r>
    <n v="8732"/>
    <s v="CA-2012-111017"/>
    <x v="1"/>
    <x v="374"/>
    <d v="2012-08-06T00:00:00"/>
    <x v="1"/>
    <s v="SC-20695"/>
    <x v="281"/>
    <x v="1"/>
    <s v="United States"/>
    <s v="Saint Louis"/>
    <x v="25"/>
    <n v="63116"/>
    <x v="2"/>
    <s v="OFF-SU-10002573"/>
    <x v="1"/>
    <x v="14"/>
    <x v="350"/>
    <x v="5581"/>
    <n v="3"/>
    <n v="0"/>
    <n v="15.776999999999996"/>
  </r>
  <r>
    <n v="8733"/>
    <s v="CA-2014-116988"/>
    <x v="3"/>
    <x v="818"/>
    <d v="2014-06-30T00:00:00"/>
    <x v="0"/>
    <s v="PW-19030"/>
    <x v="463"/>
    <x v="1"/>
    <s v="United States"/>
    <s v="Seattle"/>
    <x v="4"/>
    <n v="98105"/>
    <x v="1"/>
    <s v="OFF-PA-10003848"/>
    <x v="1"/>
    <x v="10"/>
    <x v="1442"/>
    <x v="541"/>
    <n v="3"/>
    <n v="0"/>
    <n v="9.3312000000000008"/>
  </r>
  <r>
    <n v="8734"/>
    <s v="CA-2014-116988"/>
    <x v="3"/>
    <x v="818"/>
    <d v="2014-06-30T00:00:00"/>
    <x v="0"/>
    <s v="PW-19030"/>
    <x v="463"/>
    <x v="1"/>
    <s v="United States"/>
    <s v="Seattle"/>
    <x v="4"/>
    <n v="98105"/>
    <x v="1"/>
    <s v="FUR-FU-10001290"/>
    <x v="0"/>
    <x v="5"/>
    <x v="447"/>
    <x v="487"/>
    <n v="3"/>
    <n v="0"/>
    <n v="40.415999999999997"/>
  </r>
  <r>
    <n v="8735"/>
    <s v="CA-2014-116988"/>
    <x v="3"/>
    <x v="818"/>
    <d v="2014-06-30T00:00:00"/>
    <x v="0"/>
    <s v="PW-19030"/>
    <x v="463"/>
    <x v="1"/>
    <s v="United States"/>
    <s v="Seattle"/>
    <x v="4"/>
    <n v="98105"/>
    <x v="1"/>
    <s v="TEC-AC-10003832"/>
    <x v="2"/>
    <x v="11"/>
    <x v="216"/>
    <x v="2694"/>
    <n v="5"/>
    <n v="0"/>
    <n v="244.61549999999988"/>
  </r>
  <r>
    <n v="8736"/>
    <s v="US-2011-169390"/>
    <x v="2"/>
    <x v="315"/>
    <d v="2011-02-11T00:00:00"/>
    <x v="0"/>
    <s v="CS-12250"/>
    <x v="294"/>
    <x v="1"/>
    <s v="United States"/>
    <s v="New York City"/>
    <x v="15"/>
    <n v="10024"/>
    <x v="3"/>
    <s v="OFF-ST-10001558"/>
    <x v="1"/>
    <x v="4"/>
    <x v="712"/>
    <x v="647"/>
    <n v="4"/>
    <n v="0"/>
    <n v="9.7439999999999998"/>
  </r>
  <r>
    <n v="8737"/>
    <s v="CA-2013-168774"/>
    <x v="0"/>
    <x v="913"/>
    <d v="2013-09-10T00:00:00"/>
    <x v="1"/>
    <s v="RP-19855"/>
    <x v="532"/>
    <x v="1"/>
    <s v="United States"/>
    <s v="Woodbury"/>
    <x v="11"/>
    <n v="55125"/>
    <x v="2"/>
    <s v="OFF-ST-10001490"/>
    <x v="1"/>
    <x v="4"/>
    <x v="513"/>
    <x v="3469"/>
    <n v="3"/>
    <n v="0"/>
    <n v="160.62299999999993"/>
  </r>
  <r>
    <n v="8738"/>
    <s v="CA-2014-161592"/>
    <x v="3"/>
    <x v="1191"/>
    <d v="2014-04-11T00:00:00"/>
    <x v="1"/>
    <s v="CS-12175"/>
    <x v="728"/>
    <x v="1"/>
    <s v="United States"/>
    <s v="Chattanooga"/>
    <x v="18"/>
    <n v="37421"/>
    <x v="0"/>
    <s v="OFF-BI-10003669"/>
    <x v="1"/>
    <x v="8"/>
    <x v="796"/>
    <x v="5582"/>
    <n v="5"/>
    <n v="0.7"/>
    <n v="-5.9399999999999977"/>
  </r>
  <r>
    <n v="8739"/>
    <s v="US-2014-131961"/>
    <x v="3"/>
    <x v="166"/>
    <d v="2014-12-12T00:00:00"/>
    <x v="2"/>
    <s v="MJ-17740"/>
    <x v="77"/>
    <x v="0"/>
    <s v="United States"/>
    <s v="Philadelphia"/>
    <x v="9"/>
    <n v="19140"/>
    <x v="3"/>
    <s v="OFF-AR-10004441"/>
    <x v="1"/>
    <x v="6"/>
    <x v="153"/>
    <x v="2153"/>
    <n v="4"/>
    <n v="0.2"/>
    <n v="3.6431999999999998"/>
  </r>
  <r>
    <n v="8740"/>
    <s v="US-2014-131961"/>
    <x v="3"/>
    <x v="166"/>
    <d v="2014-12-12T00:00:00"/>
    <x v="2"/>
    <s v="MJ-17740"/>
    <x v="77"/>
    <x v="0"/>
    <s v="United States"/>
    <s v="Philadelphia"/>
    <x v="9"/>
    <n v="19140"/>
    <x v="3"/>
    <s v="TEC-PH-10001924"/>
    <x v="2"/>
    <x v="7"/>
    <x v="426"/>
    <x v="5583"/>
    <n v="2"/>
    <n v="0.4"/>
    <n v="-20.996999999999993"/>
  </r>
  <r>
    <n v="8741"/>
    <s v="CA-2013-102498"/>
    <x v="0"/>
    <x v="1131"/>
    <d v="2013-07-26T00:00:00"/>
    <x v="2"/>
    <s v="JG-15160"/>
    <x v="506"/>
    <x v="0"/>
    <s v="United States"/>
    <s v="Lafayette"/>
    <x v="28"/>
    <n v="70506"/>
    <x v="0"/>
    <s v="OFF-AR-10004456"/>
    <x v="1"/>
    <x v="6"/>
    <x v="1044"/>
    <x v="1411"/>
    <n v="5"/>
    <n v="0"/>
    <n v="21.227999999999998"/>
  </r>
  <r>
    <n v="8742"/>
    <s v="CA-2012-113222"/>
    <x v="1"/>
    <x v="529"/>
    <d v="2012-11-09T00:00:00"/>
    <x v="3"/>
    <s v="AG-10765"/>
    <x v="326"/>
    <x v="2"/>
    <s v="United States"/>
    <s v="Lawrence"/>
    <x v="14"/>
    <n v="46226"/>
    <x v="2"/>
    <s v="OFF-BI-10001890"/>
    <x v="1"/>
    <x v="8"/>
    <x v="174"/>
    <x v="631"/>
    <n v="3"/>
    <n v="0"/>
    <n v="5.1551999999999998"/>
  </r>
  <r>
    <n v="8743"/>
    <s v="US-2012-144771"/>
    <x v="1"/>
    <x v="653"/>
    <d v="2012-10-04T00:00:00"/>
    <x v="2"/>
    <s v="CK-12205"/>
    <x v="237"/>
    <x v="0"/>
    <s v="United States"/>
    <s v="Hillsboro"/>
    <x v="21"/>
    <n v="97123"/>
    <x v="1"/>
    <s v="FUR-FU-10000629"/>
    <x v="0"/>
    <x v="5"/>
    <x v="93"/>
    <x v="5584"/>
    <n v="1"/>
    <n v="0.2"/>
    <n v="3.0338000000000003"/>
  </r>
  <r>
    <n v="8744"/>
    <s v="US-2012-144771"/>
    <x v="1"/>
    <x v="653"/>
    <d v="2012-10-04T00:00:00"/>
    <x v="2"/>
    <s v="CK-12205"/>
    <x v="237"/>
    <x v="0"/>
    <s v="United States"/>
    <s v="Hillsboro"/>
    <x v="21"/>
    <n v="97123"/>
    <x v="1"/>
    <s v="TEC-AC-10002323"/>
    <x v="2"/>
    <x v="11"/>
    <x v="175"/>
    <x v="4035"/>
    <n v="3"/>
    <n v="0.2"/>
    <n v="-4.6409999999999982"/>
  </r>
  <r>
    <n v="8745"/>
    <s v="CA-2012-162376"/>
    <x v="1"/>
    <x v="6"/>
    <d v="2012-11-25T00:00:00"/>
    <x v="0"/>
    <s v="HD-14785"/>
    <x v="787"/>
    <x v="2"/>
    <s v="United States"/>
    <s v="Cambridge"/>
    <x v="31"/>
    <n v="2138"/>
    <x v="3"/>
    <s v="OFF-AR-10003056"/>
    <x v="1"/>
    <x v="6"/>
    <x v="18"/>
    <x v="860"/>
    <n v="4"/>
    <n v="0"/>
    <n v="4.9647999999999985"/>
  </r>
  <r>
    <n v="8746"/>
    <s v="CA-2012-162376"/>
    <x v="1"/>
    <x v="6"/>
    <d v="2012-11-25T00:00:00"/>
    <x v="0"/>
    <s v="HD-14785"/>
    <x v="787"/>
    <x v="2"/>
    <s v="United States"/>
    <s v="Cambridge"/>
    <x v="31"/>
    <n v="2138"/>
    <x v="3"/>
    <s v="OFF-PA-10000300"/>
    <x v="1"/>
    <x v="10"/>
    <x v="1766"/>
    <x v="731"/>
    <n v="3"/>
    <n v="0"/>
    <n v="28.171799999999998"/>
  </r>
  <r>
    <n v="8747"/>
    <s v="CA-2014-128076"/>
    <x v="3"/>
    <x v="62"/>
    <d v="2014-02-08T00:00:00"/>
    <x v="1"/>
    <s v="BO-11350"/>
    <x v="635"/>
    <x v="1"/>
    <s v="United States"/>
    <s v="San Diego"/>
    <x v="1"/>
    <n v="92105"/>
    <x v="1"/>
    <s v="FUR-FU-10000293"/>
    <x v="0"/>
    <x v="5"/>
    <x v="783"/>
    <x v="5585"/>
    <n v="2"/>
    <n v="0"/>
    <n v="12.634799999999984"/>
  </r>
  <r>
    <n v="8748"/>
    <s v="CA-2014-128076"/>
    <x v="3"/>
    <x v="62"/>
    <d v="2014-02-08T00:00:00"/>
    <x v="1"/>
    <s v="BO-11350"/>
    <x v="635"/>
    <x v="1"/>
    <s v="United States"/>
    <s v="San Diego"/>
    <x v="1"/>
    <n v="92105"/>
    <x v="1"/>
    <s v="OFF-BI-10003638"/>
    <x v="1"/>
    <x v="8"/>
    <x v="607"/>
    <x v="5586"/>
    <n v="2"/>
    <n v="0.2"/>
    <n v="10.061999999999998"/>
  </r>
  <r>
    <n v="8749"/>
    <s v="CA-2014-128076"/>
    <x v="3"/>
    <x v="62"/>
    <d v="2014-02-08T00:00:00"/>
    <x v="1"/>
    <s v="BO-11350"/>
    <x v="635"/>
    <x v="1"/>
    <s v="United States"/>
    <s v="San Diego"/>
    <x v="1"/>
    <n v="92105"/>
    <x v="1"/>
    <s v="TEC-MA-10002109"/>
    <x v="2"/>
    <x v="15"/>
    <x v="1729"/>
    <x v="2562"/>
    <n v="2"/>
    <n v="0.2"/>
    <n v="38.997399999999971"/>
  </r>
  <r>
    <n v="8750"/>
    <s v="US-2012-163825"/>
    <x v="1"/>
    <x v="382"/>
    <d v="2012-06-19T00:00:00"/>
    <x v="2"/>
    <s v="LC-16885"/>
    <x v="62"/>
    <x v="0"/>
    <s v="United States"/>
    <s v="New York City"/>
    <x v="15"/>
    <n v="10009"/>
    <x v="3"/>
    <s v="OFF-BI-10003527"/>
    <x v="1"/>
    <x v="8"/>
    <x v="446"/>
    <x v="5587"/>
    <n v="3"/>
    <n v="0.2"/>
    <n v="1143.8910000000001"/>
  </r>
  <r>
    <n v="8751"/>
    <s v="US-2012-163825"/>
    <x v="1"/>
    <x v="382"/>
    <d v="2012-06-19T00:00:00"/>
    <x v="2"/>
    <s v="LC-16885"/>
    <x v="62"/>
    <x v="0"/>
    <s v="United States"/>
    <s v="New York City"/>
    <x v="15"/>
    <n v="10009"/>
    <x v="3"/>
    <s v="TEC-PH-10004922"/>
    <x v="2"/>
    <x v="7"/>
    <x v="1067"/>
    <x v="5588"/>
    <n v="2"/>
    <n v="0"/>
    <n v="33.495000000000005"/>
  </r>
  <r>
    <n v="8752"/>
    <s v="CA-2013-105662"/>
    <x v="0"/>
    <x v="465"/>
    <d v="2013-05-10T00:00:00"/>
    <x v="1"/>
    <s v="RB-19465"/>
    <x v="46"/>
    <x v="2"/>
    <s v="United States"/>
    <s v="Tallahassee"/>
    <x v="2"/>
    <n v="32303"/>
    <x v="0"/>
    <s v="OFF-PA-10001001"/>
    <x v="1"/>
    <x v="10"/>
    <x v="1821"/>
    <x v="5589"/>
    <n v="4"/>
    <n v="0.2"/>
    <n v="31.4712"/>
  </r>
  <r>
    <n v="8753"/>
    <s v="CA-2013-105662"/>
    <x v="0"/>
    <x v="465"/>
    <d v="2013-05-10T00:00:00"/>
    <x v="1"/>
    <s v="RB-19465"/>
    <x v="46"/>
    <x v="2"/>
    <s v="United States"/>
    <s v="Tallahassee"/>
    <x v="2"/>
    <n v="32303"/>
    <x v="0"/>
    <s v="TEC-PH-10001198"/>
    <x v="2"/>
    <x v="7"/>
    <x v="1168"/>
    <x v="1665"/>
    <n v="3"/>
    <n v="0.2"/>
    <n v="19.966499999999982"/>
  </r>
  <r>
    <n v="8754"/>
    <s v="CA-2014-152198"/>
    <x v="3"/>
    <x v="428"/>
    <d v="2014-09-11T00:00:00"/>
    <x v="2"/>
    <s v="JD-16015"/>
    <x v="557"/>
    <x v="0"/>
    <s v="United States"/>
    <s v="Toledo"/>
    <x v="24"/>
    <n v="43615"/>
    <x v="3"/>
    <s v="OFF-LA-10000443"/>
    <x v="1"/>
    <x v="2"/>
    <x v="1118"/>
    <x v="1173"/>
    <n v="6"/>
    <n v="0.2"/>
    <n v="5.9777999999999993"/>
  </r>
  <r>
    <n v="8755"/>
    <s v="CA-2014-152198"/>
    <x v="3"/>
    <x v="428"/>
    <d v="2014-09-11T00:00:00"/>
    <x v="2"/>
    <s v="JD-16015"/>
    <x v="557"/>
    <x v="0"/>
    <s v="United States"/>
    <s v="Toledo"/>
    <x v="24"/>
    <n v="43615"/>
    <x v="3"/>
    <s v="OFF-BI-10003669"/>
    <x v="1"/>
    <x v="8"/>
    <x v="796"/>
    <x v="5590"/>
    <n v="3"/>
    <n v="0.7"/>
    <n v="-3.5640000000000001"/>
  </r>
  <r>
    <n v="8756"/>
    <s v="CA-2014-152198"/>
    <x v="3"/>
    <x v="428"/>
    <d v="2014-09-11T00:00:00"/>
    <x v="2"/>
    <s v="JD-16015"/>
    <x v="557"/>
    <x v="0"/>
    <s v="United States"/>
    <s v="Toledo"/>
    <x v="24"/>
    <n v="43615"/>
    <x v="3"/>
    <s v="OFF-BI-10001628"/>
    <x v="1"/>
    <x v="8"/>
    <x v="1103"/>
    <x v="5591"/>
    <n v="2"/>
    <n v="0.7"/>
    <n v="-5.2149999999999999"/>
  </r>
  <r>
    <n v="8757"/>
    <s v="CA-2013-114307"/>
    <x v="0"/>
    <x v="405"/>
    <d v="2013-07-27T00:00:00"/>
    <x v="1"/>
    <s v="MF-17665"/>
    <x v="716"/>
    <x v="1"/>
    <s v="United States"/>
    <s v="Columbia"/>
    <x v="39"/>
    <n v="21044"/>
    <x v="3"/>
    <s v="OFF-AP-10002350"/>
    <x v="1"/>
    <x v="9"/>
    <x v="545"/>
    <x v="1023"/>
    <n v="2"/>
    <n v="0"/>
    <n v="10.5504"/>
  </r>
  <r>
    <n v="8758"/>
    <s v="CA-2013-114307"/>
    <x v="0"/>
    <x v="405"/>
    <d v="2013-07-27T00:00:00"/>
    <x v="1"/>
    <s v="MF-17665"/>
    <x v="716"/>
    <x v="1"/>
    <s v="United States"/>
    <s v="Columbia"/>
    <x v="39"/>
    <n v="21044"/>
    <x v="3"/>
    <s v="OFF-PA-10004100"/>
    <x v="1"/>
    <x v="10"/>
    <x v="257"/>
    <x v="187"/>
    <n v="8"/>
    <n v="0"/>
    <n v="24.883200000000002"/>
  </r>
  <r>
    <n v="8759"/>
    <s v="CA-2013-114307"/>
    <x v="0"/>
    <x v="405"/>
    <d v="2013-07-27T00:00:00"/>
    <x v="1"/>
    <s v="MF-17665"/>
    <x v="716"/>
    <x v="1"/>
    <s v="United States"/>
    <s v="Columbia"/>
    <x v="39"/>
    <n v="21044"/>
    <x v="3"/>
    <s v="FUR-FU-10000794"/>
    <x v="0"/>
    <x v="5"/>
    <x v="639"/>
    <x v="1877"/>
    <n v="3"/>
    <n v="0"/>
    <n v="9.3227999999999991"/>
  </r>
  <r>
    <n v="8760"/>
    <s v="CA-2013-114307"/>
    <x v="0"/>
    <x v="405"/>
    <d v="2013-07-27T00:00:00"/>
    <x v="1"/>
    <s v="MF-17665"/>
    <x v="716"/>
    <x v="1"/>
    <s v="United States"/>
    <s v="Columbia"/>
    <x v="39"/>
    <n v="21044"/>
    <x v="3"/>
    <s v="OFF-BI-10002012"/>
    <x v="1"/>
    <x v="8"/>
    <x v="742"/>
    <x v="5592"/>
    <n v="3"/>
    <n v="0"/>
    <n v="2.5920000000000001"/>
  </r>
  <r>
    <n v="8761"/>
    <s v="CA-2013-159891"/>
    <x v="0"/>
    <x v="1011"/>
    <d v="2013-02-06T00:00:00"/>
    <x v="1"/>
    <s v="BF-11170"/>
    <x v="408"/>
    <x v="2"/>
    <s v="United States"/>
    <s v="Atlanta"/>
    <x v="32"/>
    <n v="30318"/>
    <x v="0"/>
    <s v="OFF-BI-10003527"/>
    <x v="1"/>
    <x v="8"/>
    <x v="446"/>
    <x v="5593"/>
    <n v="1"/>
    <n v="0"/>
    <n v="635.495"/>
  </r>
  <r>
    <n v="8762"/>
    <s v="CA-2013-159891"/>
    <x v="0"/>
    <x v="1011"/>
    <d v="2013-02-06T00:00:00"/>
    <x v="1"/>
    <s v="BF-11170"/>
    <x v="408"/>
    <x v="2"/>
    <s v="United States"/>
    <s v="Atlanta"/>
    <x v="32"/>
    <n v="30318"/>
    <x v="0"/>
    <s v="OFF-EN-10004483"/>
    <x v="1"/>
    <x v="12"/>
    <x v="1335"/>
    <x v="5594"/>
    <n v="8"/>
    <n v="0"/>
    <n v="58.919199999999989"/>
  </r>
  <r>
    <n v="8763"/>
    <s v="CA-2013-112578"/>
    <x v="0"/>
    <x v="723"/>
    <d v="2014-01-03T00:00:00"/>
    <x v="1"/>
    <s v="FO-14305"/>
    <x v="383"/>
    <x v="0"/>
    <s v="United States"/>
    <s v="Sacramento"/>
    <x v="1"/>
    <n v="95823"/>
    <x v="1"/>
    <s v="OFF-ST-10003722"/>
    <x v="1"/>
    <x v="4"/>
    <x v="760"/>
    <x v="919"/>
    <n v="1"/>
    <n v="0"/>
    <n v="4.068699999999998"/>
  </r>
  <r>
    <n v="8764"/>
    <s v="CA-2013-112578"/>
    <x v="0"/>
    <x v="723"/>
    <d v="2014-01-03T00:00:00"/>
    <x v="1"/>
    <s v="FO-14305"/>
    <x v="383"/>
    <x v="0"/>
    <s v="United States"/>
    <s v="Sacramento"/>
    <x v="1"/>
    <n v="95823"/>
    <x v="1"/>
    <s v="OFF-SU-10002557"/>
    <x v="1"/>
    <x v="14"/>
    <x v="1329"/>
    <x v="5482"/>
    <n v="2"/>
    <n v="0"/>
    <n v="7.2696000000000005"/>
  </r>
  <r>
    <n v="8765"/>
    <s v="CA-2012-107083"/>
    <x v="1"/>
    <x v="82"/>
    <d v="2012-11-27T00:00:00"/>
    <x v="1"/>
    <s v="BB-11545"/>
    <x v="179"/>
    <x v="1"/>
    <s v="United States"/>
    <s v="Fort Worth"/>
    <x v="5"/>
    <n v="76106"/>
    <x v="2"/>
    <s v="OFF-AR-10002257"/>
    <x v="1"/>
    <x v="6"/>
    <x v="1191"/>
    <x v="758"/>
    <n v="2"/>
    <n v="0.2"/>
    <n v="0.73479999999999923"/>
  </r>
  <r>
    <n v="8766"/>
    <s v="CA-2012-107083"/>
    <x v="1"/>
    <x v="82"/>
    <d v="2012-11-27T00:00:00"/>
    <x v="1"/>
    <s v="BB-11545"/>
    <x v="179"/>
    <x v="1"/>
    <s v="United States"/>
    <s v="Fort Worth"/>
    <x v="5"/>
    <n v="76106"/>
    <x v="2"/>
    <s v="OFF-BI-10000756"/>
    <x v="1"/>
    <x v="8"/>
    <x v="15"/>
    <x v="5595"/>
    <n v="2"/>
    <n v="0.8"/>
    <n v="-2.5440000000000005"/>
  </r>
  <r>
    <n v="8767"/>
    <s v="CA-2012-107083"/>
    <x v="1"/>
    <x v="82"/>
    <d v="2012-11-27T00:00:00"/>
    <x v="1"/>
    <s v="BB-11545"/>
    <x v="179"/>
    <x v="1"/>
    <s v="United States"/>
    <s v="Fort Worth"/>
    <x v="5"/>
    <n v="76106"/>
    <x v="2"/>
    <s v="OFF-AP-10004136"/>
    <x v="1"/>
    <x v="9"/>
    <x v="1815"/>
    <x v="4396"/>
    <n v="3"/>
    <n v="0.8"/>
    <n v="-67.617000000000019"/>
  </r>
  <r>
    <n v="8768"/>
    <s v="CA-2012-107083"/>
    <x v="1"/>
    <x v="82"/>
    <d v="2012-11-27T00:00:00"/>
    <x v="1"/>
    <s v="BB-11545"/>
    <x v="179"/>
    <x v="1"/>
    <s v="United States"/>
    <s v="Fort Worth"/>
    <x v="5"/>
    <n v="76106"/>
    <x v="2"/>
    <s v="OFF-BI-10002194"/>
    <x v="1"/>
    <x v="8"/>
    <x v="411"/>
    <x v="5596"/>
    <n v="5"/>
    <n v="0.8"/>
    <n v="-13.167000000000002"/>
  </r>
  <r>
    <n v="8769"/>
    <s v="CA-2012-151722"/>
    <x v="1"/>
    <x v="348"/>
    <d v="2012-10-09T00:00:00"/>
    <x v="1"/>
    <s v="IL-15100"/>
    <x v="582"/>
    <x v="0"/>
    <s v="United States"/>
    <s v="Columbus"/>
    <x v="24"/>
    <n v="43229"/>
    <x v="3"/>
    <s v="TEC-AC-10000892"/>
    <x v="2"/>
    <x v="11"/>
    <x v="290"/>
    <x v="5597"/>
    <n v="4"/>
    <n v="0.2"/>
    <n v="57.599999999999994"/>
  </r>
  <r>
    <n v="8770"/>
    <s v="CA-2013-151148"/>
    <x v="0"/>
    <x v="126"/>
    <d v="2013-09-14T00:00:00"/>
    <x v="3"/>
    <s v="PO-19180"/>
    <x v="178"/>
    <x v="2"/>
    <s v="United States"/>
    <s v="Louisville"/>
    <x v="22"/>
    <n v="80027"/>
    <x v="1"/>
    <s v="TEC-PH-10001870"/>
    <x v="2"/>
    <x v="7"/>
    <x v="1731"/>
    <x v="5598"/>
    <n v="3"/>
    <n v="0.2"/>
    <n v="9.1844999999999928"/>
  </r>
  <r>
    <n v="8771"/>
    <s v="CA-2013-151148"/>
    <x v="0"/>
    <x v="126"/>
    <d v="2013-09-14T00:00:00"/>
    <x v="3"/>
    <s v="PO-19180"/>
    <x v="178"/>
    <x v="2"/>
    <s v="United States"/>
    <s v="Louisville"/>
    <x v="22"/>
    <n v="80027"/>
    <x v="1"/>
    <s v="FUR-CH-10002304"/>
    <x v="0"/>
    <x v="1"/>
    <x v="782"/>
    <x v="5599"/>
    <n v="4"/>
    <n v="0.2"/>
    <n v="5.1960000000000015"/>
  </r>
  <r>
    <n v="8772"/>
    <s v="CA-2014-115882"/>
    <x v="3"/>
    <x v="32"/>
    <d v="2014-09-18T00:00:00"/>
    <x v="2"/>
    <s v="DB-13555"/>
    <x v="587"/>
    <x v="1"/>
    <s v="United States"/>
    <s v="Raleigh"/>
    <x v="3"/>
    <n v="27604"/>
    <x v="0"/>
    <s v="OFF-AP-10002534"/>
    <x v="1"/>
    <x v="9"/>
    <x v="1193"/>
    <x v="5600"/>
    <n v="4"/>
    <n v="0.2"/>
    <n v="94.278400000000033"/>
  </r>
  <r>
    <n v="8773"/>
    <s v="CA-2014-115882"/>
    <x v="3"/>
    <x v="32"/>
    <d v="2014-09-18T00:00:00"/>
    <x v="2"/>
    <s v="DB-13555"/>
    <x v="587"/>
    <x v="1"/>
    <s v="United States"/>
    <s v="Raleigh"/>
    <x v="3"/>
    <n v="27604"/>
    <x v="0"/>
    <s v="OFF-PA-10001125"/>
    <x v="1"/>
    <x v="10"/>
    <x v="1012"/>
    <x v="1355"/>
    <n v="3"/>
    <n v="0.2"/>
    <n v="23.234999999999992"/>
  </r>
  <r>
    <n v="8774"/>
    <s v="CA-2012-132276"/>
    <x v="1"/>
    <x v="1203"/>
    <d v="2012-02-28T00:00:00"/>
    <x v="1"/>
    <s v="LC-16960"/>
    <x v="784"/>
    <x v="2"/>
    <s v="United States"/>
    <s v="New York City"/>
    <x v="15"/>
    <n v="10024"/>
    <x v="3"/>
    <s v="OFF-AP-10000804"/>
    <x v="1"/>
    <x v="9"/>
    <x v="561"/>
    <x v="2051"/>
    <n v="6"/>
    <n v="0"/>
    <n v="6.7200000000000006"/>
  </r>
  <r>
    <n v="8775"/>
    <s v="CA-2012-132276"/>
    <x v="1"/>
    <x v="1203"/>
    <d v="2012-02-28T00:00:00"/>
    <x v="1"/>
    <s v="LC-16960"/>
    <x v="784"/>
    <x v="2"/>
    <s v="United States"/>
    <s v="New York City"/>
    <x v="15"/>
    <n v="10024"/>
    <x v="3"/>
    <s v="OFF-BI-10002982"/>
    <x v="1"/>
    <x v="8"/>
    <x v="1258"/>
    <x v="3023"/>
    <n v="2"/>
    <n v="0.2"/>
    <n v="3.8135999999999992"/>
  </r>
  <r>
    <n v="8776"/>
    <s v="CA-2013-163636"/>
    <x v="0"/>
    <x v="5"/>
    <d v="2013-12-10T00:00:00"/>
    <x v="0"/>
    <s v="MP-18175"/>
    <x v="486"/>
    <x v="2"/>
    <s v="United States"/>
    <s v="Chicago"/>
    <x v="10"/>
    <n v="60623"/>
    <x v="2"/>
    <s v="OFF-AR-10001547"/>
    <x v="1"/>
    <x v="6"/>
    <x v="147"/>
    <x v="5601"/>
    <n v="2"/>
    <n v="0.2"/>
    <n v="0.30940000000000001"/>
  </r>
  <r>
    <n v="8777"/>
    <s v="CA-2013-102813"/>
    <x v="0"/>
    <x v="415"/>
    <d v="2013-07-04T00:00:00"/>
    <x v="2"/>
    <s v="EA-14035"/>
    <x v="105"/>
    <x v="1"/>
    <s v="United States"/>
    <s v="Huntsville"/>
    <x v="5"/>
    <n v="77340"/>
    <x v="2"/>
    <s v="FUR-CH-10000665"/>
    <x v="0"/>
    <x v="1"/>
    <x v="656"/>
    <x v="2568"/>
    <n v="5"/>
    <n v="0.3"/>
    <n v="0"/>
  </r>
  <r>
    <n v="8778"/>
    <s v="CA-2013-102813"/>
    <x v="0"/>
    <x v="415"/>
    <d v="2013-07-04T00:00:00"/>
    <x v="2"/>
    <s v="EA-14035"/>
    <x v="105"/>
    <x v="1"/>
    <s v="United States"/>
    <s v="Huntsville"/>
    <x v="5"/>
    <n v="77340"/>
    <x v="2"/>
    <s v="OFF-PA-10000520"/>
    <x v="1"/>
    <x v="10"/>
    <x v="1419"/>
    <x v="759"/>
    <n v="8"/>
    <n v="0.2"/>
    <n v="14.5152"/>
  </r>
  <r>
    <n v="8779"/>
    <s v="CA-2014-135377"/>
    <x v="3"/>
    <x v="1096"/>
    <d v="2014-12-19T00:00:00"/>
    <x v="1"/>
    <s v="BP-11095"/>
    <x v="162"/>
    <x v="1"/>
    <s v="United States"/>
    <s v="New York City"/>
    <x v="15"/>
    <n v="10024"/>
    <x v="3"/>
    <s v="FUR-BO-10004015"/>
    <x v="0"/>
    <x v="0"/>
    <x v="569"/>
    <x v="5602"/>
    <n v="3"/>
    <n v="0.2"/>
    <n v="7.1993999999999687"/>
  </r>
  <r>
    <n v="8780"/>
    <s v="CA-2012-165813"/>
    <x v="1"/>
    <x v="305"/>
    <d v="2012-03-22T00:00:00"/>
    <x v="0"/>
    <s v="BM-11785"/>
    <x v="298"/>
    <x v="0"/>
    <s v="United States"/>
    <s v="Salem"/>
    <x v="21"/>
    <n v="97301"/>
    <x v="1"/>
    <s v="OFF-ST-10004258"/>
    <x v="1"/>
    <x v="4"/>
    <x v="754"/>
    <x v="5603"/>
    <n v="3"/>
    <n v="0.2"/>
    <n v="2.5641000000000034"/>
  </r>
  <r>
    <n v="8781"/>
    <s v="CA-2012-133585"/>
    <x v="1"/>
    <x v="1201"/>
    <d v="2012-03-04T00:00:00"/>
    <x v="2"/>
    <s v="CM-12715"/>
    <x v="782"/>
    <x v="1"/>
    <s v="United States"/>
    <s v="Houston"/>
    <x v="5"/>
    <n v="77070"/>
    <x v="2"/>
    <s v="OFF-AR-10003696"/>
    <x v="1"/>
    <x v="6"/>
    <x v="1236"/>
    <x v="5604"/>
    <n v="2"/>
    <n v="0.2"/>
    <n v="6.2243999999999957"/>
  </r>
  <r>
    <n v="8782"/>
    <s v="CA-2012-133585"/>
    <x v="1"/>
    <x v="1201"/>
    <d v="2012-03-04T00:00:00"/>
    <x v="2"/>
    <s v="CM-12715"/>
    <x v="782"/>
    <x v="1"/>
    <s v="United States"/>
    <s v="Houston"/>
    <x v="5"/>
    <n v="77070"/>
    <x v="2"/>
    <s v="FUR-BO-10001811"/>
    <x v="0"/>
    <x v="0"/>
    <x v="779"/>
    <x v="5605"/>
    <n v="6"/>
    <n v="0.32"/>
    <n v="-36.117600000000152"/>
  </r>
  <r>
    <n v="8783"/>
    <s v="CA-2013-116911"/>
    <x v="0"/>
    <x v="306"/>
    <d v="2013-09-21T00:00:00"/>
    <x v="1"/>
    <s v="JD-16150"/>
    <x v="251"/>
    <x v="1"/>
    <s v="United States"/>
    <s v="Twin Falls"/>
    <x v="45"/>
    <n v="83301"/>
    <x v="1"/>
    <s v="OFF-BI-10001249"/>
    <x v="1"/>
    <x v="8"/>
    <x v="1182"/>
    <x v="5606"/>
    <n v="4"/>
    <n v="0.2"/>
    <n v="6.6351999999999984"/>
  </r>
  <r>
    <n v="8784"/>
    <s v="CA-2013-116911"/>
    <x v="0"/>
    <x v="306"/>
    <d v="2013-09-21T00:00:00"/>
    <x v="1"/>
    <s v="JD-16150"/>
    <x v="251"/>
    <x v="1"/>
    <s v="United States"/>
    <s v="Twin Falls"/>
    <x v="45"/>
    <n v="83301"/>
    <x v="1"/>
    <s v="FUR-TA-10003473"/>
    <x v="0"/>
    <x v="3"/>
    <x v="214"/>
    <x v="5607"/>
    <n v="3"/>
    <n v="0"/>
    <n v="259.52970000000005"/>
  </r>
  <r>
    <n v="8785"/>
    <s v="US-2014-129224"/>
    <x v="3"/>
    <x v="294"/>
    <d v="2014-03-24T00:00:00"/>
    <x v="1"/>
    <s v="AS-10630"/>
    <x v="357"/>
    <x v="2"/>
    <s v="United States"/>
    <s v="Knoxville"/>
    <x v="18"/>
    <n v="37918"/>
    <x v="0"/>
    <s v="OFF-LA-10003190"/>
    <x v="1"/>
    <x v="2"/>
    <x v="1163"/>
    <x v="877"/>
    <n v="2"/>
    <n v="0.2"/>
    <n v="1.6704000000000001"/>
  </r>
  <r>
    <n v="8786"/>
    <s v="CA-2014-145765"/>
    <x v="3"/>
    <x v="39"/>
    <d v="2014-06-03T00:00:00"/>
    <x v="1"/>
    <s v="CM-11815"/>
    <x v="698"/>
    <x v="1"/>
    <s v="United States"/>
    <s v="Phoenix"/>
    <x v="16"/>
    <n v="85023"/>
    <x v="1"/>
    <s v="TEC-PH-10001305"/>
    <x v="2"/>
    <x v="7"/>
    <x v="1671"/>
    <x v="4398"/>
    <n v="5"/>
    <n v="0.2"/>
    <n v="19.596000000000018"/>
  </r>
  <r>
    <n v="8787"/>
    <s v="CA-2014-145765"/>
    <x v="3"/>
    <x v="39"/>
    <d v="2014-06-03T00:00:00"/>
    <x v="1"/>
    <s v="CM-11815"/>
    <x v="698"/>
    <x v="1"/>
    <s v="United States"/>
    <s v="Phoenix"/>
    <x v="16"/>
    <n v="85023"/>
    <x v="1"/>
    <s v="OFF-PA-10001534"/>
    <x v="1"/>
    <x v="10"/>
    <x v="1461"/>
    <x v="12"/>
    <n v="3"/>
    <n v="0.2"/>
    <n v="5.4432"/>
  </r>
  <r>
    <n v="8788"/>
    <s v="CA-2014-145765"/>
    <x v="3"/>
    <x v="39"/>
    <d v="2014-06-03T00:00:00"/>
    <x v="1"/>
    <s v="CM-11815"/>
    <x v="698"/>
    <x v="1"/>
    <s v="United States"/>
    <s v="Phoenix"/>
    <x v="16"/>
    <n v="85023"/>
    <x v="1"/>
    <s v="TEC-AC-10000844"/>
    <x v="2"/>
    <x v="11"/>
    <x v="106"/>
    <x v="5608"/>
    <n v="4"/>
    <n v="0.2"/>
    <n v="54.393599999999978"/>
  </r>
  <r>
    <n v="8789"/>
    <s v="CA-2014-126914"/>
    <x v="3"/>
    <x v="140"/>
    <d v="2014-06-20T00:00:00"/>
    <x v="1"/>
    <s v="JE-15715"/>
    <x v="555"/>
    <x v="0"/>
    <s v="United States"/>
    <s v="Monroe"/>
    <x v="3"/>
    <n v="28110"/>
    <x v="0"/>
    <s v="FUR-CH-10000847"/>
    <x v="0"/>
    <x v="1"/>
    <x v="986"/>
    <x v="327"/>
    <n v="3"/>
    <n v="0.2"/>
    <n v="52.376399999999961"/>
  </r>
  <r>
    <n v="8790"/>
    <s v="CA-2014-126914"/>
    <x v="3"/>
    <x v="140"/>
    <d v="2014-06-20T00:00:00"/>
    <x v="1"/>
    <s v="JE-15715"/>
    <x v="555"/>
    <x v="0"/>
    <s v="United States"/>
    <s v="Monroe"/>
    <x v="3"/>
    <n v="28110"/>
    <x v="0"/>
    <s v="FUR-BO-10000468"/>
    <x v="0"/>
    <x v="0"/>
    <x v="1171"/>
    <x v="5609"/>
    <n v="2"/>
    <n v="0.2"/>
    <n v="-3.8863999999999947"/>
  </r>
  <r>
    <n v="8791"/>
    <s v="CA-2012-169572"/>
    <x v="1"/>
    <x v="684"/>
    <d v="2012-09-12T00:00:00"/>
    <x v="1"/>
    <s v="AG-10525"/>
    <x v="132"/>
    <x v="1"/>
    <s v="United States"/>
    <s v="Richmond"/>
    <x v="17"/>
    <n v="23223"/>
    <x v="0"/>
    <s v="OFF-BI-10002799"/>
    <x v="1"/>
    <x v="8"/>
    <x v="1450"/>
    <x v="5610"/>
    <n v="9"/>
    <n v="0"/>
    <n v="21.445199999999996"/>
  </r>
  <r>
    <n v="8792"/>
    <s v="CA-2014-162075"/>
    <x v="3"/>
    <x v="257"/>
    <d v="2014-03-25T00:00:00"/>
    <x v="1"/>
    <s v="TT-21220"/>
    <x v="627"/>
    <x v="0"/>
    <s v="United States"/>
    <s v="Houston"/>
    <x v="5"/>
    <n v="77041"/>
    <x v="2"/>
    <s v="TEC-PH-10001557"/>
    <x v="2"/>
    <x v="7"/>
    <x v="658"/>
    <x v="3431"/>
    <n v="7"/>
    <n v="0.2"/>
    <n v="47.035099999999971"/>
  </r>
  <r>
    <n v="8793"/>
    <s v="CA-2011-162992"/>
    <x v="2"/>
    <x v="174"/>
    <d v="2011-12-21T00:00:00"/>
    <x v="2"/>
    <s v="BP-11095"/>
    <x v="162"/>
    <x v="1"/>
    <s v="United States"/>
    <s v="Los Angeles"/>
    <x v="1"/>
    <n v="90008"/>
    <x v="1"/>
    <s v="OFF-LA-10001934"/>
    <x v="1"/>
    <x v="2"/>
    <x v="568"/>
    <x v="2"/>
    <n v="2"/>
    <n v="0"/>
    <n v="6.8713999999999995"/>
  </r>
  <r>
    <n v="8794"/>
    <s v="CA-2011-162992"/>
    <x v="2"/>
    <x v="174"/>
    <d v="2011-12-21T00:00:00"/>
    <x v="2"/>
    <s v="BP-11095"/>
    <x v="162"/>
    <x v="1"/>
    <s v="United States"/>
    <s v="Los Angeles"/>
    <x v="1"/>
    <n v="90008"/>
    <x v="1"/>
    <s v="OFF-FA-10004248"/>
    <x v="1"/>
    <x v="13"/>
    <x v="480"/>
    <x v="5611"/>
    <n v="5"/>
    <n v="0"/>
    <n v="8.7945000000000011"/>
  </r>
  <r>
    <n v="8795"/>
    <s v="CA-2011-162992"/>
    <x v="2"/>
    <x v="174"/>
    <d v="2011-12-21T00:00:00"/>
    <x v="2"/>
    <s v="BP-11095"/>
    <x v="162"/>
    <x v="1"/>
    <s v="United States"/>
    <s v="Los Angeles"/>
    <x v="1"/>
    <n v="90008"/>
    <x v="1"/>
    <s v="TEC-PH-10001944"/>
    <x v="2"/>
    <x v="7"/>
    <x v="1262"/>
    <x v="5612"/>
    <n v="5"/>
    <n v="0.2"/>
    <n v="72.974999999999909"/>
  </r>
  <r>
    <n v="8796"/>
    <s v="CA-2011-162992"/>
    <x v="2"/>
    <x v="174"/>
    <d v="2011-12-21T00:00:00"/>
    <x v="2"/>
    <s v="BP-11095"/>
    <x v="162"/>
    <x v="1"/>
    <s v="United States"/>
    <s v="Los Angeles"/>
    <x v="1"/>
    <n v="90008"/>
    <x v="1"/>
    <s v="TEC-PH-10002085"/>
    <x v="2"/>
    <x v="7"/>
    <x v="659"/>
    <x v="2005"/>
    <n v="4"/>
    <n v="0.2"/>
    <n v="15.837600000000009"/>
  </r>
  <r>
    <n v="8797"/>
    <s v="CA-2013-106397"/>
    <x v="0"/>
    <x v="274"/>
    <d v="2013-07-14T00:00:00"/>
    <x v="1"/>
    <s v="MJ-17740"/>
    <x v="77"/>
    <x v="0"/>
    <s v="United States"/>
    <s v="Orem"/>
    <x v="7"/>
    <n v="84057"/>
    <x v="1"/>
    <s v="OFF-PA-10003441"/>
    <x v="1"/>
    <x v="10"/>
    <x v="485"/>
    <x v="91"/>
    <n v="2"/>
    <n v="0"/>
    <n v="6.2208000000000006"/>
  </r>
  <r>
    <n v="8798"/>
    <s v="CA-2013-106397"/>
    <x v="0"/>
    <x v="274"/>
    <d v="2013-07-14T00:00:00"/>
    <x v="1"/>
    <s v="MJ-17740"/>
    <x v="77"/>
    <x v="0"/>
    <s v="United States"/>
    <s v="Orem"/>
    <x v="7"/>
    <n v="84057"/>
    <x v="1"/>
    <s v="OFF-AR-10004602"/>
    <x v="1"/>
    <x v="6"/>
    <x v="1217"/>
    <x v="44"/>
    <n v="2"/>
    <n v="0"/>
    <n v="12.874400000000001"/>
  </r>
  <r>
    <n v="8799"/>
    <s v="US-2013-150140"/>
    <x v="0"/>
    <x v="1204"/>
    <d v="2013-04-11T00:00:00"/>
    <x v="1"/>
    <s v="VM-21685"/>
    <x v="91"/>
    <x v="2"/>
    <s v="United States"/>
    <s v="Burlington"/>
    <x v="42"/>
    <s v="05408"/>
    <x v="3"/>
    <s v="TEC-PH-10002555"/>
    <x v="2"/>
    <x v="7"/>
    <x v="1343"/>
    <x v="5613"/>
    <n v="5"/>
    <n v="0"/>
    <n v="336.63499999999999"/>
  </r>
  <r>
    <n v="8800"/>
    <s v="CA-2011-116666"/>
    <x v="2"/>
    <x v="1205"/>
    <d v="2011-05-10T00:00:00"/>
    <x v="2"/>
    <s v="KT-16480"/>
    <x v="409"/>
    <x v="0"/>
    <s v="United States"/>
    <s v="Philadelphia"/>
    <x v="9"/>
    <n v="19134"/>
    <x v="3"/>
    <s v="TEC-CO-10001449"/>
    <x v="2"/>
    <x v="16"/>
    <x v="303"/>
    <x v="5614"/>
    <n v="5"/>
    <n v="0.4"/>
    <n v="239.99600000000009"/>
  </r>
  <r>
    <n v="8801"/>
    <s v="CA-2014-148992"/>
    <x v="3"/>
    <x v="51"/>
    <d v="2014-11-28T00:00:00"/>
    <x v="1"/>
    <s v="CS-12250"/>
    <x v="294"/>
    <x v="1"/>
    <s v="United States"/>
    <s v="Chicago"/>
    <x v="10"/>
    <n v="60623"/>
    <x v="2"/>
    <s v="OFF-PA-10004285"/>
    <x v="1"/>
    <x v="10"/>
    <x v="1259"/>
    <x v="1432"/>
    <n v="2"/>
    <n v="0.2"/>
    <n v="3.7407999999999997"/>
  </r>
  <r>
    <n v="8802"/>
    <s v="CA-2013-140935"/>
    <x v="0"/>
    <x v="338"/>
    <d v="2013-11-13T00:00:00"/>
    <x v="2"/>
    <s v="AB-10015"/>
    <x v="755"/>
    <x v="0"/>
    <s v="United States"/>
    <s v="Oklahoma City"/>
    <x v="26"/>
    <n v="73120"/>
    <x v="2"/>
    <s v="TEC-PH-10000562"/>
    <x v="2"/>
    <x v="7"/>
    <x v="1698"/>
    <x v="5615"/>
    <n v="2"/>
    <n v="0"/>
    <n v="62.15440000000001"/>
  </r>
  <r>
    <n v="8803"/>
    <s v="CA-2013-140935"/>
    <x v="0"/>
    <x v="338"/>
    <d v="2013-11-13T00:00:00"/>
    <x v="2"/>
    <s v="AB-10015"/>
    <x v="755"/>
    <x v="0"/>
    <s v="United States"/>
    <s v="Oklahoma City"/>
    <x v="26"/>
    <n v="73120"/>
    <x v="2"/>
    <s v="FUR-BO-10003966"/>
    <x v="0"/>
    <x v="0"/>
    <x v="1086"/>
    <x v="2661"/>
    <n v="2"/>
    <n v="0"/>
    <n v="54.713599999999985"/>
  </r>
  <r>
    <n v="8804"/>
    <s v="CA-2011-157644"/>
    <x v="2"/>
    <x v="520"/>
    <d v="2012-01-01T00:00:00"/>
    <x v="2"/>
    <s v="AH-10030"/>
    <x v="692"/>
    <x v="1"/>
    <s v="United States"/>
    <s v="New York City"/>
    <x v="15"/>
    <n v="10035"/>
    <x v="3"/>
    <s v="TEC-AC-10003614"/>
    <x v="2"/>
    <x v="11"/>
    <x v="562"/>
    <x v="5616"/>
    <n v="3"/>
    <n v="0"/>
    <n v="11.474099999999996"/>
  </r>
  <r>
    <n v="8805"/>
    <s v="CA-2011-157644"/>
    <x v="2"/>
    <x v="520"/>
    <d v="2012-01-01T00:00:00"/>
    <x v="2"/>
    <s v="AH-10030"/>
    <x v="692"/>
    <x v="1"/>
    <s v="United States"/>
    <s v="New York City"/>
    <x v="15"/>
    <n v="10035"/>
    <x v="3"/>
    <s v="OFF-LA-10003148"/>
    <x v="1"/>
    <x v="2"/>
    <x v="164"/>
    <x v="1381"/>
    <n v="3"/>
    <n v="0"/>
    <n v="8.6939999999999991"/>
  </r>
  <r>
    <n v="8806"/>
    <s v="US-2014-100398"/>
    <x v="3"/>
    <x v="971"/>
    <d v="2014-08-24T00:00:00"/>
    <x v="1"/>
    <s v="DO-13435"/>
    <x v="157"/>
    <x v="0"/>
    <s v="United States"/>
    <s v="Salt Lake City"/>
    <x v="7"/>
    <n v="84106"/>
    <x v="1"/>
    <s v="OFF-BI-10002133"/>
    <x v="1"/>
    <x v="8"/>
    <x v="1138"/>
    <x v="5617"/>
    <n v="3"/>
    <n v="0.2"/>
    <n v="37.235999999999997"/>
  </r>
  <r>
    <n v="8807"/>
    <s v="CA-2013-113082"/>
    <x v="0"/>
    <x v="126"/>
    <d v="2013-09-17T00:00:00"/>
    <x v="1"/>
    <s v="MC-17590"/>
    <x v="565"/>
    <x v="1"/>
    <s v="United States"/>
    <s v="Utica"/>
    <x v="15"/>
    <n v="13501"/>
    <x v="3"/>
    <s v="FUR-FU-10002813"/>
    <x v="0"/>
    <x v="5"/>
    <x v="1682"/>
    <x v="586"/>
    <n v="2"/>
    <n v="0"/>
    <n v="14.572799999999997"/>
  </r>
  <r>
    <n v="8808"/>
    <s v="US-2014-110646"/>
    <x v="3"/>
    <x v="40"/>
    <d v="2014-11-01T00:00:00"/>
    <x v="1"/>
    <s v="JF-15190"/>
    <x v="440"/>
    <x v="0"/>
    <s v="United States"/>
    <s v="Philadelphia"/>
    <x v="9"/>
    <n v="19134"/>
    <x v="3"/>
    <s v="OFF-BI-10004330"/>
    <x v="1"/>
    <x v="8"/>
    <x v="795"/>
    <x v="5618"/>
    <n v="3"/>
    <n v="0.7"/>
    <n v="-27.734999999999992"/>
  </r>
  <r>
    <n v="8809"/>
    <s v="US-2014-110646"/>
    <x v="3"/>
    <x v="40"/>
    <d v="2014-11-01T00:00:00"/>
    <x v="1"/>
    <s v="JF-15190"/>
    <x v="440"/>
    <x v="0"/>
    <s v="United States"/>
    <s v="Philadelphia"/>
    <x v="9"/>
    <n v="19134"/>
    <x v="3"/>
    <s v="TEC-PH-10002807"/>
    <x v="2"/>
    <x v="7"/>
    <x v="1230"/>
    <x v="5619"/>
    <n v="5"/>
    <n v="0.4"/>
    <n v="19.775000000000006"/>
  </r>
  <r>
    <n v="8810"/>
    <s v="US-2014-110646"/>
    <x v="3"/>
    <x v="40"/>
    <d v="2014-11-01T00:00:00"/>
    <x v="1"/>
    <s v="JF-15190"/>
    <x v="440"/>
    <x v="0"/>
    <s v="United States"/>
    <s v="Philadelphia"/>
    <x v="9"/>
    <n v="19134"/>
    <x v="3"/>
    <s v="OFF-LA-10001404"/>
    <x v="1"/>
    <x v="2"/>
    <x v="916"/>
    <x v="1816"/>
    <n v="5"/>
    <n v="0.2"/>
    <n v="4.9815000000000005"/>
  </r>
  <r>
    <n v="8811"/>
    <s v="CA-2014-120614"/>
    <x v="3"/>
    <x v="1109"/>
    <d v="2014-06-05T00:00:00"/>
    <x v="1"/>
    <s v="SM-20950"/>
    <x v="416"/>
    <x v="1"/>
    <s v="United States"/>
    <s v="Los Angeles"/>
    <x v="1"/>
    <n v="90004"/>
    <x v="1"/>
    <s v="OFF-PA-10004911"/>
    <x v="1"/>
    <x v="10"/>
    <x v="929"/>
    <x v="5620"/>
    <n v="4"/>
    <n v="0"/>
    <n v="18.009600000000002"/>
  </r>
  <r>
    <n v="8812"/>
    <s v="US-2013-140172"/>
    <x v="0"/>
    <x v="387"/>
    <d v="2013-03-14T00:00:00"/>
    <x v="1"/>
    <s v="SP-20650"/>
    <x v="70"/>
    <x v="1"/>
    <s v="United States"/>
    <s v="Jackson"/>
    <x v="12"/>
    <n v="49201"/>
    <x v="2"/>
    <s v="OFF-AP-10004233"/>
    <x v="1"/>
    <x v="9"/>
    <x v="1122"/>
    <x v="5621"/>
    <n v="3"/>
    <n v="0.1"/>
    <n v="48.333599999999976"/>
  </r>
  <r>
    <n v="8813"/>
    <s v="US-2013-140172"/>
    <x v="0"/>
    <x v="387"/>
    <d v="2013-03-14T00:00:00"/>
    <x v="1"/>
    <s v="SP-20650"/>
    <x v="70"/>
    <x v="1"/>
    <s v="United States"/>
    <s v="Jackson"/>
    <x v="12"/>
    <n v="49201"/>
    <x v="2"/>
    <s v="OFF-AR-10002766"/>
    <x v="1"/>
    <x v="6"/>
    <x v="1041"/>
    <x v="2255"/>
    <n v="5"/>
    <n v="0"/>
    <n v="3.7529999999999997"/>
  </r>
  <r>
    <n v="8814"/>
    <s v="CA-2012-127754"/>
    <x v="1"/>
    <x v="353"/>
    <d v="2012-07-31T00:00:00"/>
    <x v="1"/>
    <s v="CK-12760"/>
    <x v="316"/>
    <x v="1"/>
    <s v="United States"/>
    <s v="Glendale"/>
    <x v="16"/>
    <n v="85301"/>
    <x v="1"/>
    <s v="FUR-CH-10003199"/>
    <x v="0"/>
    <x v="1"/>
    <x v="631"/>
    <x v="4602"/>
    <n v="3"/>
    <n v="0.2"/>
    <n v="13.317599999999985"/>
  </r>
  <r>
    <n v="8815"/>
    <s v="CA-2012-144274"/>
    <x v="1"/>
    <x v="521"/>
    <d v="2012-11-25T00:00:00"/>
    <x v="0"/>
    <s v="PW-19240"/>
    <x v="617"/>
    <x v="0"/>
    <s v="United States"/>
    <s v="Wilmington"/>
    <x v="13"/>
    <n v="19805"/>
    <x v="3"/>
    <s v="TEC-PH-10003012"/>
    <x v="2"/>
    <x v="7"/>
    <x v="344"/>
    <x v="673"/>
    <n v="2"/>
    <n v="0"/>
    <n v="89.314199999999971"/>
  </r>
  <r>
    <n v="8816"/>
    <s v="CA-2012-144274"/>
    <x v="1"/>
    <x v="521"/>
    <d v="2012-11-25T00:00:00"/>
    <x v="0"/>
    <s v="PW-19240"/>
    <x v="617"/>
    <x v="0"/>
    <s v="United States"/>
    <s v="Wilmington"/>
    <x v="13"/>
    <n v="19805"/>
    <x v="3"/>
    <s v="OFF-PA-10001583"/>
    <x v="1"/>
    <x v="10"/>
    <x v="1822"/>
    <x v="5622"/>
    <n v="6"/>
    <n v="0"/>
    <n v="20.726999999999997"/>
  </r>
  <r>
    <n v="8817"/>
    <s v="CA-2012-144274"/>
    <x v="1"/>
    <x v="521"/>
    <d v="2012-11-25T00:00:00"/>
    <x v="0"/>
    <s v="PW-19240"/>
    <x v="617"/>
    <x v="0"/>
    <s v="United States"/>
    <s v="Wilmington"/>
    <x v="13"/>
    <n v="19805"/>
    <x v="3"/>
    <s v="OFF-AR-10001940"/>
    <x v="1"/>
    <x v="6"/>
    <x v="168"/>
    <x v="2805"/>
    <n v="4"/>
    <n v="0"/>
    <n v="5.6416000000000004"/>
  </r>
  <r>
    <n v="8818"/>
    <s v="CA-2012-144274"/>
    <x v="1"/>
    <x v="521"/>
    <d v="2012-11-25T00:00:00"/>
    <x v="0"/>
    <s v="PW-19240"/>
    <x v="617"/>
    <x v="0"/>
    <s v="United States"/>
    <s v="Wilmington"/>
    <x v="13"/>
    <n v="19805"/>
    <x v="3"/>
    <s v="OFF-EN-10003286"/>
    <x v="1"/>
    <x v="12"/>
    <x v="33"/>
    <x v="3416"/>
    <n v="2"/>
    <n v="0"/>
    <n v="7.783199999999999"/>
  </r>
  <r>
    <n v="8819"/>
    <s v="CA-2012-144274"/>
    <x v="1"/>
    <x v="521"/>
    <d v="2012-11-25T00:00:00"/>
    <x v="0"/>
    <s v="PW-19240"/>
    <x v="617"/>
    <x v="0"/>
    <s v="United States"/>
    <s v="Wilmington"/>
    <x v="13"/>
    <n v="19805"/>
    <x v="3"/>
    <s v="OFF-PA-10003441"/>
    <x v="1"/>
    <x v="10"/>
    <x v="485"/>
    <x v="789"/>
    <n v="6"/>
    <n v="0"/>
    <n v="18.662400000000002"/>
  </r>
  <r>
    <n v="8820"/>
    <s v="CA-2012-142930"/>
    <x v="1"/>
    <x v="109"/>
    <d v="2012-12-02T00:00:00"/>
    <x v="1"/>
    <s v="EB-14170"/>
    <x v="432"/>
    <x v="0"/>
    <s v="United States"/>
    <s v="Austin"/>
    <x v="5"/>
    <n v="78745"/>
    <x v="2"/>
    <s v="OFF-PA-10003395"/>
    <x v="1"/>
    <x v="10"/>
    <x v="650"/>
    <x v="763"/>
    <n v="4"/>
    <n v="0.2"/>
    <n v="117.43199999999999"/>
  </r>
  <r>
    <n v="8821"/>
    <s v="CA-2014-100622"/>
    <x v="3"/>
    <x v="132"/>
    <d v="2014-11-08T00:00:00"/>
    <x v="1"/>
    <s v="DK-13090"/>
    <x v="54"/>
    <x v="0"/>
    <s v="United States"/>
    <s v="Orlando"/>
    <x v="2"/>
    <n v="32839"/>
    <x v="0"/>
    <s v="TEC-CO-10003236"/>
    <x v="2"/>
    <x v="16"/>
    <x v="451"/>
    <x v="324"/>
    <n v="2"/>
    <n v="0.2"/>
    <n v="311.99479999999994"/>
  </r>
  <r>
    <n v="8822"/>
    <s v="CA-2014-100622"/>
    <x v="3"/>
    <x v="132"/>
    <d v="2014-11-08T00:00:00"/>
    <x v="1"/>
    <s v="DK-13090"/>
    <x v="54"/>
    <x v="0"/>
    <s v="United States"/>
    <s v="Orlando"/>
    <x v="2"/>
    <n v="32839"/>
    <x v="0"/>
    <s v="OFF-BI-10002982"/>
    <x v="1"/>
    <x v="8"/>
    <x v="1258"/>
    <x v="5623"/>
    <n v="2"/>
    <n v="0.7"/>
    <n v="-2.9963999999999995"/>
  </r>
  <r>
    <n v="8823"/>
    <s v="CA-2014-100622"/>
    <x v="3"/>
    <x v="132"/>
    <d v="2014-11-08T00:00:00"/>
    <x v="1"/>
    <s v="DK-13090"/>
    <x v="54"/>
    <x v="0"/>
    <s v="United States"/>
    <s v="Orlando"/>
    <x v="2"/>
    <n v="32839"/>
    <x v="0"/>
    <s v="OFF-AR-10004010"/>
    <x v="1"/>
    <x v="6"/>
    <x v="1734"/>
    <x v="4029"/>
    <n v="2"/>
    <n v="0.2"/>
    <n v="4.1987999999999985"/>
  </r>
  <r>
    <n v="8824"/>
    <s v="CA-2014-100622"/>
    <x v="3"/>
    <x v="132"/>
    <d v="2014-11-08T00:00:00"/>
    <x v="1"/>
    <s v="DK-13090"/>
    <x v="54"/>
    <x v="0"/>
    <s v="United States"/>
    <s v="Orlando"/>
    <x v="2"/>
    <n v="32839"/>
    <x v="0"/>
    <s v="OFF-PA-10002947"/>
    <x v="1"/>
    <x v="10"/>
    <x v="703"/>
    <x v="1432"/>
    <n v="2"/>
    <n v="0.2"/>
    <n v="3.7407999999999997"/>
  </r>
  <r>
    <n v="8825"/>
    <s v="CA-2014-117156"/>
    <x v="3"/>
    <x v="708"/>
    <d v="2014-03-24T00:00:00"/>
    <x v="0"/>
    <s v="TB-21055"/>
    <x v="26"/>
    <x v="0"/>
    <s v="United States"/>
    <s v="Reading"/>
    <x v="9"/>
    <n v="19601"/>
    <x v="3"/>
    <s v="OFF-EN-10003845"/>
    <x v="1"/>
    <x v="12"/>
    <x v="431"/>
    <x v="3179"/>
    <n v="3"/>
    <n v="0.2"/>
    <n v="2.8781999999999992"/>
  </r>
  <r>
    <n v="8826"/>
    <s v="CA-2012-115399"/>
    <x v="1"/>
    <x v="546"/>
    <d v="2012-12-22T00:00:00"/>
    <x v="2"/>
    <s v="AG-10900"/>
    <x v="151"/>
    <x v="0"/>
    <s v="United States"/>
    <s v="Philadelphia"/>
    <x v="9"/>
    <n v="19134"/>
    <x v="3"/>
    <s v="OFF-LA-10003190"/>
    <x v="1"/>
    <x v="2"/>
    <x v="1163"/>
    <x v="2789"/>
    <n v="3"/>
    <n v="0.2"/>
    <n v="2.5056000000000003"/>
  </r>
  <r>
    <n v="8827"/>
    <s v="US-2011-157847"/>
    <x v="2"/>
    <x v="1063"/>
    <d v="2011-04-06T00:00:00"/>
    <x v="0"/>
    <s v="SC-20020"/>
    <x v="710"/>
    <x v="0"/>
    <s v="United States"/>
    <s v="Houston"/>
    <x v="5"/>
    <n v="77095"/>
    <x v="2"/>
    <s v="OFF-PA-10002986"/>
    <x v="1"/>
    <x v="10"/>
    <x v="477"/>
    <x v="3059"/>
    <n v="5"/>
    <n v="0.2"/>
    <n v="9.3520000000000003"/>
  </r>
  <r>
    <n v="8828"/>
    <s v="US-2011-157847"/>
    <x v="2"/>
    <x v="1063"/>
    <d v="2011-04-06T00:00:00"/>
    <x v="0"/>
    <s v="SC-20020"/>
    <x v="710"/>
    <x v="0"/>
    <s v="United States"/>
    <s v="Houston"/>
    <x v="5"/>
    <n v="77095"/>
    <x v="2"/>
    <s v="OFF-PA-10001593"/>
    <x v="1"/>
    <x v="10"/>
    <x v="1755"/>
    <x v="1399"/>
    <n v="7"/>
    <n v="0.2"/>
    <n v="10.464999999999998"/>
  </r>
  <r>
    <n v="8829"/>
    <s v="CA-2012-115168"/>
    <x v="1"/>
    <x v="1117"/>
    <d v="2012-06-09T00:00:00"/>
    <x v="1"/>
    <s v="BB-11545"/>
    <x v="179"/>
    <x v="1"/>
    <s v="United States"/>
    <s v="Saint Charles"/>
    <x v="25"/>
    <n v="63301"/>
    <x v="2"/>
    <s v="OFF-PA-10000528"/>
    <x v="1"/>
    <x v="10"/>
    <x v="1136"/>
    <x v="232"/>
    <n v="2"/>
    <n v="0"/>
    <n v="4.7519999999999998"/>
  </r>
  <r>
    <n v="8830"/>
    <s v="CA-2011-109680"/>
    <x v="2"/>
    <x v="191"/>
    <d v="2011-10-09T00:00:00"/>
    <x v="2"/>
    <s v="VP-21760"/>
    <x v="778"/>
    <x v="1"/>
    <s v="United States"/>
    <s v="Indianapolis"/>
    <x v="14"/>
    <n v="46203"/>
    <x v="2"/>
    <s v="OFF-ST-10001932"/>
    <x v="1"/>
    <x v="4"/>
    <x v="1641"/>
    <x v="5624"/>
    <n v="2"/>
    <n v="0"/>
    <n v="54.087600000000009"/>
  </r>
  <r>
    <n v="8831"/>
    <s v="CA-2013-167983"/>
    <x v="0"/>
    <x v="1036"/>
    <d v="2013-08-25T00:00:00"/>
    <x v="0"/>
    <s v="RP-19270"/>
    <x v="345"/>
    <x v="1"/>
    <s v="United States"/>
    <s v="Seattle"/>
    <x v="4"/>
    <n v="98115"/>
    <x v="1"/>
    <s v="OFF-BI-10003727"/>
    <x v="1"/>
    <x v="8"/>
    <x v="797"/>
    <x v="5625"/>
    <n v="10"/>
    <n v="0.2"/>
    <n v="11.703999999999997"/>
  </r>
  <r>
    <n v="8832"/>
    <s v="CA-2012-145324"/>
    <x v="1"/>
    <x v="219"/>
    <d v="2012-11-19T00:00:00"/>
    <x v="1"/>
    <s v="DH-13675"/>
    <x v="723"/>
    <x v="2"/>
    <s v="United States"/>
    <s v="Harrisonburg"/>
    <x v="17"/>
    <n v="22801"/>
    <x v="0"/>
    <s v="FUR-FU-10002759"/>
    <x v="0"/>
    <x v="5"/>
    <x v="555"/>
    <x v="792"/>
    <n v="2"/>
    <n v="0"/>
    <n v="14.3856"/>
  </r>
  <r>
    <n v="8833"/>
    <s v="CA-2012-153423"/>
    <x v="1"/>
    <x v="137"/>
    <d v="2012-06-27T00:00:00"/>
    <x v="1"/>
    <s v="SW-20455"/>
    <x v="517"/>
    <x v="0"/>
    <s v="United States"/>
    <s v="Rochester"/>
    <x v="15"/>
    <n v="14609"/>
    <x v="3"/>
    <s v="OFF-BI-10000545"/>
    <x v="1"/>
    <x v="8"/>
    <x v="685"/>
    <x v="1396"/>
    <n v="2"/>
    <n v="0.2"/>
    <n v="456.58800000000002"/>
  </r>
  <r>
    <n v="8834"/>
    <s v="US-2014-132675"/>
    <x v="3"/>
    <x v="241"/>
    <d v="2014-09-29T00:00:00"/>
    <x v="1"/>
    <s v="KF-16285"/>
    <x v="580"/>
    <x v="2"/>
    <s v="United States"/>
    <s v="Sandy Springs"/>
    <x v="32"/>
    <n v="30328"/>
    <x v="0"/>
    <s v="OFF-ST-10004950"/>
    <x v="1"/>
    <x v="4"/>
    <x v="1510"/>
    <x v="4729"/>
    <n v="1"/>
    <n v="0"/>
    <n v="3.8774999999999995"/>
  </r>
  <r>
    <n v="8835"/>
    <s v="US-2014-132675"/>
    <x v="3"/>
    <x v="241"/>
    <d v="2014-09-29T00:00:00"/>
    <x v="1"/>
    <s v="KF-16285"/>
    <x v="580"/>
    <x v="2"/>
    <s v="United States"/>
    <s v="Sandy Springs"/>
    <x v="32"/>
    <n v="30328"/>
    <x v="0"/>
    <s v="TEC-PH-10003171"/>
    <x v="2"/>
    <x v="7"/>
    <x v="1495"/>
    <x v="5626"/>
    <n v="2"/>
    <n v="0"/>
    <n v="25.171999999999997"/>
  </r>
  <r>
    <n v="8836"/>
    <s v="US-2014-132675"/>
    <x v="3"/>
    <x v="241"/>
    <d v="2014-09-29T00:00:00"/>
    <x v="1"/>
    <s v="KF-16285"/>
    <x v="580"/>
    <x v="2"/>
    <s v="United States"/>
    <s v="Sandy Springs"/>
    <x v="32"/>
    <n v="30328"/>
    <x v="0"/>
    <s v="OFF-AR-10000614"/>
    <x v="1"/>
    <x v="6"/>
    <x v="1722"/>
    <x v="293"/>
    <n v="4"/>
    <n v="0"/>
    <n v="3.7127999999999997"/>
  </r>
  <r>
    <n v="8837"/>
    <s v="US-2014-132675"/>
    <x v="3"/>
    <x v="241"/>
    <d v="2014-09-29T00:00:00"/>
    <x v="1"/>
    <s v="KF-16285"/>
    <x v="580"/>
    <x v="2"/>
    <s v="United States"/>
    <s v="Sandy Springs"/>
    <x v="32"/>
    <n v="30328"/>
    <x v="0"/>
    <s v="OFF-AR-10000034"/>
    <x v="1"/>
    <x v="6"/>
    <x v="744"/>
    <x v="1936"/>
    <n v="3"/>
    <n v="0"/>
    <n v="4.9607999999999999"/>
  </r>
  <r>
    <n v="8838"/>
    <s v="US-2014-132675"/>
    <x v="3"/>
    <x v="241"/>
    <d v="2014-09-29T00:00:00"/>
    <x v="1"/>
    <s v="KF-16285"/>
    <x v="580"/>
    <x v="2"/>
    <s v="United States"/>
    <s v="Sandy Springs"/>
    <x v="32"/>
    <n v="30328"/>
    <x v="0"/>
    <s v="OFF-LA-10003766"/>
    <x v="1"/>
    <x v="2"/>
    <x v="360"/>
    <x v="2143"/>
    <n v="5"/>
    <n v="0"/>
    <n v="7.5600000000000005"/>
  </r>
  <r>
    <n v="8839"/>
    <s v="CA-2011-153808"/>
    <x v="2"/>
    <x v="322"/>
    <d v="2011-04-10T00:00:00"/>
    <x v="0"/>
    <s v="FH-14275"/>
    <x v="395"/>
    <x v="1"/>
    <s v="United States"/>
    <s v="Los Angeles"/>
    <x v="1"/>
    <n v="90004"/>
    <x v="1"/>
    <s v="OFF-AR-10001725"/>
    <x v="1"/>
    <x v="6"/>
    <x v="1540"/>
    <x v="421"/>
    <n v="3"/>
    <n v="0"/>
    <n v="18.447000000000003"/>
  </r>
  <r>
    <n v="8840"/>
    <s v="CA-2011-153808"/>
    <x v="2"/>
    <x v="322"/>
    <d v="2011-04-10T00:00:00"/>
    <x v="0"/>
    <s v="FH-14275"/>
    <x v="395"/>
    <x v="1"/>
    <s v="United States"/>
    <s v="Los Angeles"/>
    <x v="1"/>
    <n v="90004"/>
    <x v="1"/>
    <s v="OFF-BI-10002794"/>
    <x v="1"/>
    <x v="8"/>
    <x v="102"/>
    <x v="959"/>
    <n v="2"/>
    <n v="0.2"/>
    <n v="23.768399999999996"/>
  </r>
  <r>
    <n v="8841"/>
    <s v="CA-2011-153808"/>
    <x v="2"/>
    <x v="322"/>
    <d v="2011-04-10T00:00:00"/>
    <x v="0"/>
    <s v="FH-14275"/>
    <x v="395"/>
    <x v="1"/>
    <s v="United States"/>
    <s v="Los Angeles"/>
    <x v="1"/>
    <n v="90004"/>
    <x v="1"/>
    <s v="TEC-AC-10004171"/>
    <x v="2"/>
    <x v="11"/>
    <x v="1312"/>
    <x v="674"/>
    <n v="3"/>
    <n v="0"/>
    <n v="131.98680000000002"/>
  </r>
  <r>
    <n v="8842"/>
    <s v="US-2013-112396"/>
    <x v="0"/>
    <x v="1206"/>
    <d v="2013-02-13T00:00:00"/>
    <x v="1"/>
    <s v="JR-16210"/>
    <x v="335"/>
    <x v="1"/>
    <s v="United States"/>
    <s v="San Francisco"/>
    <x v="1"/>
    <n v="94110"/>
    <x v="1"/>
    <s v="TEC-AC-10003628"/>
    <x v="2"/>
    <x v="11"/>
    <x v="244"/>
    <x v="1324"/>
    <n v="3"/>
    <n v="0"/>
    <n v="39.586800000000011"/>
  </r>
  <r>
    <n v="8843"/>
    <s v="US-2013-112396"/>
    <x v="0"/>
    <x v="1206"/>
    <d v="2013-02-13T00:00:00"/>
    <x v="1"/>
    <s v="JR-16210"/>
    <x v="335"/>
    <x v="1"/>
    <s v="United States"/>
    <s v="San Francisco"/>
    <x v="1"/>
    <n v="94110"/>
    <x v="1"/>
    <s v="TEC-AC-10004761"/>
    <x v="2"/>
    <x v="11"/>
    <x v="778"/>
    <x v="945"/>
    <n v="2"/>
    <n v="0"/>
    <n v="11.151"/>
  </r>
  <r>
    <n v="8844"/>
    <s v="CA-2011-141173"/>
    <x v="2"/>
    <x v="728"/>
    <d v="2011-11-20T00:00:00"/>
    <x v="0"/>
    <s v="JC-16105"/>
    <x v="36"/>
    <x v="1"/>
    <s v="United States"/>
    <s v="Minneapolis"/>
    <x v="11"/>
    <n v="55407"/>
    <x v="2"/>
    <s v="OFF-ST-10000885"/>
    <x v="1"/>
    <x v="4"/>
    <x v="1657"/>
    <x v="5335"/>
    <n v="5"/>
    <n v="0"/>
    <n v="16.787500000000001"/>
  </r>
  <r>
    <n v="8845"/>
    <s v="CA-2014-156664"/>
    <x v="3"/>
    <x v="404"/>
    <d v="2014-12-24T00:00:00"/>
    <x v="1"/>
    <s v="BP-11290"/>
    <x v="443"/>
    <x v="0"/>
    <s v="United States"/>
    <s v="Columbus"/>
    <x v="24"/>
    <n v="43229"/>
    <x v="3"/>
    <s v="OFF-BI-10004209"/>
    <x v="1"/>
    <x v="8"/>
    <x v="1206"/>
    <x v="5627"/>
    <n v="3"/>
    <n v="0.7"/>
    <n v="-6.0299999999999976"/>
  </r>
  <r>
    <n v="8846"/>
    <s v="CA-2014-156664"/>
    <x v="3"/>
    <x v="404"/>
    <d v="2014-12-24T00:00:00"/>
    <x v="1"/>
    <s v="BP-11290"/>
    <x v="443"/>
    <x v="0"/>
    <s v="United States"/>
    <s v="Columbus"/>
    <x v="24"/>
    <n v="43229"/>
    <x v="3"/>
    <s v="OFF-FA-10002988"/>
    <x v="1"/>
    <x v="13"/>
    <x v="131"/>
    <x v="5628"/>
    <n v="3"/>
    <n v="0.2"/>
    <n v="1.7486999999999999"/>
  </r>
  <r>
    <n v="8847"/>
    <s v="CA-2014-156664"/>
    <x v="3"/>
    <x v="404"/>
    <d v="2014-12-24T00:00:00"/>
    <x v="1"/>
    <s v="BP-11290"/>
    <x v="443"/>
    <x v="0"/>
    <s v="United States"/>
    <s v="Columbus"/>
    <x v="24"/>
    <n v="43229"/>
    <x v="3"/>
    <s v="OFF-PA-10002222"/>
    <x v="1"/>
    <x v="10"/>
    <x v="389"/>
    <x v="5566"/>
    <n v="5"/>
    <n v="0.2"/>
    <n v="29.691999999999993"/>
  </r>
  <r>
    <n v="8848"/>
    <s v="CA-2014-156664"/>
    <x v="3"/>
    <x v="404"/>
    <d v="2014-12-24T00:00:00"/>
    <x v="1"/>
    <s v="BP-11290"/>
    <x v="443"/>
    <x v="0"/>
    <s v="United States"/>
    <s v="Columbus"/>
    <x v="24"/>
    <n v="43229"/>
    <x v="3"/>
    <s v="OFF-AP-10004487"/>
    <x v="1"/>
    <x v="9"/>
    <x v="715"/>
    <x v="5629"/>
    <n v="2"/>
    <n v="0.2"/>
    <n v="13.011199999999995"/>
  </r>
  <r>
    <n v="8849"/>
    <s v="CA-2012-140718"/>
    <x v="1"/>
    <x v="740"/>
    <d v="2012-07-04T00:00:00"/>
    <x v="2"/>
    <s v="FA-14230"/>
    <x v="135"/>
    <x v="1"/>
    <s v="United States"/>
    <s v="Raleigh"/>
    <x v="3"/>
    <n v="27604"/>
    <x v="0"/>
    <s v="TEC-PH-10003505"/>
    <x v="2"/>
    <x v="7"/>
    <x v="901"/>
    <x v="5630"/>
    <n v="1"/>
    <n v="0.2"/>
    <n v="8.3519999999999932"/>
  </r>
  <r>
    <n v="8850"/>
    <s v="CA-2012-140718"/>
    <x v="1"/>
    <x v="740"/>
    <d v="2012-07-04T00:00:00"/>
    <x v="2"/>
    <s v="FA-14230"/>
    <x v="135"/>
    <x v="1"/>
    <s v="United States"/>
    <s v="Raleigh"/>
    <x v="3"/>
    <n v="27604"/>
    <x v="0"/>
    <s v="FUR-FU-10000076"/>
    <x v="0"/>
    <x v="5"/>
    <x v="875"/>
    <x v="5631"/>
    <n v="10"/>
    <n v="0.2"/>
    <n v="45.954000000000008"/>
  </r>
  <r>
    <n v="8851"/>
    <s v="CA-2012-140718"/>
    <x v="1"/>
    <x v="740"/>
    <d v="2012-07-04T00:00:00"/>
    <x v="2"/>
    <s v="FA-14230"/>
    <x v="135"/>
    <x v="1"/>
    <s v="United States"/>
    <s v="Raleigh"/>
    <x v="3"/>
    <n v="27604"/>
    <x v="0"/>
    <s v="OFF-BI-10004728"/>
    <x v="1"/>
    <x v="8"/>
    <x v="539"/>
    <x v="5632"/>
    <n v="2"/>
    <n v="0.7"/>
    <n v="-2.3136000000000001"/>
  </r>
  <r>
    <n v="8852"/>
    <s v="CA-2012-140718"/>
    <x v="1"/>
    <x v="740"/>
    <d v="2012-07-04T00:00:00"/>
    <x v="2"/>
    <s v="FA-14230"/>
    <x v="135"/>
    <x v="1"/>
    <s v="United States"/>
    <s v="Raleigh"/>
    <x v="3"/>
    <n v="27604"/>
    <x v="0"/>
    <s v="OFF-PA-10002250"/>
    <x v="1"/>
    <x v="10"/>
    <x v="699"/>
    <x v="1746"/>
    <n v="2"/>
    <n v="0.2"/>
    <n v="3.2871999999999999"/>
  </r>
  <r>
    <n v="8853"/>
    <s v="CA-2011-119977"/>
    <x v="2"/>
    <x v="1169"/>
    <d v="2011-10-13T00:00:00"/>
    <x v="0"/>
    <s v="DN-13690"/>
    <x v="35"/>
    <x v="0"/>
    <s v="United States"/>
    <s v="New York City"/>
    <x v="15"/>
    <n v="10011"/>
    <x v="3"/>
    <s v="OFF-PA-10003823"/>
    <x v="1"/>
    <x v="10"/>
    <x v="1001"/>
    <x v="1862"/>
    <n v="4"/>
    <n v="0"/>
    <n v="55.763999999999996"/>
  </r>
  <r>
    <n v="8854"/>
    <s v="US-2012-115343"/>
    <x v="1"/>
    <x v="357"/>
    <d v="2012-09-25T00:00:00"/>
    <x v="2"/>
    <s v="FO-14305"/>
    <x v="383"/>
    <x v="0"/>
    <s v="United States"/>
    <s v="Philadelphia"/>
    <x v="9"/>
    <n v="19143"/>
    <x v="3"/>
    <s v="OFF-SU-10000898"/>
    <x v="1"/>
    <x v="14"/>
    <x v="1181"/>
    <x v="5633"/>
    <n v="5"/>
    <n v="0.2"/>
    <n v="6.2549999999999919"/>
  </r>
  <r>
    <n v="8855"/>
    <s v="US-2012-115343"/>
    <x v="1"/>
    <x v="357"/>
    <d v="2012-09-25T00:00:00"/>
    <x v="2"/>
    <s v="FO-14305"/>
    <x v="383"/>
    <x v="0"/>
    <s v="United States"/>
    <s v="Philadelphia"/>
    <x v="9"/>
    <n v="19143"/>
    <x v="3"/>
    <s v="TEC-AC-10003832"/>
    <x v="2"/>
    <x v="11"/>
    <x v="216"/>
    <x v="231"/>
    <n v="3"/>
    <n v="0.2"/>
    <n v="-7.724700000000098"/>
  </r>
  <r>
    <n v="8856"/>
    <s v="CA-2014-163671"/>
    <x v="3"/>
    <x v="165"/>
    <d v="2014-12-31T00:00:00"/>
    <x v="1"/>
    <s v="DP-13105"/>
    <x v="317"/>
    <x v="1"/>
    <s v="United States"/>
    <s v="Meridian"/>
    <x v="45"/>
    <n v="83642"/>
    <x v="1"/>
    <s v="OFF-BI-10001679"/>
    <x v="1"/>
    <x v="8"/>
    <x v="212"/>
    <x v="3406"/>
    <n v="3"/>
    <n v="0.2"/>
    <n v="7.9919999999999991"/>
  </r>
  <r>
    <n v="8857"/>
    <s v="CA-2014-135909"/>
    <x v="3"/>
    <x v="119"/>
    <d v="2014-10-21T00:00:00"/>
    <x v="1"/>
    <s v="JW-15220"/>
    <x v="478"/>
    <x v="1"/>
    <s v="United States"/>
    <s v="Sacramento"/>
    <x v="1"/>
    <n v="95823"/>
    <x v="1"/>
    <s v="TEC-AC-10002335"/>
    <x v="2"/>
    <x v="11"/>
    <x v="339"/>
    <x v="4552"/>
    <n v="6"/>
    <n v="0"/>
    <n v="39.888599999999997"/>
  </r>
  <r>
    <n v="8858"/>
    <s v="CA-2014-135909"/>
    <x v="3"/>
    <x v="119"/>
    <d v="2014-10-21T00:00:00"/>
    <x v="1"/>
    <s v="JW-15220"/>
    <x v="478"/>
    <x v="1"/>
    <s v="United States"/>
    <s v="Sacramento"/>
    <x v="1"/>
    <n v="95823"/>
    <x v="1"/>
    <s v="TEC-PH-10003187"/>
    <x v="2"/>
    <x v="7"/>
    <x v="1410"/>
    <x v="236"/>
    <n v="2"/>
    <n v="0.2"/>
    <n v="-7.9959999999999996"/>
  </r>
  <r>
    <n v="8859"/>
    <s v="CA-2014-135909"/>
    <x v="3"/>
    <x v="119"/>
    <d v="2014-10-21T00:00:00"/>
    <x v="1"/>
    <s v="JW-15220"/>
    <x v="478"/>
    <x v="1"/>
    <s v="United States"/>
    <s v="Sacramento"/>
    <x v="1"/>
    <n v="95823"/>
    <x v="1"/>
    <s v="OFF-BI-10003527"/>
    <x v="1"/>
    <x v="8"/>
    <x v="446"/>
    <x v="5634"/>
    <n v="5"/>
    <n v="0.2"/>
    <n v="1906.4849999999999"/>
  </r>
  <r>
    <n v="8860"/>
    <s v="US-2014-114356"/>
    <x v="3"/>
    <x v="648"/>
    <d v="2014-08-27T00:00:00"/>
    <x v="1"/>
    <s v="TT-21460"/>
    <x v="499"/>
    <x v="2"/>
    <s v="United States"/>
    <s v="Charlotte"/>
    <x v="3"/>
    <n v="28205"/>
    <x v="0"/>
    <s v="TEC-PH-10003171"/>
    <x v="2"/>
    <x v="7"/>
    <x v="1495"/>
    <x v="3651"/>
    <n v="1"/>
    <n v="0.2"/>
    <n v="3.5959999999999983"/>
  </r>
  <r>
    <n v="8861"/>
    <s v="CA-2012-125934"/>
    <x v="1"/>
    <x v="861"/>
    <d v="2012-09-18T00:00:00"/>
    <x v="1"/>
    <s v="SN-20560"/>
    <x v="381"/>
    <x v="2"/>
    <s v="United States"/>
    <s v="Paterson"/>
    <x v="30"/>
    <n v="7501"/>
    <x v="3"/>
    <s v="OFF-LA-10000414"/>
    <x v="1"/>
    <x v="2"/>
    <x v="1634"/>
    <x v="2551"/>
    <n v="3"/>
    <n v="0"/>
    <n v="14.904"/>
  </r>
  <r>
    <n v="8862"/>
    <s v="CA-2012-125934"/>
    <x v="1"/>
    <x v="861"/>
    <d v="2012-09-18T00:00:00"/>
    <x v="1"/>
    <s v="SN-20560"/>
    <x v="381"/>
    <x v="2"/>
    <s v="United States"/>
    <s v="Paterson"/>
    <x v="30"/>
    <n v="7501"/>
    <x v="3"/>
    <s v="FUR-FU-10002107"/>
    <x v="0"/>
    <x v="5"/>
    <x v="1324"/>
    <x v="4206"/>
    <n v="4"/>
    <n v="0"/>
    <n v="3.9248000000000003"/>
  </r>
  <r>
    <n v="8863"/>
    <s v="CA-2012-125934"/>
    <x v="1"/>
    <x v="861"/>
    <d v="2012-09-18T00:00:00"/>
    <x v="1"/>
    <s v="SN-20560"/>
    <x v="381"/>
    <x v="2"/>
    <s v="United States"/>
    <s v="Paterson"/>
    <x v="30"/>
    <n v="7501"/>
    <x v="3"/>
    <s v="OFF-BI-10004593"/>
    <x v="1"/>
    <x v="8"/>
    <x v="267"/>
    <x v="5635"/>
    <n v="4"/>
    <n v="0"/>
    <n v="96.415999999999997"/>
  </r>
  <r>
    <n v="8864"/>
    <s v="CA-2012-125934"/>
    <x v="1"/>
    <x v="861"/>
    <d v="2012-09-18T00:00:00"/>
    <x v="1"/>
    <s v="SN-20560"/>
    <x v="381"/>
    <x v="2"/>
    <s v="United States"/>
    <s v="Paterson"/>
    <x v="30"/>
    <n v="7501"/>
    <x v="3"/>
    <s v="OFF-AP-10003860"/>
    <x v="1"/>
    <x v="9"/>
    <x v="1089"/>
    <x v="5636"/>
    <n v="4"/>
    <n v="0"/>
    <n v="29.980800000000002"/>
  </r>
  <r>
    <n v="8865"/>
    <s v="CA-2012-125934"/>
    <x v="1"/>
    <x v="861"/>
    <d v="2012-09-18T00:00:00"/>
    <x v="1"/>
    <s v="SN-20560"/>
    <x v="381"/>
    <x v="2"/>
    <s v="United States"/>
    <s v="Paterson"/>
    <x v="30"/>
    <n v="7501"/>
    <x v="3"/>
    <s v="OFF-PA-10000556"/>
    <x v="1"/>
    <x v="10"/>
    <x v="1630"/>
    <x v="789"/>
    <n v="6"/>
    <n v="0"/>
    <n v="18.662400000000002"/>
  </r>
  <r>
    <n v="8866"/>
    <s v="CA-2012-158148"/>
    <x v="1"/>
    <x v="139"/>
    <d v="2012-12-26T00:00:00"/>
    <x v="1"/>
    <s v="JM-15865"/>
    <x v="622"/>
    <x v="0"/>
    <s v="United States"/>
    <s v="Arlington"/>
    <x v="17"/>
    <n v="22204"/>
    <x v="0"/>
    <s v="OFF-AP-10003281"/>
    <x v="1"/>
    <x v="9"/>
    <x v="1180"/>
    <x v="2311"/>
    <n v="3"/>
    <n v="0"/>
    <n v="10.880999999999997"/>
  </r>
  <r>
    <n v="8867"/>
    <s v="CA-2011-120411"/>
    <x v="2"/>
    <x v="59"/>
    <d v="2011-09-23T00:00:00"/>
    <x v="2"/>
    <s v="SB-20185"/>
    <x v="766"/>
    <x v="0"/>
    <s v="United States"/>
    <s v="Chicago"/>
    <x v="10"/>
    <n v="60653"/>
    <x v="2"/>
    <s v="FUR-BO-10004218"/>
    <x v="0"/>
    <x v="0"/>
    <x v="1584"/>
    <x v="5637"/>
    <n v="5"/>
    <n v="0.3"/>
    <n v="-70.489999999999981"/>
  </r>
  <r>
    <n v="8868"/>
    <s v="CA-2011-120411"/>
    <x v="2"/>
    <x v="59"/>
    <d v="2011-09-23T00:00:00"/>
    <x v="2"/>
    <s v="SB-20185"/>
    <x v="766"/>
    <x v="0"/>
    <s v="United States"/>
    <s v="Chicago"/>
    <x v="10"/>
    <n v="60653"/>
    <x v="2"/>
    <s v="TEC-PH-10002185"/>
    <x v="2"/>
    <x v="7"/>
    <x v="1072"/>
    <x v="3988"/>
    <n v="2"/>
    <n v="0.2"/>
    <n v="3.4749999999999996"/>
  </r>
  <r>
    <n v="8869"/>
    <s v="CA-2013-158260"/>
    <x v="0"/>
    <x v="254"/>
    <d v="2013-11-09T00:00:00"/>
    <x v="1"/>
    <s v="CC-12475"/>
    <x v="693"/>
    <x v="0"/>
    <s v="United States"/>
    <s v="San Diego"/>
    <x v="1"/>
    <n v="92037"/>
    <x v="1"/>
    <s v="TEC-MA-10003176"/>
    <x v="2"/>
    <x v="15"/>
    <x v="1752"/>
    <x v="5638"/>
    <n v="2"/>
    <n v="0.2"/>
    <n v="77.219999999999914"/>
  </r>
  <r>
    <n v="8870"/>
    <s v="CA-2014-101805"/>
    <x v="3"/>
    <x v="96"/>
    <d v="2014-12-07T00:00:00"/>
    <x v="1"/>
    <s v="SH-19975"/>
    <x v="64"/>
    <x v="1"/>
    <s v="United States"/>
    <s v="Seattle"/>
    <x v="4"/>
    <n v="98105"/>
    <x v="1"/>
    <s v="OFF-BI-10002003"/>
    <x v="1"/>
    <x v="8"/>
    <x v="1384"/>
    <x v="482"/>
    <n v="5"/>
    <n v="0.2"/>
    <n v="5.3729999999999993"/>
  </r>
  <r>
    <n v="8871"/>
    <s v="CA-2014-101805"/>
    <x v="3"/>
    <x v="96"/>
    <d v="2014-12-07T00:00:00"/>
    <x v="1"/>
    <s v="SH-19975"/>
    <x v="64"/>
    <x v="1"/>
    <s v="United States"/>
    <s v="Seattle"/>
    <x v="4"/>
    <n v="98105"/>
    <x v="1"/>
    <s v="FUR-FU-10000023"/>
    <x v="0"/>
    <x v="5"/>
    <x v="322"/>
    <x v="5639"/>
    <n v="12"/>
    <n v="0"/>
    <n v="31.099200000000003"/>
  </r>
  <r>
    <n v="8872"/>
    <s v="CA-2014-101805"/>
    <x v="3"/>
    <x v="96"/>
    <d v="2014-12-07T00:00:00"/>
    <x v="1"/>
    <s v="SH-19975"/>
    <x v="64"/>
    <x v="1"/>
    <s v="United States"/>
    <s v="Seattle"/>
    <x v="4"/>
    <n v="98105"/>
    <x v="1"/>
    <s v="OFF-ST-10002756"/>
    <x v="1"/>
    <x v="4"/>
    <x v="270"/>
    <x v="5248"/>
    <n v="4"/>
    <n v="0"/>
    <n v="5.4124000000000478"/>
  </r>
  <r>
    <n v="8873"/>
    <s v="US-2011-105137"/>
    <x v="2"/>
    <x v="982"/>
    <d v="2011-10-10T00:00:00"/>
    <x v="3"/>
    <s v="RB-19435"/>
    <x v="579"/>
    <x v="0"/>
    <s v="United States"/>
    <s v="Columbus"/>
    <x v="24"/>
    <n v="43229"/>
    <x v="3"/>
    <s v="TEC-MA-10002694"/>
    <x v="2"/>
    <x v="15"/>
    <x v="1823"/>
    <x v="5640"/>
    <n v="2"/>
    <n v="0.7"/>
    <n v="-71.39579999999998"/>
  </r>
  <r>
    <n v="8874"/>
    <s v="US-2011-105137"/>
    <x v="2"/>
    <x v="982"/>
    <d v="2011-10-10T00:00:00"/>
    <x v="3"/>
    <s v="RB-19435"/>
    <x v="579"/>
    <x v="0"/>
    <s v="United States"/>
    <s v="Columbus"/>
    <x v="24"/>
    <n v="43229"/>
    <x v="3"/>
    <s v="OFF-BI-10002429"/>
    <x v="1"/>
    <x v="8"/>
    <x v="467"/>
    <x v="3594"/>
    <n v="2"/>
    <n v="0.7"/>
    <n v="-13.393599999999999"/>
  </r>
  <r>
    <n v="8875"/>
    <s v="CA-2014-142489"/>
    <x v="3"/>
    <x v="237"/>
    <d v="2014-11-17T00:00:00"/>
    <x v="0"/>
    <s v="TC-21295"/>
    <x v="646"/>
    <x v="0"/>
    <s v="United States"/>
    <s v="Houston"/>
    <x v="5"/>
    <n v="77095"/>
    <x v="2"/>
    <s v="OFF-BI-10003684"/>
    <x v="1"/>
    <x v="8"/>
    <x v="707"/>
    <x v="5641"/>
    <n v="5"/>
    <n v="0.8"/>
    <n v="-32.984999999999999"/>
  </r>
  <r>
    <n v="8876"/>
    <s v="US-2013-141264"/>
    <x v="0"/>
    <x v="572"/>
    <d v="2013-08-20T00:00:00"/>
    <x v="1"/>
    <s v="CT-11995"/>
    <x v="564"/>
    <x v="0"/>
    <s v="United States"/>
    <s v="Irving"/>
    <x v="5"/>
    <n v="75061"/>
    <x v="2"/>
    <s v="OFF-SU-10003505"/>
    <x v="1"/>
    <x v="14"/>
    <x v="408"/>
    <x v="442"/>
    <n v="2"/>
    <n v="0.2"/>
    <n v="-34.758000000000017"/>
  </r>
  <r>
    <n v="8877"/>
    <s v="US-2013-141264"/>
    <x v="0"/>
    <x v="572"/>
    <d v="2013-08-20T00:00:00"/>
    <x v="1"/>
    <s v="CT-11995"/>
    <x v="564"/>
    <x v="0"/>
    <s v="United States"/>
    <s v="Irving"/>
    <x v="5"/>
    <n v="75061"/>
    <x v="2"/>
    <s v="OFF-AP-10002534"/>
    <x v="1"/>
    <x v="9"/>
    <x v="1193"/>
    <x v="5642"/>
    <n v="1"/>
    <n v="0.8"/>
    <n v="-153.20240000000001"/>
  </r>
  <r>
    <n v="8878"/>
    <s v="CA-2014-126928"/>
    <x v="3"/>
    <x v="697"/>
    <d v="2014-09-24T00:00:00"/>
    <x v="1"/>
    <s v="GZ-14470"/>
    <x v="47"/>
    <x v="0"/>
    <s v="United States"/>
    <s v="Morristown"/>
    <x v="30"/>
    <n v="7960"/>
    <x v="3"/>
    <s v="TEC-MA-10004626"/>
    <x v="2"/>
    <x v="15"/>
    <x v="1824"/>
    <x v="5643"/>
    <n v="4"/>
    <n v="0"/>
    <n v="225.6"/>
  </r>
  <r>
    <n v="8879"/>
    <s v="CA-2014-126928"/>
    <x v="3"/>
    <x v="697"/>
    <d v="2014-09-24T00:00:00"/>
    <x v="1"/>
    <s v="GZ-14470"/>
    <x v="47"/>
    <x v="0"/>
    <s v="United States"/>
    <s v="Morristown"/>
    <x v="30"/>
    <n v="7960"/>
    <x v="3"/>
    <s v="OFF-ST-10000615"/>
    <x v="1"/>
    <x v="4"/>
    <x v="75"/>
    <x v="4024"/>
    <n v="3"/>
    <n v="0"/>
    <n v="9.5340000000000025"/>
  </r>
  <r>
    <n v="8880"/>
    <s v="US-2012-107944"/>
    <x v="1"/>
    <x v="391"/>
    <d v="2012-03-25T00:00:00"/>
    <x v="2"/>
    <s v="AM-10360"/>
    <x v="87"/>
    <x v="1"/>
    <s v="United States"/>
    <s v="Los Angeles"/>
    <x v="1"/>
    <n v="90008"/>
    <x v="1"/>
    <s v="OFF-PA-10000659"/>
    <x v="1"/>
    <x v="10"/>
    <x v="1286"/>
    <x v="5644"/>
    <n v="11"/>
    <n v="0"/>
    <n v="92.505599999999987"/>
  </r>
  <r>
    <n v="8881"/>
    <s v="US-2012-107944"/>
    <x v="1"/>
    <x v="391"/>
    <d v="2012-03-25T00:00:00"/>
    <x v="2"/>
    <s v="AM-10360"/>
    <x v="87"/>
    <x v="1"/>
    <s v="United States"/>
    <s v="Los Angeles"/>
    <x v="1"/>
    <n v="90008"/>
    <x v="1"/>
    <s v="TEC-AC-10000736"/>
    <x v="2"/>
    <x v="11"/>
    <x v="1085"/>
    <x v="764"/>
    <n v="3"/>
    <n v="0"/>
    <n v="86.389199999999988"/>
  </r>
  <r>
    <n v="8882"/>
    <s v="CA-2013-135594"/>
    <x v="0"/>
    <x v="1186"/>
    <d v="2013-07-04T00:00:00"/>
    <x v="0"/>
    <s v="AH-10120"/>
    <x v="571"/>
    <x v="2"/>
    <s v="United States"/>
    <s v="Aurora"/>
    <x v="10"/>
    <n v="60505"/>
    <x v="2"/>
    <s v="TEC-AC-10003038"/>
    <x v="2"/>
    <x v="11"/>
    <x v="1024"/>
    <x v="2298"/>
    <n v="7"/>
    <n v="0.2"/>
    <n v="-0.62650000000000716"/>
  </r>
  <r>
    <n v="8883"/>
    <s v="US-2014-115252"/>
    <x v="3"/>
    <x v="179"/>
    <d v="2014-10-26T00:00:00"/>
    <x v="1"/>
    <s v="MY-18295"/>
    <x v="501"/>
    <x v="1"/>
    <s v="United States"/>
    <s v="Durham"/>
    <x v="3"/>
    <n v="27707"/>
    <x v="0"/>
    <s v="TEC-PH-10004071"/>
    <x v="2"/>
    <x v="7"/>
    <x v="1537"/>
    <x v="2992"/>
    <n v="2"/>
    <n v="0.2"/>
    <n v="1.3986000000000001"/>
  </r>
  <r>
    <n v="8884"/>
    <s v="US-2014-115252"/>
    <x v="3"/>
    <x v="179"/>
    <d v="2014-10-26T00:00:00"/>
    <x v="1"/>
    <s v="MY-18295"/>
    <x v="501"/>
    <x v="1"/>
    <s v="United States"/>
    <s v="Durham"/>
    <x v="3"/>
    <n v="27707"/>
    <x v="0"/>
    <s v="OFF-PA-10001667"/>
    <x v="1"/>
    <x v="10"/>
    <x v="453"/>
    <x v="646"/>
    <n v="3"/>
    <n v="0.2"/>
    <n v="4.4849999999999994"/>
  </r>
  <r>
    <n v="8885"/>
    <s v="CA-2011-107398"/>
    <x v="2"/>
    <x v="55"/>
    <d v="2011-08-30T00:00:00"/>
    <x v="1"/>
    <s v="BS-11590"/>
    <x v="29"/>
    <x v="1"/>
    <s v="United States"/>
    <s v="Columbus"/>
    <x v="24"/>
    <n v="43229"/>
    <x v="3"/>
    <s v="OFF-BI-10001982"/>
    <x v="1"/>
    <x v="8"/>
    <x v="301"/>
    <x v="5645"/>
    <n v="4"/>
    <n v="0.7"/>
    <n v="-4.5695999999999994"/>
  </r>
  <r>
    <n v="8886"/>
    <s v="CA-2011-107398"/>
    <x v="2"/>
    <x v="55"/>
    <d v="2011-08-30T00:00:00"/>
    <x v="1"/>
    <s v="BS-11590"/>
    <x v="29"/>
    <x v="1"/>
    <s v="United States"/>
    <s v="Columbus"/>
    <x v="24"/>
    <n v="43229"/>
    <x v="3"/>
    <s v="OFF-BI-10004141"/>
    <x v="1"/>
    <x v="8"/>
    <x v="1287"/>
    <x v="5646"/>
    <n v="3"/>
    <n v="0.7"/>
    <n v="-2.2896000000000001"/>
  </r>
  <r>
    <n v="8887"/>
    <s v="CA-2011-107398"/>
    <x v="2"/>
    <x v="55"/>
    <d v="2011-08-30T00:00:00"/>
    <x v="1"/>
    <s v="BS-11590"/>
    <x v="29"/>
    <x v="1"/>
    <s v="United States"/>
    <s v="Columbus"/>
    <x v="24"/>
    <n v="43229"/>
    <x v="3"/>
    <s v="OFF-BI-10002103"/>
    <x v="1"/>
    <x v="8"/>
    <x v="525"/>
    <x v="5647"/>
    <n v="8"/>
    <n v="0.7"/>
    <n v="-16.684799999999996"/>
  </r>
  <r>
    <n v="8888"/>
    <s v="CA-2011-169642"/>
    <x v="2"/>
    <x v="923"/>
    <d v="2011-07-30T00:00:00"/>
    <x v="0"/>
    <s v="BB-10990"/>
    <x v="121"/>
    <x v="1"/>
    <s v="United States"/>
    <s v="Los Angeles"/>
    <x v="1"/>
    <n v="90036"/>
    <x v="1"/>
    <s v="OFF-ST-10002574"/>
    <x v="1"/>
    <x v="4"/>
    <x v="926"/>
    <x v="5648"/>
    <n v="2"/>
    <n v="0"/>
    <n v="0"/>
  </r>
  <r>
    <n v="8889"/>
    <s v="CA-2014-103968"/>
    <x v="3"/>
    <x v="96"/>
    <d v="2014-12-08T00:00:00"/>
    <x v="1"/>
    <s v="ML-17755"/>
    <x v="529"/>
    <x v="2"/>
    <s v="United States"/>
    <s v="Stockton"/>
    <x v="1"/>
    <n v="95207"/>
    <x v="1"/>
    <s v="FUR-FU-10003394"/>
    <x v="0"/>
    <x v="5"/>
    <x v="578"/>
    <x v="5649"/>
    <n v="9"/>
    <n v="0"/>
    <n v="107.03879999999994"/>
  </r>
  <r>
    <n v="8890"/>
    <s v="CA-2013-147256"/>
    <x v="0"/>
    <x v="508"/>
    <d v="2013-10-22T00:00:00"/>
    <x v="0"/>
    <s v="FC-14245"/>
    <x v="763"/>
    <x v="2"/>
    <s v="United States"/>
    <s v="Columbia"/>
    <x v="25"/>
    <n v="65203"/>
    <x v="2"/>
    <s v="TEC-PH-10003072"/>
    <x v="2"/>
    <x v="7"/>
    <x v="1310"/>
    <x v="5650"/>
    <n v="3"/>
    <n v="0"/>
    <n v="220.48530000000002"/>
  </r>
  <r>
    <n v="8891"/>
    <s v="CA-2013-147256"/>
    <x v="0"/>
    <x v="508"/>
    <d v="2013-10-22T00:00:00"/>
    <x v="0"/>
    <s v="FC-14245"/>
    <x v="763"/>
    <x v="2"/>
    <s v="United States"/>
    <s v="Columbia"/>
    <x v="25"/>
    <n v="65203"/>
    <x v="2"/>
    <s v="OFF-AP-10003057"/>
    <x v="1"/>
    <x v="9"/>
    <x v="1317"/>
    <x v="5651"/>
    <n v="7"/>
    <n v="0"/>
    <n v="751.76010000000008"/>
  </r>
  <r>
    <n v="8892"/>
    <s v="CA-2013-162159"/>
    <x v="0"/>
    <x v="1142"/>
    <d v="2013-09-19T00:00:00"/>
    <x v="2"/>
    <s v="CR-12625"/>
    <x v="128"/>
    <x v="2"/>
    <s v="United States"/>
    <s v="Columbus"/>
    <x v="32"/>
    <n v="31907"/>
    <x v="0"/>
    <s v="FUR-CH-10001146"/>
    <x v="0"/>
    <x v="1"/>
    <x v="64"/>
    <x v="5652"/>
    <n v="2"/>
    <n v="0"/>
    <n v="30.444999999999993"/>
  </r>
  <r>
    <n v="8893"/>
    <s v="CA-2012-111038"/>
    <x v="1"/>
    <x v="494"/>
    <d v="2012-12-06T00:00:00"/>
    <x v="1"/>
    <s v="LC-16960"/>
    <x v="784"/>
    <x v="2"/>
    <s v="United States"/>
    <s v="San Diego"/>
    <x v="1"/>
    <n v="92037"/>
    <x v="1"/>
    <s v="FUR-CH-10003973"/>
    <x v="0"/>
    <x v="1"/>
    <x v="858"/>
    <x v="5653"/>
    <n v="9"/>
    <n v="0.2"/>
    <n v="267.66720000000009"/>
  </r>
  <r>
    <n v="8894"/>
    <s v="CA-2011-124723"/>
    <x v="2"/>
    <x v="79"/>
    <d v="2011-08-12T00:00:00"/>
    <x v="1"/>
    <s v="GZ-14470"/>
    <x v="47"/>
    <x v="0"/>
    <s v="United States"/>
    <s v="Texas City"/>
    <x v="5"/>
    <n v="77590"/>
    <x v="2"/>
    <s v="FUR-TA-10001307"/>
    <x v="0"/>
    <x v="3"/>
    <x v="1090"/>
    <x v="5654"/>
    <n v="2"/>
    <n v="0.3"/>
    <n v="41.933999999999997"/>
  </r>
  <r>
    <n v="8895"/>
    <s v="CA-2013-167241"/>
    <x v="0"/>
    <x v="243"/>
    <d v="2013-08-23T00:00:00"/>
    <x v="1"/>
    <s v="BD-11320"/>
    <x v="217"/>
    <x v="0"/>
    <s v="United States"/>
    <s v="Los Angeles"/>
    <x v="1"/>
    <n v="90004"/>
    <x v="1"/>
    <s v="FUR-FU-10004071"/>
    <x v="0"/>
    <x v="5"/>
    <x v="570"/>
    <x v="5655"/>
    <n v="3"/>
    <n v="0"/>
    <n v="43.684200000000018"/>
  </r>
  <r>
    <n v="8896"/>
    <s v="CA-2013-167241"/>
    <x v="0"/>
    <x v="243"/>
    <d v="2013-08-23T00:00:00"/>
    <x v="1"/>
    <s v="BD-11320"/>
    <x v="217"/>
    <x v="0"/>
    <s v="United States"/>
    <s v="Los Angeles"/>
    <x v="1"/>
    <n v="90004"/>
    <x v="1"/>
    <s v="OFF-ST-10001505"/>
    <x v="1"/>
    <x v="4"/>
    <x v="1174"/>
    <x v="1465"/>
    <n v="3"/>
    <n v="0"/>
    <n v="3.0497999999999985"/>
  </r>
  <r>
    <n v="8897"/>
    <s v="CA-2013-167241"/>
    <x v="0"/>
    <x v="243"/>
    <d v="2013-08-23T00:00:00"/>
    <x v="1"/>
    <s v="BD-11320"/>
    <x v="217"/>
    <x v="0"/>
    <s v="United States"/>
    <s v="Los Angeles"/>
    <x v="1"/>
    <n v="90004"/>
    <x v="1"/>
    <s v="TEC-PH-10004614"/>
    <x v="2"/>
    <x v="7"/>
    <x v="299"/>
    <x v="5441"/>
    <n v="3"/>
    <n v="0.2"/>
    <n v="10.349999999999994"/>
  </r>
  <r>
    <n v="8898"/>
    <s v="CA-2013-167241"/>
    <x v="0"/>
    <x v="243"/>
    <d v="2013-08-23T00:00:00"/>
    <x v="1"/>
    <s v="BD-11320"/>
    <x v="217"/>
    <x v="0"/>
    <s v="United States"/>
    <s v="Los Angeles"/>
    <x v="1"/>
    <n v="90004"/>
    <x v="1"/>
    <s v="OFF-PA-10004911"/>
    <x v="1"/>
    <x v="10"/>
    <x v="929"/>
    <x v="5620"/>
    <n v="4"/>
    <n v="0"/>
    <n v="18.009600000000002"/>
  </r>
  <r>
    <n v="8899"/>
    <s v="CA-2012-163237"/>
    <x v="1"/>
    <x v="976"/>
    <d v="2012-08-09T00:00:00"/>
    <x v="0"/>
    <s v="EM-14095"/>
    <x v="313"/>
    <x v="1"/>
    <s v="United States"/>
    <s v="Springfield"/>
    <x v="17"/>
    <n v="22153"/>
    <x v="0"/>
    <s v="TEC-PH-10003601"/>
    <x v="2"/>
    <x v="7"/>
    <x v="1383"/>
    <x v="4678"/>
    <n v="3"/>
    <n v="0"/>
    <n v="148.49099999999996"/>
  </r>
  <r>
    <n v="8900"/>
    <s v="CA-2012-163237"/>
    <x v="1"/>
    <x v="976"/>
    <d v="2012-08-09T00:00:00"/>
    <x v="0"/>
    <s v="EM-14095"/>
    <x v="313"/>
    <x v="1"/>
    <s v="United States"/>
    <s v="Springfield"/>
    <x v="17"/>
    <n v="22153"/>
    <x v="0"/>
    <s v="OFF-LA-10004545"/>
    <x v="1"/>
    <x v="2"/>
    <x v="1328"/>
    <x v="2989"/>
    <n v="2"/>
    <n v="0"/>
    <n v="11.778199999999998"/>
  </r>
  <r>
    <n v="8901"/>
    <s v="CA-2013-150483"/>
    <x v="0"/>
    <x v="1207"/>
    <d v="2013-06-05T00:00:00"/>
    <x v="1"/>
    <s v="BP-11290"/>
    <x v="443"/>
    <x v="0"/>
    <s v="United States"/>
    <s v="Decatur"/>
    <x v="10"/>
    <n v="62521"/>
    <x v="2"/>
    <s v="FUR-FU-10001379"/>
    <x v="0"/>
    <x v="5"/>
    <x v="1810"/>
    <x v="164"/>
    <n v="3"/>
    <n v="0.6"/>
    <n v="-12.825599999999994"/>
  </r>
  <r>
    <n v="8902"/>
    <s v="CA-2013-150483"/>
    <x v="0"/>
    <x v="1207"/>
    <d v="2013-06-05T00:00:00"/>
    <x v="1"/>
    <s v="BP-11290"/>
    <x v="443"/>
    <x v="0"/>
    <s v="United States"/>
    <s v="Decatur"/>
    <x v="10"/>
    <n v="62521"/>
    <x v="2"/>
    <s v="OFF-PA-10001846"/>
    <x v="1"/>
    <x v="10"/>
    <x v="1807"/>
    <x v="282"/>
    <n v="4"/>
    <n v="0.2"/>
    <n v="6.7048000000000005"/>
  </r>
  <r>
    <n v="8903"/>
    <s v="CA-2013-150483"/>
    <x v="0"/>
    <x v="1207"/>
    <d v="2013-06-05T00:00:00"/>
    <x v="1"/>
    <s v="BP-11290"/>
    <x v="443"/>
    <x v="0"/>
    <s v="United States"/>
    <s v="Decatur"/>
    <x v="10"/>
    <n v="62521"/>
    <x v="2"/>
    <s v="FUR-CH-10000422"/>
    <x v="0"/>
    <x v="1"/>
    <x v="1432"/>
    <x v="5656"/>
    <n v="3"/>
    <n v="0.3"/>
    <n v="-38.215799999999973"/>
  </r>
  <r>
    <n v="8904"/>
    <s v="CA-2013-150483"/>
    <x v="0"/>
    <x v="1207"/>
    <d v="2013-06-05T00:00:00"/>
    <x v="1"/>
    <s v="BP-11290"/>
    <x v="443"/>
    <x v="0"/>
    <s v="United States"/>
    <s v="Decatur"/>
    <x v="10"/>
    <n v="62521"/>
    <x v="2"/>
    <s v="OFF-PA-10004621"/>
    <x v="1"/>
    <x v="10"/>
    <x v="738"/>
    <x v="563"/>
    <n v="2"/>
    <n v="0.2"/>
    <n v="3.6288"/>
  </r>
  <r>
    <n v="8905"/>
    <s v="US-2013-126431"/>
    <x v="0"/>
    <x v="949"/>
    <d v="2013-07-02T00:00:00"/>
    <x v="3"/>
    <s v="SU-20665"/>
    <x v="711"/>
    <x v="2"/>
    <s v="United States"/>
    <s v="New York City"/>
    <x v="15"/>
    <n v="10009"/>
    <x v="3"/>
    <s v="OFF-LA-10001474"/>
    <x v="1"/>
    <x v="2"/>
    <x v="917"/>
    <x v="5657"/>
    <n v="1"/>
    <n v="0"/>
    <n v="14.043800000000001"/>
  </r>
  <r>
    <n v="8906"/>
    <s v="US-2013-126431"/>
    <x v="0"/>
    <x v="949"/>
    <d v="2013-07-02T00:00:00"/>
    <x v="3"/>
    <s v="SU-20665"/>
    <x v="711"/>
    <x v="2"/>
    <s v="United States"/>
    <s v="New York City"/>
    <x v="15"/>
    <n v="10009"/>
    <x v="3"/>
    <s v="TEC-AC-10001635"/>
    <x v="2"/>
    <x v="11"/>
    <x v="1363"/>
    <x v="5658"/>
    <n v="3"/>
    <n v="0"/>
    <n v="6.1679999999999975"/>
  </r>
  <r>
    <n v="8907"/>
    <s v="US-2013-126431"/>
    <x v="0"/>
    <x v="949"/>
    <d v="2013-07-02T00:00:00"/>
    <x v="3"/>
    <s v="SU-20665"/>
    <x v="711"/>
    <x v="2"/>
    <s v="United States"/>
    <s v="New York City"/>
    <x v="15"/>
    <n v="10009"/>
    <x v="3"/>
    <s v="OFF-PA-10001950"/>
    <x v="1"/>
    <x v="10"/>
    <x v="144"/>
    <x v="5659"/>
    <n v="9"/>
    <n v="0"/>
    <n v="33.776999999999994"/>
  </r>
  <r>
    <n v="8908"/>
    <s v="CA-2013-139934"/>
    <x v="0"/>
    <x v="122"/>
    <d v="2013-12-21T00:00:00"/>
    <x v="2"/>
    <s v="AY-10555"/>
    <x v="672"/>
    <x v="1"/>
    <s v="United States"/>
    <s v="San Francisco"/>
    <x v="1"/>
    <n v="94110"/>
    <x v="1"/>
    <s v="TEC-PH-10001552"/>
    <x v="2"/>
    <x v="7"/>
    <x v="178"/>
    <x v="5660"/>
    <n v="7"/>
    <n v="0.2"/>
    <n v="6.6976000000000013"/>
  </r>
  <r>
    <n v="8909"/>
    <s v="CA-2012-109603"/>
    <x v="1"/>
    <x v="1208"/>
    <d v="2012-02-01T00:00:00"/>
    <x v="1"/>
    <s v="EM-13825"/>
    <x v="605"/>
    <x v="1"/>
    <s v="United States"/>
    <s v="Moreno Valley"/>
    <x v="1"/>
    <n v="92553"/>
    <x v="1"/>
    <s v="OFF-PA-10003790"/>
    <x v="1"/>
    <x v="10"/>
    <x v="1250"/>
    <x v="685"/>
    <n v="8"/>
    <n v="0"/>
    <n v="84.051199999999994"/>
  </r>
  <r>
    <n v="8910"/>
    <s v="CA-2014-160661"/>
    <x v="3"/>
    <x v="960"/>
    <d v="2014-11-02T00:00:00"/>
    <x v="1"/>
    <s v="SA-20830"/>
    <x v="193"/>
    <x v="0"/>
    <s v="United States"/>
    <s v="Everett"/>
    <x v="31"/>
    <n v="2149"/>
    <x v="3"/>
    <s v="OFF-LA-10002475"/>
    <x v="1"/>
    <x v="2"/>
    <x v="148"/>
    <x v="2521"/>
    <n v="3"/>
    <n v="0"/>
    <n v="10.307099999999998"/>
  </r>
  <r>
    <n v="8911"/>
    <s v="CA-2014-102610"/>
    <x v="3"/>
    <x v="259"/>
    <d v="2014-11-09T00:00:00"/>
    <x v="1"/>
    <s v="CA-12265"/>
    <x v="244"/>
    <x v="0"/>
    <s v="United States"/>
    <s v="Chattanooga"/>
    <x v="18"/>
    <n v="37421"/>
    <x v="0"/>
    <s v="TEC-AC-10000303"/>
    <x v="2"/>
    <x v="11"/>
    <x v="429"/>
    <x v="98"/>
    <n v="3"/>
    <n v="0.2"/>
    <n v="15.596099999999996"/>
  </r>
  <r>
    <n v="8912"/>
    <s v="CA-2014-102610"/>
    <x v="3"/>
    <x v="259"/>
    <d v="2014-11-09T00:00:00"/>
    <x v="1"/>
    <s v="CA-12265"/>
    <x v="244"/>
    <x v="0"/>
    <s v="United States"/>
    <s v="Chattanooga"/>
    <x v="18"/>
    <n v="37421"/>
    <x v="0"/>
    <s v="TEC-PH-10000127"/>
    <x v="2"/>
    <x v="7"/>
    <x v="1758"/>
    <x v="5661"/>
    <n v="9"/>
    <n v="0.2"/>
    <n v="-32.383800000000008"/>
  </r>
  <r>
    <n v="8913"/>
    <s v="CA-2014-102610"/>
    <x v="3"/>
    <x v="259"/>
    <d v="2014-11-09T00:00:00"/>
    <x v="1"/>
    <s v="CA-12265"/>
    <x v="244"/>
    <x v="0"/>
    <s v="United States"/>
    <s v="Chattanooga"/>
    <x v="18"/>
    <n v="37421"/>
    <x v="0"/>
    <s v="OFF-BI-10004364"/>
    <x v="1"/>
    <x v="8"/>
    <x v="302"/>
    <x v="5662"/>
    <n v="2"/>
    <n v="0.7"/>
    <n v="-2.9700000000000006"/>
  </r>
  <r>
    <n v="8914"/>
    <s v="CA-2014-102610"/>
    <x v="3"/>
    <x v="259"/>
    <d v="2014-11-09T00:00:00"/>
    <x v="1"/>
    <s v="CA-12265"/>
    <x v="244"/>
    <x v="0"/>
    <s v="United States"/>
    <s v="Chattanooga"/>
    <x v="18"/>
    <n v="37421"/>
    <x v="0"/>
    <s v="OFF-LA-10002195"/>
    <x v="1"/>
    <x v="2"/>
    <x v="1019"/>
    <x v="1268"/>
    <n v="2"/>
    <n v="0.2"/>
    <n v="1.7247999999999997"/>
  </r>
  <r>
    <n v="8915"/>
    <s v="US-2013-144057"/>
    <x v="0"/>
    <x v="195"/>
    <d v="2013-05-14T00:00:00"/>
    <x v="1"/>
    <s v="CV-12805"/>
    <x v="51"/>
    <x v="1"/>
    <s v="United States"/>
    <s v="Austin"/>
    <x v="5"/>
    <n v="78745"/>
    <x v="2"/>
    <s v="OFF-ST-10001490"/>
    <x v="1"/>
    <x v="4"/>
    <x v="513"/>
    <x v="5663"/>
    <n v="6"/>
    <n v="0.2"/>
    <n v="107.08199999999985"/>
  </r>
  <r>
    <n v="8916"/>
    <s v="US-2013-144057"/>
    <x v="0"/>
    <x v="195"/>
    <d v="2013-05-14T00:00:00"/>
    <x v="1"/>
    <s v="CV-12805"/>
    <x v="51"/>
    <x v="1"/>
    <s v="United States"/>
    <s v="Austin"/>
    <x v="5"/>
    <n v="78745"/>
    <x v="2"/>
    <s v="OFF-BI-10002852"/>
    <x v="1"/>
    <x v="8"/>
    <x v="91"/>
    <x v="5664"/>
    <n v="4"/>
    <n v="0.8"/>
    <n v="-20.435200000000002"/>
  </r>
  <r>
    <n v="8917"/>
    <s v="US-2013-144057"/>
    <x v="0"/>
    <x v="195"/>
    <d v="2013-05-14T00:00:00"/>
    <x v="1"/>
    <s v="CV-12805"/>
    <x v="51"/>
    <x v="1"/>
    <s v="United States"/>
    <s v="Austin"/>
    <x v="5"/>
    <n v="78745"/>
    <x v="2"/>
    <s v="OFF-AP-10000390"/>
    <x v="1"/>
    <x v="9"/>
    <x v="1691"/>
    <x v="5665"/>
    <n v="4"/>
    <n v="0.8"/>
    <n v="-131.71680000000001"/>
  </r>
  <r>
    <n v="8918"/>
    <s v="US-2013-144057"/>
    <x v="0"/>
    <x v="195"/>
    <d v="2013-05-14T00:00:00"/>
    <x v="1"/>
    <s v="CV-12805"/>
    <x v="51"/>
    <x v="1"/>
    <s v="United States"/>
    <s v="Austin"/>
    <x v="5"/>
    <n v="78745"/>
    <x v="2"/>
    <s v="OFF-PA-10004327"/>
    <x v="1"/>
    <x v="10"/>
    <x v="136"/>
    <x v="5201"/>
    <n v="2"/>
    <n v="0.2"/>
    <n v="26.823999999999995"/>
  </r>
  <r>
    <n v="8919"/>
    <s v="US-2013-144057"/>
    <x v="0"/>
    <x v="195"/>
    <d v="2013-05-14T00:00:00"/>
    <x v="1"/>
    <s v="CV-12805"/>
    <x v="51"/>
    <x v="1"/>
    <s v="United States"/>
    <s v="Austin"/>
    <x v="5"/>
    <n v="78745"/>
    <x v="2"/>
    <s v="OFF-BI-10002353"/>
    <x v="1"/>
    <x v="8"/>
    <x v="1068"/>
    <x v="5666"/>
    <n v="6"/>
    <n v="0.8"/>
    <n v="-27.791999999999994"/>
  </r>
  <r>
    <n v="8920"/>
    <s v="CA-2011-160276"/>
    <x v="2"/>
    <x v="1063"/>
    <d v="2011-04-08T00:00:00"/>
    <x v="1"/>
    <s v="AH-10690"/>
    <x v="706"/>
    <x v="1"/>
    <s v="United States"/>
    <s v="Virginia Beach"/>
    <x v="17"/>
    <n v="23464"/>
    <x v="0"/>
    <s v="FUR-FU-10003192"/>
    <x v="0"/>
    <x v="5"/>
    <x v="1720"/>
    <x v="5667"/>
    <n v="2"/>
    <n v="0"/>
    <n v="46.196799999999996"/>
  </r>
  <r>
    <n v="8921"/>
    <s v="CA-2011-132983"/>
    <x v="2"/>
    <x v="582"/>
    <d v="2011-05-03T00:00:00"/>
    <x v="1"/>
    <s v="DS-13180"/>
    <x v="103"/>
    <x v="1"/>
    <s v="United States"/>
    <s v="Jamestown"/>
    <x v="15"/>
    <n v="14701"/>
    <x v="3"/>
    <s v="TEC-AC-10000736"/>
    <x v="2"/>
    <x v="11"/>
    <x v="1085"/>
    <x v="460"/>
    <n v="2"/>
    <n v="0"/>
    <n v="57.592799999999997"/>
  </r>
  <r>
    <n v="8922"/>
    <s v="CA-2013-145709"/>
    <x v="0"/>
    <x v="964"/>
    <d v="2013-10-09T00:00:00"/>
    <x v="1"/>
    <s v="AH-10690"/>
    <x v="706"/>
    <x v="1"/>
    <s v="United States"/>
    <s v="Coral Gables"/>
    <x v="2"/>
    <n v="33134"/>
    <x v="0"/>
    <s v="TEC-PH-10003095"/>
    <x v="2"/>
    <x v="7"/>
    <x v="1491"/>
    <x v="2672"/>
    <n v="3"/>
    <n v="0.2"/>
    <n v="19.754999999999999"/>
  </r>
  <r>
    <n v="8923"/>
    <s v="CA-2013-145709"/>
    <x v="0"/>
    <x v="964"/>
    <d v="2013-10-09T00:00:00"/>
    <x v="1"/>
    <s v="AH-10690"/>
    <x v="706"/>
    <x v="1"/>
    <s v="United States"/>
    <s v="Coral Gables"/>
    <x v="2"/>
    <n v="33134"/>
    <x v="0"/>
    <s v="FUR-FU-10002885"/>
    <x v="0"/>
    <x v="5"/>
    <x v="755"/>
    <x v="5668"/>
    <n v="3"/>
    <n v="0.2"/>
    <n v="2.6028000000000011"/>
  </r>
  <r>
    <n v="8924"/>
    <s v="CA-2014-133928"/>
    <x v="3"/>
    <x v="532"/>
    <d v="2014-06-18T00:00:00"/>
    <x v="1"/>
    <s v="ZC-21910"/>
    <x v="233"/>
    <x v="0"/>
    <s v="United States"/>
    <s v="Hickory"/>
    <x v="3"/>
    <n v="28601"/>
    <x v="0"/>
    <s v="OFF-BI-10001525"/>
    <x v="1"/>
    <x v="8"/>
    <x v="31"/>
    <x v="5669"/>
    <n v="4"/>
    <n v="0.7"/>
    <n v="-3.8100000000000005"/>
  </r>
  <r>
    <n v="8925"/>
    <s v="CA-2013-168032"/>
    <x v="0"/>
    <x v="806"/>
    <d v="2013-02-03T00:00:00"/>
    <x v="1"/>
    <s v="DF-13135"/>
    <x v="650"/>
    <x v="0"/>
    <s v="United States"/>
    <s v="Rockford"/>
    <x v="10"/>
    <n v="61107"/>
    <x v="2"/>
    <s v="TEC-PH-10004241"/>
    <x v="2"/>
    <x v="7"/>
    <x v="1825"/>
    <x v="4345"/>
    <n v="4"/>
    <n v="0.2"/>
    <n v="143.99680000000006"/>
  </r>
  <r>
    <n v="8926"/>
    <s v="CA-2013-168032"/>
    <x v="0"/>
    <x v="806"/>
    <d v="2013-02-03T00:00:00"/>
    <x v="1"/>
    <s v="DF-13135"/>
    <x v="650"/>
    <x v="0"/>
    <s v="United States"/>
    <s v="Rockford"/>
    <x v="10"/>
    <n v="61107"/>
    <x v="2"/>
    <s v="OFF-BI-10000546"/>
    <x v="1"/>
    <x v="8"/>
    <x v="609"/>
    <x v="5670"/>
    <n v="3"/>
    <n v="0.8"/>
    <n v="-2.678399999999999"/>
  </r>
  <r>
    <n v="8927"/>
    <s v="CA-2013-168032"/>
    <x v="0"/>
    <x v="806"/>
    <d v="2013-02-03T00:00:00"/>
    <x v="1"/>
    <s v="DF-13135"/>
    <x v="650"/>
    <x v="0"/>
    <s v="United States"/>
    <s v="Rockford"/>
    <x v="10"/>
    <n v="61107"/>
    <x v="2"/>
    <s v="FUR-TA-10004256"/>
    <x v="0"/>
    <x v="3"/>
    <x v="484"/>
    <x v="5671"/>
    <n v="3"/>
    <n v="0.5"/>
    <n v="-538.44600000000003"/>
  </r>
  <r>
    <n v="8928"/>
    <s v="CA-2012-143616"/>
    <x v="1"/>
    <x v="874"/>
    <d v="2012-09-29T00:00:00"/>
    <x v="0"/>
    <s v="SS-20140"/>
    <x v="164"/>
    <x v="1"/>
    <s v="United States"/>
    <s v="Seattle"/>
    <x v="4"/>
    <n v="98103"/>
    <x v="1"/>
    <s v="OFF-AR-10002067"/>
    <x v="1"/>
    <x v="6"/>
    <x v="1145"/>
    <x v="1618"/>
    <n v="5"/>
    <n v="0"/>
    <n v="25.792000000000002"/>
  </r>
  <r>
    <n v="8929"/>
    <s v="US-2012-168704"/>
    <x v="1"/>
    <x v="657"/>
    <d v="2012-04-17T00:00:00"/>
    <x v="1"/>
    <s v="FP-14320"/>
    <x v="224"/>
    <x v="0"/>
    <s v="United States"/>
    <s v="Huntsville"/>
    <x v="5"/>
    <n v="77340"/>
    <x v="2"/>
    <s v="FUR-TA-10000688"/>
    <x v="0"/>
    <x v="3"/>
    <x v="556"/>
    <x v="5672"/>
    <n v="4"/>
    <n v="0.3"/>
    <n v="-113.28200000000004"/>
  </r>
  <r>
    <n v="8930"/>
    <s v="US-2012-168704"/>
    <x v="1"/>
    <x v="657"/>
    <d v="2012-04-17T00:00:00"/>
    <x v="1"/>
    <s v="FP-14320"/>
    <x v="224"/>
    <x v="0"/>
    <s v="United States"/>
    <s v="Huntsville"/>
    <x v="5"/>
    <n v="77340"/>
    <x v="2"/>
    <s v="FUR-TA-10002530"/>
    <x v="0"/>
    <x v="3"/>
    <x v="983"/>
    <x v="5673"/>
    <n v="2"/>
    <n v="0.3"/>
    <n v="-45.294000000000011"/>
  </r>
  <r>
    <n v="8931"/>
    <s v="US-2012-168704"/>
    <x v="1"/>
    <x v="657"/>
    <d v="2012-04-17T00:00:00"/>
    <x v="1"/>
    <s v="FP-14320"/>
    <x v="224"/>
    <x v="0"/>
    <s v="United States"/>
    <s v="Huntsville"/>
    <x v="5"/>
    <n v="77340"/>
    <x v="2"/>
    <s v="TEC-PH-10001061"/>
    <x v="2"/>
    <x v="7"/>
    <x v="822"/>
    <x v="1977"/>
    <n v="3"/>
    <n v="0.2"/>
    <n v="17.998199999999997"/>
  </r>
  <r>
    <n v="8932"/>
    <s v="CA-2014-143252"/>
    <x v="3"/>
    <x v="404"/>
    <d v="2014-12-25T00:00:00"/>
    <x v="1"/>
    <s v="HE-14800"/>
    <x v="785"/>
    <x v="1"/>
    <s v="United States"/>
    <s v="Milwaukee"/>
    <x v="6"/>
    <n v="53209"/>
    <x v="2"/>
    <s v="FUR-FU-10001057"/>
    <x v="0"/>
    <x v="5"/>
    <x v="1782"/>
    <x v="5674"/>
    <n v="5"/>
    <n v="0"/>
    <n v="22.988499999999998"/>
  </r>
  <r>
    <n v="8933"/>
    <s v="CA-2014-143252"/>
    <x v="3"/>
    <x v="404"/>
    <d v="2014-12-25T00:00:00"/>
    <x v="1"/>
    <s v="HE-14800"/>
    <x v="785"/>
    <x v="1"/>
    <s v="United States"/>
    <s v="Milwaukee"/>
    <x v="6"/>
    <n v="53209"/>
    <x v="2"/>
    <s v="TEC-AC-10002331"/>
    <x v="2"/>
    <x v="11"/>
    <x v="1582"/>
    <x v="1624"/>
    <n v="3"/>
    <n v="0"/>
    <n v="10.855799999999999"/>
  </r>
  <r>
    <n v="8934"/>
    <s v="CA-2013-102134"/>
    <x v="0"/>
    <x v="560"/>
    <d v="2013-03-20T00:00:00"/>
    <x v="1"/>
    <s v="SP-20545"/>
    <x v="259"/>
    <x v="1"/>
    <s v="United States"/>
    <s v="Green Bay"/>
    <x v="6"/>
    <n v="54302"/>
    <x v="2"/>
    <s v="FUR-FU-10003724"/>
    <x v="0"/>
    <x v="5"/>
    <x v="887"/>
    <x v="2499"/>
    <n v="2"/>
    <n v="0"/>
    <n v="4.3523999999999994"/>
  </r>
  <r>
    <n v="8935"/>
    <s v="CA-2014-130036"/>
    <x v="3"/>
    <x v="151"/>
    <d v="2014-08-28T00:00:00"/>
    <x v="3"/>
    <s v="BP-11185"/>
    <x v="130"/>
    <x v="1"/>
    <s v="United States"/>
    <s v="Philadelphia"/>
    <x v="9"/>
    <n v="19120"/>
    <x v="3"/>
    <s v="OFF-PA-10000528"/>
    <x v="1"/>
    <x v="10"/>
    <x v="1136"/>
    <x v="2538"/>
    <n v="3"/>
    <n v="0.2"/>
    <n v="3.96"/>
  </r>
  <r>
    <n v="8936"/>
    <s v="CA-2014-130036"/>
    <x v="3"/>
    <x v="151"/>
    <d v="2014-08-28T00:00:00"/>
    <x v="3"/>
    <s v="BP-11185"/>
    <x v="130"/>
    <x v="1"/>
    <s v="United States"/>
    <s v="Philadelphia"/>
    <x v="9"/>
    <n v="19120"/>
    <x v="3"/>
    <s v="TEC-AC-10001908"/>
    <x v="2"/>
    <x v="11"/>
    <x v="292"/>
    <x v="5675"/>
    <n v="14"/>
    <n v="0.2"/>
    <n v="209.97899999999993"/>
  </r>
  <r>
    <n v="8937"/>
    <s v="CA-2012-134117"/>
    <x v="1"/>
    <x v="997"/>
    <d v="2012-12-19T00:00:00"/>
    <x v="0"/>
    <s v="PG-18895"/>
    <x v="38"/>
    <x v="0"/>
    <s v="United States"/>
    <s v="Los Angeles"/>
    <x v="1"/>
    <n v="90008"/>
    <x v="1"/>
    <s v="OFF-AR-10003903"/>
    <x v="1"/>
    <x v="6"/>
    <x v="878"/>
    <x v="3135"/>
    <n v="5"/>
    <n v="0"/>
    <n v="53.261000000000003"/>
  </r>
  <r>
    <n v="8938"/>
    <s v="CA-2012-134117"/>
    <x v="1"/>
    <x v="997"/>
    <d v="2012-12-19T00:00:00"/>
    <x v="0"/>
    <s v="PG-18895"/>
    <x v="38"/>
    <x v="0"/>
    <s v="United States"/>
    <s v="Los Angeles"/>
    <x v="1"/>
    <n v="90008"/>
    <x v="1"/>
    <s v="TEC-PH-10004908"/>
    <x v="2"/>
    <x v="7"/>
    <x v="1474"/>
    <x v="5676"/>
    <n v="2"/>
    <n v="0.2"/>
    <n v="16.997999999999983"/>
  </r>
  <r>
    <n v="8939"/>
    <s v="CA-2012-134117"/>
    <x v="1"/>
    <x v="997"/>
    <d v="2012-12-19T00:00:00"/>
    <x v="0"/>
    <s v="PG-18895"/>
    <x v="38"/>
    <x v="0"/>
    <s v="United States"/>
    <s v="Los Angeles"/>
    <x v="1"/>
    <n v="90008"/>
    <x v="1"/>
    <s v="OFF-AR-10001940"/>
    <x v="1"/>
    <x v="6"/>
    <x v="168"/>
    <x v="1235"/>
    <n v="5"/>
    <n v="0"/>
    <n v="7.0520000000000005"/>
  </r>
  <r>
    <n v="8940"/>
    <s v="CA-2012-134117"/>
    <x v="1"/>
    <x v="997"/>
    <d v="2012-12-19T00:00:00"/>
    <x v="0"/>
    <s v="PG-18895"/>
    <x v="38"/>
    <x v="0"/>
    <s v="United States"/>
    <s v="Los Angeles"/>
    <x v="1"/>
    <n v="90008"/>
    <x v="1"/>
    <s v="OFF-BI-10002026"/>
    <x v="1"/>
    <x v="8"/>
    <x v="903"/>
    <x v="5677"/>
    <n v="2"/>
    <n v="0.2"/>
    <n v="31.373999999999995"/>
  </r>
  <r>
    <n v="8941"/>
    <s v="CA-2011-130918"/>
    <x v="2"/>
    <x v="963"/>
    <d v="2011-08-24T00:00:00"/>
    <x v="0"/>
    <s v="JP-15520"/>
    <x v="187"/>
    <x v="0"/>
    <s v="United States"/>
    <s v="North Miami"/>
    <x v="2"/>
    <n v="33161"/>
    <x v="0"/>
    <s v="OFF-SU-10003936"/>
    <x v="1"/>
    <x v="14"/>
    <x v="1826"/>
    <x v="5678"/>
    <n v="3"/>
    <n v="0.2"/>
    <n v="-1.8126000000000002"/>
  </r>
  <r>
    <n v="8942"/>
    <s v="CA-2013-159023"/>
    <x v="0"/>
    <x v="54"/>
    <d v="2013-11-06T00:00:00"/>
    <x v="2"/>
    <s v="NW-18400"/>
    <x v="508"/>
    <x v="0"/>
    <s v="United States"/>
    <s v="Portland"/>
    <x v="21"/>
    <n v="97206"/>
    <x v="1"/>
    <s v="OFF-BI-10002813"/>
    <x v="1"/>
    <x v="8"/>
    <x v="905"/>
    <x v="4909"/>
    <n v="7"/>
    <n v="0.7"/>
    <n v="-3.4649999999999999"/>
  </r>
  <r>
    <n v="8943"/>
    <s v="CA-2013-159023"/>
    <x v="0"/>
    <x v="54"/>
    <d v="2013-11-06T00:00:00"/>
    <x v="2"/>
    <s v="NW-18400"/>
    <x v="508"/>
    <x v="0"/>
    <s v="United States"/>
    <s v="Portland"/>
    <x v="21"/>
    <n v="97206"/>
    <x v="1"/>
    <s v="TEC-MA-10003337"/>
    <x v="2"/>
    <x v="15"/>
    <x v="1827"/>
    <x v="5679"/>
    <n v="3"/>
    <n v="0.7"/>
    <n v="-251.98739999999992"/>
  </r>
  <r>
    <n v="8944"/>
    <s v="CA-2014-111717"/>
    <x v="3"/>
    <x v="1209"/>
    <d v="2014-10-17T00:00:00"/>
    <x v="1"/>
    <s v="SW-20245"/>
    <x v="573"/>
    <x v="0"/>
    <s v="United States"/>
    <s v="Aurora"/>
    <x v="10"/>
    <n v="60505"/>
    <x v="2"/>
    <s v="FUR-CH-10001545"/>
    <x v="0"/>
    <x v="1"/>
    <x v="1737"/>
    <x v="5680"/>
    <n v="3"/>
    <n v="0.3"/>
    <n v="-47.871600000000001"/>
  </r>
  <r>
    <n v="8945"/>
    <s v="CA-2011-154592"/>
    <x v="2"/>
    <x v="1035"/>
    <d v="2011-12-08T00:00:00"/>
    <x v="2"/>
    <s v="EH-14005"/>
    <x v="382"/>
    <x v="2"/>
    <s v="United States"/>
    <s v="San Francisco"/>
    <x v="1"/>
    <n v="94109"/>
    <x v="1"/>
    <s v="OFF-PA-10000062"/>
    <x v="1"/>
    <x v="10"/>
    <x v="1375"/>
    <x v="2210"/>
    <n v="3"/>
    <n v="0"/>
    <n v="80.791200000000003"/>
  </r>
  <r>
    <n v="8946"/>
    <s v="CA-2011-128622"/>
    <x v="2"/>
    <x v="647"/>
    <d v="2011-11-17T00:00:00"/>
    <x v="0"/>
    <s v="SC-20260"/>
    <x v="609"/>
    <x v="1"/>
    <s v="United States"/>
    <s v="San Francisco"/>
    <x v="1"/>
    <n v="94110"/>
    <x v="1"/>
    <s v="OFF-SU-10001574"/>
    <x v="1"/>
    <x v="14"/>
    <x v="498"/>
    <x v="1031"/>
    <n v="3"/>
    <n v="0"/>
    <n v="3.2849999999999993"/>
  </r>
  <r>
    <n v="8947"/>
    <s v="CA-2014-148355"/>
    <x v="3"/>
    <x v="165"/>
    <d v="2014-12-29T00:00:00"/>
    <x v="1"/>
    <s v="NC-18535"/>
    <x v="714"/>
    <x v="1"/>
    <s v="United States"/>
    <s v="New Bedford"/>
    <x v="31"/>
    <n v="2740"/>
    <x v="3"/>
    <s v="OFF-PA-10001972"/>
    <x v="1"/>
    <x v="10"/>
    <x v="1169"/>
    <x v="541"/>
    <n v="3"/>
    <n v="0"/>
    <n v="9.3312000000000008"/>
  </r>
  <r>
    <n v="8948"/>
    <s v="CA-2014-148355"/>
    <x v="3"/>
    <x v="165"/>
    <d v="2014-12-29T00:00:00"/>
    <x v="1"/>
    <s v="NC-18535"/>
    <x v="714"/>
    <x v="1"/>
    <s v="United States"/>
    <s v="New Bedford"/>
    <x v="31"/>
    <n v="2740"/>
    <x v="3"/>
    <s v="OFF-BI-10000201"/>
    <x v="1"/>
    <x v="8"/>
    <x v="1678"/>
    <x v="5681"/>
    <n v="5"/>
    <n v="0"/>
    <n v="6.15"/>
  </r>
  <r>
    <n v="8949"/>
    <s v="CA-2011-132913"/>
    <x v="2"/>
    <x v="163"/>
    <d v="2011-12-26T00:00:00"/>
    <x v="2"/>
    <s v="AS-10090"/>
    <x v="548"/>
    <x v="0"/>
    <s v="United States"/>
    <s v="San Diego"/>
    <x v="1"/>
    <n v="92037"/>
    <x v="1"/>
    <s v="OFF-AP-10003278"/>
    <x v="1"/>
    <x v="9"/>
    <x v="1784"/>
    <x v="5682"/>
    <n v="1"/>
    <n v="0"/>
    <n v="3.632200000000001"/>
  </r>
  <r>
    <n v="8950"/>
    <s v="CA-2014-150910"/>
    <x v="3"/>
    <x v="66"/>
    <d v="2014-12-29T00:00:00"/>
    <x v="1"/>
    <s v="JL-15130"/>
    <x v="691"/>
    <x v="0"/>
    <s v="United States"/>
    <s v="Jackson"/>
    <x v="18"/>
    <n v="38301"/>
    <x v="0"/>
    <s v="FUR-TA-10002903"/>
    <x v="0"/>
    <x v="3"/>
    <x v="255"/>
    <x v="5683"/>
    <n v="6"/>
    <n v="0.4"/>
    <n v="-249.32159999999999"/>
  </r>
  <r>
    <n v="8951"/>
    <s v="CA-2014-150910"/>
    <x v="3"/>
    <x v="66"/>
    <d v="2014-12-29T00:00:00"/>
    <x v="1"/>
    <s v="JL-15130"/>
    <x v="691"/>
    <x v="0"/>
    <s v="United States"/>
    <s v="Jackson"/>
    <x v="18"/>
    <n v="38301"/>
    <x v="0"/>
    <s v="TEC-AC-10001013"/>
    <x v="2"/>
    <x v="11"/>
    <x v="813"/>
    <x v="1525"/>
    <n v="2"/>
    <n v="0.2"/>
    <n v="7.615399999999994"/>
  </r>
  <r>
    <n v="8952"/>
    <s v="CA-2014-150910"/>
    <x v="3"/>
    <x v="66"/>
    <d v="2014-12-29T00:00:00"/>
    <x v="1"/>
    <s v="JL-15130"/>
    <x v="691"/>
    <x v="0"/>
    <s v="United States"/>
    <s v="Jackson"/>
    <x v="18"/>
    <n v="38301"/>
    <x v="0"/>
    <s v="OFF-ST-10000918"/>
    <x v="1"/>
    <x v="4"/>
    <x v="372"/>
    <x v="4322"/>
    <n v="3"/>
    <n v="0.2"/>
    <n v="1.961999999999998"/>
  </r>
  <r>
    <n v="8953"/>
    <s v="CA-2014-150910"/>
    <x v="3"/>
    <x v="66"/>
    <d v="2014-12-29T00:00:00"/>
    <x v="1"/>
    <s v="JL-15130"/>
    <x v="691"/>
    <x v="0"/>
    <s v="United States"/>
    <s v="Jackson"/>
    <x v="18"/>
    <n v="38301"/>
    <x v="0"/>
    <s v="OFF-AR-10001419"/>
    <x v="1"/>
    <x v="6"/>
    <x v="1006"/>
    <x v="5684"/>
    <n v="7"/>
    <n v="0.2"/>
    <n v="2.8909999999999982"/>
  </r>
  <r>
    <n v="8954"/>
    <s v="CA-2014-150910"/>
    <x v="3"/>
    <x v="66"/>
    <d v="2014-12-29T00:00:00"/>
    <x v="1"/>
    <s v="JL-15130"/>
    <x v="691"/>
    <x v="0"/>
    <s v="United States"/>
    <s v="Jackson"/>
    <x v="18"/>
    <n v="38301"/>
    <x v="0"/>
    <s v="OFF-AP-10003266"/>
    <x v="1"/>
    <x v="9"/>
    <x v="661"/>
    <x v="5685"/>
    <n v="5"/>
    <n v="0.2"/>
    <n v="16.290999999999997"/>
  </r>
  <r>
    <n v="8955"/>
    <s v="CA-2011-156790"/>
    <x v="2"/>
    <x v="233"/>
    <d v="2011-08-10T00:00:00"/>
    <x v="0"/>
    <s v="VG-21790"/>
    <x v="364"/>
    <x v="0"/>
    <s v="United States"/>
    <s v="Jacksonville"/>
    <x v="2"/>
    <n v="32216"/>
    <x v="0"/>
    <s v="FUR-BO-10000468"/>
    <x v="0"/>
    <x v="0"/>
    <x v="1171"/>
    <x v="5686"/>
    <n v="4"/>
    <n v="0.2"/>
    <n v="-7.7727999999999895"/>
  </r>
  <r>
    <n v="8956"/>
    <s v="CA-2011-126480"/>
    <x v="2"/>
    <x v="59"/>
    <d v="2011-09-24T00:00:00"/>
    <x v="1"/>
    <s v="HG-14965"/>
    <x v="428"/>
    <x v="1"/>
    <s v="United States"/>
    <s v="San Diego"/>
    <x v="1"/>
    <n v="92024"/>
    <x v="1"/>
    <s v="OFF-PA-10004610"/>
    <x v="1"/>
    <x v="10"/>
    <x v="1511"/>
    <x v="18"/>
    <n v="2"/>
    <n v="0"/>
    <n v="3.8519999999999994"/>
  </r>
  <r>
    <n v="8957"/>
    <s v="CA-2014-105620"/>
    <x v="3"/>
    <x v="53"/>
    <d v="2014-12-29T00:00:00"/>
    <x v="2"/>
    <s v="JH-15430"/>
    <x v="371"/>
    <x v="0"/>
    <s v="United States"/>
    <s v="Hialeah"/>
    <x v="2"/>
    <n v="33012"/>
    <x v="0"/>
    <s v="FUR-FU-10004963"/>
    <x v="0"/>
    <x v="5"/>
    <x v="1434"/>
    <x v="5687"/>
    <n v="3"/>
    <n v="0.2"/>
    <n v="5.7750000000000021"/>
  </r>
  <r>
    <n v="8958"/>
    <s v="CA-2014-105620"/>
    <x v="3"/>
    <x v="53"/>
    <d v="2014-12-29T00:00:00"/>
    <x v="2"/>
    <s v="JH-15430"/>
    <x v="371"/>
    <x v="0"/>
    <s v="United States"/>
    <s v="Hialeah"/>
    <x v="2"/>
    <n v="33012"/>
    <x v="0"/>
    <s v="TEC-MA-10004626"/>
    <x v="2"/>
    <x v="15"/>
    <x v="1824"/>
    <x v="5253"/>
    <n v="2"/>
    <n v="0.5"/>
    <n v="-7.2000000000000028"/>
  </r>
  <r>
    <n v="8959"/>
    <s v="CA-2014-150266"/>
    <x v="3"/>
    <x v="920"/>
    <d v="2014-12-01T00:00:00"/>
    <x v="1"/>
    <s v="RO-19780"/>
    <x v="197"/>
    <x v="0"/>
    <s v="United States"/>
    <s v="Houston"/>
    <x v="5"/>
    <n v="77070"/>
    <x v="2"/>
    <s v="TEC-PH-10003437"/>
    <x v="2"/>
    <x v="7"/>
    <x v="913"/>
    <x v="5688"/>
    <n v="5"/>
    <n v="0.2"/>
    <n v="37.494999999999962"/>
  </r>
  <r>
    <n v="8960"/>
    <s v="CA-2014-150266"/>
    <x v="3"/>
    <x v="920"/>
    <d v="2014-12-01T00:00:00"/>
    <x v="1"/>
    <s v="RO-19780"/>
    <x v="197"/>
    <x v="0"/>
    <s v="United States"/>
    <s v="Houston"/>
    <x v="5"/>
    <n v="77070"/>
    <x v="2"/>
    <s v="OFF-AP-10002867"/>
    <x v="1"/>
    <x v="9"/>
    <x v="1505"/>
    <x v="5689"/>
    <n v="5"/>
    <n v="0.8"/>
    <n v="-179.77600000000001"/>
  </r>
  <r>
    <n v="8961"/>
    <s v="CA-2014-150266"/>
    <x v="3"/>
    <x v="920"/>
    <d v="2014-12-01T00:00:00"/>
    <x v="1"/>
    <s v="RO-19780"/>
    <x v="197"/>
    <x v="0"/>
    <s v="United States"/>
    <s v="Houston"/>
    <x v="5"/>
    <n v="77070"/>
    <x v="2"/>
    <s v="FUR-CH-10002126"/>
    <x v="0"/>
    <x v="1"/>
    <x v="841"/>
    <x v="3122"/>
    <n v="5"/>
    <n v="0.3"/>
    <n v="-24.397999999999911"/>
  </r>
  <r>
    <n v="8962"/>
    <s v="CA-2014-150266"/>
    <x v="3"/>
    <x v="920"/>
    <d v="2014-12-01T00:00:00"/>
    <x v="1"/>
    <s v="RO-19780"/>
    <x v="197"/>
    <x v="0"/>
    <s v="United States"/>
    <s v="Houston"/>
    <x v="5"/>
    <n v="77070"/>
    <x v="2"/>
    <s v="OFF-AR-10001761"/>
    <x v="1"/>
    <x v="6"/>
    <x v="1642"/>
    <x v="4061"/>
    <n v="4"/>
    <n v="0.2"/>
    <n v="3.7375999999999996"/>
  </r>
  <r>
    <n v="8963"/>
    <s v="CA-2013-157280"/>
    <x v="0"/>
    <x v="732"/>
    <d v="2013-11-08T00:00:00"/>
    <x v="2"/>
    <s v="LW-17125"/>
    <x v="752"/>
    <x v="0"/>
    <s v="United States"/>
    <s v="Virginia Beach"/>
    <x v="17"/>
    <n v="23464"/>
    <x v="0"/>
    <s v="FUR-FU-10004665"/>
    <x v="0"/>
    <x v="5"/>
    <x v="1345"/>
    <x v="2963"/>
    <n v="2"/>
    <n v="0"/>
    <n v="71.229600000000005"/>
  </r>
  <r>
    <n v="8964"/>
    <s v="CA-2013-157280"/>
    <x v="0"/>
    <x v="732"/>
    <d v="2013-11-08T00:00:00"/>
    <x v="2"/>
    <s v="LW-17125"/>
    <x v="752"/>
    <x v="0"/>
    <s v="United States"/>
    <s v="Virginia Beach"/>
    <x v="17"/>
    <n v="23464"/>
    <x v="0"/>
    <s v="TEC-AC-10000057"/>
    <x v="2"/>
    <x v="11"/>
    <x v="626"/>
    <x v="1324"/>
    <n v="3"/>
    <n v="0"/>
    <n v="18.893699999999995"/>
  </r>
  <r>
    <n v="8965"/>
    <s v="CA-2013-157280"/>
    <x v="0"/>
    <x v="732"/>
    <d v="2013-11-08T00:00:00"/>
    <x v="2"/>
    <s v="LW-17125"/>
    <x v="752"/>
    <x v="0"/>
    <s v="United States"/>
    <s v="Virginia Beach"/>
    <x v="17"/>
    <n v="23464"/>
    <x v="0"/>
    <s v="FUR-FU-10003806"/>
    <x v="0"/>
    <x v="5"/>
    <x v="1795"/>
    <x v="4850"/>
    <n v="5"/>
    <n v="0"/>
    <n v="75.679999999999978"/>
  </r>
  <r>
    <n v="8966"/>
    <s v="CA-2014-106691"/>
    <x v="3"/>
    <x v="44"/>
    <d v="2014-11-13T00:00:00"/>
    <x v="1"/>
    <s v="CC-12370"/>
    <x v="666"/>
    <x v="0"/>
    <s v="United States"/>
    <s v="Houston"/>
    <x v="5"/>
    <n v="77070"/>
    <x v="2"/>
    <s v="OFF-BI-10000145"/>
    <x v="1"/>
    <x v="8"/>
    <x v="735"/>
    <x v="75"/>
    <n v="2"/>
    <n v="0.8"/>
    <n v="-1.934400000000001"/>
  </r>
  <r>
    <n v="8967"/>
    <s v="CA-2013-134180"/>
    <x v="0"/>
    <x v="54"/>
    <d v="2013-11-08T00:00:00"/>
    <x v="1"/>
    <s v="JP-16135"/>
    <x v="655"/>
    <x v="2"/>
    <s v="United States"/>
    <s v="Philadelphia"/>
    <x v="9"/>
    <n v="19120"/>
    <x v="3"/>
    <s v="TEC-AC-10000892"/>
    <x v="2"/>
    <x v="11"/>
    <x v="290"/>
    <x v="2775"/>
    <n v="1"/>
    <n v="0.2"/>
    <n v="14.399999999999999"/>
  </r>
  <r>
    <n v="8968"/>
    <s v="CA-2013-134180"/>
    <x v="0"/>
    <x v="54"/>
    <d v="2013-11-08T00:00:00"/>
    <x v="1"/>
    <s v="JP-16135"/>
    <x v="655"/>
    <x v="2"/>
    <s v="United States"/>
    <s v="Philadelphia"/>
    <x v="9"/>
    <n v="19120"/>
    <x v="3"/>
    <s v="FUR-CH-10004886"/>
    <x v="0"/>
    <x v="1"/>
    <x v="366"/>
    <x v="5690"/>
    <n v="7"/>
    <n v="0.3"/>
    <n v="-13.432999999999993"/>
  </r>
  <r>
    <n v="8969"/>
    <s v="CA-2011-166730"/>
    <x v="2"/>
    <x v="125"/>
    <d v="2012-01-01T00:00:00"/>
    <x v="2"/>
    <s v="DD-13570"/>
    <x v="732"/>
    <x v="0"/>
    <s v="United States"/>
    <s v="Memphis"/>
    <x v="18"/>
    <n v="38109"/>
    <x v="0"/>
    <s v="OFF-ST-10002554"/>
    <x v="1"/>
    <x v="4"/>
    <x v="1144"/>
    <x v="5691"/>
    <n v="1"/>
    <n v="0.2"/>
    <n v="-8.803799999999999"/>
  </r>
  <r>
    <n v="8970"/>
    <s v="CA-2014-157469"/>
    <x v="3"/>
    <x v="574"/>
    <d v="2014-12-08T00:00:00"/>
    <x v="1"/>
    <s v="ES-14080"/>
    <x v="20"/>
    <x v="1"/>
    <s v="United States"/>
    <s v="Lakewood"/>
    <x v="24"/>
    <n v="44107"/>
    <x v="3"/>
    <s v="OFF-AR-10001662"/>
    <x v="1"/>
    <x v="6"/>
    <x v="443"/>
    <x v="5692"/>
    <n v="9"/>
    <n v="0.2"/>
    <n v="1.7262000000000022"/>
  </r>
  <r>
    <n v="8971"/>
    <s v="CA-2014-157469"/>
    <x v="3"/>
    <x v="574"/>
    <d v="2014-12-08T00:00:00"/>
    <x v="1"/>
    <s v="ES-14080"/>
    <x v="20"/>
    <x v="1"/>
    <s v="United States"/>
    <s v="Lakewood"/>
    <x v="24"/>
    <n v="44107"/>
    <x v="3"/>
    <s v="TEC-PH-10004531"/>
    <x v="2"/>
    <x v="7"/>
    <x v="1395"/>
    <x v="5693"/>
    <n v="2"/>
    <n v="0.4"/>
    <n v="-25.198000000000008"/>
  </r>
  <r>
    <n v="8972"/>
    <s v="CA-2014-122308"/>
    <x v="3"/>
    <x v="668"/>
    <d v="2014-03-29T00:00:00"/>
    <x v="1"/>
    <s v="MV-17485"/>
    <x v="597"/>
    <x v="0"/>
    <s v="United States"/>
    <s v="New York City"/>
    <x v="15"/>
    <n v="10011"/>
    <x v="3"/>
    <s v="FUR-CH-10000665"/>
    <x v="0"/>
    <x v="1"/>
    <x v="656"/>
    <x v="2659"/>
    <n v="2"/>
    <n v="0.1"/>
    <n v="60.391999999999967"/>
  </r>
  <r>
    <n v="8973"/>
    <s v="US-2011-149034"/>
    <x v="2"/>
    <x v="84"/>
    <d v="2011-11-21T00:00:00"/>
    <x v="2"/>
    <s v="RD-19900"/>
    <x v="76"/>
    <x v="0"/>
    <s v="United States"/>
    <s v="Philadelphia"/>
    <x v="9"/>
    <n v="19120"/>
    <x v="3"/>
    <s v="TEC-AC-10003023"/>
    <x v="2"/>
    <x v="11"/>
    <x v="1070"/>
    <x v="5694"/>
    <n v="1"/>
    <n v="0.2"/>
    <n v="-1.187400000000002"/>
  </r>
  <r>
    <n v="8974"/>
    <s v="CA-2014-159226"/>
    <x v="3"/>
    <x v="1016"/>
    <d v="2014-04-28T00:00:00"/>
    <x v="0"/>
    <s v="RL-19615"/>
    <x v="210"/>
    <x v="0"/>
    <s v="United States"/>
    <s v="Los Angeles"/>
    <x v="1"/>
    <n v="90008"/>
    <x v="1"/>
    <s v="FUR-BO-10004709"/>
    <x v="0"/>
    <x v="0"/>
    <x v="263"/>
    <x v="5695"/>
    <n v="7"/>
    <n v="0.15"/>
    <n v="28.410200000000017"/>
  </r>
  <r>
    <n v="8975"/>
    <s v="CA-2014-156622"/>
    <x v="3"/>
    <x v="51"/>
    <d v="2014-11-27T00:00:00"/>
    <x v="2"/>
    <s v="JP-15460"/>
    <x v="687"/>
    <x v="1"/>
    <s v="United States"/>
    <s v="Dallas"/>
    <x v="5"/>
    <n v="75220"/>
    <x v="2"/>
    <s v="OFF-PA-10000477"/>
    <x v="1"/>
    <x v="10"/>
    <x v="1261"/>
    <x v="1590"/>
    <n v="7"/>
    <n v="0.2"/>
    <n v="12.700800000000001"/>
  </r>
  <r>
    <n v="8976"/>
    <s v="CA-2014-156622"/>
    <x v="3"/>
    <x v="51"/>
    <d v="2014-11-27T00:00:00"/>
    <x v="2"/>
    <s v="JP-15460"/>
    <x v="687"/>
    <x v="1"/>
    <s v="United States"/>
    <s v="Dallas"/>
    <x v="5"/>
    <n v="75220"/>
    <x v="2"/>
    <s v="OFF-PA-10002923"/>
    <x v="1"/>
    <x v="10"/>
    <x v="1417"/>
    <x v="128"/>
    <n v="2"/>
    <n v="0.2"/>
    <n v="29.363999999999997"/>
  </r>
  <r>
    <n v="8977"/>
    <s v="CA-2014-156622"/>
    <x v="3"/>
    <x v="51"/>
    <d v="2014-11-27T00:00:00"/>
    <x v="2"/>
    <s v="JP-15460"/>
    <x v="687"/>
    <x v="1"/>
    <s v="United States"/>
    <s v="Dallas"/>
    <x v="5"/>
    <n v="75220"/>
    <x v="2"/>
    <s v="FUR-TA-10003008"/>
    <x v="0"/>
    <x v="3"/>
    <x v="946"/>
    <x v="5696"/>
    <n v="1"/>
    <n v="0.3"/>
    <n v="-31.033499999999989"/>
  </r>
  <r>
    <n v="8978"/>
    <s v="CA-2014-156622"/>
    <x v="3"/>
    <x v="51"/>
    <d v="2014-11-27T00:00:00"/>
    <x v="2"/>
    <s v="JP-15460"/>
    <x v="687"/>
    <x v="1"/>
    <s v="United States"/>
    <s v="Dallas"/>
    <x v="5"/>
    <n v="75220"/>
    <x v="2"/>
    <s v="OFF-BI-10003707"/>
    <x v="1"/>
    <x v="8"/>
    <x v="776"/>
    <x v="5697"/>
    <n v="2"/>
    <n v="0.8"/>
    <n v="-9.1560000000000006"/>
  </r>
  <r>
    <n v="8979"/>
    <s v="CA-2011-119529"/>
    <x v="2"/>
    <x v="935"/>
    <d v="2011-11-05T00:00:00"/>
    <x v="0"/>
    <s v="DM-13345"/>
    <x v="664"/>
    <x v="1"/>
    <s v="United States"/>
    <s v="Orange"/>
    <x v="30"/>
    <n v="7050"/>
    <x v="3"/>
    <s v="OFF-BI-10000546"/>
    <x v="1"/>
    <x v="8"/>
    <x v="609"/>
    <x v="1784"/>
    <n v="2"/>
    <n v="0"/>
    <n v="2.8224"/>
  </r>
  <r>
    <n v="8980"/>
    <s v="CA-2012-150413"/>
    <x v="1"/>
    <x v="324"/>
    <d v="2012-10-24T00:00:00"/>
    <x v="0"/>
    <s v="CS-11860"/>
    <x v="750"/>
    <x v="0"/>
    <s v="United States"/>
    <s v="Dallas"/>
    <x v="5"/>
    <n v="75220"/>
    <x v="2"/>
    <s v="OFF-BI-10000404"/>
    <x v="1"/>
    <x v="8"/>
    <x v="476"/>
    <x v="5698"/>
    <n v="1"/>
    <n v="0.8"/>
    <n v="-2.8380000000000001"/>
  </r>
  <r>
    <n v="8981"/>
    <s v="CA-2011-108182"/>
    <x v="2"/>
    <x v="644"/>
    <d v="2011-02-11T00:00:00"/>
    <x v="0"/>
    <s v="DL-13315"/>
    <x v="111"/>
    <x v="0"/>
    <s v="United States"/>
    <s v="Romeoville"/>
    <x v="10"/>
    <n v="60441"/>
    <x v="2"/>
    <s v="OFF-BI-10001196"/>
    <x v="1"/>
    <x v="8"/>
    <x v="1381"/>
    <x v="5699"/>
    <n v="2"/>
    <n v="0.8"/>
    <n v="-14.770800000000001"/>
  </r>
  <r>
    <n v="8982"/>
    <s v="CA-2013-110898"/>
    <x v="0"/>
    <x v="1193"/>
    <d v="2013-03-13T00:00:00"/>
    <x v="1"/>
    <s v="LC-16870"/>
    <x v="48"/>
    <x v="0"/>
    <s v="United States"/>
    <s v="Chicago"/>
    <x v="10"/>
    <n v="60623"/>
    <x v="2"/>
    <s v="OFF-AP-10001626"/>
    <x v="1"/>
    <x v="9"/>
    <x v="1016"/>
    <x v="5700"/>
    <n v="3"/>
    <n v="0.8"/>
    <n v="-6.3018000000000001"/>
  </r>
  <r>
    <n v="8983"/>
    <s v="CA-2013-110898"/>
    <x v="0"/>
    <x v="1193"/>
    <d v="2013-03-13T00:00:00"/>
    <x v="1"/>
    <s v="LC-16870"/>
    <x v="48"/>
    <x v="0"/>
    <s v="United States"/>
    <s v="Chicago"/>
    <x v="10"/>
    <n v="60623"/>
    <x v="2"/>
    <s v="OFF-BI-10004656"/>
    <x v="1"/>
    <x v="8"/>
    <x v="855"/>
    <x v="5701"/>
    <n v="4"/>
    <n v="0.8"/>
    <n v="-2.764800000000001"/>
  </r>
  <r>
    <n v="8984"/>
    <s v="CA-2013-110898"/>
    <x v="0"/>
    <x v="1193"/>
    <d v="2013-03-13T00:00:00"/>
    <x v="1"/>
    <s v="LC-16870"/>
    <x v="48"/>
    <x v="0"/>
    <s v="United States"/>
    <s v="Chicago"/>
    <x v="10"/>
    <n v="60623"/>
    <x v="2"/>
    <s v="FUR-FU-10003773"/>
    <x v="0"/>
    <x v="5"/>
    <x v="125"/>
    <x v="5702"/>
    <n v="5"/>
    <n v="0.6"/>
    <n v="-194.82400000000001"/>
  </r>
  <r>
    <n v="8985"/>
    <s v="CA-2013-110898"/>
    <x v="0"/>
    <x v="1193"/>
    <d v="2013-03-13T00:00:00"/>
    <x v="1"/>
    <s v="LC-16870"/>
    <x v="48"/>
    <x v="0"/>
    <s v="United States"/>
    <s v="Chicago"/>
    <x v="10"/>
    <n v="60623"/>
    <x v="2"/>
    <s v="FUR-TA-10000849"/>
    <x v="0"/>
    <x v="3"/>
    <x v="1318"/>
    <x v="2044"/>
    <n v="2"/>
    <n v="0.5"/>
    <n v="-99.266399999999976"/>
  </r>
  <r>
    <n v="8986"/>
    <s v="CA-2012-123092"/>
    <x v="1"/>
    <x v="155"/>
    <d v="2012-12-07T00:00:00"/>
    <x v="1"/>
    <s v="JG-15115"/>
    <x v="161"/>
    <x v="0"/>
    <s v="United States"/>
    <s v="Jacksonville"/>
    <x v="3"/>
    <n v="28540"/>
    <x v="0"/>
    <s v="FUR-FU-10000222"/>
    <x v="0"/>
    <x v="5"/>
    <x v="591"/>
    <x v="2540"/>
    <n v="3"/>
    <n v="0.2"/>
    <n v="12.667199999999994"/>
  </r>
  <r>
    <n v="8987"/>
    <s v="CA-2012-123092"/>
    <x v="1"/>
    <x v="155"/>
    <d v="2012-12-07T00:00:00"/>
    <x v="1"/>
    <s v="JG-15115"/>
    <x v="161"/>
    <x v="0"/>
    <s v="United States"/>
    <s v="Jacksonville"/>
    <x v="3"/>
    <n v="28540"/>
    <x v="0"/>
    <s v="OFF-BI-10001718"/>
    <x v="1"/>
    <x v="8"/>
    <x v="1216"/>
    <x v="5703"/>
    <n v="5"/>
    <n v="0.7"/>
    <n v="-73.57699999999997"/>
  </r>
  <r>
    <n v="8988"/>
    <s v="CA-2012-123092"/>
    <x v="1"/>
    <x v="155"/>
    <d v="2012-12-07T00:00:00"/>
    <x v="1"/>
    <s v="JG-15115"/>
    <x v="161"/>
    <x v="0"/>
    <s v="United States"/>
    <s v="Jacksonville"/>
    <x v="3"/>
    <n v="28540"/>
    <x v="0"/>
    <s v="TEC-PH-10001700"/>
    <x v="2"/>
    <x v="7"/>
    <x v="193"/>
    <x v="554"/>
    <n v="2"/>
    <n v="0.2"/>
    <n v="9.2386000000000053"/>
  </r>
  <r>
    <n v="8989"/>
    <s v="CA-2012-123092"/>
    <x v="1"/>
    <x v="155"/>
    <d v="2012-12-07T00:00:00"/>
    <x v="1"/>
    <s v="JG-15115"/>
    <x v="161"/>
    <x v="0"/>
    <s v="United States"/>
    <s v="Jacksonville"/>
    <x v="3"/>
    <n v="28540"/>
    <x v="0"/>
    <s v="OFF-AR-10004078"/>
    <x v="1"/>
    <x v="6"/>
    <x v="507"/>
    <x v="564"/>
    <n v="2"/>
    <n v="0.2"/>
    <n v="1.1679999999999997"/>
  </r>
  <r>
    <n v="8990"/>
    <s v="US-2012-128587"/>
    <x v="1"/>
    <x v="100"/>
    <d v="2012-12-30T00:00:00"/>
    <x v="1"/>
    <s v="HM-14860"/>
    <x v="447"/>
    <x v="1"/>
    <s v="United States"/>
    <s v="Springfield"/>
    <x v="25"/>
    <n v="65807"/>
    <x v="2"/>
    <s v="FUR-FU-10003026"/>
    <x v="0"/>
    <x v="5"/>
    <x v="1555"/>
    <x v="390"/>
    <n v="2"/>
    <n v="0"/>
    <n v="3.7751999999999999"/>
  </r>
  <r>
    <n v="8991"/>
    <s v="US-2012-128587"/>
    <x v="1"/>
    <x v="100"/>
    <d v="2012-12-30T00:00:00"/>
    <x v="1"/>
    <s v="HM-14860"/>
    <x v="447"/>
    <x v="1"/>
    <s v="United States"/>
    <s v="Springfield"/>
    <x v="25"/>
    <n v="65807"/>
    <x v="2"/>
    <s v="TEC-CO-10003763"/>
    <x v="2"/>
    <x v="16"/>
    <x v="1270"/>
    <x v="980"/>
    <n v="7"/>
    <n v="0"/>
    <n v="2302.9670999999998"/>
  </r>
  <r>
    <n v="8992"/>
    <s v="US-2014-139577"/>
    <x v="3"/>
    <x v="172"/>
    <d v="2014-10-07T00:00:00"/>
    <x v="1"/>
    <s v="TN-21040"/>
    <x v="184"/>
    <x v="2"/>
    <s v="United States"/>
    <s v="San Francisco"/>
    <x v="1"/>
    <n v="94110"/>
    <x v="1"/>
    <s v="TEC-AC-10004708"/>
    <x v="2"/>
    <x v="11"/>
    <x v="337"/>
    <x v="5704"/>
    <n v="5"/>
    <n v="0"/>
    <n v="21.997499999999999"/>
  </r>
  <r>
    <n v="8993"/>
    <s v="CA-2014-159100"/>
    <x v="3"/>
    <x v="524"/>
    <d v="2014-10-22T00:00:00"/>
    <x v="1"/>
    <s v="VP-21760"/>
    <x v="778"/>
    <x v="1"/>
    <s v="United States"/>
    <s v="Columbia"/>
    <x v="18"/>
    <n v="38401"/>
    <x v="0"/>
    <s v="TEC-AC-10003499"/>
    <x v="2"/>
    <x v="11"/>
    <x v="103"/>
    <x v="5183"/>
    <n v="2"/>
    <n v="0.2"/>
    <n v="4.4004000000000003"/>
  </r>
  <r>
    <n v="8994"/>
    <s v="CA-2014-159100"/>
    <x v="3"/>
    <x v="524"/>
    <d v="2014-10-22T00:00:00"/>
    <x v="1"/>
    <s v="VP-21760"/>
    <x v="778"/>
    <x v="1"/>
    <s v="United States"/>
    <s v="Columbia"/>
    <x v="18"/>
    <n v="38401"/>
    <x v="0"/>
    <s v="FUR-TA-10001950"/>
    <x v="0"/>
    <x v="3"/>
    <x v="1275"/>
    <x v="5705"/>
    <n v="7"/>
    <n v="0.4"/>
    <n v="-968.88329999999996"/>
  </r>
  <r>
    <n v="8995"/>
    <s v="CA-2011-109043"/>
    <x v="2"/>
    <x v="860"/>
    <d v="2011-08-17T00:00:00"/>
    <x v="2"/>
    <s v="CS-12355"/>
    <x v="394"/>
    <x v="0"/>
    <s v="United States"/>
    <s v="Hollywood"/>
    <x v="2"/>
    <n v="33021"/>
    <x v="0"/>
    <s v="OFF-PA-10000312"/>
    <x v="1"/>
    <x v="10"/>
    <x v="1820"/>
    <x v="5566"/>
    <n v="5"/>
    <n v="0.2"/>
    <n v="29.691999999999993"/>
  </r>
  <r>
    <n v="8996"/>
    <s v="CA-2011-109043"/>
    <x v="2"/>
    <x v="860"/>
    <d v="2011-08-17T00:00:00"/>
    <x v="2"/>
    <s v="CS-12355"/>
    <x v="394"/>
    <x v="0"/>
    <s v="United States"/>
    <s v="Hollywood"/>
    <x v="2"/>
    <n v="33021"/>
    <x v="0"/>
    <s v="OFF-AP-10004708"/>
    <x v="1"/>
    <x v="9"/>
    <x v="508"/>
    <x v="5706"/>
    <n v="5"/>
    <n v="0.2"/>
    <n v="17.126999999999988"/>
  </r>
  <r>
    <n v="8997"/>
    <s v="US-2014-116491"/>
    <x v="3"/>
    <x v="343"/>
    <d v="2014-11-14T00:00:00"/>
    <x v="2"/>
    <s v="PG-18820"/>
    <x v="310"/>
    <x v="0"/>
    <s v="United States"/>
    <s v="Dallas"/>
    <x v="5"/>
    <n v="75081"/>
    <x v="2"/>
    <s v="TEC-PH-10004531"/>
    <x v="2"/>
    <x v="7"/>
    <x v="714"/>
    <x v="5707"/>
    <n v="2"/>
    <n v="0.2"/>
    <n v="12.314399999999999"/>
  </r>
  <r>
    <n v="8998"/>
    <s v="CA-2014-122763"/>
    <x v="3"/>
    <x v="177"/>
    <d v="2014-03-21T00:00:00"/>
    <x v="3"/>
    <s v="HG-14845"/>
    <x v="668"/>
    <x v="0"/>
    <s v="United States"/>
    <s v="Houston"/>
    <x v="5"/>
    <n v="77041"/>
    <x v="2"/>
    <s v="OFF-PA-10000474"/>
    <x v="1"/>
    <x v="10"/>
    <x v="33"/>
    <x v="3987"/>
    <n v="2"/>
    <n v="0.2"/>
    <n v="19.137599999999992"/>
  </r>
  <r>
    <n v="8999"/>
    <s v="CA-2014-122763"/>
    <x v="3"/>
    <x v="177"/>
    <d v="2014-03-21T00:00:00"/>
    <x v="3"/>
    <s v="HG-14845"/>
    <x v="668"/>
    <x v="0"/>
    <s v="United States"/>
    <s v="Houston"/>
    <x v="5"/>
    <n v="77041"/>
    <x v="2"/>
    <s v="OFF-PA-10002377"/>
    <x v="1"/>
    <x v="10"/>
    <x v="127"/>
    <x v="5708"/>
    <n v="7"/>
    <n v="0.2"/>
    <n v="102.77399999999999"/>
  </r>
  <r>
    <n v="9000"/>
    <s v="CA-2014-137785"/>
    <x v="3"/>
    <x v="726"/>
    <d v="2014-05-18T00:00:00"/>
    <x v="1"/>
    <s v="MH-18115"/>
    <x v="414"/>
    <x v="2"/>
    <s v="United States"/>
    <s v="Philadelphia"/>
    <x v="9"/>
    <n v="19140"/>
    <x v="3"/>
    <s v="FUR-CH-10001482"/>
    <x v="0"/>
    <x v="1"/>
    <x v="536"/>
    <x v="4237"/>
    <n v="5"/>
    <n v="0.3"/>
    <n v="-124.431"/>
  </r>
  <r>
    <n v="9001"/>
    <s v="CA-2011-133389"/>
    <x v="2"/>
    <x v="169"/>
    <d v="2011-06-22T00:00:00"/>
    <x v="3"/>
    <s v="TB-21280"/>
    <x v="509"/>
    <x v="0"/>
    <s v="United States"/>
    <s v="Phoenix"/>
    <x v="16"/>
    <n v="85023"/>
    <x v="1"/>
    <s v="OFF-BI-10001553"/>
    <x v="1"/>
    <x v="8"/>
    <x v="1293"/>
    <x v="2281"/>
    <n v="3"/>
    <n v="0.7"/>
    <n v="-6.0323999999999991"/>
  </r>
  <r>
    <n v="9002"/>
    <s v="CA-2011-103807"/>
    <x v="2"/>
    <x v="266"/>
    <d v="2011-12-09T00:00:00"/>
    <x v="1"/>
    <s v="EM-13825"/>
    <x v="605"/>
    <x v="1"/>
    <s v="United States"/>
    <s v="Sandy Springs"/>
    <x v="32"/>
    <n v="30328"/>
    <x v="0"/>
    <s v="TEC-AC-10000199"/>
    <x v="2"/>
    <x v="11"/>
    <x v="1609"/>
    <x v="5709"/>
    <n v="1"/>
    <n v="0"/>
    <n v="0.83300000000000018"/>
  </r>
  <r>
    <n v="9003"/>
    <s v="CA-2011-103807"/>
    <x v="2"/>
    <x v="266"/>
    <d v="2011-12-09T00:00:00"/>
    <x v="1"/>
    <s v="EM-13825"/>
    <x v="605"/>
    <x v="1"/>
    <s v="United States"/>
    <s v="Sandy Springs"/>
    <x v="32"/>
    <n v="30328"/>
    <x v="0"/>
    <s v="OFF-PA-10002195"/>
    <x v="1"/>
    <x v="10"/>
    <x v="719"/>
    <x v="597"/>
    <n v="3"/>
    <n v="0"/>
    <n v="7.1627999999999998"/>
  </r>
  <r>
    <n v="9004"/>
    <s v="CA-2012-102855"/>
    <x v="1"/>
    <x v="57"/>
    <d v="2012-04-06T00:00:00"/>
    <x v="3"/>
    <s v="JF-15415"/>
    <x v="226"/>
    <x v="0"/>
    <s v="United States"/>
    <s v="Spokane"/>
    <x v="4"/>
    <n v="99207"/>
    <x v="1"/>
    <s v="TEC-AC-10001767"/>
    <x v="2"/>
    <x v="11"/>
    <x v="97"/>
    <x v="5710"/>
    <n v="6"/>
    <n v="0"/>
    <n v="26.393399999999986"/>
  </r>
  <r>
    <n v="9005"/>
    <s v="CA-2012-102855"/>
    <x v="1"/>
    <x v="57"/>
    <d v="2012-04-06T00:00:00"/>
    <x v="3"/>
    <s v="JF-15415"/>
    <x v="226"/>
    <x v="0"/>
    <s v="United States"/>
    <s v="Spokane"/>
    <x v="4"/>
    <n v="99207"/>
    <x v="1"/>
    <s v="OFF-AR-10002467"/>
    <x v="1"/>
    <x v="6"/>
    <x v="1681"/>
    <x v="5711"/>
    <n v="8"/>
    <n v="0"/>
    <n v="6.4368000000000016"/>
  </r>
  <r>
    <n v="9006"/>
    <s v="CA-2014-107825"/>
    <x v="3"/>
    <x v="551"/>
    <d v="2014-11-19T00:00:00"/>
    <x v="3"/>
    <s v="NB-18655"/>
    <x v="240"/>
    <x v="1"/>
    <s v="United States"/>
    <s v="Milwaukee"/>
    <x v="6"/>
    <n v="53209"/>
    <x v="2"/>
    <s v="OFF-ST-10001321"/>
    <x v="1"/>
    <x v="4"/>
    <x v="416"/>
    <x v="451"/>
    <n v="6"/>
    <n v="0"/>
    <n v="24.980400000000007"/>
  </r>
  <r>
    <n v="9007"/>
    <s v="CA-2014-107825"/>
    <x v="3"/>
    <x v="551"/>
    <d v="2014-11-19T00:00:00"/>
    <x v="3"/>
    <s v="NB-18655"/>
    <x v="240"/>
    <x v="1"/>
    <s v="United States"/>
    <s v="Milwaukee"/>
    <x v="6"/>
    <n v="53209"/>
    <x v="2"/>
    <s v="OFF-ST-10000777"/>
    <x v="1"/>
    <x v="4"/>
    <x v="117"/>
    <x v="5712"/>
    <n v="1"/>
    <n v="0"/>
    <n v="10.572800000000001"/>
  </r>
  <r>
    <n v="9008"/>
    <s v="CA-2014-107825"/>
    <x v="3"/>
    <x v="551"/>
    <d v="2014-11-19T00:00:00"/>
    <x v="3"/>
    <s v="NB-18655"/>
    <x v="240"/>
    <x v="1"/>
    <s v="United States"/>
    <s v="Milwaukee"/>
    <x v="6"/>
    <n v="53209"/>
    <x v="2"/>
    <s v="OFF-LA-10003720"/>
    <x v="1"/>
    <x v="2"/>
    <x v="1627"/>
    <x v="1576"/>
    <n v="2"/>
    <n v="0"/>
    <n v="3.4685999999999999"/>
  </r>
  <r>
    <n v="9009"/>
    <s v="CA-2014-107825"/>
    <x v="3"/>
    <x v="551"/>
    <d v="2014-11-19T00:00:00"/>
    <x v="3"/>
    <s v="NB-18655"/>
    <x v="240"/>
    <x v="1"/>
    <s v="United States"/>
    <s v="Milwaukee"/>
    <x v="6"/>
    <n v="53209"/>
    <x v="2"/>
    <s v="FUR-FU-10000206"/>
    <x v="0"/>
    <x v="5"/>
    <x v="392"/>
    <x v="5713"/>
    <n v="2"/>
    <n v="0"/>
    <n v="2.7353999999999998"/>
  </r>
  <r>
    <n v="9010"/>
    <s v="CA-2014-106047"/>
    <x v="3"/>
    <x v="1210"/>
    <d v="2014-07-19T00:00:00"/>
    <x v="1"/>
    <s v="CS-11860"/>
    <x v="750"/>
    <x v="0"/>
    <s v="United States"/>
    <s v="Fairfield"/>
    <x v="24"/>
    <n v="45014"/>
    <x v="3"/>
    <s v="OFF-PA-10000791"/>
    <x v="1"/>
    <x v="10"/>
    <x v="1424"/>
    <x v="5714"/>
    <n v="1"/>
    <n v="0.2"/>
    <n v="1.1924999999999997"/>
  </r>
  <r>
    <n v="9011"/>
    <s v="CA-2014-127803"/>
    <x v="3"/>
    <x v="240"/>
    <d v="2014-05-24T00:00:00"/>
    <x v="1"/>
    <s v="ND-18460"/>
    <x v="540"/>
    <x v="1"/>
    <s v="United States"/>
    <s v="Huntsville"/>
    <x v="19"/>
    <n v="35810"/>
    <x v="0"/>
    <s v="OFF-BI-10001787"/>
    <x v="1"/>
    <x v="8"/>
    <x v="1482"/>
    <x v="5715"/>
    <n v="4"/>
    <n v="0"/>
    <n v="12.8184"/>
  </r>
  <r>
    <n v="9012"/>
    <s v="CA-2012-137071"/>
    <x v="1"/>
    <x v="139"/>
    <d v="2012-12-21T00:00:00"/>
    <x v="2"/>
    <s v="ED-13885"/>
    <x v="525"/>
    <x v="2"/>
    <s v="United States"/>
    <s v="Houston"/>
    <x v="5"/>
    <n v="77036"/>
    <x v="2"/>
    <s v="TEC-AC-10004353"/>
    <x v="2"/>
    <x v="11"/>
    <x v="717"/>
    <x v="4649"/>
    <n v="2"/>
    <n v="0.2"/>
    <n v="21.42"/>
  </r>
  <r>
    <n v="9013"/>
    <s v="CA-2013-121447"/>
    <x v="0"/>
    <x v="823"/>
    <d v="2013-02-22T00:00:00"/>
    <x v="2"/>
    <s v="EA-14035"/>
    <x v="105"/>
    <x v="1"/>
    <s v="United States"/>
    <s v="New York City"/>
    <x v="15"/>
    <n v="10011"/>
    <x v="3"/>
    <s v="FUR-FU-10001861"/>
    <x v="0"/>
    <x v="5"/>
    <x v="272"/>
    <x v="5716"/>
    <n v="7"/>
    <n v="0"/>
    <n v="66.541999999999987"/>
  </r>
  <r>
    <n v="9014"/>
    <s v="CA-2014-143084"/>
    <x v="3"/>
    <x v="257"/>
    <d v="2014-03-23T00:00:00"/>
    <x v="1"/>
    <s v="BP-11050"/>
    <x v="771"/>
    <x v="1"/>
    <s v="United States"/>
    <s v="Los Angeles"/>
    <x v="1"/>
    <n v="90008"/>
    <x v="1"/>
    <s v="OFF-AR-10002766"/>
    <x v="1"/>
    <x v="6"/>
    <x v="1041"/>
    <x v="2255"/>
    <n v="5"/>
    <n v="0"/>
    <n v="3.7529999999999997"/>
  </r>
  <r>
    <n v="9015"/>
    <s v="CA-2014-143084"/>
    <x v="3"/>
    <x v="257"/>
    <d v="2014-03-23T00:00:00"/>
    <x v="1"/>
    <s v="BP-11050"/>
    <x v="771"/>
    <x v="1"/>
    <s v="United States"/>
    <s v="Los Angeles"/>
    <x v="1"/>
    <n v="90008"/>
    <x v="1"/>
    <s v="OFF-EN-10003072"/>
    <x v="1"/>
    <x v="12"/>
    <x v="767"/>
    <x v="5717"/>
    <n v="5"/>
    <n v="0"/>
    <n v="9.3120000000000012"/>
  </r>
  <r>
    <n v="9016"/>
    <s v="CA-2013-131639"/>
    <x v="0"/>
    <x v="907"/>
    <d v="2013-12-24T00:00:00"/>
    <x v="1"/>
    <s v="NS-18640"/>
    <x v="374"/>
    <x v="1"/>
    <s v="United States"/>
    <s v="Carlsbad"/>
    <x v="27"/>
    <n v="88220"/>
    <x v="1"/>
    <s v="OFF-BI-10001636"/>
    <x v="1"/>
    <x v="8"/>
    <x v="668"/>
    <x v="5718"/>
    <n v="2"/>
    <n v="0.2"/>
    <n v="4.3835999999999995"/>
  </r>
  <r>
    <n v="9017"/>
    <s v="CA-2013-131639"/>
    <x v="0"/>
    <x v="907"/>
    <d v="2013-12-24T00:00:00"/>
    <x v="1"/>
    <s v="NS-18640"/>
    <x v="374"/>
    <x v="1"/>
    <s v="United States"/>
    <s v="Carlsbad"/>
    <x v="27"/>
    <n v="88220"/>
    <x v="1"/>
    <s v="OFF-BI-10000948"/>
    <x v="1"/>
    <x v="8"/>
    <x v="1373"/>
    <x v="5719"/>
    <n v="1"/>
    <n v="0.2"/>
    <n v="3.8528999999999991"/>
  </r>
  <r>
    <n v="9018"/>
    <s v="CA-2013-161361"/>
    <x v="0"/>
    <x v="253"/>
    <d v="2013-03-29T00:00:00"/>
    <x v="0"/>
    <s v="MV-17485"/>
    <x v="597"/>
    <x v="0"/>
    <s v="United States"/>
    <s v="Pocatello"/>
    <x v="45"/>
    <n v="83201"/>
    <x v="1"/>
    <s v="OFF-PA-10001838"/>
    <x v="1"/>
    <x v="10"/>
    <x v="999"/>
    <x v="4634"/>
    <n v="3"/>
    <n v="0"/>
    <n v="8.6435999999999993"/>
  </r>
  <r>
    <n v="9019"/>
    <s v="CA-2013-161361"/>
    <x v="0"/>
    <x v="253"/>
    <d v="2013-03-29T00:00:00"/>
    <x v="0"/>
    <s v="MV-17485"/>
    <x v="597"/>
    <x v="0"/>
    <s v="United States"/>
    <s v="Pocatello"/>
    <x v="45"/>
    <n v="83201"/>
    <x v="1"/>
    <s v="OFF-BI-10002215"/>
    <x v="1"/>
    <x v="8"/>
    <x v="20"/>
    <x v="342"/>
    <n v="3"/>
    <n v="0.2"/>
    <n v="5.5379999999999985"/>
  </r>
  <r>
    <n v="9020"/>
    <s v="CA-2011-100706"/>
    <x v="2"/>
    <x v="757"/>
    <d v="2011-12-18T00:00:00"/>
    <x v="0"/>
    <s v="LE-16810"/>
    <x v="97"/>
    <x v="0"/>
    <s v="United States"/>
    <s v="Springfield"/>
    <x v="17"/>
    <n v="22153"/>
    <x v="0"/>
    <s v="TEC-AC-10001314"/>
    <x v="2"/>
    <x v="11"/>
    <x v="943"/>
    <x v="2622"/>
    <n v="2"/>
    <n v="0"/>
    <n v="7.9983999999999895"/>
  </r>
  <r>
    <n v="9021"/>
    <s v="CA-2011-100706"/>
    <x v="2"/>
    <x v="757"/>
    <d v="2011-12-18T00:00:00"/>
    <x v="0"/>
    <s v="LE-16810"/>
    <x v="97"/>
    <x v="0"/>
    <s v="United States"/>
    <s v="Springfield"/>
    <x v="17"/>
    <n v="22153"/>
    <x v="0"/>
    <s v="FUR-FU-10002268"/>
    <x v="0"/>
    <x v="5"/>
    <x v="860"/>
    <x v="2111"/>
    <n v="6"/>
    <n v="0"/>
    <n v="9.7217999999999982"/>
  </r>
  <r>
    <n v="9022"/>
    <s v="CA-2012-129525"/>
    <x v="1"/>
    <x v="219"/>
    <d v="2012-11-20T00:00:00"/>
    <x v="1"/>
    <s v="VP-21760"/>
    <x v="778"/>
    <x v="1"/>
    <s v="United States"/>
    <s v="Toledo"/>
    <x v="24"/>
    <n v="43615"/>
    <x v="3"/>
    <s v="OFF-BI-10002133"/>
    <x v="1"/>
    <x v="8"/>
    <x v="1138"/>
    <x v="5720"/>
    <n v="13"/>
    <n v="0.7"/>
    <n v="-116.84399999999999"/>
  </r>
  <r>
    <n v="9023"/>
    <s v="US-2013-141880"/>
    <x v="0"/>
    <x v="250"/>
    <d v="2013-08-24T00:00:00"/>
    <x v="2"/>
    <s v="TC-21475"/>
    <x v="679"/>
    <x v="2"/>
    <s v="United States"/>
    <s v="Fort Collins"/>
    <x v="22"/>
    <n v="80525"/>
    <x v="1"/>
    <s v="FUR-FU-10001979"/>
    <x v="0"/>
    <x v="5"/>
    <x v="509"/>
    <x v="5721"/>
    <n v="3"/>
    <n v="0.2"/>
    <n v="9.832800000000006"/>
  </r>
  <r>
    <n v="9024"/>
    <s v="CA-2012-165799"/>
    <x v="1"/>
    <x v="685"/>
    <d v="2012-07-02T00:00:00"/>
    <x v="2"/>
    <s v="SG-20470"/>
    <x v="495"/>
    <x v="0"/>
    <s v="United States"/>
    <s v="New York City"/>
    <x v="15"/>
    <n v="10024"/>
    <x v="3"/>
    <s v="FUR-CH-10001482"/>
    <x v="0"/>
    <x v="1"/>
    <x v="536"/>
    <x v="5722"/>
    <n v="1"/>
    <n v="0.1"/>
    <n v="1.3097999999999956"/>
  </r>
  <r>
    <n v="9025"/>
    <s v="CA-2013-102127"/>
    <x v="0"/>
    <x v="190"/>
    <d v="2013-07-03T00:00:00"/>
    <x v="1"/>
    <s v="VP-21760"/>
    <x v="778"/>
    <x v="1"/>
    <s v="United States"/>
    <s v="New York City"/>
    <x v="15"/>
    <n v="10035"/>
    <x v="3"/>
    <s v="TEC-AC-10002018"/>
    <x v="2"/>
    <x v="11"/>
    <x v="1674"/>
    <x v="5723"/>
    <n v="3"/>
    <n v="0"/>
    <n v="9.017100000000001"/>
  </r>
  <r>
    <n v="9026"/>
    <s v="CA-2013-102127"/>
    <x v="0"/>
    <x v="190"/>
    <d v="2013-07-03T00:00:00"/>
    <x v="1"/>
    <s v="VP-21760"/>
    <x v="778"/>
    <x v="1"/>
    <s v="United States"/>
    <s v="New York City"/>
    <x v="15"/>
    <n v="10035"/>
    <x v="3"/>
    <s v="TEC-AC-10000397"/>
    <x v="2"/>
    <x v="11"/>
    <x v="1459"/>
    <x v="5724"/>
    <n v="4"/>
    <n v="0"/>
    <n v="9.7972000000000037"/>
  </r>
  <r>
    <n v="9027"/>
    <s v="CA-2013-102127"/>
    <x v="0"/>
    <x v="190"/>
    <d v="2013-07-03T00:00:00"/>
    <x v="1"/>
    <s v="VP-21760"/>
    <x v="778"/>
    <x v="1"/>
    <s v="United States"/>
    <s v="New York City"/>
    <x v="15"/>
    <n v="10035"/>
    <x v="3"/>
    <s v="FUR-FU-10003976"/>
    <x v="0"/>
    <x v="5"/>
    <x v="964"/>
    <x v="1265"/>
    <n v="3"/>
    <n v="0"/>
    <n v="12.831599999999996"/>
  </r>
  <r>
    <n v="9028"/>
    <s v="US-2013-152415"/>
    <x v="0"/>
    <x v="42"/>
    <d v="2013-09-23T00:00:00"/>
    <x v="1"/>
    <s v="PO-18865"/>
    <x v="22"/>
    <x v="0"/>
    <s v="United States"/>
    <s v="Marlborough"/>
    <x v="31"/>
    <n v="1752"/>
    <x v="3"/>
    <s v="FUR-FU-10002597"/>
    <x v="0"/>
    <x v="5"/>
    <x v="621"/>
    <x v="1471"/>
    <n v="3"/>
    <n v="0"/>
    <n v="6.224400000000001"/>
  </r>
  <r>
    <n v="9029"/>
    <s v="US-2013-152415"/>
    <x v="0"/>
    <x v="42"/>
    <d v="2013-09-23T00:00:00"/>
    <x v="1"/>
    <s v="PO-18865"/>
    <x v="22"/>
    <x v="0"/>
    <s v="United States"/>
    <s v="Marlborough"/>
    <x v="31"/>
    <n v="1752"/>
    <x v="3"/>
    <s v="FUR-FU-10004864"/>
    <x v="0"/>
    <x v="5"/>
    <x v="436"/>
    <x v="1868"/>
    <n v="3"/>
    <n v="0"/>
    <n v="61.382399999999997"/>
  </r>
  <r>
    <n v="9030"/>
    <s v="CA-2011-138198"/>
    <x v="2"/>
    <x v="667"/>
    <d v="2011-07-23T00:00:00"/>
    <x v="1"/>
    <s v="JL-15130"/>
    <x v="691"/>
    <x v="0"/>
    <s v="United States"/>
    <s v="New Rochelle"/>
    <x v="15"/>
    <n v="10801"/>
    <x v="3"/>
    <s v="OFF-BI-10002103"/>
    <x v="1"/>
    <x v="8"/>
    <x v="525"/>
    <x v="1162"/>
    <n v="2"/>
    <n v="0.2"/>
    <n v="4.5187999999999997"/>
  </r>
  <r>
    <n v="9031"/>
    <s v="CA-2014-128041"/>
    <x v="3"/>
    <x v="853"/>
    <d v="2014-09-02T00:00:00"/>
    <x v="3"/>
    <s v="RW-19540"/>
    <x v="459"/>
    <x v="1"/>
    <s v="United States"/>
    <s v="Seattle"/>
    <x v="4"/>
    <n v="98103"/>
    <x v="1"/>
    <s v="OFF-AP-10001005"/>
    <x v="1"/>
    <x v="9"/>
    <x v="1131"/>
    <x v="5725"/>
    <n v="4"/>
    <n v="0"/>
    <n v="103.81799999999998"/>
  </r>
  <r>
    <n v="9032"/>
    <s v="CA-2014-128041"/>
    <x v="3"/>
    <x v="853"/>
    <d v="2014-09-02T00:00:00"/>
    <x v="3"/>
    <s v="RW-19540"/>
    <x v="459"/>
    <x v="1"/>
    <s v="United States"/>
    <s v="Seattle"/>
    <x v="4"/>
    <n v="98103"/>
    <x v="1"/>
    <s v="FUR-TA-10002607"/>
    <x v="0"/>
    <x v="3"/>
    <x v="221"/>
    <x v="5726"/>
    <n v="4"/>
    <n v="0"/>
    <n v="45.36960000000002"/>
  </r>
  <r>
    <n v="9033"/>
    <s v="CA-2014-105823"/>
    <x v="3"/>
    <x v="738"/>
    <d v="2014-06-27T00:00:00"/>
    <x v="1"/>
    <s v="RB-19465"/>
    <x v="46"/>
    <x v="2"/>
    <s v="United States"/>
    <s v="Detroit"/>
    <x v="12"/>
    <n v="48227"/>
    <x v="2"/>
    <s v="FUR-CH-10000454"/>
    <x v="0"/>
    <x v="1"/>
    <x v="1"/>
    <x v="5727"/>
    <n v="2"/>
    <n v="0"/>
    <n v="146.38799999999998"/>
  </r>
  <r>
    <n v="9034"/>
    <s v="CA-2011-152268"/>
    <x v="2"/>
    <x v="814"/>
    <d v="2011-09-07T00:00:00"/>
    <x v="1"/>
    <s v="SC-20095"/>
    <x v="183"/>
    <x v="0"/>
    <s v="United States"/>
    <s v="Fayetteville"/>
    <x v="36"/>
    <n v="72701"/>
    <x v="0"/>
    <s v="OFF-BI-10001359"/>
    <x v="1"/>
    <x v="8"/>
    <x v="1153"/>
    <x v="1639"/>
    <n v="2"/>
    <n v="0"/>
    <n v="843.17059999999992"/>
  </r>
  <r>
    <n v="9035"/>
    <s v="CA-2012-148873"/>
    <x v="1"/>
    <x v="486"/>
    <d v="2012-10-05T00:00:00"/>
    <x v="1"/>
    <s v="EM-13960"/>
    <x v="75"/>
    <x v="0"/>
    <s v="United States"/>
    <s v="Quincy"/>
    <x v="10"/>
    <n v="62301"/>
    <x v="2"/>
    <s v="OFF-BI-10003196"/>
    <x v="1"/>
    <x v="8"/>
    <x v="1367"/>
    <x v="5728"/>
    <n v="4"/>
    <n v="0.8"/>
    <n v="-4.4880000000000013"/>
  </r>
  <r>
    <n v="9036"/>
    <s v="CA-2012-148873"/>
    <x v="1"/>
    <x v="486"/>
    <d v="2012-10-05T00:00:00"/>
    <x v="1"/>
    <s v="EM-13960"/>
    <x v="75"/>
    <x v="0"/>
    <s v="United States"/>
    <s v="Quincy"/>
    <x v="10"/>
    <n v="62301"/>
    <x v="2"/>
    <s v="TEC-AC-10003657"/>
    <x v="2"/>
    <x v="11"/>
    <x v="151"/>
    <x v="5729"/>
    <n v="4"/>
    <n v="0.2"/>
    <n v="2.7191999999999901"/>
  </r>
  <r>
    <n v="9037"/>
    <s v="CA-2012-166492"/>
    <x v="1"/>
    <x v="1003"/>
    <d v="2012-04-10T00:00:00"/>
    <x v="2"/>
    <s v="RP-19390"/>
    <x v="261"/>
    <x v="0"/>
    <s v="United States"/>
    <s v="New York City"/>
    <x v="15"/>
    <n v="10035"/>
    <x v="3"/>
    <s v="OFF-PA-10002262"/>
    <x v="1"/>
    <x v="10"/>
    <x v="992"/>
    <x v="243"/>
    <n v="4"/>
    <n v="0"/>
    <n v="12.441600000000001"/>
  </r>
  <r>
    <n v="9038"/>
    <s v="CA-2012-166492"/>
    <x v="1"/>
    <x v="1003"/>
    <d v="2012-04-10T00:00:00"/>
    <x v="2"/>
    <s v="RP-19390"/>
    <x v="261"/>
    <x v="0"/>
    <s v="United States"/>
    <s v="New York City"/>
    <x v="15"/>
    <n v="10035"/>
    <x v="3"/>
    <s v="OFF-ST-10002214"/>
    <x v="1"/>
    <x v="4"/>
    <x v="994"/>
    <x v="2433"/>
    <n v="2"/>
    <n v="0"/>
    <n v="5.8707999999999991"/>
  </r>
  <r>
    <n v="9039"/>
    <s v="CA-2014-157420"/>
    <x v="3"/>
    <x v="610"/>
    <d v="2014-11-22T00:00:00"/>
    <x v="3"/>
    <s v="HZ-14950"/>
    <x v="521"/>
    <x v="0"/>
    <s v="United States"/>
    <s v="Houston"/>
    <x v="5"/>
    <n v="77095"/>
    <x v="2"/>
    <s v="TEC-PH-10003555"/>
    <x v="2"/>
    <x v="7"/>
    <x v="457"/>
    <x v="498"/>
    <n v="3"/>
    <n v="0.2"/>
    <n v="-12.414599999999997"/>
  </r>
  <r>
    <n v="9040"/>
    <s v="CA-2013-117121"/>
    <x v="0"/>
    <x v="907"/>
    <d v="2013-12-22T00:00:00"/>
    <x v="1"/>
    <s v="AB-10105"/>
    <x v="455"/>
    <x v="0"/>
    <s v="United States"/>
    <s v="Detroit"/>
    <x v="12"/>
    <n v="48205"/>
    <x v="2"/>
    <s v="OFF-BI-10000545"/>
    <x v="1"/>
    <x v="8"/>
    <x v="685"/>
    <x v="5730"/>
    <n v="13"/>
    <n v="0"/>
    <n v="4946.37"/>
  </r>
  <r>
    <n v="9041"/>
    <s v="CA-2011-138177"/>
    <x v="2"/>
    <x v="111"/>
    <d v="2011-09-24T00:00:00"/>
    <x v="1"/>
    <s v="ND-18460"/>
    <x v="540"/>
    <x v="1"/>
    <s v="United States"/>
    <s v="Chandler"/>
    <x v="16"/>
    <n v="85224"/>
    <x v="1"/>
    <s v="FUR-TA-10004607"/>
    <x v="0"/>
    <x v="3"/>
    <x v="1095"/>
    <x v="5731"/>
    <n v="1"/>
    <n v="0.5"/>
    <n v="-45.827300000000008"/>
  </r>
  <r>
    <n v="9042"/>
    <s v="CA-2011-114335"/>
    <x v="2"/>
    <x v="450"/>
    <d v="2011-10-03T00:00:00"/>
    <x v="1"/>
    <s v="XP-21865"/>
    <x v="190"/>
    <x v="0"/>
    <s v="United States"/>
    <s v="Hollywood"/>
    <x v="2"/>
    <n v="33021"/>
    <x v="0"/>
    <s v="FUR-FU-10000277"/>
    <x v="0"/>
    <x v="5"/>
    <x v="1786"/>
    <x v="5732"/>
    <n v="4"/>
    <n v="0.2"/>
    <n v="16.854399999999984"/>
  </r>
  <r>
    <n v="9043"/>
    <s v="CA-2012-168760"/>
    <x v="1"/>
    <x v="357"/>
    <d v="2012-09-26T00:00:00"/>
    <x v="0"/>
    <s v="MM-18280"/>
    <x v="152"/>
    <x v="1"/>
    <s v="United States"/>
    <s v="Los Angeles"/>
    <x v="1"/>
    <n v="90049"/>
    <x v="1"/>
    <s v="OFF-AP-10004532"/>
    <x v="1"/>
    <x v="9"/>
    <x v="559"/>
    <x v="639"/>
    <n v="3"/>
    <n v="0"/>
    <n v="16.588799999999999"/>
  </r>
  <r>
    <n v="9044"/>
    <s v="CA-2013-168830"/>
    <x v="0"/>
    <x v="77"/>
    <d v="2013-11-14T00:00:00"/>
    <x v="1"/>
    <s v="ML-17395"/>
    <x v="504"/>
    <x v="1"/>
    <s v="United States"/>
    <s v="San Francisco"/>
    <x v="1"/>
    <n v="94122"/>
    <x v="1"/>
    <s v="TEC-AC-10003911"/>
    <x v="2"/>
    <x v="11"/>
    <x v="327"/>
    <x v="651"/>
    <n v="3"/>
    <n v="0"/>
    <n v="163.18979999999999"/>
  </r>
  <r>
    <n v="9045"/>
    <s v="CA-2014-137463"/>
    <x v="3"/>
    <x v="819"/>
    <d v="2014-12-21T00:00:00"/>
    <x v="0"/>
    <s v="KM-16225"/>
    <x v="366"/>
    <x v="1"/>
    <s v="United States"/>
    <s v="Sunnyvale"/>
    <x v="1"/>
    <n v="94086"/>
    <x v="1"/>
    <s v="OFF-BI-10003196"/>
    <x v="1"/>
    <x v="8"/>
    <x v="1367"/>
    <x v="4452"/>
    <n v="2"/>
    <n v="0.2"/>
    <n v="2.2439999999999998"/>
  </r>
  <r>
    <n v="9046"/>
    <s v="CA-2014-137463"/>
    <x v="3"/>
    <x v="819"/>
    <d v="2014-12-21T00:00:00"/>
    <x v="0"/>
    <s v="KM-16225"/>
    <x v="366"/>
    <x v="1"/>
    <s v="United States"/>
    <s v="Sunnyvale"/>
    <x v="1"/>
    <n v="94086"/>
    <x v="1"/>
    <s v="TEC-AC-10000358"/>
    <x v="2"/>
    <x v="11"/>
    <x v="1278"/>
    <x v="5733"/>
    <n v="5"/>
    <n v="0"/>
    <n v="45.587999999999994"/>
  </r>
  <r>
    <n v="9047"/>
    <s v="CA-2014-137463"/>
    <x v="3"/>
    <x v="819"/>
    <d v="2014-12-21T00:00:00"/>
    <x v="0"/>
    <s v="KM-16225"/>
    <x v="366"/>
    <x v="1"/>
    <s v="United States"/>
    <s v="Sunnyvale"/>
    <x v="1"/>
    <n v="94086"/>
    <x v="1"/>
    <s v="TEC-AC-10000057"/>
    <x v="2"/>
    <x v="11"/>
    <x v="626"/>
    <x v="179"/>
    <n v="5"/>
    <n v="0"/>
    <n v="31.489499999999992"/>
  </r>
  <r>
    <n v="9048"/>
    <s v="CA-2014-137463"/>
    <x v="3"/>
    <x v="819"/>
    <d v="2014-12-21T00:00:00"/>
    <x v="0"/>
    <s v="KM-16225"/>
    <x v="366"/>
    <x v="1"/>
    <s v="United States"/>
    <s v="Sunnyvale"/>
    <x v="1"/>
    <n v="94086"/>
    <x v="1"/>
    <s v="OFF-AR-10001988"/>
    <x v="1"/>
    <x v="6"/>
    <x v="749"/>
    <x v="5734"/>
    <n v="5"/>
    <n v="0"/>
    <n v="8.6854999999999993"/>
  </r>
  <r>
    <n v="9049"/>
    <s v="CA-2014-137463"/>
    <x v="3"/>
    <x v="819"/>
    <d v="2014-12-21T00:00:00"/>
    <x v="0"/>
    <s v="KM-16225"/>
    <x v="366"/>
    <x v="1"/>
    <s v="United States"/>
    <s v="Sunnyvale"/>
    <x v="1"/>
    <n v="94086"/>
    <x v="1"/>
    <s v="OFF-LA-10003498"/>
    <x v="1"/>
    <x v="2"/>
    <x v="1740"/>
    <x v="1851"/>
    <n v="3"/>
    <n v="0"/>
    <n v="22.200000000000003"/>
  </r>
  <r>
    <n v="9050"/>
    <s v="CA-2011-124513"/>
    <x v="2"/>
    <x v="158"/>
    <d v="2011-09-25T00:00:00"/>
    <x v="1"/>
    <s v="SL-20155"/>
    <x v="359"/>
    <x v="2"/>
    <s v="United States"/>
    <s v="New York City"/>
    <x v="15"/>
    <n v="10011"/>
    <x v="3"/>
    <s v="OFF-AR-10002956"/>
    <x v="1"/>
    <x v="6"/>
    <x v="660"/>
    <x v="5735"/>
    <n v="3"/>
    <n v="0"/>
    <n v="17.1678"/>
  </r>
  <r>
    <n v="9051"/>
    <s v="CA-2012-165554"/>
    <x v="1"/>
    <x v="1211"/>
    <d v="2012-05-22T00:00:00"/>
    <x v="1"/>
    <s v="AJ-10780"/>
    <x v="321"/>
    <x v="1"/>
    <s v="United States"/>
    <s v="Los Angeles"/>
    <x v="1"/>
    <n v="90004"/>
    <x v="1"/>
    <s v="OFF-PA-10003724"/>
    <x v="1"/>
    <x v="10"/>
    <x v="357"/>
    <x v="139"/>
    <n v="2"/>
    <n v="0"/>
    <n v="5.3213999999999997"/>
  </r>
  <r>
    <n v="9052"/>
    <s v="CA-2011-141838"/>
    <x v="2"/>
    <x v="959"/>
    <d v="2011-03-31T00:00:00"/>
    <x v="0"/>
    <s v="DK-12835"/>
    <x v="460"/>
    <x v="1"/>
    <s v="United States"/>
    <s v="San Francisco"/>
    <x v="1"/>
    <n v="94122"/>
    <x v="1"/>
    <s v="OFF-AR-10004272"/>
    <x v="1"/>
    <x v="6"/>
    <x v="1220"/>
    <x v="3636"/>
    <n v="2"/>
    <n v="0"/>
    <n v="0.83999999999999986"/>
  </r>
  <r>
    <n v="9053"/>
    <s v="CA-2011-141838"/>
    <x v="2"/>
    <x v="959"/>
    <d v="2011-03-31T00:00:00"/>
    <x v="0"/>
    <s v="DK-12835"/>
    <x v="460"/>
    <x v="1"/>
    <s v="United States"/>
    <s v="San Francisco"/>
    <x v="1"/>
    <n v="94122"/>
    <x v="1"/>
    <s v="OFF-BI-10003291"/>
    <x v="1"/>
    <x v="8"/>
    <x v="44"/>
    <x v="692"/>
    <n v="4"/>
    <n v="0.2"/>
    <n v="9.4283999999999963"/>
  </r>
  <r>
    <n v="9054"/>
    <s v="CA-2011-141838"/>
    <x v="2"/>
    <x v="959"/>
    <d v="2011-03-31T00:00:00"/>
    <x v="0"/>
    <s v="DK-12835"/>
    <x v="460"/>
    <x v="1"/>
    <s v="United States"/>
    <s v="San Francisco"/>
    <x v="1"/>
    <n v="94122"/>
    <x v="1"/>
    <s v="TEC-PH-10004100"/>
    <x v="2"/>
    <x v="7"/>
    <x v="1743"/>
    <x v="5736"/>
    <n v="2"/>
    <n v="0.2"/>
    <n v="2.878400000000001"/>
  </r>
  <r>
    <n v="9055"/>
    <s v="CA-2014-117009"/>
    <x v="3"/>
    <x v="585"/>
    <d v="2014-09-29T00:00:00"/>
    <x v="1"/>
    <s v="BK-11260"/>
    <x v="318"/>
    <x v="0"/>
    <s v="United States"/>
    <s v="Santa Ana"/>
    <x v="1"/>
    <n v="92704"/>
    <x v="1"/>
    <s v="OFF-SU-10001218"/>
    <x v="1"/>
    <x v="14"/>
    <x v="133"/>
    <x v="2138"/>
    <n v="2"/>
    <n v="0"/>
    <n v="6.1488000000000014"/>
  </r>
  <r>
    <n v="9056"/>
    <s v="CA-2012-128993"/>
    <x v="1"/>
    <x v="811"/>
    <d v="2012-09-17T00:00:00"/>
    <x v="0"/>
    <s v="CC-12670"/>
    <x v="113"/>
    <x v="0"/>
    <s v="United States"/>
    <s v="Seattle"/>
    <x v="4"/>
    <n v="98103"/>
    <x v="1"/>
    <s v="TEC-AC-10004209"/>
    <x v="2"/>
    <x v="11"/>
    <x v="899"/>
    <x v="223"/>
    <n v="2"/>
    <n v="0"/>
    <n v="8.5722000000000005"/>
  </r>
  <r>
    <n v="9057"/>
    <s v="CA-2012-160227"/>
    <x v="1"/>
    <x v="121"/>
    <d v="2012-11-04T00:00:00"/>
    <x v="2"/>
    <s v="ED-13885"/>
    <x v="525"/>
    <x v="2"/>
    <s v="United States"/>
    <s v="New York City"/>
    <x v="15"/>
    <n v="10011"/>
    <x v="3"/>
    <s v="FUR-CH-10002073"/>
    <x v="0"/>
    <x v="1"/>
    <x v="1783"/>
    <x v="5737"/>
    <n v="11"/>
    <n v="0.1"/>
    <n v="553.39019999999982"/>
  </r>
  <r>
    <n v="9058"/>
    <s v="CA-2012-149097"/>
    <x v="1"/>
    <x v="1182"/>
    <d v="2012-10-24T00:00:00"/>
    <x v="1"/>
    <s v="SV-20785"/>
    <x v="647"/>
    <x v="0"/>
    <s v="United States"/>
    <s v="Los Angeles"/>
    <x v="1"/>
    <n v="90045"/>
    <x v="1"/>
    <s v="FUR-FU-10003424"/>
    <x v="0"/>
    <x v="5"/>
    <x v="1659"/>
    <x v="5738"/>
    <n v="7"/>
    <n v="0"/>
    <n v="23.923199999999994"/>
  </r>
  <r>
    <n v="9059"/>
    <s v="CA-2012-149097"/>
    <x v="1"/>
    <x v="1182"/>
    <d v="2012-10-24T00:00:00"/>
    <x v="1"/>
    <s v="SV-20785"/>
    <x v="647"/>
    <x v="0"/>
    <s v="United States"/>
    <s v="Los Angeles"/>
    <x v="1"/>
    <n v="90045"/>
    <x v="1"/>
    <s v="FUR-TA-10001086"/>
    <x v="0"/>
    <x v="3"/>
    <x v="1727"/>
    <x v="5739"/>
    <n v="3"/>
    <n v="0.2"/>
    <n v="27.358200000000011"/>
  </r>
  <r>
    <n v="9060"/>
    <s v="CA-2013-132304"/>
    <x v="0"/>
    <x v="403"/>
    <d v="2013-06-19T00:00:00"/>
    <x v="1"/>
    <s v="AR-10825"/>
    <x v="255"/>
    <x v="1"/>
    <s v="United States"/>
    <s v="Seattle"/>
    <x v="4"/>
    <n v="98103"/>
    <x v="1"/>
    <s v="FUR-TA-10004619"/>
    <x v="0"/>
    <x v="3"/>
    <x v="882"/>
    <x v="5740"/>
    <n v="7"/>
    <n v="0"/>
    <n v="334.55099999999993"/>
  </r>
  <r>
    <n v="9061"/>
    <s v="CA-2012-136420"/>
    <x v="1"/>
    <x v="312"/>
    <d v="2012-11-21T00:00:00"/>
    <x v="2"/>
    <s v="CS-12250"/>
    <x v="294"/>
    <x v="1"/>
    <s v="United States"/>
    <s v="San Diego"/>
    <x v="1"/>
    <n v="92024"/>
    <x v="1"/>
    <s v="OFF-BI-10002854"/>
    <x v="1"/>
    <x v="8"/>
    <x v="895"/>
    <x v="5741"/>
    <n v="4"/>
    <n v="0.2"/>
    <n v="33.635999999999996"/>
  </r>
  <r>
    <n v="9062"/>
    <s v="CA-2012-136420"/>
    <x v="1"/>
    <x v="312"/>
    <d v="2012-11-21T00:00:00"/>
    <x v="2"/>
    <s v="CS-12250"/>
    <x v="294"/>
    <x v="1"/>
    <s v="United States"/>
    <s v="San Diego"/>
    <x v="1"/>
    <n v="92024"/>
    <x v="1"/>
    <s v="OFF-LA-10002762"/>
    <x v="1"/>
    <x v="2"/>
    <x v="49"/>
    <x v="5742"/>
    <n v="4"/>
    <n v="0"/>
    <n v="23.556399999999996"/>
  </r>
  <r>
    <n v="9063"/>
    <s v="CA-2013-101623"/>
    <x v="0"/>
    <x v="1212"/>
    <d v="2013-03-07T00:00:00"/>
    <x v="1"/>
    <s v="RR-19525"/>
    <x v="645"/>
    <x v="1"/>
    <s v="United States"/>
    <s v="New York City"/>
    <x v="15"/>
    <n v="10035"/>
    <x v="3"/>
    <s v="OFF-FA-10003495"/>
    <x v="1"/>
    <x v="13"/>
    <x v="33"/>
    <x v="5743"/>
    <n v="6"/>
    <n v="0"/>
    <n v="18.240000000000002"/>
  </r>
  <r>
    <n v="9064"/>
    <s v="US-2011-151015"/>
    <x v="2"/>
    <x v="1005"/>
    <d v="2011-10-20T00:00:00"/>
    <x v="1"/>
    <s v="BD-11500"/>
    <x v="214"/>
    <x v="0"/>
    <s v="United States"/>
    <s v="Chicago"/>
    <x v="10"/>
    <n v="60653"/>
    <x v="2"/>
    <s v="OFF-PA-10002581"/>
    <x v="1"/>
    <x v="10"/>
    <x v="1300"/>
    <x v="5744"/>
    <n v="13"/>
    <n v="0.2"/>
    <n v="100.68499999999997"/>
  </r>
  <r>
    <n v="9065"/>
    <s v="US-2011-151015"/>
    <x v="2"/>
    <x v="1005"/>
    <d v="2011-10-20T00:00:00"/>
    <x v="1"/>
    <s v="BD-11500"/>
    <x v="214"/>
    <x v="0"/>
    <s v="United States"/>
    <s v="Chicago"/>
    <x v="10"/>
    <n v="60653"/>
    <x v="2"/>
    <s v="OFF-BI-10000343"/>
    <x v="1"/>
    <x v="8"/>
    <x v="184"/>
    <x v="5745"/>
    <n v="3"/>
    <n v="0.8"/>
    <n v="-4.8609000000000009"/>
  </r>
  <r>
    <n v="9066"/>
    <s v="US-2011-151015"/>
    <x v="2"/>
    <x v="1005"/>
    <d v="2011-10-20T00:00:00"/>
    <x v="1"/>
    <s v="BD-11500"/>
    <x v="214"/>
    <x v="0"/>
    <s v="United States"/>
    <s v="Chicago"/>
    <x v="10"/>
    <n v="60653"/>
    <x v="2"/>
    <s v="OFF-PA-10001184"/>
    <x v="1"/>
    <x v="10"/>
    <x v="1307"/>
    <x v="4501"/>
    <n v="4"/>
    <n v="0.2"/>
    <n v="6.9367999999999999"/>
  </r>
  <r>
    <n v="9067"/>
    <s v="CA-2014-152968"/>
    <x v="3"/>
    <x v="1143"/>
    <d v="2014-05-31T00:00:00"/>
    <x v="1"/>
    <s v="BM-11785"/>
    <x v="298"/>
    <x v="0"/>
    <s v="United States"/>
    <s v="Harrisonburg"/>
    <x v="17"/>
    <n v="22801"/>
    <x v="0"/>
    <s v="TEC-AC-10000521"/>
    <x v="2"/>
    <x v="11"/>
    <x v="1557"/>
    <x v="5746"/>
    <n v="2"/>
    <n v="0"/>
    <n v="6.9239999999999995"/>
  </r>
  <r>
    <n v="9068"/>
    <s v="CA-2013-150077"/>
    <x v="0"/>
    <x v="1084"/>
    <d v="2013-02-10T00:00:00"/>
    <x v="1"/>
    <s v="MS-17365"/>
    <x v="333"/>
    <x v="0"/>
    <s v="United States"/>
    <s v="Rockville"/>
    <x v="39"/>
    <n v="20852"/>
    <x v="3"/>
    <s v="TEC-PH-10002890"/>
    <x v="2"/>
    <x v="7"/>
    <x v="1387"/>
    <x v="3658"/>
    <n v="2"/>
    <n v="0"/>
    <n v="23.524799999999999"/>
  </r>
  <r>
    <n v="9069"/>
    <s v="CA-2013-106278"/>
    <x v="0"/>
    <x v="476"/>
    <d v="2013-09-06T00:00:00"/>
    <x v="0"/>
    <s v="BM-11140"/>
    <x v="78"/>
    <x v="0"/>
    <s v="United States"/>
    <s v="Des Moines"/>
    <x v="4"/>
    <n v="98198"/>
    <x v="1"/>
    <s v="FUR-CH-10003061"/>
    <x v="0"/>
    <x v="1"/>
    <x v="51"/>
    <x v="1804"/>
    <n v="3"/>
    <n v="0.2"/>
    <n v="-2.6997000000000355"/>
  </r>
  <r>
    <n v="9070"/>
    <s v="CA-2013-106278"/>
    <x v="0"/>
    <x v="476"/>
    <d v="2013-09-06T00:00:00"/>
    <x v="0"/>
    <s v="BM-11140"/>
    <x v="78"/>
    <x v="0"/>
    <s v="United States"/>
    <s v="Des Moines"/>
    <x v="4"/>
    <n v="98198"/>
    <x v="1"/>
    <s v="OFF-EN-10003567"/>
    <x v="1"/>
    <x v="12"/>
    <x v="1643"/>
    <x v="4353"/>
    <n v="3"/>
    <n v="0"/>
    <n v="30.991800000000001"/>
  </r>
  <r>
    <n v="9071"/>
    <s v="CA-2014-147550"/>
    <x v="3"/>
    <x v="769"/>
    <d v="2014-12-06T00:00:00"/>
    <x v="2"/>
    <s v="KE-16420"/>
    <x v="722"/>
    <x v="1"/>
    <s v="United States"/>
    <s v="Philadelphia"/>
    <x v="9"/>
    <n v="19134"/>
    <x v="3"/>
    <s v="FUR-FU-10001918"/>
    <x v="0"/>
    <x v="5"/>
    <x v="280"/>
    <x v="1382"/>
    <n v="3"/>
    <n v="0.2"/>
    <n v="2.6961000000000008"/>
  </r>
  <r>
    <n v="9072"/>
    <s v="CA-2012-136105"/>
    <x v="1"/>
    <x v="821"/>
    <d v="2012-06-16T00:00:00"/>
    <x v="1"/>
    <s v="SZ-20035"/>
    <x v="449"/>
    <x v="2"/>
    <s v="United States"/>
    <s v="Columbus"/>
    <x v="14"/>
    <n v="47201"/>
    <x v="2"/>
    <s v="OFF-ST-10002444"/>
    <x v="1"/>
    <x v="4"/>
    <x v="571"/>
    <x v="335"/>
    <n v="2"/>
    <n v="0"/>
    <n v="6.8767999999999994"/>
  </r>
  <r>
    <n v="9073"/>
    <s v="CA-2013-142524"/>
    <x v="0"/>
    <x v="913"/>
    <d v="2013-09-09T00:00:00"/>
    <x v="1"/>
    <s v="MB-18085"/>
    <x v="469"/>
    <x v="0"/>
    <s v="United States"/>
    <s v="Springfield"/>
    <x v="25"/>
    <n v="65807"/>
    <x v="2"/>
    <s v="OFF-EN-10003286"/>
    <x v="1"/>
    <x v="12"/>
    <x v="33"/>
    <x v="3416"/>
    <n v="2"/>
    <n v="0"/>
    <n v="7.783199999999999"/>
  </r>
  <r>
    <n v="9074"/>
    <s v="CA-2013-142524"/>
    <x v="0"/>
    <x v="913"/>
    <d v="2013-09-09T00:00:00"/>
    <x v="1"/>
    <s v="MB-18085"/>
    <x v="469"/>
    <x v="0"/>
    <s v="United States"/>
    <s v="Springfield"/>
    <x v="25"/>
    <n v="65807"/>
    <x v="2"/>
    <s v="TEC-AC-10000109"/>
    <x v="2"/>
    <x v="11"/>
    <x v="200"/>
    <x v="5747"/>
    <n v="5"/>
    <n v="0"/>
    <n v="67.188000000000017"/>
  </r>
  <r>
    <n v="9075"/>
    <s v="CA-2011-136336"/>
    <x v="2"/>
    <x v="419"/>
    <d v="2011-04-26T00:00:00"/>
    <x v="1"/>
    <s v="DB-13555"/>
    <x v="587"/>
    <x v="1"/>
    <s v="United States"/>
    <s v="Henderson"/>
    <x v="0"/>
    <n v="42420"/>
    <x v="0"/>
    <s v="OFF-ST-10002574"/>
    <x v="1"/>
    <x v="4"/>
    <x v="926"/>
    <x v="5748"/>
    <n v="6"/>
    <n v="0"/>
    <n v="0"/>
  </r>
  <r>
    <n v="9076"/>
    <s v="US-2012-136259"/>
    <x v="1"/>
    <x v="599"/>
    <d v="2012-11-08T00:00:00"/>
    <x v="2"/>
    <s v="CB-12415"/>
    <x v="558"/>
    <x v="0"/>
    <s v="United States"/>
    <s v="Lakewood"/>
    <x v="24"/>
    <n v="44107"/>
    <x v="3"/>
    <s v="OFF-BI-10000773"/>
    <x v="1"/>
    <x v="8"/>
    <x v="381"/>
    <x v="574"/>
    <n v="3"/>
    <n v="0.7"/>
    <n v="-5.5338000000000012"/>
  </r>
  <r>
    <n v="9077"/>
    <s v="US-2012-136259"/>
    <x v="1"/>
    <x v="599"/>
    <d v="2012-11-08T00:00:00"/>
    <x v="2"/>
    <s v="CB-12415"/>
    <x v="558"/>
    <x v="0"/>
    <s v="United States"/>
    <s v="Lakewood"/>
    <x v="24"/>
    <n v="44107"/>
    <x v="3"/>
    <s v="OFF-SU-10004661"/>
    <x v="1"/>
    <x v="14"/>
    <x v="1748"/>
    <x v="5749"/>
    <n v="4"/>
    <n v="0.2"/>
    <n v="2.0399999999999991"/>
  </r>
  <r>
    <n v="9078"/>
    <s v="US-2011-124625"/>
    <x v="2"/>
    <x v="935"/>
    <d v="2011-11-07T00:00:00"/>
    <x v="1"/>
    <s v="SP-20650"/>
    <x v="70"/>
    <x v="1"/>
    <s v="United States"/>
    <s v="Omaha"/>
    <x v="8"/>
    <n v="68104"/>
    <x v="2"/>
    <s v="TEC-AC-10003280"/>
    <x v="2"/>
    <x v="11"/>
    <x v="1028"/>
    <x v="1324"/>
    <n v="3"/>
    <n v="0"/>
    <n v="18.893699999999995"/>
  </r>
  <r>
    <n v="9079"/>
    <s v="CA-2013-108105"/>
    <x v="0"/>
    <x v="595"/>
    <d v="2013-02-23T00:00:00"/>
    <x v="1"/>
    <s v="GW-14605"/>
    <x v="543"/>
    <x v="0"/>
    <s v="United States"/>
    <s v="Henderson"/>
    <x v="0"/>
    <n v="42420"/>
    <x v="0"/>
    <s v="FUR-FU-10003773"/>
    <x v="0"/>
    <x v="5"/>
    <x v="125"/>
    <x v="5750"/>
    <n v="4"/>
    <n v="0"/>
    <n v="34.988799999999969"/>
  </r>
  <r>
    <n v="9080"/>
    <s v="CA-2013-108105"/>
    <x v="0"/>
    <x v="595"/>
    <d v="2013-02-23T00:00:00"/>
    <x v="1"/>
    <s v="GW-14605"/>
    <x v="543"/>
    <x v="0"/>
    <s v="United States"/>
    <s v="Henderson"/>
    <x v="0"/>
    <n v="42420"/>
    <x v="0"/>
    <s v="OFF-BI-10002412"/>
    <x v="1"/>
    <x v="8"/>
    <x v="323"/>
    <x v="5751"/>
    <n v="1"/>
    <n v="0"/>
    <n v="2.61"/>
  </r>
  <r>
    <n v="9081"/>
    <s v="CA-2014-166898"/>
    <x v="3"/>
    <x v="220"/>
    <d v="2014-09-14T00:00:00"/>
    <x v="0"/>
    <s v="KH-16630"/>
    <x v="175"/>
    <x v="1"/>
    <s v="United States"/>
    <s v="Santa Ana"/>
    <x v="1"/>
    <n v="92704"/>
    <x v="1"/>
    <s v="TEC-PH-10002564"/>
    <x v="2"/>
    <x v="7"/>
    <x v="976"/>
    <x v="2130"/>
    <n v="6"/>
    <n v="0.2"/>
    <n v="17.993999999999978"/>
  </r>
  <r>
    <n v="9082"/>
    <s v="CA-2014-166898"/>
    <x v="3"/>
    <x v="220"/>
    <d v="2014-09-14T00:00:00"/>
    <x v="0"/>
    <s v="KH-16630"/>
    <x v="175"/>
    <x v="1"/>
    <s v="United States"/>
    <s v="Santa Ana"/>
    <x v="1"/>
    <n v="92704"/>
    <x v="1"/>
    <s v="OFF-PA-10002262"/>
    <x v="1"/>
    <x v="10"/>
    <x v="992"/>
    <x v="541"/>
    <n v="3"/>
    <n v="0"/>
    <n v="9.3312000000000008"/>
  </r>
  <r>
    <n v="9083"/>
    <s v="CA-2014-169005"/>
    <x v="3"/>
    <x v="808"/>
    <d v="2014-11-07T00:00:00"/>
    <x v="1"/>
    <s v="BG-11035"/>
    <x v="767"/>
    <x v="0"/>
    <s v="United States"/>
    <s v="Springfield"/>
    <x v="17"/>
    <n v="22153"/>
    <x v="0"/>
    <s v="OFF-AR-10000246"/>
    <x v="1"/>
    <x v="6"/>
    <x v="21"/>
    <x v="348"/>
    <n v="2"/>
    <n v="0"/>
    <n v="1.4455999999999998"/>
  </r>
  <r>
    <n v="9084"/>
    <s v="CA-2012-104038"/>
    <x v="1"/>
    <x v="525"/>
    <d v="2012-02-08T00:00:00"/>
    <x v="2"/>
    <s v="LO-17170"/>
    <x v="628"/>
    <x v="1"/>
    <s v="United States"/>
    <s v="Suffolk"/>
    <x v="17"/>
    <n v="23434"/>
    <x v="0"/>
    <s v="OFF-ST-10002554"/>
    <x v="1"/>
    <x v="4"/>
    <x v="1144"/>
    <x v="64"/>
    <n v="3"/>
    <n v="0"/>
    <n v="2.9346000000000032"/>
  </r>
  <r>
    <n v="9085"/>
    <s v="CA-2012-104038"/>
    <x v="1"/>
    <x v="525"/>
    <d v="2012-02-08T00:00:00"/>
    <x v="2"/>
    <s v="LO-17170"/>
    <x v="628"/>
    <x v="1"/>
    <s v="United States"/>
    <s v="Suffolk"/>
    <x v="17"/>
    <n v="23434"/>
    <x v="0"/>
    <s v="OFF-PA-10002751"/>
    <x v="1"/>
    <x v="10"/>
    <x v="150"/>
    <x v="2744"/>
    <n v="5"/>
    <n v="0"/>
    <n v="13.454999999999998"/>
  </r>
  <r>
    <n v="9086"/>
    <s v="CA-2013-126102"/>
    <x v="0"/>
    <x v="545"/>
    <d v="2013-09-13T00:00:00"/>
    <x v="0"/>
    <s v="DV-13465"/>
    <x v="231"/>
    <x v="0"/>
    <s v="United States"/>
    <s v="Los Angeles"/>
    <x v="1"/>
    <n v="90049"/>
    <x v="1"/>
    <s v="OFF-BI-10004318"/>
    <x v="1"/>
    <x v="8"/>
    <x v="1574"/>
    <x v="4795"/>
    <n v="2"/>
    <n v="0.2"/>
    <n v="89.954799999999992"/>
  </r>
  <r>
    <n v="9087"/>
    <s v="CA-2013-143406"/>
    <x v="0"/>
    <x v="182"/>
    <d v="2013-10-01T00:00:00"/>
    <x v="1"/>
    <s v="LR-17035"/>
    <x v="756"/>
    <x v="1"/>
    <s v="United States"/>
    <s v="Houston"/>
    <x v="5"/>
    <n v="77041"/>
    <x v="2"/>
    <s v="OFF-AP-10001564"/>
    <x v="1"/>
    <x v="9"/>
    <x v="1759"/>
    <x v="5752"/>
    <n v="2"/>
    <n v="0.8"/>
    <n v="-251.18640000000005"/>
  </r>
  <r>
    <n v="9088"/>
    <s v="CA-2013-143406"/>
    <x v="0"/>
    <x v="182"/>
    <d v="2013-10-01T00:00:00"/>
    <x v="1"/>
    <s v="LR-17035"/>
    <x v="756"/>
    <x v="1"/>
    <s v="United States"/>
    <s v="Houston"/>
    <x v="5"/>
    <n v="77041"/>
    <x v="2"/>
    <s v="FUR-CH-10000513"/>
    <x v="0"/>
    <x v="1"/>
    <x v="70"/>
    <x v="5753"/>
    <n v="5"/>
    <n v="0.3"/>
    <n v="-136.48950000000002"/>
  </r>
  <r>
    <n v="9089"/>
    <s v="CA-2012-150308"/>
    <x v="1"/>
    <x v="83"/>
    <d v="2012-12-20T00:00:00"/>
    <x v="1"/>
    <s v="RR-19525"/>
    <x v="645"/>
    <x v="1"/>
    <s v="United States"/>
    <s v="Cary"/>
    <x v="3"/>
    <n v="27511"/>
    <x v="0"/>
    <s v="TEC-PH-10001433"/>
    <x v="2"/>
    <x v="7"/>
    <x v="237"/>
    <x v="2166"/>
    <n v="3"/>
    <n v="0.2"/>
    <n v="21.539699999999996"/>
  </r>
  <r>
    <n v="9090"/>
    <s v="CA-2013-131093"/>
    <x v="0"/>
    <x v="42"/>
    <d v="2013-09-21T00:00:00"/>
    <x v="0"/>
    <s v="TS-21610"/>
    <x v="59"/>
    <x v="0"/>
    <s v="United States"/>
    <s v="Springfield"/>
    <x v="24"/>
    <n v="45503"/>
    <x v="3"/>
    <s v="OFF-ST-10002790"/>
    <x v="1"/>
    <x v="4"/>
    <x v="233"/>
    <x v="5754"/>
    <n v="5"/>
    <n v="0.2"/>
    <n v="-62.772499999999965"/>
  </r>
  <r>
    <n v="9091"/>
    <s v="US-2014-148831"/>
    <x v="3"/>
    <x v="119"/>
    <d v="2014-10-16T00:00:00"/>
    <x v="2"/>
    <s v="AH-10210"/>
    <x v="117"/>
    <x v="0"/>
    <s v="United States"/>
    <s v="Louisville"/>
    <x v="0"/>
    <n v="40214"/>
    <x v="0"/>
    <s v="OFF-ST-10002974"/>
    <x v="1"/>
    <x v="4"/>
    <x v="123"/>
    <x v="5755"/>
    <n v="8"/>
    <n v="0"/>
    <n v="104.56799999999998"/>
  </r>
  <r>
    <n v="9092"/>
    <s v="CA-2012-162950"/>
    <x v="1"/>
    <x v="1141"/>
    <d v="2012-07-03T00:00:00"/>
    <x v="0"/>
    <s v="DW-13585"/>
    <x v="61"/>
    <x v="1"/>
    <s v="United States"/>
    <s v="Troy"/>
    <x v="24"/>
    <n v="45373"/>
    <x v="3"/>
    <s v="OFF-PA-10003177"/>
    <x v="1"/>
    <x v="10"/>
    <x v="89"/>
    <x v="12"/>
    <n v="3"/>
    <n v="0.2"/>
    <n v="5.4432"/>
  </r>
  <r>
    <n v="9093"/>
    <s v="CA-2012-162950"/>
    <x v="1"/>
    <x v="1141"/>
    <d v="2012-07-03T00:00:00"/>
    <x v="0"/>
    <s v="DW-13585"/>
    <x v="61"/>
    <x v="1"/>
    <s v="United States"/>
    <s v="Troy"/>
    <x v="24"/>
    <n v="45373"/>
    <x v="3"/>
    <s v="FUR-BO-10001918"/>
    <x v="0"/>
    <x v="0"/>
    <x v="1140"/>
    <x v="5756"/>
    <n v="6"/>
    <n v="0.5"/>
    <n v="-376.69319999999999"/>
  </r>
  <r>
    <n v="9094"/>
    <s v="US-2012-132836"/>
    <x v="1"/>
    <x v="932"/>
    <d v="2012-06-05T00:00:00"/>
    <x v="1"/>
    <s v="AJ-10945"/>
    <x v="219"/>
    <x v="0"/>
    <s v="United States"/>
    <s v="Detroit"/>
    <x v="12"/>
    <n v="48227"/>
    <x v="2"/>
    <s v="TEC-PH-10001299"/>
    <x v="2"/>
    <x v="7"/>
    <x v="1480"/>
    <x v="3749"/>
    <n v="2"/>
    <n v="0"/>
    <n v="83.994400000000013"/>
  </r>
  <r>
    <n v="9095"/>
    <s v="US-2012-132836"/>
    <x v="1"/>
    <x v="932"/>
    <d v="2012-06-05T00:00:00"/>
    <x v="1"/>
    <s v="AJ-10945"/>
    <x v="219"/>
    <x v="0"/>
    <s v="United States"/>
    <s v="Detroit"/>
    <x v="12"/>
    <n v="48227"/>
    <x v="2"/>
    <s v="OFF-BI-10004224"/>
    <x v="1"/>
    <x v="8"/>
    <x v="1061"/>
    <x v="5757"/>
    <n v="6"/>
    <n v="0"/>
    <n v="181.65599999999998"/>
  </r>
  <r>
    <n v="9096"/>
    <s v="US-2012-132836"/>
    <x v="1"/>
    <x v="932"/>
    <d v="2012-06-05T00:00:00"/>
    <x v="1"/>
    <s v="AJ-10945"/>
    <x v="219"/>
    <x v="0"/>
    <s v="United States"/>
    <s v="Detroit"/>
    <x v="12"/>
    <n v="48227"/>
    <x v="2"/>
    <s v="TEC-PH-10001300"/>
    <x v="2"/>
    <x v="7"/>
    <x v="1002"/>
    <x v="365"/>
    <n v="2"/>
    <n v="0"/>
    <n v="11.731999999999999"/>
  </r>
  <r>
    <n v="9097"/>
    <s v="US-2012-132836"/>
    <x v="1"/>
    <x v="932"/>
    <d v="2012-06-05T00:00:00"/>
    <x v="1"/>
    <s v="AJ-10945"/>
    <x v="219"/>
    <x v="0"/>
    <s v="United States"/>
    <s v="Detroit"/>
    <x v="12"/>
    <n v="48227"/>
    <x v="2"/>
    <s v="OFF-LA-10004178"/>
    <x v="1"/>
    <x v="2"/>
    <x v="1700"/>
    <x v="1316"/>
    <n v="7"/>
    <n v="0"/>
    <n v="13.2986"/>
  </r>
  <r>
    <n v="9098"/>
    <s v="US-2011-158365"/>
    <x v="2"/>
    <x v="791"/>
    <d v="2011-04-17T00:00:00"/>
    <x v="1"/>
    <s v="SV-20785"/>
    <x v="647"/>
    <x v="0"/>
    <s v="United States"/>
    <s v="Bloomington"/>
    <x v="14"/>
    <n v="47401"/>
    <x v="2"/>
    <s v="OFF-PA-10000289"/>
    <x v="1"/>
    <x v="10"/>
    <x v="722"/>
    <x v="56"/>
    <n v="5"/>
    <n v="0"/>
    <n v="15.552000000000001"/>
  </r>
  <r>
    <n v="9099"/>
    <s v="CA-2014-152933"/>
    <x v="3"/>
    <x v="386"/>
    <d v="2014-10-17T00:00:00"/>
    <x v="1"/>
    <s v="MG-17650"/>
    <x v="377"/>
    <x v="2"/>
    <s v="United States"/>
    <s v="Dallas"/>
    <x v="5"/>
    <n v="75081"/>
    <x v="2"/>
    <s v="TEC-PH-10002085"/>
    <x v="2"/>
    <x v="7"/>
    <x v="659"/>
    <x v="4235"/>
    <n v="7"/>
    <n v="0.2"/>
    <n v="27.71580000000003"/>
  </r>
  <r>
    <n v="9100"/>
    <s v="CA-2014-152933"/>
    <x v="3"/>
    <x v="386"/>
    <d v="2014-10-17T00:00:00"/>
    <x v="1"/>
    <s v="MG-17650"/>
    <x v="377"/>
    <x v="2"/>
    <s v="United States"/>
    <s v="Dallas"/>
    <x v="5"/>
    <n v="75081"/>
    <x v="2"/>
    <s v="OFF-PA-10001934"/>
    <x v="1"/>
    <x v="10"/>
    <x v="543"/>
    <x v="563"/>
    <n v="2"/>
    <n v="0.2"/>
    <n v="3.7584"/>
  </r>
  <r>
    <n v="9101"/>
    <s v="CA-2014-152933"/>
    <x v="3"/>
    <x v="386"/>
    <d v="2014-10-17T00:00:00"/>
    <x v="1"/>
    <s v="MG-17650"/>
    <x v="377"/>
    <x v="2"/>
    <s v="United States"/>
    <s v="Dallas"/>
    <x v="5"/>
    <n v="75081"/>
    <x v="2"/>
    <s v="TEC-AC-10003033"/>
    <x v="2"/>
    <x v="11"/>
    <x v="756"/>
    <x v="5758"/>
    <n v="3"/>
    <n v="0.2"/>
    <n v="128.68049999999994"/>
  </r>
  <r>
    <n v="9102"/>
    <s v="CA-2012-163181"/>
    <x v="1"/>
    <x v="209"/>
    <d v="2012-11-12T00:00:00"/>
    <x v="1"/>
    <s v="AB-10105"/>
    <x v="455"/>
    <x v="0"/>
    <s v="United States"/>
    <s v="Houston"/>
    <x v="5"/>
    <n v="77041"/>
    <x v="2"/>
    <s v="OFF-AR-10001683"/>
    <x v="1"/>
    <x v="6"/>
    <x v="32"/>
    <x v="5759"/>
    <n v="3"/>
    <n v="0.2"/>
    <n v="5.3190000000000008"/>
  </r>
  <r>
    <n v="9103"/>
    <s v="CA-2012-163181"/>
    <x v="1"/>
    <x v="209"/>
    <d v="2012-11-12T00:00:00"/>
    <x v="1"/>
    <s v="AB-10105"/>
    <x v="455"/>
    <x v="0"/>
    <s v="United States"/>
    <s v="Houston"/>
    <x v="5"/>
    <n v="77041"/>
    <x v="2"/>
    <s v="OFF-ST-10001713"/>
    <x v="1"/>
    <x v="4"/>
    <x v="45"/>
    <x v="560"/>
    <n v="2"/>
    <n v="0.2"/>
    <n v="-16.956800000000005"/>
  </r>
  <r>
    <n v="9104"/>
    <s v="CA-2012-163181"/>
    <x v="1"/>
    <x v="209"/>
    <d v="2012-11-12T00:00:00"/>
    <x v="1"/>
    <s v="AB-10105"/>
    <x v="455"/>
    <x v="0"/>
    <s v="United States"/>
    <s v="Houston"/>
    <x v="5"/>
    <n v="77041"/>
    <x v="2"/>
    <s v="FUR-FU-10000193"/>
    <x v="0"/>
    <x v="5"/>
    <x v="1503"/>
    <x v="647"/>
    <n v="5"/>
    <n v="0.6"/>
    <n v="-84.447999999999993"/>
  </r>
  <r>
    <n v="9105"/>
    <s v="CA-2012-163181"/>
    <x v="1"/>
    <x v="209"/>
    <d v="2012-11-12T00:00:00"/>
    <x v="1"/>
    <s v="AB-10105"/>
    <x v="455"/>
    <x v="0"/>
    <s v="United States"/>
    <s v="Houston"/>
    <x v="5"/>
    <n v="77041"/>
    <x v="2"/>
    <s v="OFF-BI-10000474"/>
    <x v="1"/>
    <x v="8"/>
    <x v="27"/>
    <x v="5760"/>
    <n v="10"/>
    <n v="0.8"/>
    <n v="-51.296000000000006"/>
  </r>
  <r>
    <n v="9106"/>
    <s v="CA-2012-163181"/>
    <x v="1"/>
    <x v="209"/>
    <d v="2012-11-12T00:00:00"/>
    <x v="1"/>
    <s v="AB-10105"/>
    <x v="455"/>
    <x v="0"/>
    <s v="United States"/>
    <s v="Houston"/>
    <x v="5"/>
    <n v="77041"/>
    <x v="2"/>
    <s v="OFF-ST-10000129"/>
    <x v="1"/>
    <x v="4"/>
    <x v="1646"/>
    <x v="5761"/>
    <n v="2"/>
    <n v="0.2"/>
    <n v="-28.867800000000017"/>
  </r>
  <r>
    <n v="9107"/>
    <s v="CA-2012-163181"/>
    <x v="1"/>
    <x v="209"/>
    <d v="2012-11-12T00:00:00"/>
    <x v="1"/>
    <s v="AB-10105"/>
    <x v="455"/>
    <x v="0"/>
    <s v="United States"/>
    <s v="Houston"/>
    <x v="5"/>
    <n v="77041"/>
    <x v="2"/>
    <s v="TEC-MA-10001016"/>
    <x v="2"/>
    <x v="15"/>
    <x v="1598"/>
    <x v="3110"/>
    <n v="3"/>
    <n v="0.4"/>
    <n v="33.589499999999987"/>
  </r>
  <r>
    <n v="9108"/>
    <s v="CA-2012-132941"/>
    <x v="1"/>
    <x v="442"/>
    <d v="2012-05-28T00:00:00"/>
    <x v="2"/>
    <s v="MM-18280"/>
    <x v="152"/>
    <x v="1"/>
    <s v="United States"/>
    <s v="Haltom City"/>
    <x v="5"/>
    <n v="76117"/>
    <x v="2"/>
    <s v="OFF-SU-10002557"/>
    <x v="1"/>
    <x v="14"/>
    <x v="1329"/>
    <x v="4"/>
    <n v="2"/>
    <n v="0.2"/>
    <n v="1.6776"/>
  </r>
  <r>
    <n v="9109"/>
    <s v="CA-2012-132941"/>
    <x v="1"/>
    <x v="442"/>
    <d v="2012-05-28T00:00:00"/>
    <x v="2"/>
    <s v="MM-18280"/>
    <x v="152"/>
    <x v="1"/>
    <s v="United States"/>
    <s v="Haltom City"/>
    <x v="5"/>
    <n v="76117"/>
    <x v="2"/>
    <s v="OFF-PA-10002160"/>
    <x v="1"/>
    <x v="10"/>
    <x v="1190"/>
    <x v="5762"/>
    <n v="7"/>
    <n v="0.2"/>
    <n v="11.733400000000001"/>
  </r>
  <r>
    <n v="9110"/>
    <s v="CA-2012-132941"/>
    <x v="1"/>
    <x v="442"/>
    <d v="2012-05-28T00:00:00"/>
    <x v="2"/>
    <s v="MM-18280"/>
    <x v="152"/>
    <x v="1"/>
    <s v="United States"/>
    <s v="Haltom City"/>
    <x v="5"/>
    <n v="76117"/>
    <x v="2"/>
    <s v="TEC-AC-10003095"/>
    <x v="2"/>
    <x v="11"/>
    <x v="1277"/>
    <x v="3683"/>
    <n v="2"/>
    <n v="0.2"/>
    <n v="36.397199999999998"/>
  </r>
  <r>
    <n v="9111"/>
    <s v="CA-2011-132010"/>
    <x v="2"/>
    <x v="303"/>
    <d v="2011-10-15T00:00:00"/>
    <x v="2"/>
    <s v="MA-17995"/>
    <x v="671"/>
    <x v="2"/>
    <s v="United States"/>
    <s v="Richmond"/>
    <x v="17"/>
    <n v="23223"/>
    <x v="0"/>
    <s v="OFF-EN-10003160"/>
    <x v="1"/>
    <x v="12"/>
    <x v="1027"/>
    <x v="3441"/>
    <n v="5"/>
    <n v="0"/>
    <n v="17.472000000000001"/>
  </r>
  <r>
    <n v="9112"/>
    <s v="CA-2011-132010"/>
    <x v="2"/>
    <x v="303"/>
    <d v="2011-10-15T00:00:00"/>
    <x v="2"/>
    <s v="MA-17995"/>
    <x v="671"/>
    <x v="2"/>
    <s v="United States"/>
    <s v="Richmond"/>
    <x v="17"/>
    <n v="23223"/>
    <x v="0"/>
    <s v="TEC-AC-10001542"/>
    <x v="2"/>
    <x v="11"/>
    <x v="1669"/>
    <x v="1113"/>
    <n v="2"/>
    <n v="0"/>
    <n v="4.3623999999999974"/>
  </r>
  <r>
    <n v="9113"/>
    <s v="CA-2011-132010"/>
    <x v="2"/>
    <x v="303"/>
    <d v="2011-10-15T00:00:00"/>
    <x v="2"/>
    <s v="MA-17995"/>
    <x v="671"/>
    <x v="2"/>
    <s v="United States"/>
    <s v="Richmond"/>
    <x v="17"/>
    <n v="23223"/>
    <x v="0"/>
    <s v="OFF-ST-10003641"/>
    <x v="1"/>
    <x v="4"/>
    <x v="1799"/>
    <x v="5763"/>
    <n v="4"/>
    <n v="0"/>
    <n v="6.3040000000000305"/>
  </r>
  <r>
    <n v="9114"/>
    <s v="CA-2011-132010"/>
    <x v="2"/>
    <x v="303"/>
    <d v="2011-10-15T00:00:00"/>
    <x v="2"/>
    <s v="MA-17995"/>
    <x v="671"/>
    <x v="2"/>
    <s v="United States"/>
    <s v="Richmond"/>
    <x v="17"/>
    <n v="23223"/>
    <x v="0"/>
    <s v="OFF-BI-10002432"/>
    <x v="1"/>
    <x v="8"/>
    <x v="866"/>
    <x v="5764"/>
    <n v="3"/>
    <n v="0"/>
    <n v="7.1345999999999989"/>
  </r>
  <r>
    <n v="9115"/>
    <s v="CA-2013-135461"/>
    <x v="0"/>
    <x v="569"/>
    <d v="2013-02-10T00:00:00"/>
    <x v="0"/>
    <s v="EB-13975"/>
    <x v="424"/>
    <x v="1"/>
    <s v="United States"/>
    <s v="Los Angeles"/>
    <x v="1"/>
    <n v="90049"/>
    <x v="1"/>
    <s v="TEC-PH-10004094"/>
    <x v="2"/>
    <x v="7"/>
    <x v="1788"/>
    <x v="4723"/>
    <n v="5"/>
    <n v="0.2"/>
    <n v="38.997500000000002"/>
  </r>
  <r>
    <n v="9116"/>
    <s v="CA-2014-153045"/>
    <x v="3"/>
    <x v="617"/>
    <d v="2014-01-25T00:00:00"/>
    <x v="0"/>
    <s v="NS-18505"/>
    <x v="515"/>
    <x v="0"/>
    <s v="United States"/>
    <s v="Philadelphia"/>
    <x v="9"/>
    <n v="19140"/>
    <x v="3"/>
    <s v="TEC-PH-10001817"/>
    <x v="2"/>
    <x v="7"/>
    <x v="1097"/>
    <x v="5765"/>
    <n v="2"/>
    <n v="0.4"/>
    <n v="-93.079999999999984"/>
  </r>
  <r>
    <n v="9117"/>
    <s v="CA-2014-153045"/>
    <x v="3"/>
    <x v="617"/>
    <d v="2014-01-25T00:00:00"/>
    <x v="0"/>
    <s v="NS-18505"/>
    <x v="515"/>
    <x v="0"/>
    <s v="United States"/>
    <s v="Philadelphia"/>
    <x v="9"/>
    <n v="19140"/>
    <x v="3"/>
    <s v="FUR-FU-10002759"/>
    <x v="0"/>
    <x v="5"/>
    <x v="555"/>
    <x v="1318"/>
    <n v="2"/>
    <n v="0.2"/>
    <n v="6.3935999999999993"/>
  </r>
  <r>
    <n v="9118"/>
    <s v="CA-2014-153045"/>
    <x v="3"/>
    <x v="617"/>
    <d v="2014-01-25T00:00:00"/>
    <x v="0"/>
    <s v="NS-18505"/>
    <x v="515"/>
    <x v="0"/>
    <s v="United States"/>
    <s v="Philadelphia"/>
    <x v="9"/>
    <n v="19140"/>
    <x v="3"/>
    <s v="FUR-CH-10000309"/>
    <x v="0"/>
    <x v="1"/>
    <x v="765"/>
    <x v="5052"/>
    <n v="3"/>
    <n v="0.3"/>
    <n v="-63.376499999999965"/>
  </r>
  <r>
    <n v="9119"/>
    <s v="CA-2014-153045"/>
    <x v="3"/>
    <x v="617"/>
    <d v="2014-01-25T00:00:00"/>
    <x v="0"/>
    <s v="NS-18505"/>
    <x v="515"/>
    <x v="0"/>
    <s v="United States"/>
    <s v="Philadelphia"/>
    <x v="9"/>
    <n v="19140"/>
    <x v="3"/>
    <s v="OFF-PA-10003673"/>
    <x v="1"/>
    <x v="10"/>
    <x v="971"/>
    <x v="5766"/>
    <n v="4"/>
    <n v="0.2"/>
    <n v="7.0511999999999988"/>
  </r>
  <r>
    <n v="9120"/>
    <s v="US-2013-155971"/>
    <x v="0"/>
    <x v="112"/>
    <d v="2013-06-13T00:00:00"/>
    <x v="1"/>
    <s v="RB-19795"/>
    <x v="176"/>
    <x v="2"/>
    <s v="United States"/>
    <s v="Los Angeles"/>
    <x v="1"/>
    <n v="90036"/>
    <x v="1"/>
    <s v="OFF-LA-10000452"/>
    <x v="1"/>
    <x v="2"/>
    <x v="804"/>
    <x v="424"/>
    <n v="7"/>
    <n v="0"/>
    <n v="10.584"/>
  </r>
  <r>
    <n v="9121"/>
    <s v="US-2013-155971"/>
    <x v="0"/>
    <x v="112"/>
    <d v="2013-06-13T00:00:00"/>
    <x v="1"/>
    <s v="RB-19795"/>
    <x v="176"/>
    <x v="2"/>
    <s v="United States"/>
    <s v="Los Angeles"/>
    <x v="1"/>
    <n v="90036"/>
    <x v="1"/>
    <s v="OFF-PA-10000210"/>
    <x v="1"/>
    <x v="10"/>
    <x v="1828"/>
    <x v="3421"/>
    <n v="5"/>
    <n v="0"/>
    <n v="46.952999999999996"/>
  </r>
  <r>
    <n v="9122"/>
    <s v="CA-2014-122007"/>
    <x v="3"/>
    <x v="257"/>
    <d v="2014-03-21T00:00:00"/>
    <x v="0"/>
    <s v="JK-15325"/>
    <x v="759"/>
    <x v="1"/>
    <s v="United States"/>
    <s v="Los Angeles"/>
    <x v="1"/>
    <n v="90032"/>
    <x v="1"/>
    <s v="OFF-AP-10000358"/>
    <x v="1"/>
    <x v="9"/>
    <x v="95"/>
    <x v="1779"/>
    <n v="7"/>
    <n v="0"/>
    <n v="26.349399999999992"/>
  </r>
  <r>
    <n v="9123"/>
    <s v="CA-2014-162250"/>
    <x v="3"/>
    <x v="221"/>
    <d v="2014-11-25T00:00:00"/>
    <x v="3"/>
    <s v="PR-18880"/>
    <x v="701"/>
    <x v="0"/>
    <s v="United States"/>
    <s v="San Francisco"/>
    <x v="1"/>
    <n v="94109"/>
    <x v="1"/>
    <s v="OFF-PA-10002137"/>
    <x v="1"/>
    <x v="10"/>
    <x v="560"/>
    <x v="4034"/>
    <n v="1"/>
    <n v="0"/>
    <n v="3.5009999999999994"/>
  </r>
  <r>
    <n v="9124"/>
    <s v="US-2013-158288"/>
    <x v="0"/>
    <x v="491"/>
    <d v="2013-11-29T00:00:00"/>
    <x v="0"/>
    <s v="EH-13945"/>
    <x v="13"/>
    <x v="0"/>
    <s v="United States"/>
    <s v="Philadelphia"/>
    <x v="9"/>
    <n v="19120"/>
    <x v="3"/>
    <s v="OFF-BI-10003364"/>
    <x v="1"/>
    <x v="8"/>
    <x v="698"/>
    <x v="5767"/>
    <n v="9"/>
    <n v="0.7"/>
    <n v="-57.75660000000002"/>
  </r>
  <r>
    <n v="9125"/>
    <s v="CA-2013-128916"/>
    <x v="0"/>
    <x v="298"/>
    <d v="2013-08-21T00:00:00"/>
    <x v="0"/>
    <s v="MA-17560"/>
    <x v="15"/>
    <x v="2"/>
    <s v="United States"/>
    <s v="Houston"/>
    <x v="5"/>
    <n v="77070"/>
    <x v="2"/>
    <s v="FUR-FU-10001940"/>
    <x v="0"/>
    <x v="5"/>
    <x v="33"/>
    <x v="1250"/>
    <n v="3"/>
    <n v="0.6"/>
    <n v="-3.8207999999999984"/>
  </r>
  <r>
    <n v="9126"/>
    <s v="CA-2013-128916"/>
    <x v="0"/>
    <x v="298"/>
    <d v="2013-08-21T00:00:00"/>
    <x v="0"/>
    <s v="MA-17560"/>
    <x v="15"/>
    <x v="2"/>
    <s v="United States"/>
    <s v="Houston"/>
    <x v="5"/>
    <n v="77070"/>
    <x v="2"/>
    <s v="FUR-FU-10000320"/>
    <x v="0"/>
    <x v="5"/>
    <x v="1512"/>
    <x v="758"/>
    <n v="4"/>
    <n v="0.6"/>
    <n v="-2.1375999999999991"/>
  </r>
  <r>
    <n v="9127"/>
    <s v="CA-2012-157028"/>
    <x v="1"/>
    <x v="109"/>
    <d v="2012-12-03T00:00:00"/>
    <x v="1"/>
    <s v="MA-17995"/>
    <x v="671"/>
    <x v="2"/>
    <s v="United States"/>
    <s v="Las Cruces"/>
    <x v="27"/>
    <n v="88001"/>
    <x v="1"/>
    <s v="OFF-AR-10004441"/>
    <x v="1"/>
    <x v="6"/>
    <x v="153"/>
    <x v="5768"/>
    <n v="2"/>
    <n v="0"/>
    <n v="3.4775999999999998"/>
  </r>
  <r>
    <n v="9128"/>
    <s v="CA-2014-112473"/>
    <x v="3"/>
    <x v="1126"/>
    <d v="2014-06-02T00:00:00"/>
    <x v="1"/>
    <s v="JL-15505"/>
    <x v="145"/>
    <x v="0"/>
    <s v="United States"/>
    <s v="Houston"/>
    <x v="5"/>
    <n v="77070"/>
    <x v="2"/>
    <s v="OFF-ST-10002182"/>
    <x v="1"/>
    <x v="4"/>
    <x v="1732"/>
    <x v="5769"/>
    <n v="3"/>
    <n v="0.2"/>
    <n v="-11.2806"/>
  </r>
  <r>
    <n v="9129"/>
    <s v="US-2014-147655"/>
    <x v="3"/>
    <x v="507"/>
    <d v="2014-09-06T00:00:00"/>
    <x v="2"/>
    <s v="AS-10045"/>
    <x v="442"/>
    <x v="1"/>
    <s v="United States"/>
    <s v="Redmond"/>
    <x v="21"/>
    <n v="97756"/>
    <x v="1"/>
    <s v="OFF-BI-10002931"/>
    <x v="1"/>
    <x v="8"/>
    <x v="727"/>
    <x v="5770"/>
    <n v="7"/>
    <n v="0.7"/>
    <n v="-58.71599999999998"/>
  </r>
  <r>
    <n v="9130"/>
    <s v="CA-2013-130911"/>
    <x v="0"/>
    <x v="830"/>
    <d v="2013-03-27T00:00:00"/>
    <x v="0"/>
    <s v="DC-12850"/>
    <x v="419"/>
    <x v="0"/>
    <s v="United States"/>
    <s v="Cleveland"/>
    <x v="24"/>
    <n v="44105"/>
    <x v="3"/>
    <s v="FUR-BO-10004357"/>
    <x v="0"/>
    <x v="0"/>
    <x v="1349"/>
    <x v="5771"/>
    <n v="3"/>
    <n v="0.5"/>
    <n v="-241.17600000000002"/>
  </r>
  <r>
    <n v="9131"/>
    <s v="CA-2013-130911"/>
    <x v="0"/>
    <x v="830"/>
    <d v="2013-03-27T00:00:00"/>
    <x v="0"/>
    <s v="DC-12850"/>
    <x v="419"/>
    <x v="0"/>
    <s v="United States"/>
    <s v="Cleveland"/>
    <x v="24"/>
    <n v="44105"/>
    <x v="3"/>
    <s v="OFF-AR-10000475"/>
    <x v="1"/>
    <x v="6"/>
    <x v="1111"/>
    <x v="4067"/>
    <n v="2"/>
    <n v="0.2"/>
    <n v="1.6324000000000014"/>
  </r>
  <r>
    <n v="9132"/>
    <s v="CA-2014-100055"/>
    <x v="3"/>
    <x v="39"/>
    <d v="2014-06-02T00:00:00"/>
    <x v="1"/>
    <s v="MD-17860"/>
    <x v="550"/>
    <x v="1"/>
    <s v="United States"/>
    <s v="Laurel"/>
    <x v="39"/>
    <n v="20707"/>
    <x v="3"/>
    <s v="FUR-FU-10001473"/>
    <x v="0"/>
    <x v="5"/>
    <x v="984"/>
    <x v="1302"/>
    <n v="2"/>
    <n v="0"/>
    <n v="9.8856000000000002"/>
  </r>
  <r>
    <n v="9133"/>
    <s v="CA-2014-100055"/>
    <x v="3"/>
    <x v="39"/>
    <d v="2014-06-02T00:00:00"/>
    <x v="1"/>
    <s v="MD-17860"/>
    <x v="550"/>
    <x v="1"/>
    <s v="United States"/>
    <s v="Laurel"/>
    <x v="39"/>
    <n v="20707"/>
    <x v="3"/>
    <s v="OFF-AP-10001469"/>
    <x v="1"/>
    <x v="9"/>
    <x v="581"/>
    <x v="5772"/>
    <n v="3"/>
    <n v="0"/>
    <n v="36.287699999999987"/>
  </r>
  <r>
    <n v="9134"/>
    <s v="CA-2012-157805"/>
    <x v="1"/>
    <x v="284"/>
    <d v="2012-09-04T00:00:00"/>
    <x v="1"/>
    <s v="RH-19510"/>
    <x v="563"/>
    <x v="2"/>
    <s v="United States"/>
    <s v="San Diego"/>
    <x v="1"/>
    <n v="92037"/>
    <x v="1"/>
    <s v="TEC-PH-10004447"/>
    <x v="2"/>
    <x v="7"/>
    <x v="857"/>
    <x v="5773"/>
    <n v="5"/>
    <n v="0.2"/>
    <n v="41.697000000000003"/>
  </r>
  <r>
    <n v="9135"/>
    <s v="CA-2013-124254"/>
    <x v="0"/>
    <x v="408"/>
    <d v="2013-04-18T00:00:00"/>
    <x v="1"/>
    <s v="TB-21175"/>
    <x v="533"/>
    <x v="1"/>
    <s v="United States"/>
    <s v="Wilson"/>
    <x v="3"/>
    <n v="27893"/>
    <x v="0"/>
    <s v="OFF-ST-10001469"/>
    <x v="1"/>
    <x v="4"/>
    <x v="394"/>
    <x v="5222"/>
    <n v="3"/>
    <n v="0.2"/>
    <n v="-22.671600000000005"/>
  </r>
  <r>
    <n v="9136"/>
    <s v="CA-2013-124254"/>
    <x v="0"/>
    <x v="408"/>
    <d v="2013-04-18T00:00:00"/>
    <x v="1"/>
    <s v="TB-21175"/>
    <x v="533"/>
    <x v="1"/>
    <s v="United States"/>
    <s v="Wilson"/>
    <x v="3"/>
    <n v="27893"/>
    <x v="0"/>
    <s v="OFF-ST-10000060"/>
    <x v="1"/>
    <x v="4"/>
    <x v="387"/>
    <x v="5774"/>
    <n v="1"/>
    <n v="0.2"/>
    <n v="-5.1983999999999995"/>
  </r>
  <r>
    <n v="9137"/>
    <s v="CA-2013-124254"/>
    <x v="0"/>
    <x v="408"/>
    <d v="2013-04-18T00:00:00"/>
    <x v="1"/>
    <s v="TB-21175"/>
    <x v="533"/>
    <x v="1"/>
    <s v="United States"/>
    <s v="Wilson"/>
    <x v="3"/>
    <n v="27893"/>
    <x v="0"/>
    <s v="OFF-PA-10000807"/>
    <x v="1"/>
    <x v="10"/>
    <x v="1650"/>
    <x v="1518"/>
    <n v="3"/>
    <n v="0.2"/>
    <n v="3.4668000000000001"/>
  </r>
  <r>
    <n v="9138"/>
    <s v="CA-2011-123400"/>
    <x v="2"/>
    <x v="563"/>
    <d v="2011-02-10T00:00:00"/>
    <x v="1"/>
    <s v="EB-13930"/>
    <x v="518"/>
    <x v="0"/>
    <s v="United States"/>
    <s v="Saint Petersburg"/>
    <x v="2"/>
    <n v="33710"/>
    <x v="0"/>
    <s v="OFF-BI-10000666"/>
    <x v="1"/>
    <x v="8"/>
    <x v="980"/>
    <x v="5775"/>
    <n v="2"/>
    <n v="0.7"/>
    <n v="-12.224"/>
  </r>
  <r>
    <n v="9139"/>
    <s v="CA-2011-123400"/>
    <x v="2"/>
    <x v="563"/>
    <d v="2011-02-10T00:00:00"/>
    <x v="1"/>
    <s v="EB-13930"/>
    <x v="518"/>
    <x v="0"/>
    <s v="United States"/>
    <s v="Saint Petersburg"/>
    <x v="2"/>
    <n v="33710"/>
    <x v="0"/>
    <s v="TEC-PH-10002890"/>
    <x v="2"/>
    <x v="7"/>
    <x v="1387"/>
    <x v="2171"/>
    <n v="5"/>
    <n v="0.2"/>
    <n v="13.571999999999996"/>
  </r>
  <r>
    <n v="9140"/>
    <s v="CA-2011-106971"/>
    <x v="2"/>
    <x v="814"/>
    <d v="2011-09-08T00:00:00"/>
    <x v="1"/>
    <s v="BM-11785"/>
    <x v="298"/>
    <x v="0"/>
    <s v="United States"/>
    <s v="Buffalo Grove"/>
    <x v="10"/>
    <n v="60089"/>
    <x v="2"/>
    <s v="TEC-AC-10000844"/>
    <x v="2"/>
    <x v="11"/>
    <x v="106"/>
    <x v="5519"/>
    <n v="7"/>
    <n v="0.2"/>
    <n v="95.188799999999972"/>
  </r>
  <r>
    <n v="9141"/>
    <s v="CA-2014-123029"/>
    <x v="3"/>
    <x v="1033"/>
    <d v="2014-10-03T00:00:00"/>
    <x v="0"/>
    <s v="BT-11530"/>
    <x v="404"/>
    <x v="2"/>
    <s v="United States"/>
    <s v="Los Angeles"/>
    <x v="1"/>
    <n v="90049"/>
    <x v="1"/>
    <s v="TEC-AC-10002402"/>
    <x v="2"/>
    <x v="11"/>
    <x v="651"/>
    <x v="460"/>
    <n v="2"/>
    <n v="0"/>
    <n v="47.993999999999986"/>
  </r>
  <r>
    <n v="9142"/>
    <s v="CA-2013-139409"/>
    <x v="0"/>
    <x v="64"/>
    <d v="2013-09-08T00:00:00"/>
    <x v="2"/>
    <s v="FW-14395"/>
    <x v="783"/>
    <x v="1"/>
    <s v="United States"/>
    <s v="New York City"/>
    <x v="15"/>
    <n v="10011"/>
    <x v="3"/>
    <s v="TEC-PH-10003988"/>
    <x v="2"/>
    <x v="7"/>
    <x v="47"/>
    <x v="3582"/>
    <n v="4"/>
    <n v="0"/>
    <n v="12.208000000000002"/>
  </r>
  <r>
    <n v="9143"/>
    <s v="US-2014-166688"/>
    <x v="3"/>
    <x v="968"/>
    <d v="2014-05-27T00:00:00"/>
    <x v="1"/>
    <s v="RD-19480"/>
    <x v="502"/>
    <x v="0"/>
    <s v="United States"/>
    <s v="Las Vegas"/>
    <x v="33"/>
    <n v="89115"/>
    <x v="1"/>
    <s v="OFF-BI-10004040"/>
    <x v="1"/>
    <x v="8"/>
    <x v="1478"/>
    <x v="1838"/>
    <n v="2"/>
    <n v="0.2"/>
    <n v="3.0043999999999995"/>
  </r>
  <r>
    <n v="9144"/>
    <s v="US-2014-166688"/>
    <x v="3"/>
    <x v="968"/>
    <d v="2014-05-27T00:00:00"/>
    <x v="1"/>
    <s v="RD-19480"/>
    <x v="502"/>
    <x v="0"/>
    <s v="United States"/>
    <s v="Las Vegas"/>
    <x v="33"/>
    <n v="89115"/>
    <x v="1"/>
    <s v="TEC-PH-10004094"/>
    <x v="2"/>
    <x v="7"/>
    <x v="1788"/>
    <x v="5776"/>
    <n v="9"/>
    <n v="0.2"/>
    <n v="70.195499999999981"/>
  </r>
  <r>
    <n v="9145"/>
    <s v="US-2014-166688"/>
    <x v="3"/>
    <x v="968"/>
    <d v="2014-05-27T00:00:00"/>
    <x v="1"/>
    <s v="RD-19480"/>
    <x v="502"/>
    <x v="0"/>
    <s v="United States"/>
    <s v="Las Vegas"/>
    <x v="33"/>
    <n v="89115"/>
    <x v="1"/>
    <s v="OFF-AP-10000358"/>
    <x v="1"/>
    <x v="9"/>
    <x v="95"/>
    <x v="5777"/>
    <n v="5"/>
    <n v="0"/>
    <n v="18.820999999999994"/>
  </r>
  <r>
    <n v="9146"/>
    <s v="CA-2012-126970"/>
    <x v="1"/>
    <x v="1181"/>
    <d v="2012-09-24T00:00:00"/>
    <x v="1"/>
    <s v="TP-21130"/>
    <x v="236"/>
    <x v="0"/>
    <s v="United States"/>
    <s v="Naperville"/>
    <x v="10"/>
    <n v="60540"/>
    <x v="2"/>
    <s v="OFF-BI-10000138"/>
    <x v="1"/>
    <x v="8"/>
    <x v="600"/>
    <x v="5778"/>
    <n v="3"/>
    <n v="0.8"/>
    <n v="-4.492799999999999"/>
  </r>
  <r>
    <n v="9147"/>
    <s v="US-2013-165505"/>
    <x v="0"/>
    <x v="1156"/>
    <d v="2013-01-27T00:00:00"/>
    <x v="1"/>
    <s v="CB-12535"/>
    <x v="118"/>
    <x v="1"/>
    <s v="United States"/>
    <s v="Burlington"/>
    <x v="42"/>
    <s v="05408"/>
    <x v="3"/>
    <s v="TEC-AC-10002926"/>
    <x v="2"/>
    <x v="11"/>
    <x v="1114"/>
    <x v="2622"/>
    <n v="2"/>
    <n v="0"/>
    <n v="42.991400000000006"/>
  </r>
  <r>
    <n v="9148"/>
    <s v="US-2013-165505"/>
    <x v="0"/>
    <x v="1156"/>
    <d v="2013-01-27T00:00:00"/>
    <x v="1"/>
    <s v="CB-12535"/>
    <x v="118"/>
    <x v="1"/>
    <s v="United States"/>
    <s v="Burlington"/>
    <x v="42"/>
    <s v="05408"/>
    <x v="3"/>
    <s v="OFF-AR-10003477"/>
    <x v="1"/>
    <x v="6"/>
    <x v="1829"/>
    <x v="5779"/>
    <n v="6"/>
    <n v="0"/>
    <n v="2.7336"/>
  </r>
  <r>
    <n v="9149"/>
    <s v="US-2013-165505"/>
    <x v="0"/>
    <x v="1156"/>
    <d v="2013-01-27T00:00:00"/>
    <x v="1"/>
    <s v="CB-12535"/>
    <x v="118"/>
    <x v="1"/>
    <s v="United States"/>
    <s v="Burlington"/>
    <x v="42"/>
    <s v="05408"/>
    <x v="3"/>
    <s v="OFF-ST-10001526"/>
    <x v="1"/>
    <x v="4"/>
    <x v="764"/>
    <x v="5780"/>
    <n v="13"/>
    <n v="0"/>
    <n v="406.71539999999993"/>
  </r>
  <r>
    <n v="9150"/>
    <s v="US-2011-157070"/>
    <x v="2"/>
    <x v="106"/>
    <d v="2011-06-06T00:00:00"/>
    <x v="1"/>
    <s v="QJ-19255"/>
    <x v="425"/>
    <x v="1"/>
    <s v="United States"/>
    <s v="Detroit"/>
    <x v="12"/>
    <n v="48234"/>
    <x v="2"/>
    <s v="OFF-BI-10001765"/>
    <x v="1"/>
    <x v="8"/>
    <x v="985"/>
    <x v="5781"/>
    <n v="4"/>
    <n v="0"/>
    <n v="66.508799999999994"/>
  </r>
  <r>
    <n v="9151"/>
    <s v="US-2011-157070"/>
    <x v="2"/>
    <x v="106"/>
    <d v="2011-06-06T00:00:00"/>
    <x v="1"/>
    <s v="QJ-19255"/>
    <x v="425"/>
    <x v="1"/>
    <s v="United States"/>
    <s v="Detroit"/>
    <x v="12"/>
    <n v="48234"/>
    <x v="2"/>
    <s v="OFF-AP-10004859"/>
    <x v="1"/>
    <x v="9"/>
    <x v="921"/>
    <x v="5782"/>
    <n v="5"/>
    <n v="0.1"/>
    <n v="12.376000000000001"/>
  </r>
  <r>
    <n v="9152"/>
    <s v="US-2012-106873"/>
    <x v="1"/>
    <x v="496"/>
    <d v="2012-09-29T00:00:00"/>
    <x v="0"/>
    <s v="KM-16720"/>
    <x v="27"/>
    <x v="0"/>
    <s v="United States"/>
    <s v="Avondale"/>
    <x v="16"/>
    <n v="85323"/>
    <x v="1"/>
    <s v="OFF-AR-10003179"/>
    <x v="1"/>
    <x v="6"/>
    <x v="1565"/>
    <x v="4769"/>
    <n v="2"/>
    <n v="0.2"/>
    <n v="2.3685999999999989"/>
  </r>
  <r>
    <n v="9153"/>
    <s v="US-2012-106873"/>
    <x v="1"/>
    <x v="496"/>
    <d v="2012-09-29T00:00:00"/>
    <x v="0"/>
    <s v="KM-16720"/>
    <x v="27"/>
    <x v="0"/>
    <s v="United States"/>
    <s v="Avondale"/>
    <x v="16"/>
    <n v="85323"/>
    <x v="1"/>
    <s v="TEC-AC-10002345"/>
    <x v="2"/>
    <x v="11"/>
    <x v="173"/>
    <x v="5783"/>
    <n v="2"/>
    <n v="0.2"/>
    <n v="1.4499999999999993"/>
  </r>
  <r>
    <n v="9154"/>
    <s v="US-2012-106873"/>
    <x v="1"/>
    <x v="496"/>
    <d v="2012-09-29T00:00:00"/>
    <x v="0"/>
    <s v="KM-16720"/>
    <x v="27"/>
    <x v="0"/>
    <s v="United States"/>
    <s v="Avondale"/>
    <x v="16"/>
    <n v="85323"/>
    <x v="1"/>
    <s v="OFF-AR-10001246"/>
    <x v="1"/>
    <x v="6"/>
    <x v="450"/>
    <x v="2309"/>
    <n v="7"/>
    <n v="0.2"/>
    <n v="1.852199999999999"/>
  </r>
  <r>
    <n v="9155"/>
    <s v="CA-2013-132990"/>
    <x v="0"/>
    <x v="1147"/>
    <d v="2013-08-04T00:00:00"/>
    <x v="0"/>
    <s v="KM-16660"/>
    <x v="730"/>
    <x v="0"/>
    <s v="United States"/>
    <s v="Philadelphia"/>
    <x v="9"/>
    <n v="19140"/>
    <x v="3"/>
    <s v="FUR-FU-10004864"/>
    <x v="0"/>
    <x v="5"/>
    <x v="1710"/>
    <x v="5784"/>
    <n v="2"/>
    <n v="0.2"/>
    <n v="3.1382000000000003"/>
  </r>
  <r>
    <n v="9156"/>
    <s v="CA-2011-102645"/>
    <x v="2"/>
    <x v="1213"/>
    <d v="2011-01-29T00:00:00"/>
    <x v="1"/>
    <s v="IM-15055"/>
    <x v="780"/>
    <x v="0"/>
    <s v="United States"/>
    <s v="Las Vegas"/>
    <x v="33"/>
    <n v="89115"/>
    <x v="1"/>
    <s v="OFF-PA-10001804"/>
    <x v="1"/>
    <x v="10"/>
    <x v="128"/>
    <x v="1598"/>
    <n v="6"/>
    <n v="0"/>
    <n v="19.238399999999999"/>
  </r>
  <r>
    <n v="9157"/>
    <s v="CA-2011-134215"/>
    <x v="2"/>
    <x v="472"/>
    <d v="2011-08-08T00:00:00"/>
    <x v="1"/>
    <s v="ML-17395"/>
    <x v="504"/>
    <x v="1"/>
    <s v="United States"/>
    <s v="Bangor"/>
    <x v="43"/>
    <n v="4401"/>
    <x v="3"/>
    <s v="OFF-AP-10001271"/>
    <x v="1"/>
    <x v="9"/>
    <x v="469"/>
    <x v="5785"/>
    <n v="2"/>
    <n v="0"/>
    <n v="27.529200000000003"/>
  </r>
  <r>
    <n v="9158"/>
    <s v="CA-2011-134215"/>
    <x v="2"/>
    <x v="472"/>
    <d v="2011-08-08T00:00:00"/>
    <x v="1"/>
    <s v="ML-17395"/>
    <x v="504"/>
    <x v="1"/>
    <s v="United States"/>
    <s v="Bangor"/>
    <x v="43"/>
    <n v="4401"/>
    <x v="3"/>
    <s v="OFF-PA-10004353"/>
    <x v="1"/>
    <x v="10"/>
    <x v="1652"/>
    <x v="5786"/>
    <n v="13"/>
    <n v="0"/>
    <n v="124.6752"/>
  </r>
  <r>
    <n v="9159"/>
    <s v="CA-2011-134215"/>
    <x v="2"/>
    <x v="472"/>
    <d v="2011-08-08T00:00:00"/>
    <x v="1"/>
    <s v="ML-17395"/>
    <x v="504"/>
    <x v="1"/>
    <s v="United States"/>
    <s v="Bangor"/>
    <x v="43"/>
    <n v="4401"/>
    <x v="3"/>
    <s v="TEC-AC-10002473"/>
    <x v="2"/>
    <x v="11"/>
    <x v="713"/>
    <x v="5787"/>
    <n v="9"/>
    <n v="0"/>
    <n v="104.7222"/>
  </r>
  <r>
    <n v="9160"/>
    <s v="CA-2013-118934"/>
    <x v="0"/>
    <x v="888"/>
    <d v="2013-08-15T00:00:00"/>
    <x v="1"/>
    <s v="GH-14410"/>
    <x v="689"/>
    <x v="2"/>
    <s v="United States"/>
    <s v="Hendersonville"/>
    <x v="18"/>
    <n v="37075"/>
    <x v="0"/>
    <s v="OFF-BI-10003314"/>
    <x v="1"/>
    <x v="8"/>
    <x v="305"/>
    <x v="5788"/>
    <n v="3"/>
    <n v="0.7"/>
    <n v="-3.0366"/>
  </r>
  <r>
    <n v="9161"/>
    <s v="CA-2013-118934"/>
    <x v="0"/>
    <x v="888"/>
    <d v="2013-08-15T00:00:00"/>
    <x v="1"/>
    <s v="GH-14410"/>
    <x v="689"/>
    <x v="2"/>
    <s v="United States"/>
    <s v="Hendersonville"/>
    <x v="18"/>
    <n v="37075"/>
    <x v="0"/>
    <s v="OFF-BI-10004465"/>
    <x v="1"/>
    <x v="8"/>
    <x v="732"/>
    <x v="5789"/>
    <n v="5"/>
    <n v="0.7"/>
    <n v="-7.9199999999999982"/>
  </r>
  <r>
    <n v="9162"/>
    <s v="CA-2013-160108"/>
    <x v="0"/>
    <x v="16"/>
    <d v="2013-12-13T00:00:00"/>
    <x v="1"/>
    <s v="AG-10900"/>
    <x v="151"/>
    <x v="0"/>
    <s v="United States"/>
    <s v="Eau Claire"/>
    <x v="6"/>
    <n v="54703"/>
    <x v="2"/>
    <s v="FUR-BO-10003450"/>
    <x v="0"/>
    <x v="0"/>
    <x v="1344"/>
    <x v="5790"/>
    <n v="7"/>
    <n v="0"/>
    <n v="32.46879999999998"/>
  </r>
  <r>
    <n v="9163"/>
    <s v="CA-2013-160108"/>
    <x v="0"/>
    <x v="16"/>
    <d v="2013-12-13T00:00:00"/>
    <x v="1"/>
    <s v="AG-10900"/>
    <x v="151"/>
    <x v="0"/>
    <s v="United States"/>
    <s v="Eau Claire"/>
    <x v="6"/>
    <n v="54703"/>
    <x v="2"/>
    <s v="FUR-CH-10002335"/>
    <x v="0"/>
    <x v="1"/>
    <x v="623"/>
    <x v="5791"/>
    <n v="3"/>
    <n v="0"/>
    <n v="176.80260000000001"/>
  </r>
  <r>
    <n v="9164"/>
    <s v="CA-2012-164007"/>
    <x v="1"/>
    <x v="1214"/>
    <d v="2012-06-12T00:00:00"/>
    <x v="1"/>
    <s v="MG-17695"/>
    <x v="726"/>
    <x v="0"/>
    <s v="United States"/>
    <s v="Chicago"/>
    <x v="10"/>
    <n v="60610"/>
    <x v="2"/>
    <s v="TEC-AC-10003433"/>
    <x v="2"/>
    <x v="11"/>
    <x v="1409"/>
    <x v="480"/>
    <n v="3"/>
    <n v="0.2"/>
    <n v="0.74249999999999994"/>
  </r>
  <r>
    <n v="9165"/>
    <s v="CA-2012-164007"/>
    <x v="1"/>
    <x v="1214"/>
    <d v="2012-06-12T00:00:00"/>
    <x v="1"/>
    <s v="MG-17695"/>
    <x v="726"/>
    <x v="0"/>
    <s v="United States"/>
    <s v="Chicago"/>
    <x v="10"/>
    <n v="60610"/>
    <x v="2"/>
    <s v="OFF-AP-10003849"/>
    <x v="1"/>
    <x v="9"/>
    <x v="833"/>
    <x v="5792"/>
    <n v="2"/>
    <n v="0.8"/>
    <n v="-393.60200000000009"/>
  </r>
  <r>
    <n v="9166"/>
    <s v="CA-2013-100300"/>
    <x v="0"/>
    <x v="890"/>
    <d v="2013-06-27T00:00:00"/>
    <x v="0"/>
    <s v="MJ-17740"/>
    <x v="77"/>
    <x v="0"/>
    <s v="United States"/>
    <s v="San Diego"/>
    <x v="1"/>
    <n v="92037"/>
    <x v="1"/>
    <s v="TEC-MA-10000984"/>
    <x v="2"/>
    <x v="15"/>
    <x v="1811"/>
    <x v="5793"/>
    <n v="4"/>
    <n v="0.2"/>
    <n v="503.63999999999965"/>
  </r>
  <r>
    <n v="9167"/>
    <s v="CA-2013-100300"/>
    <x v="0"/>
    <x v="890"/>
    <d v="2013-06-27T00:00:00"/>
    <x v="0"/>
    <s v="MJ-17740"/>
    <x v="77"/>
    <x v="0"/>
    <s v="United States"/>
    <s v="San Diego"/>
    <x v="1"/>
    <n v="92037"/>
    <x v="1"/>
    <s v="OFF-PA-10000418"/>
    <x v="1"/>
    <x v="10"/>
    <x v="961"/>
    <x v="2840"/>
    <n v="1"/>
    <n v="0"/>
    <n v="50.327999999999996"/>
  </r>
  <r>
    <n v="9168"/>
    <s v="CA-2013-100300"/>
    <x v="0"/>
    <x v="890"/>
    <d v="2013-06-27T00:00:00"/>
    <x v="0"/>
    <s v="MJ-17740"/>
    <x v="77"/>
    <x v="0"/>
    <s v="United States"/>
    <s v="San Diego"/>
    <x v="1"/>
    <n v="92037"/>
    <x v="1"/>
    <s v="OFF-AP-10001242"/>
    <x v="1"/>
    <x v="9"/>
    <x v="1408"/>
    <x v="2624"/>
    <n v="3"/>
    <n v="0"/>
    <n v="72.431999999999988"/>
  </r>
  <r>
    <n v="9169"/>
    <s v="CA-2013-140571"/>
    <x v="0"/>
    <x v="543"/>
    <d v="2013-03-20T00:00:00"/>
    <x v="1"/>
    <s v="SJ-20125"/>
    <x v="319"/>
    <x v="2"/>
    <s v="United States"/>
    <s v="Jackson"/>
    <x v="35"/>
    <n v="39212"/>
    <x v="0"/>
    <s v="OFF-PA-10001954"/>
    <x v="1"/>
    <x v="10"/>
    <x v="595"/>
    <x v="5794"/>
    <n v="14"/>
    <n v="0"/>
    <n v="147.08959999999999"/>
  </r>
  <r>
    <n v="9170"/>
    <s v="CA-2013-140571"/>
    <x v="0"/>
    <x v="543"/>
    <d v="2013-03-20T00:00:00"/>
    <x v="1"/>
    <s v="SJ-20125"/>
    <x v="319"/>
    <x v="2"/>
    <s v="United States"/>
    <s v="Jackson"/>
    <x v="35"/>
    <n v="39212"/>
    <x v="0"/>
    <s v="OFF-PA-10001954"/>
    <x v="1"/>
    <x v="10"/>
    <x v="595"/>
    <x v="1846"/>
    <n v="2"/>
    <n v="0"/>
    <n v="21.012799999999999"/>
  </r>
  <r>
    <n v="9171"/>
    <s v="US-2013-155768"/>
    <x v="0"/>
    <x v="49"/>
    <d v="2013-12-02T00:00:00"/>
    <x v="3"/>
    <s v="LB-16795"/>
    <x v="697"/>
    <x v="2"/>
    <s v="United States"/>
    <s v="Oxnard"/>
    <x v="1"/>
    <n v="93030"/>
    <x v="1"/>
    <s v="FUR-FU-10000448"/>
    <x v="0"/>
    <x v="5"/>
    <x v="464"/>
    <x v="5795"/>
    <n v="2"/>
    <n v="0"/>
    <n v="1.597999999999999"/>
  </r>
  <r>
    <n v="9172"/>
    <s v="US-2013-155768"/>
    <x v="0"/>
    <x v="49"/>
    <d v="2013-12-02T00:00:00"/>
    <x v="3"/>
    <s v="LB-16795"/>
    <x v="697"/>
    <x v="2"/>
    <s v="United States"/>
    <s v="Oxnard"/>
    <x v="1"/>
    <n v="93030"/>
    <x v="1"/>
    <s v="OFF-PA-10001357"/>
    <x v="1"/>
    <x v="10"/>
    <x v="1032"/>
    <x v="3642"/>
    <n v="1"/>
    <n v="0"/>
    <n v="22.991999999999997"/>
  </r>
  <r>
    <n v="9173"/>
    <s v="US-2013-155768"/>
    <x v="0"/>
    <x v="49"/>
    <d v="2013-12-02T00:00:00"/>
    <x v="3"/>
    <s v="LB-16795"/>
    <x v="697"/>
    <x v="2"/>
    <s v="United States"/>
    <s v="Oxnard"/>
    <x v="1"/>
    <n v="93030"/>
    <x v="1"/>
    <s v="OFF-ST-10002292"/>
    <x v="1"/>
    <x v="4"/>
    <x v="863"/>
    <x v="5796"/>
    <n v="3"/>
    <n v="0"/>
    <n v="222.58799999999991"/>
  </r>
  <r>
    <n v="9174"/>
    <s v="US-2013-155768"/>
    <x v="0"/>
    <x v="49"/>
    <d v="2013-12-02T00:00:00"/>
    <x v="3"/>
    <s v="LB-16795"/>
    <x v="697"/>
    <x v="2"/>
    <s v="United States"/>
    <s v="Oxnard"/>
    <x v="1"/>
    <n v="93030"/>
    <x v="1"/>
    <s v="OFF-EN-10001219"/>
    <x v="1"/>
    <x v="12"/>
    <x v="583"/>
    <x v="996"/>
    <n v="3"/>
    <n v="0"/>
    <n v="11.230799999999999"/>
  </r>
  <r>
    <n v="9175"/>
    <s v="CA-2014-119424"/>
    <x v="3"/>
    <x v="492"/>
    <d v="2014-06-15T00:00:00"/>
    <x v="0"/>
    <s v="SB-20185"/>
    <x v="766"/>
    <x v="0"/>
    <s v="United States"/>
    <s v="Kent"/>
    <x v="4"/>
    <n v="98031"/>
    <x v="1"/>
    <s v="TEC-PH-10002564"/>
    <x v="2"/>
    <x v="7"/>
    <x v="976"/>
    <x v="981"/>
    <n v="3"/>
    <n v="0.2"/>
    <n v="8.9969999999999892"/>
  </r>
  <r>
    <n v="9176"/>
    <s v="CA-2014-119424"/>
    <x v="3"/>
    <x v="492"/>
    <d v="2014-06-15T00:00:00"/>
    <x v="0"/>
    <s v="SB-20185"/>
    <x v="766"/>
    <x v="0"/>
    <s v="United States"/>
    <s v="Kent"/>
    <x v="4"/>
    <n v="98031"/>
    <x v="1"/>
    <s v="OFF-PA-10001639"/>
    <x v="1"/>
    <x v="10"/>
    <x v="972"/>
    <x v="541"/>
    <n v="3"/>
    <n v="0"/>
    <n v="9.3312000000000008"/>
  </r>
  <r>
    <n v="9177"/>
    <s v="CA-2013-118178"/>
    <x v="0"/>
    <x v="690"/>
    <d v="2013-03-25T00:00:00"/>
    <x v="1"/>
    <s v="CC-12610"/>
    <x v="566"/>
    <x v="1"/>
    <s v="United States"/>
    <s v="Nashville"/>
    <x v="18"/>
    <n v="37211"/>
    <x v="0"/>
    <s v="OFF-BI-10001153"/>
    <x v="1"/>
    <x v="8"/>
    <x v="300"/>
    <x v="762"/>
    <n v="3"/>
    <n v="0.7"/>
    <n v="-20.72399999999999"/>
  </r>
  <r>
    <n v="9178"/>
    <s v="CA-2013-166618"/>
    <x v="0"/>
    <x v="696"/>
    <d v="2013-11-19T00:00:00"/>
    <x v="1"/>
    <s v="DP-13000"/>
    <x v="24"/>
    <x v="0"/>
    <s v="United States"/>
    <s v="New York City"/>
    <x v="15"/>
    <n v="10035"/>
    <x v="3"/>
    <s v="TEC-PH-10003356"/>
    <x v="2"/>
    <x v="7"/>
    <x v="1689"/>
    <x v="62"/>
    <n v="2"/>
    <n v="0"/>
    <n v="3.9144000000000005"/>
  </r>
  <r>
    <n v="9179"/>
    <s v="CA-2013-166618"/>
    <x v="0"/>
    <x v="696"/>
    <d v="2013-11-19T00:00:00"/>
    <x v="1"/>
    <s v="DP-13000"/>
    <x v="24"/>
    <x v="0"/>
    <s v="United States"/>
    <s v="New York City"/>
    <x v="15"/>
    <n v="10035"/>
    <x v="3"/>
    <s v="OFF-AR-10001725"/>
    <x v="1"/>
    <x v="6"/>
    <x v="1540"/>
    <x v="5797"/>
    <n v="1"/>
    <n v="0"/>
    <n v="6.1490000000000009"/>
  </r>
  <r>
    <n v="9180"/>
    <s v="CA-2014-156776"/>
    <x v="3"/>
    <x v="783"/>
    <d v="2014-08-12T00:00:00"/>
    <x v="1"/>
    <s v="JL-15505"/>
    <x v="145"/>
    <x v="0"/>
    <s v="United States"/>
    <s v="Westminster"/>
    <x v="1"/>
    <n v="92683"/>
    <x v="1"/>
    <s v="TEC-PH-10002415"/>
    <x v="2"/>
    <x v="7"/>
    <x v="1517"/>
    <x v="5798"/>
    <n v="3"/>
    <n v="0.2"/>
    <n v="44.242500000000035"/>
  </r>
  <r>
    <n v="9181"/>
    <s v="CA-2014-156776"/>
    <x v="3"/>
    <x v="783"/>
    <d v="2014-08-12T00:00:00"/>
    <x v="1"/>
    <s v="JL-15505"/>
    <x v="145"/>
    <x v="0"/>
    <s v="United States"/>
    <s v="Westminster"/>
    <x v="1"/>
    <n v="92683"/>
    <x v="1"/>
    <s v="OFF-BI-10003355"/>
    <x v="1"/>
    <x v="8"/>
    <x v="586"/>
    <x v="1655"/>
    <n v="3"/>
    <n v="0.2"/>
    <n v="4.1832000000000003"/>
  </r>
  <r>
    <n v="9182"/>
    <s v="CA-2014-156776"/>
    <x v="3"/>
    <x v="783"/>
    <d v="2014-08-12T00:00:00"/>
    <x v="1"/>
    <s v="JL-15505"/>
    <x v="145"/>
    <x v="0"/>
    <s v="United States"/>
    <s v="Westminster"/>
    <x v="1"/>
    <n v="92683"/>
    <x v="1"/>
    <s v="OFF-BI-10000216"/>
    <x v="1"/>
    <x v="8"/>
    <x v="1625"/>
    <x v="5799"/>
    <n v="3"/>
    <n v="0.2"/>
    <n v="11.673000000000002"/>
  </r>
  <r>
    <n v="9183"/>
    <s v="CA-2014-156776"/>
    <x v="3"/>
    <x v="783"/>
    <d v="2014-08-12T00:00:00"/>
    <x v="1"/>
    <s v="JL-15505"/>
    <x v="145"/>
    <x v="0"/>
    <s v="United States"/>
    <s v="Westminster"/>
    <x v="1"/>
    <n v="92683"/>
    <x v="1"/>
    <s v="TEC-AC-10004803"/>
    <x v="2"/>
    <x v="11"/>
    <x v="1756"/>
    <x v="5800"/>
    <n v="4"/>
    <n v="0"/>
    <n v="7.8064000000000036"/>
  </r>
  <r>
    <n v="9184"/>
    <s v="CA-2014-156776"/>
    <x v="3"/>
    <x v="783"/>
    <d v="2014-08-12T00:00:00"/>
    <x v="1"/>
    <s v="JL-15505"/>
    <x v="145"/>
    <x v="0"/>
    <s v="United States"/>
    <s v="Westminster"/>
    <x v="1"/>
    <n v="92683"/>
    <x v="1"/>
    <s v="OFF-PA-10001970"/>
    <x v="1"/>
    <x v="10"/>
    <x v="311"/>
    <x v="335"/>
    <n v="2"/>
    <n v="0"/>
    <n v="11.543199999999999"/>
  </r>
  <r>
    <n v="9185"/>
    <s v="CA-2014-156776"/>
    <x v="3"/>
    <x v="783"/>
    <d v="2014-08-12T00:00:00"/>
    <x v="1"/>
    <s v="JL-15505"/>
    <x v="145"/>
    <x v="0"/>
    <s v="United States"/>
    <s v="Westminster"/>
    <x v="1"/>
    <n v="92683"/>
    <x v="1"/>
    <s v="FUR-FU-10004848"/>
    <x v="0"/>
    <x v="5"/>
    <x v="28"/>
    <x v="2678"/>
    <n v="1"/>
    <n v="0"/>
    <n v="15.524999999999999"/>
  </r>
  <r>
    <n v="9186"/>
    <s v="CA-2014-156776"/>
    <x v="3"/>
    <x v="783"/>
    <d v="2014-08-12T00:00:00"/>
    <x v="1"/>
    <s v="JL-15505"/>
    <x v="145"/>
    <x v="0"/>
    <s v="United States"/>
    <s v="Westminster"/>
    <x v="1"/>
    <n v="92683"/>
    <x v="1"/>
    <s v="FUR-CH-10002317"/>
    <x v="0"/>
    <x v="1"/>
    <x v="1830"/>
    <x v="5801"/>
    <n v="1"/>
    <n v="0.2"/>
    <n v="25.897999999999982"/>
  </r>
  <r>
    <n v="9187"/>
    <s v="CA-2014-156776"/>
    <x v="3"/>
    <x v="783"/>
    <d v="2014-08-12T00:00:00"/>
    <x v="1"/>
    <s v="JL-15505"/>
    <x v="145"/>
    <x v="0"/>
    <s v="United States"/>
    <s v="Westminster"/>
    <x v="1"/>
    <n v="92683"/>
    <x v="1"/>
    <s v="OFF-AP-10002534"/>
    <x v="1"/>
    <x v="9"/>
    <x v="1193"/>
    <x v="5802"/>
    <n v="5"/>
    <n v="0"/>
    <n v="412.46800000000007"/>
  </r>
  <r>
    <n v="9188"/>
    <s v="US-2012-130512"/>
    <x v="1"/>
    <x v="291"/>
    <d v="2012-08-25T00:00:00"/>
    <x v="1"/>
    <s v="SM-20320"/>
    <x v="598"/>
    <x v="2"/>
    <s v="United States"/>
    <s v="Allentown"/>
    <x v="9"/>
    <n v="18103"/>
    <x v="3"/>
    <s v="OFF-SU-10001935"/>
    <x v="1"/>
    <x v="14"/>
    <x v="33"/>
    <x v="4273"/>
    <n v="2"/>
    <n v="0.2"/>
    <n v="-0.69760000000000066"/>
  </r>
  <r>
    <n v="9189"/>
    <s v="US-2012-130512"/>
    <x v="1"/>
    <x v="291"/>
    <d v="2012-08-25T00:00:00"/>
    <x v="1"/>
    <s v="SM-20320"/>
    <x v="598"/>
    <x v="2"/>
    <s v="United States"/>
    <s v="Allentown"/>
    <x v="9"/>
    <n v="18103"/>
    <x v="3"/>
    <s v="TEC-AC-10000290"/>
    <x v="2"/>
    <x v="11"/>
    <x v="232"/>
    <x v="5018"/>
    <n v="4"/>
    <n v="0.2"/>
    <n v="3.8024000000000004"/>
  </r>
  <r>
    <n v="9190"/>
    <s v="US-2012-130512"/>
    <x v="1"/>
    <x v="291"/>
    <d v="2012-08-25T00:00:00"/>
    <x v="1"/>
    <s v="SM-20320"/>
    <x v="598"/>
    <x v="2"/>
    <s v="United States"/>
    <s v="Allentown"/>
    <x v="9"/>
    <n v="18103"/>
    <x v="3"/>
    <s v="OFF-ST-10002574"/>
    <x v="1"/>
    <x v="4"/>
    <x v="926"/>
    <x v="5803"/>
    <n v="6"/>
    <n v="0.2"/>
    <n v="-165.768"/>
  </r>
  <r>
    <n v="9191"/>
    <s v="US-2012-130512"/>
    <x v="1"/>
    <x v="291"/>
    <d v="2012-08-25T00:00:00"/>
    <x v="1"/>
    <s v="SM-20320"/>
    <x v="598"/>
    <x v="2"/>
    <s v="United States"/>
    <s v="Allentown"/>
    <x v="9"/>
    <n v="18103"/>
    <x v="3"/>
    <s v="OFF-BI-10004519"/>
    <x v="1"/>
    <x v="8"/>
    <x v="880"/>
    <x v="5804"/>
    <n v="2"/>
    <n v="0.7"/>
    <n v="-82.989999999999981"/>
  </r>
  <r>
    <n v="9192"/>
    <s v="US-2012-130512"/>
    <x v="1"/>
    <x v="291"/>
    <d v="2012-08-25T00:00:00"/>
    <x v="1"/>
    <s v="SM-20320"/>
    <x v="598"/>
    <x v="2"/>
    <s v="United States"/>
    <s v="Allentown"/>
    <x v="9"/>
    <n v="18103"/>
    <x v="3"/>
    <s v="OFF-PA-10003625"/>
    <x v="1"/>
    <x v="10"/>
    <x v="750"/>
    <x v="2000"/>
    <n v="2"/>
    <n v="0.2"/>
    <n v="15.489999999999997"/>
  </r>
  <r>
    <n v="9193"/>
    <s v="CA-2012-141810"/>
    <x v="1"/>
    <x v="121"/>
    <d v="2012-11-07T00:00:00"/>
    <x v="1"/>
    <s v="BB-10990"/>
    <x v="121"/>
    <x v="1"/>
    <s v="United States"/>
    <s v="San Antonio"/>
    <x v="5"/>
    <n v="78207"/>
    <x v="2"/>
    <s v="OFF-BI-10001524"/>
    <x v="1"/>
    <x v="8"/>
    <x v="298"/>
    <x v="5805"/>
    <n v="7"/>
    <n v="0.8"/>
    <n v="-46.995200000000025"/>
  </r>
  <r>
    <n v="9194"/>
    <s v="CA-2012-141810"/>
    <x v="1"/>
    <x v="121"/>
    <d v="2012-11-07T00:00:00"/>
    <x v="1"/>
    <s v="BB-10990"/>
    <x v="121"/>
    <x v="1"/>
    <s v="United States"/>
    <s v="San Antonio"/>
    <x v="5"/>
    <n v="78207"/>
    <x v="2"/>
    <s v="TEC-PH-10002200"/>
    <x v="2"/>
    <x v="7"/>
    <x v="1471"/>
    <x v="3532"/>
    <n v="2"/>
    <n v="0.2"/>
    <n v="38.779199999999989"/>
  </r>
  <r>
    <n v="9195"/>
    <s v="CA-2011-146843"/>
    <x v="2"/>
    <x v="953"/>
    <d v="2011-12-06T00:00:00"/>
    <x v="1"/>
    <s v="PB-19150"/>
    <x v="171"/>
    <x v="0"/>
    <s v="United States"/>
    <s v="Avondale"/>
    <x v="16"/>
    <n v="85323"/>
    <x v="1"/>
    <s v="OFF-SU-10001664"/>
    <x v="1"/>
    <x v="14"/>
    <x v="1232"/>
    <x v="2758"/>
    <n v="7"/>
    <n v="0.2"/>
    <n v="3.5993999999999993"/>
  </r>
  <r>
    <n v="9196"/>
    <s v="CA-2011-146843"/>
    <x v="2"/>
    <x v="953"/>
    <d v="2011-12-06T00:00:00"/>
    <x v="1"/>
    <s v="PB-19150"/>
    <x v="171"/>
    <x v="0"/>
    <s v="United States"/>
    <s v="Avondale"/>
    <x v="16"/>
    <n v="85323"/>
    <x v="1"/>
    <s v="TEC-AC-10002550"/>
    <x v="2"/>
    <x v="11"/>
    <x v="1539"/>
    <x v="5806"/>
    <n v="4"/>
    <n v="0.2"/>
    <n v="-16.614000000000004"/>
  </r>
  <r>
    <n v="9197"/>
    <s v="CA-2011-103310"/>
    <x v="2"/>
    <x v="1025"/>
    <d v="2011-05-15T00:00:00"/>
    <x v="1"/>
    <s v="GM-14680"/>
    <x v="411"/>
    <x v="0"/>
    <s v="United States"/>
    <s v="San Jose"/>
    <x v="1"/>
    <n v="95123"/>
    <x v="1"/>
    <s v="OFF-PA-10004353"/>
    <x v="1"/>
    <x v="10"/>
    <x v="1652"/>
    <x v="792"/>
    <n v="2"/>
    <n v="0"/>
    <n v="19.180800000000001"/>
  </r>
  <r>
    <n v="9198"/>
    <s v="CA-2011-103310"/>
    <x v="2"/>
    <x v="1025"/>
    <d v="2011-05-15T00:00:00"/>
    <x v="1"/>
    <s v="GM-14680"/>
    <x v="411"/>
    <x v="0"/>
    <s v="United States"/>
    <s v="San Jose"/>
    <x v="1"/>
    <n v="95123"/>
    <x v="1"/>
    <s v="TEC-PH-10001817"/>
    <x v="2"/>
    <x v="7"/>
    <x v="1097"/>
    <x v="5807"/>
    <n v="5"/>
    <n v="0.2"/>
    <n v="125.30000000000007"/>
  </r>
  <r>
    <n v="9199"/>
    <s v="CA-2011-103310"/>
    <x v="2"/>
    <x v="1025"/>
    <d v="2011-05-15T00:00:00"/>
    <x v="1"/>
    <s v="GM-14680"/>
    <x v="411"/>
    <x v="0"/>
    <s v="United States"/>
    <s v="San Jose"/>
    <x v="1"/>
    <n v="95123"/>
    <x v="1"/>
    <s v="OFF-SU-10004737"/>
    <x v="1"/>
    <x v="14"/>
    <x v="1704"/>
    <x v="5808"/>
    <n v="6"/>
    <n v="0"/>
    <n v="11.0808"/>
  </r>
  <r>
    <n v="9200"/>
    <s v="CA-2011-103310"/>
    <x v="2"/>
    <x v="1025"/>
    <d v="2011-05-15T00:00:00"/>
    <x v="1"/>
    <s v="GM-14680"/>
    <x v="411"/>
    <x v="0"/>
    <s v="United States"/>
    <s v="San Jose"/>
    <x v="1"/>
    <n v="95123"/>
    <x v="1"/>
    <s v="FUR-CH-10002320"/>
    <x v="0"/>
    <x v="1"/>
    <x v="1454"/>
    <x v="5809"/>
    <n v="1"/>
    <n v="0.2"/>
    <n v="32.097999999999971"/>
  </r>
  <r>
    <n v="9201"/>
    <s v="CA-2013-152688"/>
    <x v="0"/>
    <x v="508"/>
    <d v="2013-10-21T00:00:00"/>
    <x v="2"/>
    <s v="NR-18550"/>
    <x v="749"/>
    <x v="0"/>
    <s v="United States"/>
    <s v="Perth Amboy"/>
    <x v="30"/>
    <n v="8861"/>
    <x v="3"/>
    <s v="FUR-BO-10001337"/>
    <x v="0"/>
    <x v="0"/>
    <x v="425"/>
    <x v="5810"/>
    <n v="1"/>
    <n v="0"/>
    <n v="12.097999999999999"/>
  </r>
  <r>
    <n v="9202"/>
    <s v="CA-2013-152688"/>
    <x v="0"/>
    <x v="508"/>
    <d v="2013-10-21T00:00:00"/>
    <x v="2"/>
    <s v="NR-18550"/>
    <x v="749"/>
    <x v="0"/>
    <s v="United States"/>
    <s v="Perth Amboy"/>
    <x v="30"/>
    <n v="8861"/>
    <x v="3"/>
    <s v="OFF-BI-10004584"/>
    <x v="1"/>
    <x v="8"/>
    <x v="378"/>
    <x v="5811"/>
    <n v="1"/>
    <n v="0"/>
    <n v="148.51060000000001"/>
  </r>
  <r>
    <n v="9203"/>
    <s v="CA-2013-153836"/>
    <x v="0"/>
    <x v="859"/>
    <d v="2013-11-04T00:00:00"/>
    <x v="1"/>
    <s v="EH-13765"/>
    <x v="553"/>
    <x v="1"/>
    <s v="United States"/>
    <s v="New York City"/>
    <x v="15"/>
    <n v="10011"/>
    <x v="3"/>
    <s v="OFF-BI-10004817"/>
    <x v="1"/>
    <x v="8"/>
    <x v="1199"/>
    <x v="1528"/>
    <n v="3"/>
    <n v="0.2"/>
    <n v="10.0632"/>
  </r>
  <r>
    <n v="9204"/>
    <s v="CA-2013-153836"/>
    <x v="0"/>
    <x v="859"/>
    <d v="2013-11-04T00:00:00"/>
    <x v="1"/>
    <s v="EH-13765"/>
    <x v="553"/>
    <x v="1"/>
    <s v="United States"/>
    <s v="New York City"/>
    <x v="15"/>
    <n v="10011"/>
    <x v="3"/>
    <s v="OFF-AR-10004602"/>
    <x v="1"/>
    <x v="6"/>
    <x v="1217"/>
    <x v="1164"/>
    <n v="5"/>
    <n v="0"/>
    <n v="32.186000000000007"/>
  </r>
  <r>
    <n v="9205"/>
    <s v="CA-2013-104689"/>
    <x v="0"/>
    <x v="49"/>
    <d v="2013-12-06T00:00:00"/>
    <x v="1"/>
    <s v="FH-14365"/>
    <x v="92"/>
    <x v="1"/>
    <s v="United States"/>
    <s v="Los Angeles"/>
    <x v="1"/>
    <n v="90004"/>
    <x v="1"/>
    <s v="OFF-AR-10001149"/>
    <x v="1"/>
    <x v="6"/>
    <x v="130"/>
    <x v="4173"/>
    <n v="8"/>
    <n v="0"/>
    <n v="6.911999999999999"/>
  </r>
  <r>
    <n v="9206"/>
    <s v="CA-2013-146423"/>
    <x v="0"/>
    <x v="438"/>
    <d v="2013-04-22T00:00:00"/>
    <x v="3"/>
    <s v="BT-11680"/>
    <x v="537"/>
    <x v="0"/>
    <s v="United States"/>
    <s v="Milford"/>
    <x v="29"/>
    <n v="6460"/>
    <x v="3"/>
    <s v="OFF-AR-10004817"/>
    <x v="1"/>
    <x v="6"/>
    <x v="906"/>
    <x v="1154"/>
    <n v="3"/>
    <n v="0"/>
    <n v="4.4891999999999985"/>
  </r>
  <r>
    <n v="9207"/>
    <s v="CA-2013-146423"/>
    <x v="0"/>
    <x v="438"/>
    <d v="2013-04-22T00:00:00"/>
    <x v="3"/>
    <s v="BT-11680"/>
    <x v="537"/>
    <x v="0"/>
    <s v="United States"/>
    <s v="Milford"/>
    <x v="29"/>
    <n v="6460"/>
    <x v="3"/>
    <s v="OFF-PA-10003797"/>
    <x v="1"/>
    <x v="10"/>
    <x v="1701"/>
    <x v="187"/>
    <n v="8"/>
    <n v="0"/>
    <n v="24.883200000000002"/>
  </r>
  <r>
    <n v="9208"/>
    <s v="CA-2014-140781"/>
    <x v="3"/>
    <x v="646"/>
    <d v="2014-08-08T00:00:00"/>
    <x v="1"/>
    <s v="AB-10105"/>
    <x v="455"/>
    <x v="0"/>
    <s v="United States"/>
    <s v="Bloomington"/>
    <x v="10"/>
    <n v="61701"/>
    <x v="2"/>
    <s v="TEC-AC-10000682"/>
    <x v="2"/>
    <x v="11"/>
    <x v="1327"/>
    <x v="5812"/>
    <n v="3"/>
    <n v="0.2"/>
    <n v="7.4654999999999987"/>
  </r>
  <r>
    <n v="9209"/>
    <s v="CA-2014-141747"/>
    <x v="3"/>
    <x v="646"/>
    <d v="2014-08-09T00:00:00"/>
    <x v="0"/>
    <s v="SC-20230"/>
    <x v="554"/>
    <x v="1"/>
    <s v="United States"/>
    <s v="Seattle"/>
    <x v="4"/>
    <n v="98105"/>
    <x v="1"/>
    <s v="OFF-ST-10003996"/>
    <x v="1"/>
    <x v="4"/>
    <x v="1203"/>
    <x v="5813"/>
    <n v="1"/>
    <n v="0"/>
    <n v="4.1755999999999993"/>
  </r>
  <r>
    <n v="9210"/>
    <s v="CA-2014-142776"/>
    <x v="3"/>
    <x v="157"/>
    <d v="2014-12-15T00:00:00"/>
    <x v="0"/>
    <s v="RS-19870"/>
    <x v="789"/>
    <x v="2"/>
    <s v="United States"/>
    <s v="Burlington"/>
    <x v="23"/>
    <n v="52601"/>
    <x v="2"/>
    <s v="OFF-EN-10003160"/>
    <x v="1"/>
    <x v="12"/>
    <x v="1027"/>
    <x v="6"/>
    <n v="1"/>
    <n v="0"/>
    <n v="3.4944000000000002"/>
  </r>
  <r>
    <n v="9211"/>
    <s v="CA-2014-142776"/>
    <x v="3"/>
    <x v="157"/>
    <d v="2014-12-15T00:00:00"/>
    <x v="0"/>
    <s v="RS-19870"/>
    <x v="789"/>
    <x v="2"/>
    <s v="United States"/>
    <s v="Burlington"/>
    <x v="23"/>
    <n v="52601"/>
    <x v="2"/>
    <s v="OFF-BI-10002012"/>
    <x v="1"/>
    <x v="8"/>
    <x v="742"/>
    <x v="5592"/>
    <n v="3"/>
    <n v="0"/>
    <n v="2.5920000000000001"/>
  </r>
  <r>
    <n v="9212"/>
    <s v="CA-2012-167479"/>
    <x v="1"/>
    <x v="948"/>
    <d v="2012-03-19T00:00:00"/>
    <x v="1"/>
    <s v="AI-10855"/>
    <x v="482"/>
    <x v="0"/>
    <s v="United States"/>
    <s v="Roseville"/>
    <x v="1"/>
    <n v="95661"/>
    <x v="1"/>
    <s v="OFF-PA-10002105"/>
    <x v="1"/>
    <x v="10"/>
    <x v="269"/>
    <x v="541"/>
    <n v="3"/>
    <n v="0"/>
    <n v="9.3312000000000008"/>
  </r>
  <r>
    <n v="9213"/>
    <s v="CA-2011-144071"/>
    <x v="2"/>
    <x v="589"/>
    <d v="2011-12-15T00:00:00"/>
    <x v="1"/>
    <s v="DJ-13420"/>
    <x v="249"/>
    <x v="1"/>
    <s v="United States"/>
    <s v="San Francisco"/>
    <x v="1"/>
    <n v="94110"/>
    <x v="1"/>
    <s v="FUR-FU-10000397"/>
    <x v="0"/>
    <x v="5"/>
    <x v="63"/>
    <x v="1155"/>
    <n v="2"/>
    <n v="0"/>
    <n v="11.166400000000003"/>
  </r>
  <r>
    <n v="9214"/>
    <s v="CA-2011-144071"/>
    <x v="2"/>
    <x v="589"/>
    <d v="2011-12-15T00:00:00"/>
    <x v="1"/>
    <s v="DJ-13420"/>
    <x v="249"/>
    <x v="1"/>
    <s v="United States"/>
    <s v="San Francisco"/>
    <x v="1"/>
    <n v="94110"/>
    <x v="1"/>
    <s v="FUR-FU-10000758"/>
    <x v="0"/>
    <x v="5"/>
    <x v="1073"/>
    <x v="4092"/>
    <n v="3"/>
    <n v="0"/>
    <n v="28.598399999999994"/>
  </r>
  <r>
    <n v="9215"/>
    <s v="US-2014-120908"/>
    <x v="3"/>
    <x v="1033"/>
    <d v="2014-10-03T00:00:00"/>
    <x v="2"/>
    <s v="BF-10975"/>
    <x v="541"/>
    <x v="1"/>
    <s v="United States"/>
    <s v="Philadelphia"/>
    <x v="9"/>
    <n v="19120"/>
    <x v="3"/>
    <s v="OFF-LA-10004677"/>
    <x v="1"/>
    <x v="2"/>
    <x v="1831"/>
    <x v="5814"/>
    <n v="7"/>
    <n v="0.2"/>
    <n v="6.9741"/>
  </r>
  <r>
    <n v="9216"/>
    <s v="CA-2013-152646"/>
    <x v="0"/>
    <x v="831"/>
    <d v="2013-11-27T00:00:00"/>
    <x v="1"/>
    <s v="TH-21235"/>
    <x v="260"/>
    <x v="1"/>
    <s v="United States"/>
    <s v="Los Angeles"/>
    <x v="1"/>
    <n v="90049"/>
    <x v="1"/>
    <s v="OFF-PA-10004451"/>
    <x v="1"/>
    <x v="10"/>
    <x v="493"/>
    <x v="56"/>
    <n v="5"/>
    <n v="0"/>
    <n v="15.552000000000001"/>
  </r>
  <r>
    <n v="9217"/>
    <s v="CA-2014-103765"/>
    <x v="3"/>
    <x v="221"/>
    <d v="2014-12-01T00:00:00"/>
    <x v="1"/>
    <s v="JG-15310"/>
    <x v="684"/>
    <x v="1"/>
    <s v="United States"/>
    <s v="Odessa"/>
    <x v="5"/>
    <n v="79762"/>
    <x v="2"/>
    <s v="OFF-AP-10002311"/>
    <x v="1"/>
    <x v="9"/>
    <x v="14"/>
    <x v="5815"/>
    <n v="1"/>
    <n v="0.8"/>
    <n v="-24.771599999999999"/>
  </r>
  <r>
    <n v="9218"/>
    <s v="US-2014-118157"/>
    <x v="3"/>
    <x v="237"/>
    <d v="2014-11-18T00:00:00"/>
    <x v="2"/>
    <s v="AW-10930"/>
    <x v="585"/>
    <x v="2"/>
    <s v="United States"/>
    <s v="Minneapolis"/>
    <x v="11"/>
    <n v="55407"/>
    <x v="2"/>
    <s v="OFF-EN-10004459"/>
    <x v="1"/>
    <x v="12"/>
    <x v="655"/>
    <x v="770"/>
    <n v="2"/>
    <n v="0"/>
    <n v="7.4871999999999996"/>
  </r>
  <r>
    <n v="9219"/>
    <s v="US-2012-164238"/>
    <x v="1"/>
    <x v="748"/>
    <d v="2012-08-20T00:00:00"/>
    <x v="1"/>
    <s v="JW-15955"/>
    <x v="527"/>
    <x v="0"/>
    <s v="United States"/>
    <s v="Philadelphia"/>
    <x v="9"/>
    <n v="19120"/>
    <x v="3"/>
    <s v="OFF-ST-10002352"/>
    <x v="1"/>
    <x v="4"/>
    <x v="847"/>
    <x v="5219"/>
    <n v="7"/>
    <n v="0.2"/>
    <n v="3.3515999999999977"/>
  </r>
  <r>
    <n v="9220"/>
    <s v="US-2012-164238"/>
    <x v="1"/>
    <x v="748"/>
    <d v="2012-08-20T00:00:00"/>
    <x v="1"/>
    <s v="JW-15955"/>
    <x v="527"/>
    <x v="0"/>
    <s v="United States"/>
    <s v="Philadelphia"/>
    <x v="9"/>
    <n v="19120"/>
    <x v="3"/>
    <s v="FUR-BO-10000780"/>
    <x v="0"/>
    <x v="0"/>
    <x v="1309"/>
    <x v="5771"/>
    <n v="3"/>
    <n v="0.5"/>
    <n v="-204.99959999999996"/>
  </r>
  <r>
    <n v="9221"/>
    <s v="CA-2014-103212"/>
    <x v="3"/>
    <x v="119"/>
    <d v="2014-10-15T00:00:00"/>
    <x v="2"/>
    <s v="MH-18025"/>
    <x v="659"/>
    <x v="0"/>
    <s v="United States"/>
    <s v="Lafayette"/>
    <x v="28"/>
    <n v="70506"/>
    <x v="0"/>
    <s v="OFF-LA-10000248"/>
    <x v="1"/>
    <x v="2"/>
    <x v="1212"/>
    <x v="469"/>
    <n v="3"/>
    <n v="0"/>
    <n v="5.2028999999999996"/>
  </r>
  <r>
    <n v="9222"/>
    <s v="CA-2014-103212"/>
    <x v="3"/>
    <x v="119"/>
    <d v="2014-10-15T00:00:00"/>
    <x v="2"/>
    <s v="MH-18025"/>
    <x v="659"/>
    <x v="0"/>
    <s v="United States"/>
    <s v="Lafayette"/>
    <x v="28"/>
    <n v="70506"/>
    <x v="0"/>
    <s v="FUR-TA-10003473"/>
    <x v="0"/>
    <x v="3"/>
    <x v="214"/>
    <x v="5816"/>
    <n v="4"/>
    <n v="0"/>
    <n v="346.03960000000006"/>
  </r>
  <r>
    <n v="9223"/>
    <s v="CA-2014-103212"/>
    <x v="3"/>
    <x v="119"/>
    <d v="2014-10-15T00:00:00"/>
    <x v="2"/>
    <s v="MH-18025"/>
    <x v="659"/>
    <x v="0"/>
    <s v="United States"/>
    <s v="Lafayette"/>
    <x v="28"/>
    <n v="70506"/>
    <x v="0"/>
    <s v="OFF-PA-10004355"/>
    <x v="1"/>
    <x v="10"/>
    <x v="1094"/>
    <x v="243"/>
    <n v="4"/>
    <n v="0"/>
    <n v="12.441600000000001"/>
  </r>
  <r>
    <n v="9224"/>
    <s v="CA-2014-121160"/>
    <x v="3"/>
    <x v="259"/>
    <d v="2014-11-05T00:00:00"/>
    <x v="3"/>
    <s v="FM-14290"/>
    <x v="86"/>
    <x v="2"/>
    <s v="United States"/>
    <s v="Bryan"/>
    <x v="5"/>
    <n v="77803"/>
    <x v="2"/>
    <s v="OFF-BI-10001308"/>
    <x v="1"/>
    <x v="8"/>
    <x v="1351"/>
    <x v="5817"/>
    <n v="6"/>
    <n v="0.8"/>
    <n v="-13.188000000000009"/>
  </r>
  <r>
    <n v="9225"/>
    <s v="CA-2014-121160"/>
    <x v="3"/>
    <x v="259"/>
    <d v="2014-11-05T00:00:00"/>
    <x v="3"/>
    <s v="FM-14290"/>
    <x v="86"/>
    <x v="2"/>
    <s v="United States"/>
    <s v="Bryan"/>
    <x v="5"/>
    <n v="77803"/>
    <x v="2"/>
    <s v="OFF-BI-10003094"/>
    <x v="1"/>
    <x v="8"/>
    <x v="647"/>
    <x v="5818"/>
    <n v="2"/>
    <n v="0.8"/>
    <n v="-2.3232000000000008"/>
  </r>
  <r>
    <n v="9226"/>
    <s v="CA-2014-121160"/>
    <x v="3"/>
    <x v="259"/>
    <d v="2014-11-05T00:00:00"/>
    <x v="3"/>
    <s v="FM-14290"/>
    <x v="86"/>
    <x v="2"/>
    <s v="United States"/>
    <s v="Bryan"/>
    <x v="5"/>
    <n v="77803"/>
    <x v="2"/>
    <s v="OFF-BI-10004040"/>
    <x v="1"/>
    <x v="8"/>
    <x v="1478"/>
    <x v="5819"/>
    <n v="4"/>
    <n v="0.8"/>
    <n v="-6.4232000000000014"/>
  </r>
  <r>
    <n v="9227"/>
    <s v="CA-2014-121160"/>
    <x v="3"/>
    <x v="259"/>
    <d v="2014-11-05T00:00:00"/>
    <x v="3"/>
    <s v="FM-14290"/>
    <x v="86"/>
    <x v="2"/>
    <s v="United States"/>
    <s v="Bryan"/>
    <x v="5"/>
    <n v="77803"/>
    <x v="2"/>
    <s v="OFF-ST-10002485"/>
    <x v="1"/>
    <x v="4"/>
    <x v="209"/>
    <x v="5820"/>
    <n v="3"/>
    <n v="0.2"/>
    <n v="-12.528600000000001"/>
  </r>
  <r>
    <n v="9228"/>
    <s v="CA-2014-140515"/>
    <x v="3"/>
    <x v="498"/>
    <d v="2014-03-25T00:00:00"/>
    <x v="1"/>
    <s v="GZ-14545"/>
    <x v="433"/>
    <x v="1"/>
    <s v="United States"/>
    <s v="Los Angeles"/>
    <x v="1"/>
    <n v="90008"/>
    <x v="1"/>
    <s v="OFF-AP-10001205"/>
    <x v="1"/>
    <x v="9"/>
    <x v="1285"/>
    <x v="5821"/>
    <n v="7"/>
    <n v="0"/>
    <n v="106.78080000000003"/>
  </r>
  <r>
    <n v="9229"/>
    <s v="CA-2011-153619"/>
    <x v="2"/>
    <x v="935"/>
    <d v="2011-11-03T00:00:00"/>
    <x v="3"/>
    <s v="TC-21535"/>
    <x v="426"/>
    <x v="2"/>
    <s v="United States"/>
    <s v="Los Angeles"/>
    <x v="1"/>
    <n v="90049"/>
    <x v="1"/>
    <s v="OFF-AR-10001868"/>
    <x v="1"/>
    <x v="6"/>
    <x v="59"/>
    <x v="1336"/>
    <n v="4"/>
    <n v="0"/>
    <n v="3.36"/>
  </r>
  <r>
    <n v="9230"/>
    <s v="CA-2014-133718"/>
    <x v="3"/>
    <x v="283"/>
    <d v="2014-07-27T00:00:00"/>
    <x v="2"/>
    <s v="TB-21520"/>
    <x v="14"/>
    <x v="0"/>
    <s v="United States"/>
    <s v="Los Angeles"/>
    <x v="1"/>
    <n v="90045"/>
    <x v="1"/>
    <s v="OFF-BI-10003429"/>
    <x v="1"/>
    <x v="8"/>
    <x v="844"/>
    <x v="5822"/>
    <n v="3"/>
    <n v="0.2"/>
    <n v="5.5070999999999994"/>
  </r>
  <r>
    <n v="9231"/>
    <s v="CA-2014-133718"/>
    <x v="3"/>
    <x v="283"/>
    <d v="2014-07-27T00:00:00"/>
    <x v="2"/>
    <s v="TB-21520"/>
    <x v="14"/>
    <x v="0"/>
    <s v="United States"/>
    <s v="Los Angeles"/>
    <x v="1"/>
    <n v="90045"/>
    <x v="1"/>
    <s v="OFF-PA-10002689"/>
    <x v="1"/>
    <x v="10"/>
    <x v="1057"/>
    <x v="713"/>
    <n v="9"/>
    <n v="0"/>
    <n v="27.993600000000001"/>
  </r>
  <r>
    <n v="9232"/>
    <s v="CA-2011-148383"/>
    <x v="2"/>
    <x v="422"/>
    <d v="2011-12-31T00:00:00"/>
    <x v="1"/>
    <s v="RP-19390"/>
    <x v="261"/>
    <x v="0"/>
    <s v="United States"/>
    <s v="Phoenix"/>
    <x v="16"/>
    <n v="85023"/>
    <x v="1"/>
    <s v="OFF-BI-10003650"/>
    <x v="1"/>
    <x v="8"/>
    <x v="115"/>
    <x v="5823"/>
    <n v="6"/>
    <n v="0.7"/>
    <n v="-694.29359999999997"/>
  </r>
  <r>
    <n v="9233"/>
    <s v="CA-2013-126732"/>
    <x v="0"/>
    <x v="476"/>
    <d v="2013-09-07T00:00:00"/>
    <x v="1"/>
    <s v="LR-16915"/>
    <x v="235"/>
    <x v="0"/>
    <s v="United States"/>
    <s v="Los Angeles"/>
    <x v="1"/>
    <n v="90036"/>
    <x v="1"/>
    <s v="FUR-FU-10001889"/>
    <x v="0"/>
    <x v="5"/>
    <x v="1149"/>
    <x v="5824"/>
    <n v="9"/>
    <n v="0"/>
    <n v="31.244399999999995"/>
  </r>
  <r>
    <n v="9234"/>
    <s v="CA-2013-126732"/>
    <x v="0"/>
    <x v="476"/>
    <d v="2013-09-07T00:00:00"/>
    <x v="1"/>
    <s v="LR-16915"/>
    <x v="235"/>
    <x v="0"/>
    <s v="United States"/>
    <s v="Los Angeles"/>
    <x v="1"/>
    <n v="90036"/>
    <x v="1"/>
    <s v="OFF-ST-10000321"/>
    <x v="1"/>
    <x v="4"/>
    <x v="1534"/>
    <x v="5825"/>
    <n v="3"/>
    <n v="0"/>
    <n v="0.94679999999999698"/>
  </r>
  <r>
    <n v="9235"/>
    <s v="CA-2013-126732"/>
    <x v="0"/>
    <x v="476"/>
    <d v="2013-09-07T00:00:00"/>
    <x v="1"/>
    <s v="LR-16915"/>
    <x v="235"/>
    <x v="0"/>
    <s v="United States"/>
    <s v="Los Angeles"/>
    <x v="1"/>
    <n v="90036"/>
    <x v="1"/>
    <s v="TEC-PH-10001530"/>
    <x v="2"/>
    <x v="7"/>
    <x v="632"/>
    <x v="2707"/>
    <n v="4"/>
    <n v="0.2"/>
    <n v="68.197999999999979"/>
  </r>
  <r>
    <n v="9236"/>
    <s v="CA-2013-126732"/>
    <x v="0"/>
    <x v="476"/>
    <d v="2013-09-07T00:00:00"/>
    <x v="1"/>
    <s v="LR-16915"/>
    <x v="235"/>
    <x v="0"/>
    <s v="United States"/>
    <s v="Los Angeles"/>
    <x v="1"/>
    <n v="90036"/>
    <x v="1"/>
    <s v="OFF-AR-10004752"/>
    <x v="1"/>
    <x v="6"/>
    <x v="1105"/>
    <x v="5476"/>
    <n v="7"/>
    <n v="0"/>
    <n v="5.2332000000000001"/>
  </r>
  <r>
    <n v="9237"/>
    <s v="CA-2013-126732"/>
    <x v="0"/>
    <x v="476"/>
    <d v="2013-09-07T00:00:00"/>
    <x v="1"/>
    <s v="LR-16915"/>
    <x v="235"/>
    <x v="0"/>
    <s v="United States"/>
    <s v="Los Angeles"/>
    <x v="1"/>
    <n v="90036"/>
    <x v="1"/>
    <s v="FUR-TA-10001539"/>
    <x v="0"/>
    <x v="3"/>
    <x v="10"/>
    <x v="2675"/>
    <n v="3"/>
    <n v="0.2"/>
    <n v="28.436399999999935"/>
  </r>
  <r>
    <n v="9238"/>
    <s v="CA-2013-126732"/>
    <x v="0"/>
    <x v="476"/>
    <d v="2013-09-07T00:00:00"/>
    <x v="1"/>
    <s v="LR-16915"/>
    <x v="235"/>
    <x v="0"/>
    <s v="United States"/>
    <s v="Los Angeles"/>
    <x v="1"/>
    <n v="90036"/>
    <x v="1"/>
    <s v="OFF-BI-10001553"/>
    <x v="1"/>
    <x v="8"/>
    <x v="1293"/>
    <x v="1775"/>
    <n v="1"/>
    <n v="0.2"/>
    <n v="2.5591999999999997"/>
  </r>
  <r>
    <n v="9239"/>
    <s v="CA-2014-138156"/>
    <x v="3"/>
    <x v="512"/>
    <d v="2014-02-15T00:00:00"/>
    <x v="2"/>
    <s v="MM-17260"/>
    <x v="570"/>
    <x v="0"/>
    <s v="United States"/>
    <s v="Columbus"/>
    <x v="24"/>
    <n v="43229"/>
    <x v="3"/>
    <s v="FUR-FU-10003601"/>
    <x v="0"/>
    <x v="5"/>
    <x v="729"/>
    <x v="5826"/>
    <n v="2"/>
    <n v="0.2"/>
    <n v="-3.6892000000000067"/>
  </r>
  <r>
    <n v="9240"/>
    <s v="CA-2014-110310"/>
    <x v="3"/>
    <x v="855"/>
    <d v="2014-11-03T00:00:00"/>
    <x v="1"/>
    <s v="NB-18655"/>
    <x v="240"/>
    <x v="1"/>
    <s v="United States"/>
    <s v="Tallahassee"/>
    <x v="2"/>
    <n v="32303"/>
    <x v="0"/>
    <s v="OFF-PA-10001685"/>
    <x v="1"/>
    <x v="10"/>
    <x v="33"/>
    <x v="5827"/>
    <n v="7"/>
    <n v="0.2"/>
    <n v="20.584200000000003"/>
  </r>
  <r>
    <n v="9241"/>
    <s v="CA-2014-110310"/>
    <x v="3"/>
    <x v="855"/>
    <d v="2014-11-03T00:00:00"/>
    <x v="1"/>
    <s v="NB-18655"/>
    <x v="240"/>
    <x v="1"/>
    <s v="United States"/>
    <s v="Tallahassee"/>
    <x v="2"/>
    <n v="32303"/>
    <x v="0"/>
    <s v="OFF-BI-10001097"/>
    <x v="1"/>
    <x v="8"/>
    <x v="789"/>
    <x v="1564"/>
    <n v="3"/>
    <n v="0.7"/>
    <n v="-3.9248999999999974"/>
  </r>
  <r>
    <n v="9242"/>
    <s v="CA-2014-110310"/>
    <x v="3"/>
    <x v="855"/>
    <d v="2014-11-03T00:00:00"/>
    <x v="1"/>
    <s v="NB-18655"/>
    <x v="240"/>
    <x v="1"/>
    <s v="United States"/>
    <s v="Tallahassee"/>
    <x v="2"/>
    <n v="32303"/>
    <x v="0"/>
    <s v="OFF-AR-10001662"/>
    <x v="1"/>
    <x v="6"/>
    <x v="443"/>
    <x v="5828"/>
    <n v="3"/>
    <n v="0.2"/>
    <n v="0.57540000000000058"/>
  </r>
  <r>
    <n v="9243"/>
    <s v="CA-2011-113271"/>
    <x v="2"/>
    <x v="868"/>
    <d v="2011-07-14T00:00:00"/>
    <x v="1"/>
    <s v="DS-13030"/>
    <x v="284"/>
    <x v="2"/>
    <s v="United States"/>
    <s v="San Francisco"/>
    <x v="1"/>
    <n v="94122"/>
    <x v="1"/>
    <s v="OFF-BI-10002609"/>
    <x v="1"/>
    <x v="8"/>
    <x v="98"/>
    <x v="1494"/>
    <n v="6"/>
    <n v="0.2"/>
    <n v="4.6487999999999987"/>
  </r>
  <r>
    <n v="9244"/>
    <s v="CA-2011-113271"/>
    <x v="2"/>
    <x v="868"/>
    <d v="2011-07-14T00:00:00"/>
    <x v="1"/>
    <s v="DS-13030"/>
    <x v="284"/>
    <x v="2"/>
    <s v="United States"/>
    <s v="San Francisco"/>
    <x v="1"/>
    <n v="94122"/>
    <x v="1"/>
    <s v="FUR-BO-10004218"/>
    <x v="0"/>
    <x v="0"/>
    <x v="1584"/>
    <x v="1005"/>
    <n v="1"/>
    <n v="0.15"/>
    <n v="7.0489999999999995"/>
  </r>
  <r>
    <n v="9245"/>
    <s v="CA-2011-113271"/>
    <x v="2"/>
    <x v="868"/>
    <d v="2011-07-14T00:00:00"/>
    <x v="1"/>
    <s v="DS-13030"/>
    <x v="284"/>
    <x v="2"/>
    <s v="United States"/>
    <s v="San Francisco"/>
    <x v="1"/>
    <n v="94122"/>
    <x v="1"/>
    <s v="OFF-AR-10003251"/>
    <x v="1"/>
    <x v="6"/>
    <x v="1041"/>
    <x v="348"/>
    <n v="2"/>
    <n v="0"/>
    <n v="2.2239999999999998"/>
  </r>
  <r>
    <n v="9246"/>
    <s v="CA-2011-113271"/>
    <x v="2"/>
    <x v="868"/>
    <d v="2011-07-14T00:00:00"/>
    <x v="1"/>
    <s v="DS-13030"/>
    <x v="284"/>
    <x v="2"/>
    <s v="United States"/>
    <s v="San Francisco"/>
    <x v="1"/>
    <n v="94122"/>
    <x v="1"/>
    <s v="OFF-PA-10002365"/>
    <x v="1"/>
    <x v="10"/>
    <x v="12"/>
    <x v="56"/>
    <n v="5"/>
    <n v="0"/>
    <n v="15.552000000000001"/>
  </r>
  <r>
    <n v="9247"/>
    <s v="CA-2014-130106"/>
    <x v="3"/>
    <x v="1053"/>
    <d v="2014-05-27T00:00:00"/>
    <x v="1"/>
    <s v="VF-21715"/>
    <x v="665"/>
    <x v="2"/>
    <s v="United States"/>
    <s v="San Francisco"/>
    <x v="1"/>
    <n v="94109"/>
    <x v="1"/>
    <s v="OFF-AR-10003651"/>
    <x v="1"/>
    <x v="6"/>
    <x v="276"/>
    <x v="296"/>
    <n v="3"/>
    <n v="0"/>
    <n v="2.8535999999999988"/>
  </r>
  <r>
    <n v="9248"/>
    <s v="CA-2014-130106"/>
    <x v="3"/>
    <x v="1053"/>
    <d v="2014-05-27T00:00:00"/>
    <x v="1"/>
    <s v="VF-21715"/>
    <x v="665"/>
    <x v="2"/>
    <s v="United States"/>
    <s v="San Francisco"/>
    <x v="1"/>
    <n v="94109"/>
    <x v="1"/>
    <s v="OFF-AR-10003732"/>
    <x v="1"/>
    <x v="6"/>
    <x v="321"/>
    <x v="1104"/>
    <n v="1"/>
    <n v="0"/>
    <n v="0.72279999999999989"/>
  </r>
  <r>
    <n v="9249"/>
    <s v="CA-2013-127761"/>
    <x v="0"/>
    <x v="338"/>
    <d v="2013-11-15T00:00:00"/>
    <x v="1"/>
    <s v="SW-20275"/>
    <x v="349"/>
    <x v="0"/>
    <s v="United States"/>
    <s v="New York City"/>
    <x v="15"/>
    <n v="10009"/>
    <x v="3"/>
    <s v="OFF-BI-10002557"/>
    <x v="1"/>
    <x v="8"/>
    <x v="246"/>
    <x v="1034"/>
    <n v="1"/>
    <n v="0.2"/>
    <n v="1.3649999999999998"/>
  </r>
  <r>
    <n v="9250"/>
    <s v="CA-2013-127761"/>
    <x v="0"/>
    <x v="338"/>
    <d v="2013-11-15T00:00:00"/>
    <x v="1"/>
    <s v="SW-20275"/>
    <x v="349"/>
    <x v="0"/>
    <s v="United States"/>
    <s v="New York City"/>
    <x v="15"/>
    <n v="10009"/>
    <x v="3"/>
    <s v="TEC-PH-10003691"/>
    <x v="2"/>
    <x v="7"/>
    <x v="1398"/>
    <x v="1867"/>
    <n v="7"/>
    <n v="0"/>
    <n v="220.48250000000002"/>
  </r>
  <r>
    <n v="9251"/>
    <s v="CA-2013-105354"/>
    <x v="0"/>
    <x v="499"/>
    <d v="2013-12-07T00:00:00"/>
    <x v="1"/>
    <s v="PW-19030"/>
    <x v="463"/>
    <x v="1"/>
    <s v="United States"/>
    <s v="Marion"/>
    <x v="23"/>
    <n v="52302"/>
    <x v="2"/>
    <s v="OFF-BI-10001107"/>
    <x v="1"/>
    <x v="8"/>
    <x v="492"/>
    <x v="5829"/>
    <n v="8"/>
    <n v="0"/>
    <n v="54.444800000000001"/>
  </r>
  <r>
    <n v="9252"/>
    <s v="CA-2014-155712"/>
    <x v="3"/>
    <x v="580"/>
    <d v="2014-03-09T00:00:00"/>
    <x v="1"/>
    <s v="KD-16615"/>
    <x v="629"/>
    <x v="1"/>
    <s v="United States"/>
    <s v="Los Angeles"/>
    <x v="1"/>
    <n v="90008"/>
    <x v="1"/>
    <s v="OFF-BI-10004224"/>
    <x v="1"/>
    <x v="8"/>
    <x v="1061"/>
    <x v="3850"/>
    <n v="2"/>
    <n v="0.2"/>
    <n v="33.639999999999986"/>
  </r>
  <r>
    <n v="9253"/>
    <s v="CA-2014-102309"/>
    <x v="3"/>
    <x v="397"/>
    <d v="2014-09-26T00:00:00"/>
    <x v="0"/>
    <s v="DO-13645"/>
    <x v="770"/>
    <x v="0"/>
    <s v="United States"/>
    <s v="Pine Bluff"/>
    <x v="36"/>
    <n v="71603"/>
    <x v="0"/>
    <s v="TEC-AC-10001114"/>
    <x v="2"/>
    <x v="11"/>
    <x v="1202"/>
    <x v="1723"/>
    <n v="5"/>
    <n v="0"/>
    <n v="63.983999999999988"/>
  </r>
  <r>
    <n v="9254"/>
    <s v="CA-2014-102309"/>
    <x v="3"/>
    <x v="397"/>
    <d v="2014-09-26T00:00:00"/>
    <x v="0"/>
    <s v="DO-13645"/>
    <x v="770"/>
    <x v="0"/>
    <s v="United States"/>
    <s v="Pine Bluff"/>
    <x v="36"/>
    <n v="71603"/>
    <x v="0"/>
    <s v="OFF-PA-10002005"/>
    <x v="1"/>
    <x v="10"/>
    <x v="505"/>
    <x v="91"/>
    <n v="2"/>
    <n v="0"/>
    <n v="6.2208000000000006"/>
  </r>
  <r>
    <n v="9255"/>
    <s v="CA-2011-168368"/>
    <x v="2"/>
    <x v="1058"/>
    <d v="2011-02-16T00:00:00"/>
    <x v="0"/>
    <s v="GA-14725"/>
    <x v="315"/>
    <x v="0"/>
    <s v="United States"/>
    <s v="Columbia"/>
    <x v="25"/>
    <n v="65203"/>
    <x v="2"/>
    <s v="FUR-CH-10001146"/>
    <x v="0"/>
    <x v="1"/>
    <x v="64"/>
    <x v="5830"/>
    <n v="1"/>
    <n v="0"/>
    <n v="15.222499999999997"/>
  </r>
  <r>
    <n v="9256"/>
    <s v="CA-2011-168368"/>
    <x v="2"/>
    <x v="1058"/>
    <d v="2011-02-16T00:00:00"/>
    <x v="0"/>
    <s v="GA-14725"/>
    <x v="315"/>
    <x v="0"/>
    <s v="United States"/>
    <s v="Columbia"/>
    <x v="25"/>
    <n v="65203"/>
    <x v="2"/>
    <s v="OFF-LA-10004853"/>
    <x v="1"/>
    <x v="2"/>
    <x v="683"/>
    <x v="1830"/>
    <n v="3"/>
    <n v="0"/>
    <n v="6.8723999999999998"/>
  </r>
  <r>
    <n v="9257"/>
    <s v="CA-2011-168368"/>
    <x v="2"/>
    <x v="1058"/>
    <d v="2011-02-16T00:00:00"/>
    <x v="0"/>
    <s v="GA-14725"/>
    <x v="315"/>
    <x v="0"/>
    <s v="United States"/>
    <s v="Columbia"/>
    <x v="25"/>
    <n v="65203"/>
    <x v="2"/>
    <s v="OFF-BI-10004728"/>
    <x v="1"/>
    <x v="8"/>
    <x v="539"/>
    <x v="1328"/>
    <n v="2"/>
    <n v="0"/>
    <n v="4.4344000000000001"/>
  </r>
  <r>
    <n v="9258"/>
    <s v="CA-2011-168368"/>
    <x v="2"/>
    <x v="1058"/>
    <d v="2011-02-16T00:00:00"/>
    <x v="0"/>
    <s v="GA-14725"/>
    <x v="315"/>
    <x v="0"/>
    <s v="United States"/>
    <s v="Columbia"/>
    <x v="25"/>
    <n v="65203"/>
    <x v="2"/>
    <s v="FUR-FU-10002298"/>
    <x v="0"/>
    <x v="5"/>
    <x v="1296"/>
    <x v="743"/>
    <n v="3"/>
    <n v="0"/>
    <n v="53.270399999999995"/>
  </r>
  <r>
    <n v="9259"/>
    <s v="CA-2011-168368"/>
    <x v="2"/>
    <x v="1058"/>
    <d v="2011-02-16T00:00:00"/>
    <x v="0"/>
    <s v="GA-14725"/>
    <x v="315"/>
    <x v="0"/>
    <s v="United States"/>
    <s v="Columbia"/>
    <x v="25"/>
    <n v="65203"/>
    <x v="2"/>
    <s v="OFF-BI-10004654"/>
    <x v="1"/>
    <x v="8"/>
    <x v="1444"/>
    <x v="5831"/>
    <n v="3"/>
    <n v="0"/>
    <n v="24.393000000000001"/>
  </r>
  <r>
    <n v="9260"/>
    <s v="CA-2011-168368"/>
    <x v="2"/>
    <x v="1058"/>
    <d v="2011-02-16T00:00:00"/>
    <x v="0"/>
    <s v="GA-14725"/>
    <x v="315"/>
    <x v="0"/>
    <s v="United States"/>
    <s v="Columbia"/>
    <x v="25"/>
    <n v="65203"/>
    <x v="2"/>
    <s v="OFF-ST-10002583"/>
    <x v="1"/>
    <x v="4"/>
    <x v="566"/>
    <x v="647"/>
    <n v="2"/>
    <n v="0"/>
    <n v="2.598399999999998"/>
  </r>
  <r>
    <n v="9261"/>
    <s v="CA-2014-167976"/>
    <x v="3"/>
    <x v="343"/>
    <d v="2014-11-15T00:00:00"/>
    <x v="0"/>
    <s v="JL-15505"/>
    <x v="145"/>
    <x v="0"/>
    <s v="United States"/>
    <s v="Aberdeen"/>
    <x v="44"/>
    <n v="57401"/>
    <x v="2"/>
    <s v="OFF-SU-10004661"/>
    <x v="1"/>
    <x v="14"/>
    <x v="1748"/>
    <x v="4198"/>
    <n v="3"/>
    <n v="0"/>
    <n v="6.63"/>
  </r>
  <r>
    <n v="9262"/>
    <s v="CA-2014-111388"/>
    <x v="3"/>
    <x v="264"/>
    <d v="2014-09-03T00:00:00"/>
    <x v="3"/>
    <s v="SU-20665"/>
    <x v="711"/>
    <x v="2"/>
    <s v="United States"/>
    <s v="Seattle"/>
    <x v="4"/>
    <n v="98103"/>
    <x v="1"/>
    <s v="FUR-CH-10003061"/>
    <x v="0"/>
    <x v="1"/>
    <x v="51"/>
    <x v="1804"/>
    <n v="3"/>
    <n v="0.2"/>
    <n v="-2.6997000000000355"/>
  </r>
  <r>
    <n v="9263"/>
    <s v="CA-2012-124499"/>
    <x v="1"/>
    <x v="330"/>
    <d v="2012-10-13T00:00:00"/>
    <x v="1"/>
    <s v="FM-14380"/>
    <x v="248"/>
    <x v="0"/>
    <s v="United States"/>
    <s v="Detroit"/>
    <x v="12"/>
    <n v="48227"/>
    <x v="2"/>
    <s v="FUR-CH-10000513"/>
    <x v="0"/>
    <x v="1"/>
    <x v="70"/>
    <x v="1948"/>
    <n v="3"/>
    <n v="0"/>
    <n v="35.097300000000004"/>
  </r>
  <r>
    <n v="9264"/>
    <s v="CA-2012-124499"/>
    <x v="1"/>
    <x v="330"/>
    <d v="2012-10-13T00:00:00"/>
    <x v="1"/>
    <s v="FM-14380"/>
    <x v="248"/>
    <x v="0"/>
    <s v="United States"/>
    <s v="Detroit"/>
    <x v="12"/>
    <n v="48227"/>
    <x v="2"/>
    <s v="OFF-AP-10002191"/>
    <x v="1"/>
    <x v="9"/>
    <x v="800"/>
    <x v="5832"/>
    <n v="5"/>
    <n v="0.1"/>
    <n v="53.982000000000006"/>
  </r>
  <r>
    <n v="9265"/>
    <s v="US-2014-128118"/>
    <x v="3"/>
    <x v="221"/>
    <d v="2014-12-02T00:00:00"/>
    <x v="1"/>
    <s v="MY-17380"/>
    <x v="199"/>
    <x v="1"/>
    <s v="United States"/>
    <s v="Memphis"/>
    <x v="18"/>
    <n v="38109"/>
    <x v="0"/>
    <s v="OFF-BI-10000216"/>
    <x v="1"/>
    <x v="8"/>
    <x v="1625"/>
    <x v="3266"/>
    <n v="3"/>
    <n v="0.7"/>
    <n v="-7.782"/>
  </r>
  <r>
    <n v="9266"/>
    <s v="US-2014-128118"/>
    <x v="3"/>
    <x v="221"/>
    <d v="2014-12-02T00:00:00"/>
    <x v="1"/>
    <s v="MY-17380"/>
    <x v="199"/>
    <x v="1"/>
    <s v="United States"/>
    <s v="Memphis"/>
    <x v="18"/>
    <n v="38109"/>
    <x v="0"/>
    <s v="OFF-EN-10003448"/>
    <x v="1"/>
    <x v="12"/>
    <x v="1702"/>
    <x v="5833"/>
    <n v="7"/>
    <n v="0.2"/>
    <n v="24.317999999999998"/>
  </r>
  <r>
    <n v="9267"/>
    <s v="CA-2011-125759"/>
    <x v="2"/>
    <x v="1215"/>
    <d v="2011-02-10T00:00:00"/>
    <x v="2"/>
    <s v="NM-18445"/>
    <x v="134"/>
    <x v="2"/>
    <s v="United States"/>
    <s v="North Las Vegas"/>
    <x v="33"/>
    <n v="89031"/>
    <x v="1"/>
    <s v="FUR-FU-10002111"/>
    <x v="0"/>
    <x v="5"/>
    <x v="1656"/>
    <x v="58"/>
    <n v="2"/>
    <n v="0"/>
    <n v="5.5327999999999999"/>
  </r>
  <r>
    <n v="9268"/>
    <s v="CA-2012-151869"/>
    <x v="1"/>
    <x v="12"/>
    <d v="2012-09-25T00:00:00"/>
    <x v="3"/>
    <s v="CS-11950"/>
    <x v="229"/>
    <x v="0"/>
    <s v="United States"/>
    <s v="Freeport"/>
    <x v="15"/>
    <n v="11520"/>
    <x v="3"/>
    <s v="FUR-CH-10001545"/>
    <x v="0"/>
    <x v="1"/>
    <x v="1737"/>
    <x v="5834"/>
    <n v="1"/>
    <n v="0.1"/>
    <n v="6.8388000000000009"/>
  </r>
  <r>
    <n v="9269"/>
    <s v="CA-2012-151869"/>
    <x v="1"/>
    <x v="12"/>
    <d v="2012-09-25T00:00:00"/>
    <x v="3"/>
    <s v="CS-11950"/>
    <x v="229"/>
    <x v="0"/>
    <s v="United States"/>
    <s v="Freeport"/>
    <x v="15"/>
    <n v="11520"/>
    <x v="3"/>
    <s v="OFF-PA-10002947"/>
    <x v="1"/>
    <x v="10"/>
    <x v="703"/>
    <x v="130"/>
    <n v="3"/>
    <n v="0"/>
    <n v="9.6191999999999993"/>
  </r>
  <r>
    <n v="9270"/>
    <s v="US-2014-102183"/>
    <x v="3"/>
    <x v="170"/>
    <d v="2014-08-29T00:00:00"/>
    <x v="1"/>
    <s v="PK-19075"/>
    <x v="7"/>
    <x v="0"/>
    <s v="United States"/>
    <s v="New York City"/>
    <x v="15"/>
    <n v="10035"/>
    <x v="3"/>
    <s v="OFF-BI-10003476"/>
    <x v="1"/>
    <x v="8"/>
    <x v="1526"/>
    <x v="5835"/>
    <n v="7"/>
    <n v="0.2"/>
    <n v="11.2308"/>
  </r>
  <r>
    <n v="9271"/>
    <s v="US-2014-102183"/>
    <x v="3"/>
    <x v="170"/>
    <d v="2014-08-29T00:00:00"/>
    <x v="1"/>
    <s v="PK-19075"/>
    <x v="7"/>
    <x v="0"/>
    <s v="United States"/>
    <s v="New York City"/>
    <x v="15"/>
    <n v="10035"/>
    <x v="3"/>
    <s v="OFF-BI-10001359"/>
    <x v="1"/>
    <x v="8"/>
    <x v="1153"/>
    <x v="5836"/>
    <n v="6"/>
    <n v="0.2"/>
    <n v="1453.1237999999996"/>
  </r>
  <r>
    <n v="9272"/>
    <s v="CA-2013-100510"/>
    <x v="0"/>
    <x v="536"/>
    <d v="2013-05-18T00:00:00"/>
    <x v="1"/>
    <s v="HM-14860"/>
    <x v="447"/>
    <x v="1"/>
    <s v="United States"/>
    <s v="New York City"/>
    <x v="15"/>
    <n v="10024"/>
    <x v="3"/>
    <s v="FUR-FU-10000320"/>
    <x v="0"/>
    <x v="5"/>
    <x v="1512"/>
    <x v="4807"/>
    <n v="3"/>
    <n v="0"/>
    <n v="4.4088000000000012"/>
  </r>
  <r>
    <n v="9273"/>
    <s v="CA-2013-100510"/>
    <x v="0"/>
    <x v="536"/>
    <d v="2013-05-18T00:00:00"/>
    <x v="1"/>
    <s v="HM-14860"/>
    <x v="447"/>
    <x v="1"/>
    <s v="United States"/>
    <s v="New York City"/>
    <x v="15"/>
    <n v="10024"/>
    <x v="3"/>
    <s v="TEC-PH-10001835"/>
    <x v="2"/>
    <x v="7"/>
    <x v="1333"/>
    <x v="2087"/>
    <n v="4"/>
    <n v="0"/>
    <n v="303.3408"/>
  </r>
  <r>
    <n v="9274"/>
    <s v="CA-2014-146983"/>
    <x v="3"/>
    <x v="264"/>
    <d v="2014-09-07T00:00:00"/>
    <x v="1"/>
    <s v="AH-10210"/>
    <x v="117"/>
    <x v="0"/>
    <s v="United States"/>
    <s v="Henderson"/>
    <x v="0"/>
    <n v="42420"/>
    <x v="0"/>
    <s v="OFF-BI-10003650"/>
    <x v="1"/>
    <x v="8"/>
    <x v="115"/>
    <x v="2829"/>
    <n v="3"/>
    <n v="0"/>
    <n v="757.41120000000001"/>
  </r>
  <r>
    <n v="9275"/>
    <s v="US-2011-134054"/>
    <x v="2"/>
    <x v="982"/>
    <d v="2011-10-10T00:00:00"/>
    <x v="3"/>
    <s v="FC-14335"/>
    <x v="712"/>
    <x v="1"/>
    <s v="United States"/>
    <s v="Albuquerque"/>
    <x v="27"/>
    <n v="87105"/>
    <x v="1"/>
    <s v="OFF-AR-10000937"/>
    <x v="1"/>
    <x v="6"/>
    <x v="1812"/>
    <x v="5837"/>
    <n v="7"/>
    <n v="0"/>
    <n v="112.57400000000001"/>
  </r>
  <r>
    <n v="9276"/>
    <s v="CA-2013-113236"/>
    <x v="0"/>
    <x v="439"/>
    <d v="2013-05-30T00:00:00"/>
    <x v="0"/>
    <s v="CP-12085"/>
    <x v="434"/>
    <x v="1"/>
    <s v="United States"/>
    <s v="Delray Beach"/>
    <x v="2"/>
    <n v="33445"/>
    <x v="0"/>
    <s v="OFF-ST-10000532"/>
    <x v="1"/>
    <x v="4"/>
    <x v="1403"/>
    <x v="5838"/>
    <n v="6"/>
    <n v="0.2"/>
    <n v="13.852799999999995"/>
  </r>
  <r>
    <n v="9277"/>
    <s v="CA-2013-113236"/>
    <x v="0"/>
    <x v="439"/>
    <d v="2013-05-30T00:00:00"/>
    <x v="0"/>
    <s v="CP-12085"/>
    <x v="434"/>
    <x v="1"/>
    <s v="United States"/>
    <s v="Delray Beach"/>
    <x v="2"/>
    <n v="33445"/>
    <x v="0"/>
    <s v="TEC-AC-10001267"/>
    <x v="2"/>
    <x v="11"/>
    <x v="533"/>
    <x v="5839"/>
    <n v="2"/>
    <n v="0.2"/>
    <n v="11.98"/>
  </r>
  <r>
    <n v="9278"/>
    <s v="CA-2014-122539"/>
    <x v="3"/>
    <x v="96"/>
    <d v="2014-12-06T00:00:00"/>
    <x v="1"/>
    <s v="SC-20305"/>
    <x v="253"/>
    <x v="0"/>
    <s v="United States"/>
    <s v="Philadelphia"/>
    <x v="9"/>
    <n v="19140"/>
    <x v="3"/>
    <s v="OFF-LA-10004853"/>
    <x v="1"/>
    <x v="2"/>
    <x v="683"/>
    <x v="801"/>
    <n v="4"/>
    <n v="0.2"/>
    <n v="5.1791999999999998"/>
  </r>
  <r>
    <n v="9279"/>
    <s v="CA-2014-122539"/>
    <x v="3"/>
    <x v="96"/>
    <d v="2014-12-06T00:00:00"/>
    <x v="1"/>
    <s v="SC-20305"/>
    <x v="253"/>
    <x v="0"/>
    <s v="United States"/>
    <s v="Philadelphia"/>
    <x v="9"/>
    <n v="19140"/>
    <x v="3"/>
    <s v="OFF-BI-10001759"/>
    <x v="1"/>
    <x v="8"/>
    <x v="725"/>
    <x v="5840"/>
    <n v="7"/>
    <n v="0.7"/>
    <n v="-5.6006999999999962"/>
  </r>
  <r>
    <n v="9280"/>
    <s v="CA-2014-122539"/>
    <x v="3"/>
    <x v="96"/>
    <d v="2014-12-06T00:00:00"/>
    <x v="1"/>
    <s v="SC-20305"/>
    <x v="253"/>
    <x v="0"/>
    <s v="United States"/>
    <s v="Philadelphia"/>
    <x v="9"/>
    <n v="19140"/>
    <x v="3"/>
    <s v="FUR-CH-10003379"/>
    <x v="0"/>
    <x v="1"/>
    <x v="459"/>
    <x v="5841"/>
    <n v="2"/>
    <n v="0.3"/>
    <n v="-28.49799999999999"/>
  </r>
  <r>
    <n v="9281"/>
    <s v="CA-2013-166772"/>
    <x v="0"/>
    <x v="873"/>
    <d v="2013-09-25T00:00:00"/>
    <x v="1"/>
    <s v="HJ-14875"/>
    <x v="707"/>
    <x v="2"/>
    <s v="United States"/>
    <s v="Seattle"/>
    <x v="4"/>
    <n v="98105"/>
    <x v="1"/>
    <s v="FUR-BO-10002853"/>
    <x v="0"/>
    <x v="0"/>
    <x v="1613"/>
    <x v="3514"/>
    <n v="2"/>
    <n v="0"/>
    <n v="40.97"/>
  </r>
  <r>
    <n v="9282"/>
    <s v="US-2014-152898"/>
    <x v="3"/>
    <x v="220"/>
    <d v="2014-09-16T00:00:00"/>
    <x v="1"/>
    <s v="CB-12025"/>
    <x v="90"/>
    <x v="0"/>
    <s v="United States"/>
    <s v="Richmond"/>
    <x v="17"/>
    <n v="23223"/>
    <x v="0"/>
    <s v="OFF-AP-10000027"/>
    <x v="1"/>
    <x v="9"/>
    <x v="1804"/>
    <x v="4672"/>
    <n v="5"/>
    <n v="0"/>
    <n v="20.369999999999997"/>
  </r>
  <r>
    <n v="9283"/>
    <s v="CA-2013-160486"/>
    <x v="0"/>
    <x v="945"/>
    <d v="2014-01-05T00:00:00"/>
    <x v="1"/>
    <s v="EH-14185"/>
    <x v="699"/>
    <x v="0"/>
    <s v="United States"/>
    <s v="West Palm Beach"/>
    <x v="2"/>
    <n v="33407"/>
    <x v="0"/>
    <s v="OFF-PA-10002421"/>
    <x v="1"/>
    <x v="10"/>
    <x v="1416"/>
    <x v="5842"/>
    <n v="4"/>
    <n v="0.2"/>
    <n v="25.278400000000001"/>
  </r>
  <r>
    <n v="9284"/>
    <s v="CA-2014-102218"/>
    <x v="3"/>
    <x v="264"/>
    <d v="2014-09-05T00:00:00"/>
    <x v="0"/>
    <s v="LW-17215"/>
    <x v="560"/>
    <x v="0"/>
    <s v="United States"/>
    <s v="Fort Collins"/>
    <x v="22"/>
    <n v="80525"/>
    <x v="1"/>
    <s v="OFF-LA-10002475"/>
    <x v="1"/>
    <x v="2"/>
    <x v="148"/>
    <x v="3280"/>
    <n v="2"/>
    <n v="0.2"/>
    <n v="3.9473999999999996"/>
  </r>
  <r>
    <n v="9285"/>
    <s v="CA-2011-161032"/>
    <x v="2"/>
    <x v="728"/>
    <d v="2011-11-23T00:00:00"/>
    <x v="1"/>
    <s v="MK-17905"/>
    <x v="149"/>
    <x v="1"/>
    <s v="United States"/>
    <s v="Franklin"/>
    <x v="6"/>
    <n v="53132"/>
    <x v="2"/>
    <s v="FUR-CH-10001482"/>
    <x v="0"/>
    <x v="1"/>
    <x v="536"/>
    <x v="604"/>
    <n v="3"/>
    <n v="0"/>
    <n v="43.223399999999984"/>
  </r>
  <r>
    <n v="9286"/>
    <s v="CA-2012-102778"/>
    <x v="1"/>
    <x v="82"/>
    <d v="2012-11-24T00:00:00"/>
    <x v="2"/>
    <s v="JH-15820"/>
    <x v="581"/>
    <x v="0"/>
    <s v="United States"/>
    <s v="Monroe"/>
    <x v="3"/>
    <n v="28110"/>
    <x v="0"/>
    <s v="FUR-FU-10000087"/>
    <x v="0"/>
    <x v="5"/>
    <x v="204"/>
    <x v="269"/>
    <n v="1"/>
    <n v="0.2"/>
    <n v="4.7712000000000012"/>
  </r>
  <r>
    <n v="9287"/>
    <s v="CA-2014-154011"/>
    <x v="3"/>
    <x v="249"/>
    <d v="2014-06-27T00:00:00"/>
    <x v="1"/>
    <s v="DB-13270"/>
    <x v="489"/>
    <x v="2"/>
    <s v="United States"/>
    <s v="Dallas"/>
    <x v="5"/>
    <n v="75081"/>
    <x v="2"/>
    <s v="OFF-BI-10003166"/>
    <x v="1"/>
    <x v="8"/>
    <x v="1405"/>
    <x v="5843"/>
    <n v="3"/>
    <n v="0.8"/>
    <n v="-11.020800000000005"/>
  </r>
  <r>
    <n v="9288"/>
    <s v="CA-2014-154011"/>
    <x v="3"/>
    <x v="249"/>
    <d v="2014-06-27T00:00:00"/>
    <x v="1"/>
    <s v="DB-13270"/>
    <x v="489"/>
    <x v="2"/>
    <s v="United States"/>
    <s v="Dallas"/>
    <x v="5"/>
    <n v="75081"/>
    <x v="2"/>
    <s v="FUR-TA-10000688"/>
    <x v="0"/>
    <x v="3"/>
    <x v="556"/>
    <x v="5844"/>
    <n v="3"/>
    <n v="0.3"/>
    <n v="-84.961500000000029"/>
  </r>
  <r>
    <n v="9289"/>
    <s v="US-2014-165456"/>
    <x v="3"/>
    <x v="329"/>
    <d v="2014-12-04T00:00:00"/>
    <x v="2"/>
    <s v="TB-21625"/>
    <x v="577"/>
    <x v="0"/>
    <s v="United States"/>
    <s v="Philadelphia"/>
    <x v="9"/>
    <n v="19134"/>
    <x v="3"/>
    <s v="FUR-CH-10003981"/>
    <x v="0"/>
    <x v="1"/>
    <x v="1166"/>
    <x v="5845"/>
    <n v="6"/>
    <n v="0.3"/>
    <n v="-15.418800000000203"/>
  </r>
  <r>
    <n v="9290"/>
    <s v="CA-2011-111857"/>
    <x v="2"/>
    <x v="488"/>
    <d v="2011-04-26T00:00:00"/>
    <x v="0"/>
    <s v="NM-18445"/>
    <x v="134"/>
    <x v="2"/>
    <s v="United States"/>
    <s v="San Francisco"/>
    <x v="1"/>
    <n v="94109"/>
    <x v="1"/>
    <s v="OFF-PA-10001878"/>
    <x v="1"/>
    <x v="10"/>
    <x v="1161"/>
    <x v="5846"/>
    <n v="1"/>
    <n v="0"/>
    <n v="22.987699999999997"/>
  </r>
  <r>
    <n v="9291"/>
    <s v="CA-2011-163650"/>
    <x v="2"/>
    <x v="865"/>
    <d v="2011-09-25T00:00:00"/>
    <x v="2"/>
    <s v="TT-21220"/>
    <x v="627"/>
    <x v="0"/>
    <s v="United States"/>
    <s v="Dover"/>
    <x v="13"/>
    <n v="19901"/>
    <x v="3"/>
    <s v="OFF-AR-10002375"/>
    <x v="1"/>
    <x v="6"/>
    <x v="823"/>
    <x v="296"/>
    <n v="3"/>
    <n v="0"/>
    <n v="2.8535999999999988"/>
  </r>
  <r>
    <n v="9292"/>
    <s v="CA-2011-163650"/>
    <x v="2"/>
    <x v="865"/>
    <d v="2011-09-25T00:00:00"/>
    <x v="2"/>
    <s v="TT-21220"/>
    <x v="627"/>
    <x v="0"/>
    <s v="United States"/>
    <s v="Dover"/>
    <x v="13"/>
    <n v="19901"/>
    <x v="3"/>
    <s v="OFF-BI-10004965"/>
    <x v="1"/>
    <x v="8"/>
    <x v="1005"/>
    <x v="1339"/>
    <n v="3"/>
    <n v="0"/>
    <n v="15.524999999999999"/>
  </r>
  <r>
    <n v="9293"/>
    <s v="CA-2014-124114"/>
    <x v="3"/>
    <x v="580"/>
    <d v="2014-03-03T00:00:00"/>
    <x v="3"/>
    <s v="RS-19765"/>
    <x v="276"/>
    <x v="1"/>
    <s v="United States"/>
    <s v="Waco"/>
    <x v="5"/>
    <n v="76706"/>
    <x v="2"/>
    <s v="OFF-BI-10004022"/>
    <x v="1"/>
    <x v="8"/>
    <x v="748"/>
    <x v="5847"/>
    <n v="1"/>
    <n v="0.8"/>
    <n v="-0.94520000000000004"/>
  </r>
  <r>
    <n v="9294"/>
    <s v="US-2014-116505"/>
    <x v="3"/>
    <x v="701"/>
    <d v="2014-11-22T00:00:00"/>
    <x v="0"/>
    <s v="TB-21625"/>
    <x v="577"/>
    <x v="0"/>
    <s v="United States"/>
    <s v="Hagerstown"/>
    <x v="39"/>
    <n v="21740"/>
    <x v="3"/>
    <s v="OFF-BI-10000050"/>
    <x v="1"/>
    <x v="8"/>
    <x v="343"/>
    <x v="1875"/>
    <n v="6"/>
    <n v="0"/>
    <n v="20.585999999999999"/>
  </r>
  <r>
    <n v="9295"/>
    <s v="CA-2014-161340"/>
    <x v="3"/>
    <x v="39"/>
    <d v="2014-06-02T00:00:00"/>
    <x v="1"/>
    <s v="AM-10360"/>
    <x v="87"/>
    <x v="1"/>
    <s v="United States"/>
    <s v="Cleveland"/>
    <x v="24"/>
    <n v="44105"/>
    <x v="3"/>
    <s v="OFF-PA-10002464"/>
    <x v="1"/>
    <x v="10"/>
    <x v="993"/>
    <x v="853"/>
    <n v="3"/>
    <n v="0.2"/>
    <n v="5.0286000000000008"/>
  </r>
  <r>
    <n v="9296"/>
    <s v="CA-2014-161340"/>
    <x v="3"/>
    <x v="39"/>
    <d v="2014-06-02T00:00:00"/>
    <x v="1"/>
    <s v="AM-10360"/>
    <x v="87"/>
    <x v="1"/>
    <s v="United States"/>
    <s v="Cleveland"/>
    <x v="24"/>
    <n v="44105"/>
    <x v="3"/>
    <s v="FUR-BO-10004709"/>
    <x v="0"/>
    <x v="0"/>
    <x v="263"/>
    <x v="4701"/>
    <n v="4"/>
    <n v="0.5"/>
    <n v="-64.937599999999989"/>
  </r>
  <r>
    <n v="9297"/>
    <s v="US-2012-163433"/>
    <x v="1"/>
    <x v="24"/>
    <d v="2012-04-22T00:00:00"/>
    <x v="0"/>
    <s v="MP-17965"/>
    <x v="172"/>
    <x v="1"/>
    <s v="United States"/>
    <s v="Mcallen"/>
    <x v="5"/>
    <n v="78501"/>
    <x v="2"/>
    <s v="TEC-AC-10003590"/>
    <x v="2"/>
    <x v="11"/>
    <x v="1093"/>
    <x v="2967"/>
    <n v="2"/>
    <n v="0.2"/>
    <n v="8.2847999999999971"/>
  </r>
  <r>
    <n v="9298"/>
    <s v="US-2012-163433"/>
    <x v="1"/>
    <x v="24"/>
    <d v="2012-04-22T00:00:00"/>
    <x v="0"/>
    <s v="MP-17965"/>
    <x v="172"/>
    <x v="1"/>
    <s v="United States"/>
    <s v="Mcallen"/>
    <x v="5"/>
    <n v="78501"/>
    <x v="2"/>
    <s v="TEC-PH-10003357"/>
    <x v="2"/>
    <x v="7"/>
    <x v="1062"/>
    <x v="4494"/>
    <n v="4"/>
    <n v="0.2"/>
    <n v="24.476800000000004"/>
  </r>
  <r>
    <n v="9299"/>
    <s v="US-2012-163433"/>
    <x v="1"/>
    <x v="24"/>
    <d v="2012-04-22T00:00:00"/>
    <x v="0"/>
    <s v="MP-17965"/>
    <x v="172"/>
    <x v="1"/>
    <s v="United States"/>
    <s v="Mcallen"/>
    <x v="5"/>
    <n v="78501"/>
    <x v="2"/>
    <s v="OFF-AR-10003373"/>
    <x v="1"/>
    <x v="6"/>
    <x v="287"/>
    <x v="1355"/>
    <n v="3"/>
    <n v="0.2"/>
    <n v="6.5057999999999971"/>
  </r>
  <r>
    <n v="9300"/>
    <s v="US-2012-163433"/>
    <x v="1"/>
    <x v="24"/>
    <d v="2012-04-22T00:00:00"/>
    <x v="0"/>
    <s v="MP-17965"/>
    <x v="172"/>
    <x v="1"/>
    <s v="United States"/>
    <s v="Mcallen"/>
    <x v="5"/>
    <n v="78501"/>
    <x v="2"/>
    <s v="OFF-BI-10003676"/>
    <x v="1"/>
    <x v="8"/>
    <x v="816"/>
    <x v="3176"/>
    <n v="2"/>
    <n v="0.8"/>
    <n v="-6.8992000000000022"/>
  </r>
  <r>
    <n v="9301"/>
    <s v="US-2012-163433"/>
    <x v="1"/>
    <x v="24"/>
    <d v="2012-04-22T00:00:00"/>
    <x v="0"/>
    <s v="MP-17965"/>
    <x v="172"/>
    <x v="1"/>
    <s v="United States"/>
    <s v="Mcallen"/>
    <x v="5"/>
    <n v="78501"/>
    <x v="2"/>
    <s v="FUR-CH-10000225"/>
    <x v="0"/>
    <x v="1"/>
    <x v="401"/>
    <x v="4350"/>
    <n v="1"/>
    <n v="0.3"/>
    <n v="-20.245000000000008"/>
  </r>
  <r>
    <n v="9302"/>
    <s v="US-2012-163433"/>
    <x v="1"/>
    <x v="24"/>
    <d v="2012-04-22T00:00:00"/>
    <x v="0"/>
    <s v="MP-17965"/>
    <x v="172"/>
    <x v="1"/>
    <s v="United States"/>
    <s v="Mcallen"/>
    <x v="5"/>
    <n v="78501"/>
    <x v="2"/>
    <s v="TEC-PH-10001870"/>
    <x v="2"/>
    <x v="7"/>
    <x v="1731"/>
    <x v="5848"/>
    <n v="2"/>
    <n v="0.2"/>
    <n v="6.122999999999994"/>
  </r>
  <r>
    <n v="9303"/>
    <s v="US-2012-163433"/>
    <x v="1"/>
    <x v="24"/>
    <d v="2012-04-22T00:00:00"/>
    <x v="0"/>
    <s v="MP-17965"/>
    <x v="172"/>
    <x v="1"/>
    <s v="United States"/>
    <s v="Mcallen"/>
    <x v="5"/>
    <n v="78501"/>
    <x v="2"/>
    <s v="OFF-AR-10003481"/>
    <x v="1"/>
    <x v="6"/>
    <x v="1591"/>
    <x v="964"/>
    <n v="3"/>
    <n v="0.2"/>
    <n v="0.88559999999999883"/>
  </r>
  <r>
    <n v="9304"/>
    <s v="US-2012-163433"/>
    <x v="1"/>
    <x v="24"/>
    <d v="2012-04-22T00:00:00"/>
    <x v="0"/>
    <s v="MP-17965"/>
    <x v="172"/>
    <x v="1"/>
    <s v="United States"/>
    <s v="Mcallen"/>
    <x v="5"/>
    <n v="78501"/>
    <x v="2"/>
    <s v="OFF-PA-10003936"/>
    <x v="1"/>
    <x v="10"/>
    <x v="1283"/>
    <x v="12"/>
    <n v="3"/>
    <n v="0.2"/>
    <n v="5.4432"/>
  </r>
  <r>
    <n v="9305"/>
    <s v="US-2012-163433"/>
    <x v="1"/>
    <x v="24"/>
    <d v="2012-04-22T00:00:00"/>
    <x v="0"/>
    <s v="MP-17965"/>
    <x v="172"/>
    <x v="1"/>
    <s v="United States"/>
    <s v="Mcallen"/>
    <x v="5"/>
    <n v="78501"/>
    <x v="2"/>
    <s v="OFF-BI-10000320"/>
    <x v="1"/>
    <x v="8"/>
    <x v="768"/>
    <x v="5849"/>
    <n v="1"/>
    <n v="0.8"/>
    <n v="-2.2877999999999998"/>
  </r>
  <r>
    <n v="9306"/>
    <s v="CA-2012-137603"/>
    <x v="1"/>
    <x v="444"/>
    <d v="2012-09-24T00:00:00"/>
    <x v="1"/>
    <s v="MH-17290"/>
    <x v="762"/>
    <x v="2"/>
    <s v="United States"/>
    <s v="Santa Fe"/>
    <x v="27"/>
    <n v="87505"/>
    <x v="1"/>
    <s v="OFF-AR-10001972"/>
    <x v="1"/>
    <x v="6"/>
    <x v="1623"/>
    <x v="3681"/>
    <n v="5"/>
    <n v="0"/>
    <n v="2.1840000000000002"/>
  </r>
  <r>
    <n v="9307"/>
    <s v="CA-2011-128237"/>
    <x v="2"/>
    <x v="727"/>
    <d v="2011-03-30T00:00:00"/>
    <x v="1"/>
    <s v="CA-12265"/>
    <x v="244"/>
    <x v="0"/>
    <s v="United States"/>
    <s v="San Francisco"/>
    <x v="1"/>
    <n v="94110"/>
    <x v="1"/>
    <s v="OFF-AR-10003829"/>
    <x v="1"/>
    <x v="6"/>
    <x v="934"/>
    <x v="2637"/>
    <n v="2"/>
    <n v="0"/>
    <n v="1.9023999999999992"/>
  </r>
  <r>
    <n v="9308"/>
    <s v="CA-2011-128237"/>
    <x v="2"/>
    <x v="727"/>
    <d v="2011-03-30T00:00:00"/>
    <x v="1"/>
    <s v="CA-12265"/>
    <x v="244"/>
    <x v="0"/>
    <s v="United States"/>
    <s v="San Francisco"/>
    <x v="1"/>
    <n v="94110"/>
    <x v="1"/>
    <s v="OFF-AR-10003338"/>
    <x v="1"/>
    <x v="6"/>
    <x v="1430"/>
    <x v="3659"/>
    <n v="2"/>
    <n v="0"/>
    <n v="3.7200000000000006"/>
  </r>
  <r>
    <n v="9309"/>
    <s v="CA-2011-128237"/>
    <x v="2"/>
    <x v="727"/>
    <d v="2011-03-30T00:00:00"/>
    <x v="1"/>
    <s v="CA-12265"/>
    <x v="244"/>
    <x v="0"/>
    <s v="United States"/>
    <s v="San Francisco"/>
    <x v="1"/>
    <n v="94110"/>
    <x v="1"/>
    <s v="TEC-AC-10002558"/>
    <x v="2"/>
    <x v="11"/>
    <x v="1546"/>
    <x v="5850"/>
    <n v="4"/>
    <n v="0"/>
    <n v="15.917999999999999"/>
  </r>
  <r>
    <n v="9310"/>
    <s v="CA-2011-128237"/>
    <x v="2"/>
    <x v="727"/>
    <d v="2011-03-30T00:00:00"/>
    <x v="1"/>
    <s v="CA-12265"/>
    <x v="244"/>
    <x v="0"/>
    <s v="United States"/>
    <s v="San Francisco"/>
    <x v="1"/>
    <n v="94110"/>
    <x v="1"/>
    <s v="OFF-AR-10000034"/>
    <x v="1"/>
    <x v="6"/>
    <x v="744"/>
    <x v="2370"/>
    <n v="6"/>
    <n v="0"/>
    <n v="9.9215999999999998"/>
  </r>
  <r>
    <n v="9311"/>
    <s v="US-2013-102141"/>
    <x v="0"/>
    <x v="370"/>
    <d v="2013-09-01T00:00:00"/>
    <x v="1"/>
    <s v="KD-16615"/>
    <x v="629"/>
    <x v="1"/>
    <s v="United States"/>
    <s v="New York City"/>
    <x v="15"/>
    <n v="10024"/>
    <x v="3"/>
    <s v="OFF-BI-10001510"/>
    <x v="1"/>
    <x v="8"/>
    <x v="702"/>
    <x v="5851"/>
    <n v="8"/>
    <n v="0.2"/>
    <n v="45.839999999999996"/>
  </r>
  <r>
    <n v="9312"/>
    <s v="CA-2014-148642"/>
    <x v="3"/>
    <x v="904"/>
    <d v="2014-03-13T00:00:00"/>
    <x v="1"/>
    <s v="DW-13540"/>
    <x v="386"/>
    <x v="0"/>
    <s v="United States"/>
    <s v="Dallas"/>
    <x v="5"/>
    <n v="75220"/>
    <x v="2"/>
    <s v="OFF-LA-10000134"/>
    <x v="1"/>
    <x v="2"/>
    <x v="85"/>
    <x v="1268"/>
    <n v="2"/>
    <n v="0.2"/>
    <n v="1.7247999999999997"/>
  </r>
  <r>
    <n v="9313"/>
    <s v="CA-2014-148642"/>
    <x v="3"/>
    <x v="904"/>
    <d v="2014-03-13T00:00:00"/>
    <x v="1"/>
    <s v="DW-13540"/>
    <x v="386"/>
    <x v="0"/>
    <s v="United States"/>
    <s v="Dallas"/>
    <x v="5"/>
    <n v="75220"/>
    <x v="2"/>
    <s v="OFF-AR-10000588"/>
    <x v="1"/>
    <x v="6"/>
    <x v="393"/>
    <x v="5852"/>
    <n v="4"/>
    <n v="0.2"/>
    <n v="4.7616000000000014"/>
  </r>
  <r>
    <n v="9314"/>
    <s v="CA-2012-111948"/>
    <x v="1"/>
    <x v="1216"/>
    <d v="2012-11-11T00:00:00"/>
    <x v="3"/>
    <s v="AG-10495"/>
    <x v="122"/>
    <x v="1"/>
    <s v="United States"/>
    <s v="Detroit"/>
    <x v="12"/>
    <n v="48234"/>
    <x v="2"/>
    <s v="OFF-ST-10003282"/>
    <x v="1"/>
    <x v="4"/>
    <x v="42"/>
    <x v="5853"/>
    <n v="7"/>
    <n v="0"/>
    <n v="117.12960000000004"/>
  </r>
  <r>
    <n v="9315"/>
    <s v="CA-2012-111948"/>
    <x v="1"/>
    <x v="1216"/>
    <d v="2012-11-11T00:00:00"/>
    <x v="3"/>
    <s v="AG-10495"/>
    <x v="122"/>
    <x v="1"/>
    <s v="United States"/>
    <s v="Detroit"/>
    <x v="12"/>
    <n v="48234"/>
    <x v="2"/>
    <s v="OFF-AP-10002311"/>
    <x v="1"/>
    <x v="9"/>
    <x v="14"/>
    <x v="5854"/>
    <n v="2"/>
    <n v="0.1"/>
    <n v="46.790800000000004"/>
  </r>
  <r>
    <n v="9316"/>
    <s v="CA-2013-161907"/>
    <x v="0"/>
    <x v="41"/>
    <d v="2013-04-10T00:00:00"/>
    <x v="1"/>
    <s v="JH-16180"/>
    <x v="423"/>
    <x v="0"/>
    <s v="United States"/>
    <s v="Philadelphia"/>
    <x v="9"/>
    <n v="19140"/>
    <x v="3"/>
    <s v="TEC-PH-10000141"/>
    <x v="2"/>
    <x v="7"/>
    <x v="1303"/>
    <x v="965"/>
    <n v="3"/>
    <n v="0.4"/>
    <n v="-27.715799999999994"/>
  </r>
  <r>
    <n v="9317"/>
    <s v="CA-2013-161907"/>
    <x v="0"/>
    <x v="41"/>
    <d v="2013-04-10T00:00:00"/>
    <x v="1"/>
    <s v="JH-16180"/>
    <x v="423"/>
    <x v="0"/>
    <s v="United States"/>
    <s v="Philadelphia"/>
    <x v="9"/>
    <n v="19140"/>
    <x v="3"/>
    <s v="OFF-SU-10000646"/>
    <x v="1"/>
    <x v="14"/>
    <x v="259"/>
    <x v="5855"/>
    <n v="4"/>
    <n v="0.2"/>
    <n v="-163.45159999999996"/>
  </r>
  <r>
    <n v="9318"/>
    <s v="CA-2014-124940"/>
    <x v="3"/>
    <x v="1217"/>
    <d v="2014-02-27T00:00:00"/>
    <x v="1"/>
    <s v="DK-13090"/>
    <x v="54"/>
    <x v="0"/>
    <s v="United States"/>
    <s v="Carrollton"/>
    <x v="5"/>
    <n v="75007"/>
    <x v="2"/>
    <s v="TEC-AC-10002076"/>
    <x v="2"/>
    <x v="11"/>
    <x v="329"/>
    <x v="5856"/>
    <n v="1"/>
    <n v="0.2"/>
    <n v="-2.9940000000000015"/>
  </r>
  <r>
    <n v="9319"/>
    <s v="US-2014-108343"/>
    <x v="3"/>
    <x v="228"/>
    <d v="2014-07-26T00:00:00"/>
    <x v="1"/>
    <s v="AR-10825"/>
    <x v="255"/>
    <x v="1"/>
    <s v="United States"/>
    <s v="New York City"/>
    <x v="15"/>
    <n v="10009"/>
    <x v="3"/>
    <s v="OFF-PA-10000743"/>
    <x v="1"/>
    <x v="10"/>
    <x v="573"/>
    <x v="522"/>
    <n v="2"/>
    <n v="0"/>
    <n v="6.4127999999999998"/>
  </r>
  <r>
    <n v="9320"/>
    <s v="US-2014-108343"/>
    <x v="3"/>
    <x v="228"/>
    <d v="2014-07-26T00:00:00"/>
    <x v="1"/>
    <s v="AR-10825"/>
    <x v="255"/>
    <x v="1"/>
    <s v="United States"/>
    <s v="New York City"/>
    <x v="15"/>
    <n v="10009"/>
    <x v="3"/>
    <s v="FUR-CH-10002780"/>
    <x v="0"/>
    <x v="1"/>
    <x v="1832"/>
    <x v="5857"/>
    <n v="2"/>
    <n v="0.1"/>
    <n v="25.474399999999999"/>
  </r>
  <r>
    <n v="9321"/>
    <s v="US-2014-108343"/>
    <x v="3"/>
    <x v="228"/>
    <d v="2014-07-26T00:00:00"/>
    <x v="1"/>
    <s v="AR-10825"/>
    <x v="255"/>
    <x v="1"/>
    <s v="United States"/>
    <s v="New York City"/>
    <x v="15"/>
    <n v="10009"/>
    <x v="3"/>
    <s v="FUR-FU-10000747"/>
    <x v="0"/>
    <x v="5"/>
    <x v="1742"/>
    <x v="5858"/>
    <n v="4"/>
    <n v="0"/>
    <n v="31.266399999999976"/>
  </r>
  <r>
    <n v="9322"/>
    <s v="US-2013-111563"/>
    <x v="0"/>
    <x v="254"/>
    <d v="2013-11-09T00:00:00"/>
    <x v="1"/>
    <s v="SM-20005"/>
    <x v="325"/>
    <x v="0"/>
    <s v="United States"/>
    <s v="Houston"/>
    <x v="5"/>
    <n v="77041"/>
    <x v="2"/>
    <s v="FUR-FU-10002445"/>
    <x v="0"/>
    <x v="5"/>
    <x v="1439"/>
    <x v="5859"/>
    <n v="3"/>
    <n v="0.6"/>
    <n v="-5.6879999999999988"/>
  </r>
  <r>
    <n v="9323"/>
    <s v="US-2013-111563"/>
    <x v="0"/>
    <x v="254"/>
    <d v="2013-11-09T00:00:00"/>
    <x v="1"/>
    <s v="SM-20005"/>
    <x v="325"/>
    <x v="0"/>
    <s v="United States"/>
    <s v="Houston"/>
    <x v="5"/>
    <n v="77041"/>
    <x v="2"/>
    <s v="FUR-FU-10000723"/>
    <x v="0"/>
    <x v="5"/>
    <x v="475"/>
    <x v="520"/>
    <n v="4"/>
    <n v="0.6"/>
    <n v="-84.292799999999986"/>
  </r>
  <r>
    <n v="9324"/>
    <s v="CA-2014-121853"/>
    <x v="3"/>
    <x v="397"/>
    <d v="2014-09-30T00:00:00"/>
    <x v="1"/>
    <s v="DB-13660"/>
    <x v="551"/>
    <x v="0"/>
    <s v="United States"/>
    <s v="Los Angeles"/>
    <x v="1"/>
    <n v="90036"/>
    <x v="1"/>
    <s v="OFF-PA-10003641"/>
    <x v="1"/>
    <x v="10"/>
    <x v="938"/>
    <x v="5860"/>
    <n v="8"/>
    <n v="0"/>
    <n v="97.078399999999988"/>
  </r>
  <r>
    <n v="9325"/>
    <s v="CA-2014-121853"/>
    <x v="3"/>
    <x v="397"/>
    <d v="2014-09-30T00:00:00"/>
    <x v="1"/>
    <s v="DB-13660"/>
    <x v="551"/>
    <x v="0"/>
    <s v="United States"/>
    <s v="Los Angeles"/>
    <x v="1"/>
    <n v="90036"/>
    <x v="1"/>
    <s v="FUR-CH-10003973"/>
    <x v="0"/>
    <x v="1"/>
    <x v="858"/>
    <x v="5861"/>
    <n v="2"/>
    <n v="0.2"/>
    <n v="59.481600000000014"/>
  </r>
  <r>
    <n v="9326"/>
    <s v="CA-2014-121853"/>
    <x v="3"/>
    <x v="397"/>
    <d v="2014-09-30T00:00:00"/>
    <x v="1"/>
    <s v="DB-13660"/>
    <x v="551"/>
    <x v="0"/>
    <s v="United States"/>
    <s v="Los Angeles"/>
    <x v="1"/>
    <n v="90036"/>
    <x v="1"/>
    <s v="OFF-BI-10000977"/>
    <x v="1"/>
    <x v="8"/>
    <x v="982"/>
    <x v="5862"/>
    <n v="3"/>
    <n v="0.2"/>
    <n v="23.711999999999996"/>
  </r>
  <r>
    <n v="9327"/>
    <s v="US-2014-130687"/>
    <x v="3"/>
    <x v="210"/>
    <d v="2014-09-11T00:00:00"/>
    <x v="2"/>
    <s v="PF-19225"/>
    <x v="418"/>
    <x v="0"/>
    <s v="United States"/>
    <s v="Edmonds"/>
    <x v="4"/>
    <n v="98026"/>
    <x v="1"/>
    <s v="FUR-FU-10004053"/>
    <x v="0"/>
    <x v="5"/>
    <x v="1633"/>
    <x v="4165"/>
    <n v="4"/>
    <n v="0"/>
    <n v="34.812800000000003"/>
  </r>
  <r>
    <n v="9328"/>
    <s v="US-2014-130687"/>
    <x v="3"/>
    <x v="210"/>
    <d v="2014-09-11T00:00:00"/>
    <x v="2"/>
    <s v="PF-19225"/>
    <x v="418"/>
    <x v="0"/>
    <s v="United States"/>
    <s v="Edmonds"/>
    <x v="4"/>
    <n v="98026"/>
    <x v="1"/>
    <s v="TEC-PH-10002033"/>
    <x v="2"/>
    <x v="7"/>
    <x v="11"/>
    <x v="5863"/>
    <n v="2"/>
    <n v="0.2"/>
    <n v="34.178400000000011"/>
  </r>
  <r>
    <n v="9329"/>
    <s v="US-2014-130687"/>
    <x v="3"/>
    <x v="210"/>
    <d v="2014-09-11T00:00:00"/>
    <x v="2"/>
    <s v="PF-19225"/>
    <x v="418"/>
    <x v="0"/>
    <s v="United States"/>
    <s v="Edmonds"/>
    <x v="4"/>
    <n v="98026"/>
    <x v="1"/>
    <s v="OFF-AR-10004260"/>
    <x v="1"/>
    <x v="6"/>
    <x v="1481"/>
    <x v="2275"/>
    <n v="1"/>
    <n v="0"/>
    <n v="7.2744"/>
  </r>
  <r>
    <n v="9330"/>
    <s v="CA-2012-164497"/>
    <x v="1"/>
    <x v="109"/>
    <d v="2012-11-30T00:00:00"/>
    <x v="2"/>
    <s v="AJ-10945"/>
    <x v="219"/>
    <x v="0"/>
    <s v="United States"/>
    <s v="San Francisco"/>
    <x v="1"/>
    <n v="94110"/>
    <x v="1"/>
    <s v="OFF-AP-10004655"/>
    <x v="1"/>
    <x v="9"/>
    <x v="1607"/>
    <x v="5864"/>
    <n v="4"/>
    <n v="0"/>
    <n v="15.395199999999999"/>
  </r>
  <r>
    <n v="9331"/>
    <s v="US-2012-153283"/>
    <x v="1"/>
    <x v="768"/>
    <d v="2012-11-18T00:00:00"/>
    <x v="1"/>
    <s v="EB-14110"/>
    <x v="686"/>
    <x v="0"/>
    <s v="United States"/>
    <s v="New York City"/>
    <x v="15"/>
    <n v="10035"/>
    <x v="3"/>
    <s v="OFF-EN-10001539"/>
    <x v="1"/>
    <x v="12"/>
    <x v="33"/>
    <x v="2560"/>
    <n v="2"/>
    <n v="0"/>
    <n v="7.3132000000000001"/>
  </r>
  <r>
    <n v="9332"/>
    <s v="CA-2013-108056"/>
    <x v="0"/>
    <x v="321"/>
    <d v="2013-10-04T00:00:00"/>
    <x v="1"/>
    <s v="ES-14080"/>
    <x v="20"/>
    <x v="1"/>
    <s v="United States"/>
    <s v="Springfield"/>
    <x v="21"/>
    <n v="97477"/>
    <x v="1"/>
    <s v="TEC-PH-10001817"/>
    <x v="2"/>
    <x v="7"/>
    <x v="1097"/>
    <x v="4253"/>
    <n v="3"/>
    <n v="0.2"/>
    <n v="75.180000000000064"/>
  </r>
  <r>
    <n v="9333"/>
    <s v="CA-2014-127726"/>
    <x v="3"/>
    <x v="220"/>
    <d v="2014-09-14T00:00:00"/>
    <x v="0"/>
    <s v="SS-20410"/>
    <x v="757"/>
    <x v="0"/>
    <s v="United States"/>
    <s v="Georgetown"/>
    <x v="0"/>
    <n v="40324"/>
    <x v="0"/>
    <s v="OFF-AP-10002578"/>
    <x v="1"/>
    <x v="9"/>
    <x v="409"/>
    <x v="5865"/>
    <n v="4"/>
    <n v="0"/>
    <n v="50.876800000000003"/>
  </r>
  <r>
    <n v="9334"/>
    <s v="CA-2014-127726"/>
    <x v="3"/>
    <x v="220"/>
    <d v="2014-09-14T00:00:00"/>
    <x v="0"/>
    <s v="SS-20410"/>
    <x v="757"/>
    <x v="0"/>
    <s v="United States"/>
    <s v="Georgetown"/>
    <x v="0"/>
    <n v="40324"/>
    <x v="0"/>
    <s v="OFF-FA-10000992"/>
    <x v="1"/>
    <x v="13"/>
    <x v="1033"/>
    <x v="3210"/>
    <n v="4"/>
    <n v="0"/>
    <n v="6.6739999999999995"/>
  </r>
  <r>
    <n v="9335"/>
    <s v="CA-2014-110198"/>
    <x v="3"/>
    <x v="927"/>
    <d v="2014-05-03T00:00:00"/>
    <x v="2"/>
    <s v="AG-10900"/>
    <x v="151"/>
    <x v="0"/>
    <s v="United States"/>
    <s v="Coral Springs"/>
    <x v="2"/>
    <n v="33065"/>
    <x v="0"/>
    <s v="FUR-BO-10001798"/>
    <x v="0"/>
    <x v="0"/>
    <x v="0"/>
    <x v="2361"/>
    <n v="3"/>
    <n v="0.2"/>
    <n v="-15.71759999999999"/>
  </r>
  <r>
    <n v="9336"/>
    <s v="CA-2014-110198"/>
    <x v="3"/>
    <x v="927"/>
    <d v="2014-05-03T00:00:00"/>
    <x v="2"/>
    <s v="AG-10900"/>
    <x v="151"/>
    <x v="0"/>
    <s v="United States"/>
    <s v="Coral Springs"/>
    <x v="2"/>
    <n v="33065"/>
    <x v="0"/>
    <s v="OFF-LA-10004409"/>
    <x v="1"/>
    <x v="2"/>
    <x v="1550"/>
    <x v="877"/>
    <n v="2"/>
    <n v="0.2"/>
    <n v="1.4975999999999996"/>
  </r>
  <r>
    <n v="9337"/>
    <s v="CA-2014-130715"/>
    <x v="3"/>
    <x v="118"/>
    <d v="2014-09-21T00:00:00"/>
    <x v="1"/>
    <s v="CY-12745"/>
    <x v="388"/>
    <x v="1"/>
    <s v="United States"/>
    <s v="San Francisco"/>
    <x v="1"/>
    <n v="94110"/>
    <x v="1"/>
    <s v="OFF-FA-10000621"/>
    <x v="1"/>
    <x v="13"/>
    <x v="110"/>
    <x v="1511"/>
    <n v="5"/>
    <n v="0"/>
    <n v="8.7710000000000008"/>
  </r>
  <r>
    <n v="9338"/>
    <s v="CA-2011-155264"/>
    <x v="2"/>
    <x v="538"/>
    <d v="2011-10-22T00:00:00"/>
    <x v="0"/>
    <s v="RP-19270"/>
    <x v="345"/>
    <x v="1"/>
    <s v="United States"/>
    <s v="San Francisco"/>
    <x v="1"/>
    <n v="94110"/>
    <x v="1"/>
    <s v="OFF-BI-10003196"/>
    <x v="1"/>
    <x v="8"/>
    <x v="1367"/>
    <x v="5866"/>
    <n v="1"/>
    <n v="0.2"/>
    <n v="1.1219999999999999"/>
  </r>
  <r>
    <n v="9339"/>
    <s v="CA-2011-155264"/>
    <x v="2"/>
    <x v="538"/>
    <d v="2011-10-22T00:00:00"/>
    <x v="0"/>
    <s v="RP-19270"/>
    <x v="345"/>
    <x v="1"/>
    <s v="United States"/>
    <s v="San Francisco"/>
    <x v="1"/>
    <n v="94110"/>
    <x v="1"/>
    <s v="OFF-BI-10003727"/>
    <x v="1"/>
    <x v="8"/>
    <x v="797"/>
    <x v="5867"/>
    <n v="6"/>
    <n v="0.2"/>
    <n v="7.0223999999999993"/>
  </r>
  <r>
    <n v="9340"/>
    <s v="CA-2011-155264"/>
    <x v="2"/>
    <x v="538"/>
    <d v="2011-10-22T00:00:00"/>
    <x v="0"/>
    <s v="RP-19270"/>
    <x v="345"/>
    <x v="1"/>
    <s v="United States"/>
    <s v="San Francisco"/>
    <x v="1"/>
    <n v="94110"/>
    <x v="1"/>
    <s v="OFF-PA-10003228"/>
    <x v="1"/>
    <x v="10"/>
    <x v="1668"/>
    <x v="64"/>
    <n v="3"/>
    <n v="0"/>
    <n v="68.963099999999997"/>
  </r>
  <r>
    <n v="9341"/>
    <s v="CA-2011-155264"/>
    <x v="2"/>
    <x v="538"/>
    <d v="2011-10-22T00:00:00"/>
    <x v="0"/>
    <s v="RP-19270"/>
    <x v="345"/>
    <x v="1"/>
    <s v="United States"/>
    <s v="San Francisco"/>
    <x v="1"/>
    <n v="94110"/>
    <x v="1"/>
    <s v="OFF-LA-10002787"/>
    <x v="1"/>
    <x v="2"/>
    <x v="542"/>
    <x v="2057"/>
    <n v="5"/>
    <n v="0"/>
    <n v="9"/>
  </r>
  <r>
    <n v="9342"/>
    <s v="CA-2011-155264"/>
    <x v="2"/>
    <x v="538"/>
    <d v="2011-10-22T00:00:00"/>
    <x v="0"/>
    <s v="RP-19270"/>
    <x v="345"/>
    <x v="1"/>
    <s v="United States"/>
    <s v="San Francisco"/>
    <x v="1"/>
    <n v="94110"/>
    <x v="1"/>
    <s v="TEC-PH-10001305"/>
    <x v="2"/>
    <x v="7"/>
    <x v="1671"/>
    <x v="5868"/>
    <n v="3"/>
    <n v="0.2"/>
    <n v="11.757600000000011"/>
  </r>
  <r>
    <n v="9343"/>
    <s v="CA-2013-119123"/>
    <x v="0"/>
    <x v="69"/>
    <d v="2013-03-19T00:00:00"/>
    <x v="1"/>
    <s v="DB-13360"/>
    <x v="748"/>
    <x v="2"/>
    <s v="United States"/>
    <s v="Riverside"/>
    <x v="1"/>
    <n v="92503"/>
    <x v="1"/>
    <s v="OFF-BI-10001036"/>
    <x v="1"/>
    <x v="8"/>
    <x v="618"/>
    <x v="5869"/>
    <n v="7"/>
    <n v="0.2"/>
    <n v="19.193999999999999"/>
  </r>
  <r>
    <n v="9344"/>
    <s v="CA-2014-109085"/>
    <x v="3"/>
    <x v="922"/>
    <d v="2014-02-21T00:00:00"/>
    <x v="2"/>
    <s v="CK-12325"/>
    <x v="278"/>
    <x v="2"/>
    <s v="United States"/>
    <s v="Troy"/>
    <x v="24"/>
    <n v="45373"/>
    <x v="3"/>
    <s v="FUR-TA-10001086"/>
    <x v="0"/>
    <x v="3"/>
    <x v="1727"/>
    <x v="4003"/>
    <n v="5"/>
    <n v="0.4"/>
    <n v="-106.39299999999997"/>
  </r>
  <r>
    <n v="9345"/>
    <s v="CA-2014-109085"/>
    <x v="3"/>
    <x v="922"/>
    <d v="2014-02-21T00:00:00"/>
    <x v="2"/>
    <s v="CK-12325"/>
    <x v="278"/>
    <x v="2"/>
    <s v="United States"/>
    <s v="Troy"/>
    <x v="24"/>
    <n v="45373"/>
    <x v="3"/>
    <s v="OFF-BI-10001525"/>
    <x v="1"/>
    <x v="8"/>
    <x v="31"/>
    <x v="3517"/>
    <n v="5"/>
    <n v="0.7"/>
    <n v="-4.7625000000000011"/>
  </r>
  <r>
    <n v="9346"/>
    <s v="CA-2014-109085"/>
    <x v="3"/>
    <x v="922"/>
    <d v="2014-02-21T00:00:00"/>
    <x v="2"/>
    <s v="CK-12325"/>
    <x v="278"/>
    <x v="2"/>
    <s v="United States"/>
    <s v="Troy"/>
    <x v="24"/>
    <n v="45373"/>
    <x v="3"/>
    <s v="TEC-PH-10000526"/>
    <x v="2"/>
    <x v="7"/>
    <x v="1463"/>
    <x v="5870"/>
    <n v="1"/>
    <n v="0.4"/>
    <n v="-11.518799999999999"/>
  </r>
  <r>
    <n v="9347"/>
    <s v="CA-2014-109085"/>
    <x v="3"/>
    <x v="922"/>
    <d v="2014-02-21T00:00:00"/>
    <x v="2"/>
    <s v="CK-12325"/>
    <x v="278"/>
    <x v="2"/>
    <s v="United States"/>
    <s v="Troy"/>
    <x v="24"/>
    <n v="45373"/>
    <x v="3"/>
    <s v="FUR-FU-10004973"/>
    <x v="0"/>
    <x v="5"/>
    <x v="1134"/>
    <x v="615"/>
    <n v="2"/>
    <n v="0.2"/>
    <n v="8.2896000000000001"/>
  </r>
  <r>
    <n v="9348"/>
    <s v="CA-2014-109085"/>
    <x v="3"/>
    <x v="922"/>
    <d v="2014-02-21T00:00:00"/>
    <x v="2"/>
    <s v="CK-12325"/>
    <x v="278"/>
    <x v="2"/>
    <s v="United States"/>
    <s v="Troy"/>
    <x v="24"/>
    <n v="45373"/>
    <x v="3"/>
    <s v="FUR-CH-10003981"/>
    <x v="0"/>
    <x v="1"/>
    <x v="1166"/>
    <x v="4448"/>
    <n v="5"/>
    <n v="0.3"/>
    <n v="-12.84900000000016"/>
  </r>
  <r>
    <n v="9349"/>
    <s v="CA-2013-114860"/>
    <x v="0"/>
    <x v="596"/>
    <d v="2013-12-29T00:00:00"/>
    <x v="1"/>
    <s v="DN-13690"/>
    <x v="35"/>
    <x v="0"/>
    <s v="United States"/>
    <s v="Moreno Valley"/>
    <x v="1"/>
    <n v="92553"/>
    <x v="1"/>
    <s v="FUR-FU-10000277"/>
    <x v="0"/>
    <x v="5"/>
    <x v="1786"/>
    <x v="5871"/>
    <n v="8"/>
    <n v="0"/>
    <n v="202.25279999999998"/>
  </r>
  <r>
    <n v="9350"/>
    <s v="CA-2013-114860"/>
    <x v="0"/>
    <x v="596"/>
    <d v="2013-12-29T00:00:00"/>
    <x v="1"/>
    <s v="DN-13690"/>
    <x v="35"/>
    <x v="0"/>
    <s v="United States"/>
    <s v="Moreno Valley"/>
    <x v="1"/>
    <n v="92553"/>
    <x v="1"/>
    <s v="FUR-FU-10001934"/>
    <x v="0"/>
    <x v="5"/>
    <x v="107"/>
    <x v="108"/>
    <n v="2"/>
    <n v="0"/>
    <n v="10.909600000000001"/>
  </r>
  <r>
    <n v="9351"/>
    <s v="CA-2013-159009"/>
    <x v="0"/>
    <x v="713"/>
    <d v="2013-09-28T00:00:00"/>
    <x v="1"/>
    <s v="DP-13105"/>
    <x v="317"/>
    <x v="1"/>
    <s v="United States"/>
    <s v="Seattle"/>
    <x v="4"/>
    <n v="98115"/>
    <x v="1"/>
    <s v="OFF-BI-10004970"/>
    <x v="1"/>
    <x v="8"/>
    <x v="908"/>
    <x v="1157"/>
    <n v="4"/>
    <n v="0.2"/>
    <n v="4.4603999999999999"/>
  </r>
  <r>
    <n v="9352"/>
    <s v="CA-2013-159009"/>
    <x v="0"/>
    <x v="713"/>
    <d v="2013-09-28T00:00:00"/>
    <x v="1"/>
    <s v="DP-13105"/>
    <x v="317"/>
    <x v="1"/>
    <s v="United States"/>
    <s v="Seattle"/>
    <x v="4"/>
    <n v="98115"/>
    <x v="1"/>
    <s v="FUR-CH-10003396"/>
    <x v="0"/>
    <x v="1"/>
    <x v="385"/>
    <x v="4236"/>
    <n v="3"/>
    <n v="0.2"/>
    <n v="-20.784600000000012"/>
  </r>
  <r>
    <n v="9353"/>
    <s v="CA-2014-148411"/>
    <x v="3"/>
    <x v="241"/>
    <d v="2014-09-27T00:00:00"/>
    <x v="2"/>
    <s v="RO-19780"/>
    <x v="197"/>
    <x v="0"/>
    <s v="United States"/>
    <s v="Chicago"/>
    <x v="10"/>
    <n v="60623"/>
    <x v="2"/>
    <s v="FUR-CH-10003973"/>
    <x v="0"/>
    <x v="1"/>
    <x v="858"/>
    <x v="3324"/>
    <n v="2"/>
    <n v="0.3"/>
    <n v="-14.870399999999961"/>
  </r>
  <r>
    <n v="9354"/>
    <s v="CA-2014-148411"/>
    <x v="3"/>
    <x v="241"/>
    <d v="2014-09-27T00:00:00"/>
    <x v="2"/>
    <s v="RO-19780"/>
    <x v="197"/>
    <x v="0"/>
    <s v="United States"/>
    <s v="Chicago"/>
    <x v="10"/>
    <n v="60623"/>
    <x v="2"/>
    <s v="OFF-PA-10002109"/>
    <x v="1"/>
    <x v="10"/>
    <x v="1771"/>
    <x v="5872"/>
    <n v="3"/>
    <n v="0.2"/>
    <n v="3.7127999999999988"/>
  </r>
  <r>
    <n v="9355"/>
    <s v="CA-2012-110324"/>
    <x v="1"/>
    <x v="494"/>
    <d v="2012-12-05T00:00:00"/>
    <x v="1"/>
    <s v="MA-17560"/>
    <x v="15"/>
    <x v="2"/>
    <s v="United States"/>
    <s v="Jackson"/>
    <x v="12"/>
    <n v="49201"/>
    <x v="2"/>
    <s v="OFF-PA-10001826"/>
    <x v="1"/>
    <x v="10"/>
    <x v="1750"/>
    <x v="541"/>
    <n v="3"/>
    <n v="0"/>
    <n v="9.3312000000000008"/>
  </r>
  <r>
    <n v="9356"/>
    <s v="CA-2012-110324"/>
    <x v="1"/>
    <x v="494"/>
    <d v="2012-12-05T00:00:00"/>
    <x v="1"/>
    <s v="MA-17560"/>
    <x v="15"/>
    <x v="2"/>
    <s v="United States"/>
    <s v="Jackson"/>
    <x v="12"/>
    <n v="49201"/>
    <x v="2"/>
    <s v="OFF-AR-10000823"/>
    <x v="1"/>
    <x v="6"/>
    <x v="1043"/>
    <x v="1034"/>
    <n v="2"/>
    <n v="0"/>
    <n v="1.0192000000000001"/>
  </r>
  <r>
    <n v="9357"/>
    <s v="CA-2012-110324"/>
    <x v="1"/>
    <x v="494"/>
    <d v="2012-12-05T00:00:00"/>
    <x v="1"/>
    <s v="MA-17560"/>
    <x v="15"/>
    <x v="2"/>
    <s v="United States"/>
    <s v="Jackson"/>
    <x v="12"/>
    <n v="49201"/>
    <x v="2"/>
    <s v="OFF-PA-10001776"/>
    <x v="1"/>
    <x v="10"/>
    <x v="1263"/>
    <x v="1909"/>
    <n v="2"/>
    <n v="0"/>
    <n v="8.7137999999999991"/>
  </r>
  <r>
    <n v="9358"/>
    <s v="CA-2013-168046"/>
    <x v="0"/>
    <x v="967"/>
    <d v="2013-01-28T00:00:00"/>
    <x v="0"/>
    <s v="JD-15895"/>
    <x v="63"/>
    <x v="1"/>
    <s v="United States"/>
    <s v="New York City"/>
    <x v="15"/>
    <n v="10024"/>
    <x v="3"/>
    <s v="OFF-BI-10003676"/>
    <x v="1"/>
    <x v="8"/>
    <x v="816"/>
    <x v="136"/>
    <n v="5"/>
    <n v="0.2"/>
    <n v="15.091999999999995"/>
  </r>
  <r>
    <n v="9359"/>
    <s v="CA-2013-168046"/>
    <x v="0"/>
    <x v="967"/>
    <d v="2013-01-28T00:00:00"/>
    <x v="0"/>
    <s v="JD-15895"/>
    <x v="63"/>
    <x v="1"/>
    <s v="United States"/>
    <s v="New York City"/>
    <x v="15"/>
    <n v="10024"/>
    <x v="3"/>
    <s v="FUR-TA-10001095"/>
    <x v="0"/>
    <x v="3"/>
    <x v="611"/>
    <x v="5873"/>
    <n v="3"/>
    <n v="0.4"/>
    <n v="-99.34529999999998"/>
  </r>
  <r>
    <n v="9360"/>
    <s v="CA-2013-168046"/>
    <x v="0"/>
    <x v="967"/>
    <d v="2013-01-28T00:00:00"/>
    <x v="0"/>
    <s v="JD-15895"/>
    <x v="63"/>
    <x v="1"/>
    <s v="United States"/>
    <s v="New York City"/>
    <x v="15"/>
    <n v="10024"/>
    <x v="3"/>
    <s v="FUR-FU-10000747"/>
    <x v="0"/>
    <x v="5"/>
    <x v="1742"/>
    <x v="44"/>
    <n v="1"/>
    <n v="0"/>
    <n v="7.816599999999994"/>
  </r>
  <r>
    <n v="9361"/>
    <s v="CA-2013-168046"/>
    <x v="0"/>
    <x v="967"/>
    <d v="2013-01-28T00:00:00"/>
    <x v="0"/>
    <s v="JD-15895"/>
    <x v="63"/>
    <x v="1"/>
    <s v="United States"/>
    <s v="New York City"/>
    <x v="15"/>
    <n v="10024"/>
    <x v="3"/>
    <s v="OFF-ST-10004337"/>
    <x v="1"/>
    <x v="4"/>
    <x v="839"/>
    <x v="5874"/>
    <n v="7"/>
    <n v="0"/>
    <n v="0"/>
  </r>
  <r>
    <n v="9362"/>
    <s v="CA-2014-111591"/>
    <x v="3"/>
    <x v="708"/>
    <d v="2014-03-26T00:00:00"/>
    <x v="1"/>
    <s v="PS-18970"/>
    <x v="28"/>
    <x v="2"/>
    <s v="United States"/>
    <s v="Seattle"/>
    <x v="4"/>
    <n v="98105"/>
    <x v="1"/>
    <s v="OFF-BI-10004410"/>
    <x v="1"/>
    <x v="8"/>
    <x v="48"/>
    <x v="5875"/>
    <n v="6"/>
    <n v="0.2"/>
    <n v="10.3194"/>
  </r>
  <r>
    <n v="9363"/>
    <s v="CA-2014-111591"/>
    <x v="3"/>
    <x v="708"/>
    <d v="2014-03-26T00:00:00"/>
    <x v="1"/>
    <s v="PS-18970"/>
    <x v="28"/>
    <x v="2"/>
    <s v="United States"/>
    <s v="Seattle"/>
    <x v="4"/>
    <n v="98105"/>
    <x v="1"/>
    <s v="OFF-FA-10004838"/>
    <x v="1"/>
    <x v="13"/>
    <x v="792"/>
    <x v="5876"/>
    <n v="7"/>
    <n v="0"/>
    <n v="0.3906000000000005"/>
  </r>
  <r>
    <n v="9364"/>
    <s v="CA-2014-111591"/>
    <x v="3"/>
    <x v="708"/>
    <d v="2014-03-26T00:00:00"/>
    <x v="1"/>
    <s v="PS-18970"/>
    <x v="28"/>
    <x v="2"/>
    <s v="United States"/>
    <s v="Seattle"/>
    <x v="4"/>
    <n v="98105"/>
    <x v="1"/>
    <s v="FUR-FU-10002364"/>
    <x v="0"/>
    <x v="5"/>
    <x v="1231"/>
    <x v="3077"/>
    <n v="3"/>
    <n v="0"/>
    <n v="6.4205999999999976"/>
  </r>
  <r>
    <n v="9365"/>
    <s v="CA-2014-111591"/>
    <x v="3"/>
    <x v="708"/>
    <d v="2014-03-26T00:00:00"/>
    <x v="1"/>
    <s v="PS-18970"/>
    <x v="28"/>
    <x v="2"/>
    <s v="United States"/>
    <s v="Seattle"/>
    <x v="4"/>
    <n v="98105"/>
    <x v="1"/>
    <s v="OFF-ST-10001809"/>
    <x v="1"/>
    <x v="4"/>
    <x v="430"/>
    <x v="704"/>
    <n v="4"/>
    <n v="0"/>
    <n v="7.1863999999999919"/>
  </r>
  <r>
    <n v="9366"/>
    <s v="US-2011-166828"/>
    <x v="2"/>
    <x v="963"/>
    <d v="2011-08-25T00:00:00"/>
    <x v="2"/>
    <s v="JF-15415"/>
    <x v="226"/>
    <x v="0"/>
    <s v="United States"/>
    <s v="Saint Charles"/>
    <x v="25"/>
    <n v="63301"/>
    <x v="2"/>
    <s v="OFF-PA-10001846"/>
    <x v="1"/>
    <x v="10"/>
    <x v="1807"/>
    <x v="1057"/>
    <n v="2"/>
    <n v="0"/>
    <n v="5.6644000000000005"/>
  </r>
  <r>
    <n v="9367"/>
    <s v="CA-2011-108147"/>
    <x v="2"/>
    <x v="785"/>
    <d v="2011-06-13T00:00:00"/>
    <x v="1"/>
    <s v="RD-19480"/>
    <x v="502"/>
    <x v="0"/>
    <s v="United States"/>
    <s v="Long Beach"/>
    <x v="15"/>
    <n v="11561"/>
    <x v="3"/>
    <s v="OFF-BI-10003876"/>
    <x v="1"/>
    <x v="8"/>
    <x v="1617"/>
    <x v="5877"/>
    <n v="2"/>
    <n v="0.2"/>
    <n v="25.679999999999996"/>
  </r>
  <r>
    <n v="9368"/>
    <s v="CA-2011-108147"/>
    <x v="2"/>
    <x v="785"/>
    <d v="2011-06-13T00:00:00"/>
    <x v="1"/>
    <s v="RD-19480"/>
    <x v="502"/>
    <x v="0"/>
    <s v="United States"/>
    <s v="Long Beach"/>
    <x v="15"/>
    <n v="11561"/>
    <x v="3"/>
    <s v="OFF-ST-10003470"/>
    <x v="1"/>
    <x v="4"/>
    <x v="1339"/>
    <x v="5878"/>
    <n v="6"/>
    <n v="0"/>
    <n v="83.843999999999937"/>
  </r>
  <r>
    <n v="9369"/>
    <s v="CA-2013-154998"/>
    <x v="0"/>
    <x v="281"/>
    <d v="2013-04-10T00:00:00"/>
    <x v="2"/>
    <s v="ES-14080"/>
    <x v="20"/>
    <x v="1"/>
    <s v="United States"/>
    <s v="Lakewood"/>
    <x v="30"/>
    <n v="8701"/>
    <x v="3"/>
    <s v="OFF-PA-10004243"/>
    <x v="1"/>
    <x v="10"/>
    <x v="271"/>
    <x v="2479"/>
    <n v="2"/>
    <n v="0"/>
    <n v="18.211199999999998"/>
  </r>
  <r>
    <n v="9370"/>
    <s v="CA-2014-113460"/>
    <x v="3"/>
    <x v="659"/>
    <d v="2014-11-10T00:00:00"/>
    <x v="0"/>
    <s v="KN-16390"/>
    <x v="471"/>
    <x v="1"/>
    <s v="United States"/>
    <s v="Clinton"/>
    <x v="39"/>
    <n v="20735"/>
    <x v="3"/>
    <s v="FUR-CH-10000422"/>
    <x v="0"/>
    <x v="1"/>
    <x v="1432"/>
    <x v="5879"/>
    <n v="3"/>
    <n v="0"/>
    <n v="43.675200000000018"/>
  </r>
  <r>
    <n v="9371"/>
    <s v="CA-2012-111339"/>
    <x v="1"/>
    <x v="352"/>
    <d v="2012-05-31T00:00:00"/>
    <x v="2"/>
    <s v="VP-21760"/>
    <x v="778"/>
    <x v="1"/>
    <s v="United States"/>
    <s v="Columbus"/>
    <x v="24"/>
    <n v="43229"/>
    <x v="3"/>
    <s v="FUR-FU-10002506"/>
    <x v="0"/>
    <x v="5"/>
    <x v="1802"/>
    <x v="2185"/>
    <n v="4"/>
    <n v="0.2"/>
    <n v="-4.1568000000000023"/>
  </r>
  <r>
    <n v="9372"/>
    <s v="CA-2012-111339"/>
    <x v="1"/>
    <x v="352"/>
    <d v="2012-05-31T00:00:00"/>
    <x v="2"/>
    <s v="VP-21760"/>
    <x v="778"/>
    <x v="1"/>
    <s v="United States"/>
    <s v="Columbus"/>
    <x v="24"/>
    <n v="43229"/>
    <x v="3"/>
    <s v="FUR-CH-10000863"/>
    <x v="0"/>
    <x v="1"/>
    <x v="83"/>
    <x v="2613"/>
    <n v="3"/>
    <n v="0.3"/>
    <n v="-86.058600000000013"/>
  </r>
  <r>
    <n v="9373"/>
    <s v="CA-2012-111339"/>
    <x v="1"/>
    <x v="352"/>
    <d v="2012-05-31T00:00:00"/>
    <x v="2"/>
    <s v="VP-21760"/>
    <x v="778"/>
    <x v="1"/>
    <s v="United States"/>
    <s v="Columbus"/>
    <x v="24"/>
    <n v="43229"/>
    <x v="3"/>
    <s v="OFF-FA-10002988"/>
    <x v="1"/>
    <x v="13"/>
    <x v="131"/>
    <x v="1400"/>
    <n v="5"/>
    <n v="0.2"/>
    <n v="2.9144999999999994"/>
  </r>
  <r>
    <n v="9374"/>
    <s v="CA-2014-102820"/>
    <x v="3"/>
    <x v="917"/>
    <d v="2014-05-12T00:00:00"/>
    <x v="1"/>
    <s v="CS-11950"/>
    <x v="229"/>
    <x v="0"/>
    <s v="United States"/>
    <s v="Pasadena"/>
    <x v="1"/>
    <n v="91104"/>
    <x v="1"/>
    <s v="TEC-PH-10003437"/>
    <x v="2"/>
    <x v="7"/>
    <x v="913"/>
    <x v="1171"/>
    <n v="7"/>
    <n v="0.2"/>
    <n v="52.492999999999967"/>
  </r>
  <r>
    <n v="9375"/>
    <s v="CA-2013-149671"/>
    <x v="0"/>
    <x v="410"/>
    <d v="2013-06-10T00:00:00"/>
    <x v="1"/>
    <s v="KB-16600"/>
    <x v="33"/>
    <x v="1"/>
    <s v="United States"/>
    <s v="Seattle"/>
    <x v="4"/>
    <n v="98105"/>
    <x v="1"/>
    <s v="OFF-SU-10002537"/>
    <x v="1"/>
    <x v="14"/>
    <x v="676"/>
    <x v="5880"/>
    <n v="6"/>
    <n v="0"/>
    <n v="15.958800000000004"/>
  </r>
  <r>
    <n v="9376"/>
    <s v="CA-2012-126347"/>
    <x v="1"/>
    <x v="639"/>
    <d v="2012-12-19T00:00:00"/>
    <x v="0"/>
    <s v="AJ-10945"/>
    <x v="219"/>
    <x v="0"/>
    <s v="United States"/>
    <s v="Los Angeles"/>
    <x v="1"/>
    <n v="90045"/>
    <x v="1"/>
    <s v="TEC-AC-10003063"/>
    <x v="2"/>
    <x v="11"/>
    <x v="1052"/>
    <x v="1424"/>
    <n v="2"/>
    <n v="0"/>
    <n v="10.5"/>
  </r>
  <r>
    <n v="9377"/>
    <s v="CA-2014-108756"/>
    <x v="3"/>
    <x v="53"/>
    <d v="2014-12-30T00:00:00"/>
    <x v="1"/>
    <s v="PO-18865"/>
    <x v="22"/>
    <x v="0"/>
    <s v="United States"/>
    <s v="East Orange"/>
    <x v="30"/>
    <n v="7017"/>
    <x v="3"/>
    <s v="TEC-AC-10003237"/>
    <x v="2"/>
    <x v="11"/>
    <x v="1631"/>
    <x v="5881"/>
    <n v="3"/>
    <n v="0"/>
    <n v="13.674000000000003"/>
  </r>
  <r>
    <n v="9378"/>
    <s v="CA-2014-155362"/>
    <x v="3"/>
    <x v="94"/>
    <d v="2014-12-22T00:00:00"/>
    <x v="1"/>
    <s v="DP-13105"/>
    <x v="317"/>
    <x v="1"/>
    <s v="United States"/>
    <s v="Eau Claire"/>
    <x v="6"/>
    <n v="54703"/>
    <x v="2"/>
    <s v="OFF-ST-10001031"/>
    <x v="1"/>
    <x v="4"/>
    <x v="1551"/>
    <x v="5882"/>
    <n v="2"/>
    <n v="0"/>
    <n v="8.465600000000002"/>
  </r>
  <r>
    <n v="9379"/>
    <s v="CA-2013-117625"/>
    <x v="0"/>
    <x v="1120"/>
    <d v="2013-05-16T00:00:00"/>
    <x v="1"/>
    <s v="GM-14500"/>
    <x v="421"/>
    <x v="0"/>
    <s v="United States"/>
    <s v="Chicago"/>
    <x v="10"/>
    <n v="60610"/>
    <x v="2"/>
    <s v="OFF-EN-10001535"/>
    <x v="1"/>
    <x v="12"/>
    <x v="1833"/>
    <x v="5883"/>
    <n v="2"/>
    <n v="0.2"/>
    <n v="2.3868"/>
  </r>
  <r>
    <n v="9380"/>
    <s v="CA-2011-154158"/>
    <x v="2"/>
    <x v="851"/>
    <d v="2011-12-27T00:00:00"/>
    <x v="0"/>
    <s v="CC-12670"/>
    <x v="113"/>
    <x v="0"/>
    <s v="United States"/>
    <s v="Tampa"/>
    <x v="2"/>
    <n v="33614"/>
    <x v="0"/>
    <s v="OFF-PA-10001295"/>
    <x v="1"/>
    <x v="10"/>
    <x v="1211"/>
    <x v="2817"/>
    <n v="3"/>
    <n v="0.2"/>
    <n v="15.934799999999997"/>
  </r>
  <r>
    <n v="9381"/>
    <s v="CA-2011-154158"/>
    <x v="2"/>
    <x v="851"/>
    <d v="2011-12-27T00:00:00"/>
    <x v="0"/>
    <s v="CC-12670"/>
    <x v="113"/>
    <x v="0"/>
    <s v="United States"/>
    <s v="Tampa"/>
    <x v="2"/>
    <n v="33614"/>
    <x v="0"/>
    <s v="FUR-CH-10004698"/>
    <x v="0"/>
    <x v="1"/>
    <x v="166"/>
    <x v="1466"/>
    <n v="1"/>
    <n v="0.2"/>
    <n v="6.4784000000000042"/>
  </r>
  <r>
    <n v="9382"/>
    <s v="CA-2011-154158"/>
    <x v="2"/>
    <x v="851"/>
    <d v="2011-12-27T00:00:00"/>
    <x v="0"/>
    <s v="CC-12670"/>
    <x v="113"/>
    <x v="0"/>
    <s v="United States"/>
    <s v="Tampa"/>
    <x v="2"/>
    <n v="33614"/>
    <x v="0"/>
    <s v="OFF-ST-10000078"/>
    <x v="1"/>
    <x v="4"/>
    <x v="1218"/>
    <x v="5884"/>
    <n v="2"/>
    <n v="0.2"/>
    <n v="-10.60680000000005"/>
  </r>
  <r>
    <n v="9383"/>
    <s v="CA-2011-154158"/>
    <x v="2"/>
    <x v="851"/>
    <d v="2011-12-27T00:00:00"/>
    <x v="0"/>
    <s v="CC-12670"/>
    <x v="113"/>
    <x v="0"/>
    <s v="United States"/>
    <s v="Tampa"/>
    <x v="2"/>
    <n v="33614"/>
    <x v="0"/>
    <s v="OFF-AR-10001868"/>
    <x v="1"/>
    <x v="6"/>
    <x v="59"/>
    <x v="2956"/>
    <n v="1"/>
    <n v="0.2"/>
    <n v="0.504"/>
  </r>
  <r>
    <n v="9384"/>
    <s v="CA-2011-154158"/>
    <x v="2"/>
    <x v="851"/>
    <d v="2011-12-27T00:00:00"/>
    <x v="0"/>
    <s v="CC-12670"/>
    <x v="113"/>
    <x v="0"/>
    <s v="United States"/>
    <s v="Tampa"/>
    <x v="2"/>
    <n v="33614"/>
    <x v="0"/>
    <s v="OFF-ST-10004950"/>
    <x v="1"/>
    <x v="4"/>
    <x v="1000"/>
    <x v="2067"/>
    <n v="5"/>
    <n v="0.2"/>
    <n v="-1.049000000000003"/>
  </r>
  <r>
    <n v="9385"/>
    <s v="CA-2014-100433"/>
    <x v="3"/>
    <x v="938"/>
    <d v="2014-08-17T00:00:00"/>
    <x v="1"/>
    <s v="SJ-20125"/>
    <x v="319"/>
    <x v="2"/>
    <s v="United States"/>
    <s v="New York City"/>
    <x v="15"/>
    <n v="10009"/>
    <x v="3"/>
    <s v="OFF-PA-10003441"/>
    <x v="1"/>
    <x v="10"/>
    <x v="485"/>
    <x v="243"/>
    <n v="4"/>
    <n v="0"/>
    <n v="12.441600000000001"/>
  </r>
  <r>
    <n v="9386"/>
    <s v="CA-2014-163097"/>
    <x v="3"/>
    <x v="151"/>
    <d v="2014-09-01T00:00:00"/>
    <x v="1"/>
    <s v="SF-20200"/>
    <x v="227"/>
    <x v="0"/>
    <s v="United States"/>
    <s v="Mesa"/>
    <x v="16"/>
    <n v="85204"/>
    <x v="1"/>
    <s v="FUR-FU-10004973"/>
    <x v="0"/>
    <x v="5"/>
    <x v="1134"/>
    <x v="5885"/>
    <n v="8"/>
    <n v="0.2"/>
    <n v="33.1584"/>
  </r>
  <r>
    <n v="9387"/>
    <s v="US-2014-127292"/>
    <x v="3"/>
    <x v="617"/>
    <d v="2014-01-24T00:00:00"/>
    <x v="1"/>
    <s v="RM-19375"/>
    <x v="528"/>
    <x v="0"/>
    <s v="United States"/>
    <s v="Burlington"/>
    <x v="42"/>
    <s v="05408"/>
    <x v="3"/>
    <s v="OFF-PA-10000157"/>
    <x v="1"/>
    <x v="10"/>
    <x v="364"/>
    <x v="710"/>
    <n v="4"/>
    <n v="0"/>
    <n v="37.562399999999997"/>
  </r>
  <r>
    <n v="9388"/>
    <s v="US-2014-127292"/>
    <x v="3"/>
    <x v="617"/>
    <d v="2014-01-24T00:00:00"/>
    <x v="1"/>
    <s v="RM-19375"/>
    <x v="528"/>
    <x v="0"/>
    <s v="United States"/>
    <s v="Burlington"/>
    <x v="42"/>
    <s v="05408"/>
    <x v="3"/>
    <s v="OFF-PA-10001970"/>
    <x v="1"/>
    <x v="10"/>
    <x v="311"/>
    <x v="5886"/>
    <n v="1"/>
    <n v="0"/>
    <n v="5.7715999999999994"/>
  </r>
  <r>
    <n v="9389"/>
    <s v="US-2014-127292"/>
    <x v="3"/>
    <x v="617"/>
    <d v="2014-01-24T00:00:00"/>
    <x v="1"/>
    <s v="RM-19375"/>
    <x v="528"/>
    <x v="0"/>
    <s v="United States"/>
    <s v="Burlington"/>
    <x v="42"/>
    <s v="05408"/>
    <x v="3"/>
    <s v="OFF-AP-10000828"/>
    <x v="1"/>
    <x v="9"/>
    <x v="1087"/>
    <x v="3116"/>
    <n v="3"/>
    <n v="0"/>
    <n v="152.02319999999997"/>
  </r>
  <r>
    <n v="9390"/>
    <s v="US-2014-127292"/>
    <x v="3"/>
    <x v="617"/>
    <d v="2014-01-24T00:00:00"/>
    <x v="1"/>
    <s v="RM-19375"/>
    <x v="528"/>
    <x v="0"/>
    <s v="United States"/>
    <s v="Burlington"/>
    <x v="42"/>
    <s v="05408"/>
    <x v="3"/>
    <s v="OFF-EN-10001509"/>
    <x v="1"/>
    <x v="12"/>
    <x v="29"/>
    <x v="5887"/>
    <n v="1"/>
    <n v="0"/>
    <n v="0.95879999999999987"/>
  </r>
  <r>
    <n v="9391"/>
    <s v="CA-2012-163734"/>
    <x v="1"/>
    <x v="974"/>
    <d v="2012-06-24T00:00:00"/>
    <x v="1"/>
    <s v="KM-16375"/>
    <x v="454"/>
    <x v="2"/>
    <s v="United States"/>
    <s v="Houston"/>
    <x v="5"/>
    <n v="77070"/>
    <x v="2"/>
    <s v="OFF-ST-10003692"/>
    <x v="1"/>
    <x v="4"/>
    <x v="1253"/>
    <x v="1894"/>
    <n v="5"/>
    <n v="0.2"/>
    <n v="14.307499999999997"/>
  </r>
  <r>
    <n v="9392"/>
    <s v="CA-2014-162474"/>
    <x v="3"/>
    <x v="677"/>
    <d v="2014-03-17T00:00:00"/>
    <x v="2"/>
    <s v="FH-14275"/>
    <x v="395"/>
    <x v="1"/>
    <s v="United States"/>
    <s v="Aurora"/>
    <x v="10"/>
    <n v="60505"/>
    <x v="2"/>
    <s v="TEC-PH-10004700"/>
    <x v="2"/>
    <x v="7"/>
    <x v="843"/>
    <x v="465"/>
    <n v="1"/>
    <n v="0.2"/>
    <n v="2.5973999999999995"/>
  </r>
  <r>
    <n v="9393"/>
    <s v="CA-2012-130848"/>
    <x v="1"/>
    <x v="969"/>
    <d v="2012-10-25T00:00:00"/>
    <x v="3"/>
    <s v="DG-13300"/>
    <x v="375"/>
    <x v="1"/>
    <s v="United States"/>
    <s v="Denver"/>
    <x v="22"/>
    <n v="80219"/>
    <x v="1"/>
    <s v="FUR-CH-10000422"/>
    <x v="0"/>
    <x v="1"/>
    <x v="1432"/>
    <x v="5888"/>
    <n v="8"/>
    <n v="0.2"/>
    <n v="-29.116799999999955"/>
  </r>
  <r>
    <n v="9394"/>
    <s v="CA-2011-125997"/>
    <x v="2"/>
    <x v="59"/>
    <d v="2011-09-23T00:00:00"/>
    <x v="2"/>
    <s v="MW-18220"/>
    <x v="596"/>
    <x v="0"/>
    <s v="United States"/>
    <s v="New York City"/>
    <x v="15"/>
    <n v="10011"/>
    <x v="3"/>
    <s v="TEC-PH-10003484"/>
    <x v="2"/>
    <x v="7"/>
    <x v="1530"/>
    <x v="3211"/>
    <n v="5"/>
    <n v="0"/>
    <n v="157.48750000000001"/>
  </r>
  <r>
    <n v="9395"/>
    <s v="CA-2011-125997"/>
    <x v="2"/>
    <x v="59"/>
    <d v="2011-09-23T00:00:00"/>
    <x v="2"/>
    <s v="MW-18220"/>
    <x v="596"/>
    <x v="0"/>
    <s v="United States"/>
    <s v="New York City"/>
    <x v="15"/>
    <n v="10011"/>
    <x v="3"/>
    <s v="FUR-CH-10001394"/>
    <x v="0"/>
    <x v="1"/>
    <x v="648"/>
    <x v="3317"/>
    <n v="2"/>
    <n v="0.1"/>
    <n v="140.39599999999993"/>
  </r>
  <r>
    <n v="9396"/>
    <s v="CA-2011-125997"/>
    <x v="2"/>
    <x v="59"/>
    <d v="2011-09-23T00:00:00"/>
    <x v="2"/>
    <s v="MW-18220"/>
    <x v="596"/>
    <x v="0"/>
    <s v="United States"/>
    <s v="New York City"/>
    <x v="15"/>
    <n v="10011"/>
    <x v="3"/>
    <s v="FUR-BO-10002213"/>
    <x v="0"/>
    <x v="0"/>
    <x v="1223"/>
    <x v="479"/>
    <n v="2"/>
    <n v="0.2"/>
    <n v="-10.019600000000054"/>
  </r>
  <r>
    <n v="9397"/>
    <s v="CA-2011-125997"/>
    <x v="2"/>
    <x v="59"/>
    <d v="2011-09-23T00:00:00"/>
    <x v="2"/>
    <s v="MW-18220"/>
    <x v="596"/>
    <x v="0"/>
    <s v="United States"/>
    <s v="New York City"/>
    <x v="15"/>
    <n v="10011"/>
    <x v="3"/>
    <s v="OFF-LA-10002762"/>
    <x v="1"/>
    <x v="2"/>
    <x v="49"/>
    <x v="50"/>
    <n v="6"/>
    <n v="0"/>
    <n v="35.334599999999995"/>
  </r>
  <r>
    <n v="9398"/>
    <s v="CA-2011-125997"/>
    <x v="2"/>
    <x v="59"/>
    <d v="2011-09-23T00:00:00"/>
    <x v="2"/>
    <s v="MW-18220"/>
    <x v="596"/>
    <x v="0"/>
    <s v="United States"/>
    <s v="New York City"/>
    <x v="15"/>
    <n v="10011"/>
    <x v="3"/>
    <s v="OFF-AP-10003842"/>
    <x v="1"/>
    <x v="9"/>
    <x v="1247"/>
    <x v="4771"/>
    <n v="1"/>
    <n v="0"/>
    <n v="8.0548000000000002"/>
  </r>
  <r>
    <n v="9399"/>
    <s v="CA-2011-125997"/>
    <x v="2"/>
    <x v="59"/>
    <d v="2011-09-23T00:00:00"/>
    <x v="2"/>
    <s v="MW-18220"/>
    <x v="596"/>
    <x v="0"/>
    <s v="United States"/>
    <s v="New York City"/>
    <x v="15"/>
    <n v="10011"/>
    <x v="3"/>
    <s v="TEC-PH-10003072"/>
    <x v="2"/>
    <x v="7"/>
    <x v="1310"/>
    <x v="5889"/>
    <n v="9"/>
    <n v="0"/>
    <n v="661.45590000000004"/>
  </r>
  <r>
    <n v="9400"/>
    <s v="CA-2013-103128"/>
    <x v="0"/>
    <x v="583"/>
    <d v="2013-11-16T00:00:00"/>
    <x v="1"/>
    <s v="SC-20845"/>
    <x v="790"/>
    <x v="0"/>
    <s v="United States"/>
    <s v="Arlington Heights"/>
    <x v="10"/>
    <n v="60004"/>
    <x v="2"/>
    <s v="OFF-AR-10003394"/>
    <x v="1"/>
    <x v="6"/>
    <x v="496"/>
    <x v="5890"/>
    <n v="6"/>
    <n v="0.2"/>
    <n v="1.2348000000000008"/>
  </r>
  <r>
    <n v="9401"/>
    <s v="CA-2012-167696"/>
    <x v="1"/>
    <x v="1218"/>
    <d v="2012-09-21T00:00:00"/>
    <x v="1"/>
    <s v="BD-11500"/>
    <x v="214"/>
    <x v="0"/>
    <s v="United States"/>
    <s v="Newport News"/>
    <x v="17"/>
    <n v="23602"/>
    <x v="0"/>
    <s v="OFF-EN-10001539"/>
    <x v="1"/>
    <x v="12"/>
    <x v="33"/>
    <x v="4995"/>
    <n v="4"/>
    <n v="0"/>
    <n v="14.6264"/>
  </r>
  <r>
    <n v="9402"/>
    <s v="CA-2011-159814"/>
    <x v="2"/>
    <x v="1219"/>
    <d v="2011-06-28T00:00:00"/>
    <x v="1"/>
    <s v="LP-17080"/>
    <x v="221"/>
    <x v="0"/>
    <s v="United States"/>
    <s v="Tucson"/>
    <x v="16"/>
    <n v="85705"/>
    <x v="1"/>
    <s v="FUR-FU-10001731"/>
    <x v="0"/>
    <x v="5"/>
    <x v="1547"/>
    <x v="5891"/>
    <n v="2"/>
    <n v="0.2"/>
    <n v="0.96119999999999983"/>
  </r>
  <r>
    <n v="9403"/>
    <s v="CA-2013-105459"/>
    <x v="0"/>
    <x v="399"/>
    <d v="2013-08-18T00:00:00"/>
    <x v="0"/>
    <s v="NP-18700"/>
    <x v="413"/>
    <x v="0"/>
    <s v="United States"/>
    <s v="New York City"/>
    <x v="15"/>
    <n v="10024"/>
    <x v="3"/>
    <s v="FUR-TA-10001095"/>
    <x v="0"/>
    <x v="3"/>
    <x v="611"/>
    <x v="5892"/>
    <n v="2"/>
    <n v="0.4"/>
    <n v="-66.230199999999996"/>
  </r>
  <r>
    <n v="9404"/>
    <s v="CA-2013-105459"/>
    <x v="0"/>
    <x v="399"/>
    <d v="2013-08-18T00:00:00"/>
    <x v="0"/>
    <s v="NP-18700"/>
    <x v="413"/>
    <x v="0"/>
    <s v="United States"/>
    <s v="New York City"/>
    <x v="15"/>
    <n v="10024"/>
    <x v="3"/>
    <s v="OFF-ST-10000078"/>
    <x v="1"/>
    <x v="4"/>
    <x v="1218"/>
    <x v="5893"/>
    <n v="6"/>
    <n v="0"/>
    <n v="286.38359999999989"/>
  </r>
  <r>
    <n v="9405"/>
    <s v="CA-2014-141663"/>
    <x v="3"/>
    <x v="669"/>
    <d v="2014-04-18T00:00:00"/>
    <x v="1"/>
    <s v="DP-13105"/>
    <x v="317"/>
    <x v="1"/>
    <s v="United States"/>
    <s v="Philadelphia"/>
    <x v="9"/>
    <n v="19134"/>
    <x v="3"/>
    <s v="OFF-FA-10004076"/>
    <x v="1"/>
    <x v="13"/>
    <x v="1213"/>
    <x v="1063"/>
    <n v="5"/>
    <n v="0.2"/>
    <n v="1.6829999999999994"/>
  </r>
  <r>
    <n v="9406"/>
    <s v="CA-2011-152618"/>
    <x v="2"/>
    <x v="619"/>
    <d v="2011-03-17T00:00:00"/>
    <x v="2"/>
    <s v="RB-19465"/>
    <x v="46"/>
    <x v="2"/>
    <s v="United States"/>
    <s v="Chicago"/>
    <x v="10"/>
    <n v="60653"/>
    <x v="2"/>
    <s v="TEC-MA-10003626"/>
    <x v="2"/>
    <x v="15"/>
    <x v="1388"/>
    <x v="5894"/>
    <n v="2"/>
    <n v="0.3"/>
    <n v="156.04699999999997"/>
  </r>
  <r>
    <n v="9407"/>
    <s v="CA-2011-152618"/>
    <x v="2"/>
    <x v="619"/>
    <d v="2011-03-17T00:00:00"/>
    <x v="2"/>
    <s v="RB-19465"/>
    <x v="46"/>
    <x v="2"/>
    <s v="United States"/>
    <s v="Chicago"/>
    <x v="10"/>
    <n v="60653"/>
    <x v="2"/>
    <s v="OFF-PA-10001215"/>
    <x v="1"/>
    <x v="10"/>
    <x v="1717"/>
    <x v="582"/>
    <n v="2"/>
    <n v="0.2"/>
    <n v="2.6399999999999997"/>
  </r>
  <r>
    <n v="9408"/>
    <s v="CA-2014-162789"/>
    <x v="3"/>
    <x v="585"/>
    <d v="2014-09-25T00:00:00"/>
    <x v="0"/>
    <s v="LC-17140"/>
    <x v="95"/>
    <x v="0"/>
    <s v="United States"/>
    <s v="New York City"/>
    <x v="15"/>
    <n v="10035"/>
    <x v="3"/>
    <s v="TEC-AC-10002842"/>
    <x v="2"/>
    <x v="11"/>
    <x v="1176"/>
    <x v="5895"/>
    <n v="9"/>
    <n v="0"/>
    <n v="171.36000000000007"/>
  </r>
  <r>
    <n v="9409"/>
    <s v="CA-2014-162789"/>
    <x v="3"/>
    <x v="585"/>
    <d v="2014-09-25T00:00:00"/>
    <x v="0"/>
    <s v="LC-17140"/>
    <x v="95"/>
    <x v="0"/>
    <s v="United States"/>
    <s v="New York City"/>
    <x v="15"/>
    <n v="10035"/>
    <x v="3"/>
    <s v="FUR-FU-10004864"/>
    <x v="0"/>
    <x v="5"/>
    <x v="1710"/>
    <x v="5896"/>
    <n v="1"/>
    <n v="0"/>
    <n v="3.9831000000000003"/>
  </r>
  <r>
    <n v="9410"/>
    <s v="US-2014-110149"/>
    <x v="3"/>
    <x v="389"/>
    <d v="2014-12-14T00:00:00"/>
    <x v="2"/>
    <s v="WB-21850"/>
    <x v="576"/>
    <x v="0"/>
    <s v="United States"/>
    <s v="Philadelphia"/>
    <x v="9"/>
    <n v="19143"/>
    <x v="3"/>
    <s v="OFF-BI-10000014"/>
    <x v="1"/>
    <x v="8"/>
    <x v="628"/>
    <x v="5897"/>
    <n v="1"/>
    <n v="0.7"/>
    <n v="-2.5092999999999996"/>
  </r>
  <r>
    <n v="9411"/>
    <s v="US-2014-110149"/>
    <x v="3"/>
    <x v="389"/>
    <d v="2014-12-14T00:00:00"/>
    <x v="2"/>
    <s v="WB-21850"/>
    <x v="576"/>
    <x v="0"/>
    <s v="United States"/>
    <s v="Philadelphia"/>
    <x v="9"/>
    <n v="19143"/>
    <x v="3"/>
    <s v="FUR-FU-10001475"/>
    <x v="0"/>
    <x v="5"/>
    <x v="499"/>
    <x v="1190"/>
    <n v="5"/>
    <n v="0.2"/>
    <n v="15.385999999999999"/>
  </r>
  <r>
    <n v="9412"/>
    <s v="CA-2013-108959"/>
    <x v="0"/>
    <x v="612"/>
    <d v="2013-03-15T00:00:00"/>
    <x v="0"/>
    <s v="MH-17785"/>
    <x v="186"/>
    <x v="1"/>
    <s v="United States"/>
    <s v="Glendale"/>
    <x v="16"/>
    <n v="85301"/>
    <x v="1"/>
    <s v="OFF-ST-10001272"/>
    <x v="1"/>
    <x v="4"/>
    <x v="528"/>
    <x v="5898"/>
    <n v="1"/>
    <n v="0.2"/>
    <n v="6.5434999999999981"/>
  </r>
  <r>
    <n v="9413"/>
    <s v="CA-2012-164777"/>
    <x v="1"/>
    <x v="746"/>
    <d v="2012-01-29T00:00:00"/>
    <x v="2"/>
    <s v="SC-20305"/>
    <x v="253"/>
    <x v="0"/>
    <s v="United States"/>
    <s v="Los Angeles"/>
    <x v="1"/>
    <n v="90036"/>
    <x v="1"/>
    <s v="FUR-CH-10002024"/>
    <x v="0"/>
    <x v="1"/>
    <x v="478"/>
    <x v="5355"/>
    <n v="5"/>
    <n v="0.2"/>
    <n v="0"/>
  </r>
  <r>
    <n v="9414"/>
    <s v="CA-2013-132017"/>
    <x v="0"/>
    <x v="182"/>
    <d v="2013-09-28T00:00:00"/>
    <x v="2"/>
    <s v="MH-17620"/>
    <x v="588"/>
    <x v="1"/>
    <s v="United States"/>
    <s v="Houston"/>
    <x v="5"/>
    <n v="77041"/>
    <x v="2"/>
    <s v="OFF-BI-10004001"/>
    <x v="1"/>
    <x v="8"/>
    <x v="810"/>
    <x v="5899"/>
    <n v="2"/>
    <n v="0.8"/>
    <n v="-11.587200000000003"/>
  </r>
  <r>
    <n v="9415"/>
    <s v="CA-2012-127824"/>
    <x v="1"/>
    <x v="1090"/>
    <d v="2012-10-22T00:00:00"/>
    <x v="1"/>
    <s v="JC-15775"/>
    <x v="547"/>
    <x v="0"/>
    <s v="United States"/>
    <s v="Seattle"/>
    <x v="4"/>
    <n v="98115"/>
    <x v="1"/>
    <s v="TEC-PH-10004094"/>
    <x v="2"/>
    <x v="7"/>
    <x v="1788"/>
    <x v="2528"/>
    <n v="2"/>
    <n v="0.2"/>
    <n v="15.598999999999997"/>
  </r>
  <r>
    <n v="9416"/>
    <s v="CA-2012-127824"/>
    <x v="1"/>
    <x v="1090"/>
    <d v="2012-10-22T00:00:00"/>
    <x v="1"/>
    <s v="JC-15775"/>
    <x v="547"/>
    <x v="0"/>
    <s v="United States"/>
    <s v="Seattle"/>
    <x v="4"/>
    <n v="98115"/>
    <x v="1"/>
    <s v="OFF-PA-10001184"/>
    <x v="1"/>
    <x v="10"/>
    <x v="1307"/>
    <x v="1465"/>
    <n v="3"/>
    <n v="0"/>
    <n v="8.7906000000000013"/>
  </r>
  <r>
    <n v="9417"/>
    <s v="CA-2012-127824"/>
    <x v="1"/>
    <x v="1090"/>
    <d v="2012-10-22T00:00:00"/>
    <x v="1"/>
    <s v="JC-15775"/>
    <x v="547"/>
    <x v="0"/>
    <s v="United States"/>
    <s v="Seattle"/>
    <x v="4"/>
    <n v="98115"/>
    <x v="1"/>
    <s v="FUR-FU-10002505"/>
    <x v="0"/>
    <x v="5"/>
    <x v="222"/>
    <x v="3716"/>
    <n v="3"/>
    <n v="0"/>
    <n v="3.2351999999999994"/>
  </r>
  <r>
    <n v="9418"/>
    <s v="CA-2011-148285"/>
    <x v="2"/>
    <x v="1220"/>
    <d v="2011-11-01T00:00:00"/>
    <x v="1"/>
    <s v="RD-19810"/>
    <x v="279"/>
    <x v="2"/>
    <s v="United States"/>
    <s v="Fayetteville"/>
    <x v="3"/>
    <n v="28314"/>
    <x v="0"/>
    <s v="OFF-PA-10001166"/>
    <x v="1"/>
    <x v="10"/>
    <x v="769"/>
    <x v="563"/>
    <n v="2"/>
    <n v="0.2"/>
    <n v="3.6288"/>
  </r>
  <r>
    <n v="9419"/>
    <s v="CA-2011-148285"/>
    <x v="2"/>
    <x v="1220"/>
    <d v="2011-11-01T00:00:00"/>
    <x v="1"/>
    <s v="RD-19810"/>
    <x v="279"/>
    <x v="2"/>
    <s v="United States"/>
    <s v="Fayetteville"/>
    <x v="3"/>
    <n v="28314"/>
    <x v="0"/>
    <s v="OFF-PA-10000349"/>
    <x v="1"/>
    <x v="10"/>
    <x v="33"/>
    <x v="1655"/>
    <n v="3"/>
    <n v="0.2"/>
    <n v="4.0338000000000003"/>
  </r>
  <r>
    <n v="9420"/>
    <s v="CA-2014-152926"/>
    <x v="3"/>
    <x v="280"/>
    <d v="2014-10-05T00:00:00"/>
    <x v="0"/>
    <s v="SC-20695"/>
    <x v="281"/>
    <x v="1"/>
    <s v="United States"/>
    <s v="Houston"/>
    <x v="5"/>
    <n v="77041"/>
    <x v="2"/>
    <s v="OFF-AP-10004708"/>
    <x v="1"/>
    <x v="9"/>
    <x v="508"/>
    <x v="5279"/>
    <n v="2"/>
    <n v="0.8"/>
    <n v="-38.821200000000012"/>
  </r>
  <r>
    <n v="9421"/>
    <s v="CA-2014-152926"/>
    <x v="3"/>
    <x v="280"/>
    <d v="2014-10-05T00:00:00"/>
    <x v="0"/>
    <s v="SC-20695"/>
    <x v="281"/>
    <x v="1"/>
    <s v="United States"/>
    <s v="Houston"/>
    <x v="5"/>
    <n v="77041"/>
    <x v="2"/>
    <s v="OFF-AP-10001947"/>
    <x v="1"/>
    <x v="9"/>
    <x v="1528"/>
    <x v="5900"/>
    <n v="6"/>
    <n v="0.8"/>
    <n v="-56.059200000000011"/>
  </r>
  <r>
    <n v="9422"/>
    <s v="CA-2011-145254"/>
    <x v="2"/>
    <x v="149"/>
    <d v="2011-07-27T00:00:00"/>
    <x v="1"/>
    <s v="NC-18535"/>
    <x v="714"/>
    <x v="1"/>
    <s v="United States"/>
    <s v="San Francisco"/>
    <x v="1"/>
    <n v="94122"/>
    <x v="1"/>
    <s v="TEC-PH-10000441"/>
    <x v="2"/>
    <x v="7"/>
    <x v="1046"/>
    <x v="2821"/>
    <n v="6"/>
    <n v="0.2"/>
    <n v="60.475200000000058"/>
  </r>
  <r>
    <n v="9423"/>
    <s v="CA-2011-145254"/>
    <x v="2"/>
    <x v="149"/>
    <d v="2011-07-27T00:00:00"/>
    <x v="1"/>
    <s v="NC-18535"/>
    <x v="714"/>
    <x v="1"/>
    <s v="United States"/>
    <s v="San Francisco"/>
    <x v="1"/>
    <n v="94122"/>
    <x v="1"/>
    <s v="OFF-SU-10004664"/>
    <x v="1"/>
    <x v="14"/>
    <x v="592"/>
    <x v="5557"/>
    <n v="5"/>
    <n v="0"/>
    <n v="11.802999999999999"/>
  </r>
  <r>
    <n v="9424"/>
    <s v="CA-2011-145254"/>
    <x v="2"/>
    <x v="149"/>
    <d v="2011-07-27T00:00:00"/>
    <x v="1"/>
    <s v="NC-18535"/>
    <x v="714"/>
    <x v="1"/>
    <s v="United States"/>
    <s v="San Francisco"/>
    <x v="1"/>
    <n v="94122"/>
    <x v="1"/>
    <s v="TEC-PH-10004531"/>
    <x v="2"/>
    <x v="7"/>
    <x v="1395"/>
    <x v="214"/>
    <n v="3"/>
    <n v="0.2"/>
    <n v="37.796999999999997"/>
  </r>
  <r>
    <n v="9425"/>
    <s v="CA-2011-145254"/>
    <x v="2"/>
    <x v="149"/>
    <d v="2011-07-27T00:00:00"/>
    <x v="1"/>
    <s v="NC-18535"/>
    <x v="714"/>
    <x v="1"/>
    <s v="United States"/>
    <s v="San Francisco"/>
    <x v="1"/>
    <n v="94122"/>
    <x v="1"/>
    <s v="TEC-AC-10002167"/>
    <x v="2"/>
    <x v="11"/>
    <x v="46"/>
    <x v="47"/>
    <n v="3"/>
    <n v="0"/>
    <n v="4.9500000000000011"/>
  </r>
  <r>
    <n v="9426"/>
    <s v="CA-2011-116246"/>
    <x v="2"/>
    <x v="171"/>
    <d v="2011-09-17T00:00:00"/>
    <x v="0"/>
    <s v="LW-17215"/>
    <x v="560"/>
    <x v="0"/>
    <s v="United States"/>
    <s v="New York City"/>
    <x v="15"/>
    <n v="10035"/>
    <x v="3"/>
    <s v="FUR-CH-10002024"/>
    <x v="0"/>
    <x v="1"/>
    <x v="478"/>
    <x v="5901"/>
    <n v="6"/>
    <n v="0.1"/>
    <n v="420.58800000000019"/>
  </r>
  <r>
    <n v="9427"/>
    <s v="CA-2013-160479"/>
    <x v="0"/>
    <x v="306"/>
    <d v="2013-09-21T00:00:00"/>
    <x v="1"/>
    <s v="AH-10585"/>
    <x v="738"/>
    <x v="0"/>
    <s v="United States"/>
    <s v="Seattle"/>
    <x v="4"/>
    <n v="98105"/>
    <x v="1"/>
    <s v="OFF-AR-10002445"/>
    <x v="1"/>
    <x v="6"/>
    <x v="1637"/>
    <x v="3826"/>
    <n v="5"/>
    <n v="0"/>
    <n v="13.452000000000002"/>
  </r>
  <r>
    <n v="9428"/>
    <s v="CA-2011-167486"/>
    <x v="2"/>
    <x v="501"/>
    <d v="2011-12-01T00:00:00"/>
    <x v="1"/>
    <s v="JO-15145"/>
    <x v="705"/>
    <x v="1"/>
    <s v="United States"/>
    <s v="Buffalo"/>
    <x v="15"/>
    <n v="14215"/>
    <x v="3"/>
    <s v="FUR-FU-10003268"/>
    <x v="0"/>
    <x v="5"/>
    <x v="876"/>
    <x v="3351"/>
    <n v="5"/>
    <n v="0"/>
    <n v="39.97999999999999"/>
  </r>
  <r>
    <n v="9429"/>
    <s v="CA-2011-152100"/>
    <x v="2"/>
    <x v="218"/>
    <d v="2011-05-16T00:00:00"/>
    <x v="1"/>
    <s v="VW-21775"/>
    <x v="100"/>
    <x v="1"/>
    <s v="United States"/>
    <s v="Huntsville"/>
    <x v="5"/>
    <n v="77340"/>
    <x v="2"/>
    <s v="FUR-CH-10000015"/>
    <x v="0"/>
    <x v="1"/>
    <x v="373"/>
    <x v="5902"/>
    <n v="8"/>
    <n v="0.3"/>
    <n v="-69.311999999999898"/>
  </r>
  <r>
    <n v="9430"/>
    <s v="CA-2012-166219"/>
    <x v="1"/>
    <x v="834"/>
    <d v="2012-09-01T00:00:00"/>
    <x v="1"/>
    <s v="BP-11185"/>
    <x v="130"/>
    <x v="1"/>
    <s v="United States"/>
    <s v="Dallas"/>
    <x v="5"/>
    <n v="75081"/>
    <x v="2"/>
    <s v="TEC-PH-10004165"/>
    <x v="2"/>
    <x v="7"/>
    <x v="886"/>
    <x v="1124"/>
    <n v="5"/>
    <n v="0.2"/>
    <n v="82.496999999999957"/>
  </r>
  <r>
    <n v="9431"/>
    <s v="CA-2012-166219"/>
    <x v="1"/>
    <x v="834"/>
    <d v="2012-09-01T00:00:00"/>
    <x v="1"/>
    <s v="BP-11185"/>
    <x v="130"/>
    <x v="1"/>
    <s v="United States"/>
    <s v="Dallas"/>
    <x v="5"/>
    <n v="75081"/>
    <x v="2"/>
    <s v="FUR-TA-10004607"/>
    <x v="0"/>
    <x v="3"/>
    <x v="1095"/>
    <x v="5903"/>
    <n v="1"/>
    <n v="0.3"/>
    <n v="-16.261300000000006"/>
  </r>
  <r>
    <n v="9432"/>
    <s v="CA-2012-111864"/>
    <x v="1"/>
    <x v="974"/>
    <d v="2012-06-19T00:00:00"/>
    <x v="3"/>
    <s v="PP-18955"/>
    <x v="452"/>
    <x v="2"/>
    <s v="United States"/>
    <s v="Philadelphia"/>
    <x v="9"/>
    <n v="19134"/>
    <x v="3"/>
    <s v="OFF-LA-10004677"/>
    <x v="1"/>
    <x v="2"/>
    <x v="1831"/>
    <x v="2184"/>
    <n v="2"/>
    <n v="0.2"/>
    <n v="1.9925999999999999"/>
  </r>
  <r>
    <n v="9433"/>
    <s v="CA-2012-119627"/>
    <x v="1"/>
    <x v="493"/>
    <d v="2012-08-23T00:00:00"/>
    <x v="1"/>
    <s v="SC-20725"/>
    <x v="56"/>
    <x v="0"/>
    <s v="United States"/>
    <s v="Peoria"/>
    <x v="16"/>
    <n v="85345"/>
    <x v="1"/>
    <s v="TEC-AC-10002217"/>
    <x v="2"/>
    <x v="11"/>
    <x v="1178"/>
    <x v="5520"/>
    <n v="2"/>
    <n v="0.2"/>
    <n v="-5.2640000000000002"/>
  </r>
  <r>
    <n v="9434"/>
    <s v="CA-2012-119627"/>
    <x v="1"/>
    <x v="493"/>
    <d v="2012-08-23T00:00:00"/>
    <x v="1"/>
    <s v="SC-20725"/>
    <x v="56"/>
    <x v="0"/>
    <s v="United States"/>
    <s v="Peoria"/>
    <x v="16"/>
    <n v="85345"/>
    <x v="1"/>
    <s v="OFF-PA-10001937"/>
    <x v="1"/>
    <x v="10"/>
    <x v="286"/>
    <x v="1590"/>
    <n v="7"/>
    <n v="0.2"/>
    <n v="12.700800000000001"/>
  </r>
  <r>
    <n v="9435"/>
    <s v="CA-2012-119627"/>
    <x v="1"/>
    <x v="493"/>
    <d v="2012-08-23T00:00:00"/>
    <x v="1"/>
    <s v="SC-20725"/>
    <x v="56"/>
    <x v="0"/>
    <s v="United States"/>
    <s v="Peoria"/>
    <x v="16"/>
    <n v="85345"/>
    <x v="1"/>
    <s v="OFF-AR-10000203"/>
    <x v="1"/>
    <x v="6"/>
    <x v="777"/>
    <x v="1518"/>
    <n v="3"/>
    <n v="0.2"/>
    <n v="1.1555999999999984"/>
  </r>
  <r>
    <n v="9436"/>
    <s v="CA-2012-119627"/>
    <x v="1"/>
    <x v="493"/>
    <d v="2012-08-23T00:00:00"/>
    <x v="1"/>
    <s v="SC-20725"/>
    <x v="56"/>
    <x v="0"/>
    <s v="United States"/>
    <s v="Peoria"/>
    <x v="16"/>
    <n v="85345"/>
    <x v="1"/>
    <s v="TEC-AC-10001142"/>
    <x v="2"/>
    <x v="11"/>
    <x v="546"/>
    <x v="5904"/>
    <n v="4"/>
    <n v="0.2"/>
    <n v="-31.600000000000037"/>
  </r>
  <r>
    <n v="9437"/>
    <s v="CA-2012-160787"/>
    <x v="1"/>
    <x v="12"/>
    <d v="2012-09-25T00:00:00"/>
    <x v="3"/>
    <s v="BM-11785"/>
    <x v="298"/>
    <x v="0"/>
    <s v="United States"/>
    <s v="Philadelphia"/>
    <x v="9"/>
    <n v="19143"/>
    <x v="3"/>
    <s v="OFF-BI-10003712"/>
    <x v="1"/>
    <x v="8"/>
    <x v="689"/>
    <x v="194"/>
    <n v="2"/>
    <n v="0.7"/>
    <n v="-2.0621999999999998"/>
  </r>
  <r>
    <n v="9438"/>
    <s v="CA-2014-107853"/>
    <x v="3"/>
    <x v="1143"/>
    <d v="2014-06-01T00:00:00"/>
    <x v="1"/>
    <s v="CD-11920"/>
    <x v="303"/>
    <x v="0"/>
    <s v="United States"/>
    <s v="Oceanside"/>
    <x v="1"/>
    <n v="92054"/>
    <x v="1"/>
    <s v="OFF-PA-10000520"/>
    <x v="1"/>
    <x v="10"/>
    <x v="1419"/>
    <x v="91"/>
    <n v="2"/>
    <n v="0"/>
    <n v="6.2208000000000006"/>
  </r>
  <r>
    <n v="9439"/>
    <s v="CA-2014-126144"/>
    <x v="3"/>
    <x v="689"/>
    <d v="2014-08-06T00:00:00"/>
    <x v="1"/>
    <s v="GM-14680"/>
    <x v="411"/>
    <x v="0"/>
    <s v="United States"/>
    <s v="Philadelphia"/>
    <x v="9"/>
    <n v="19134"/>
    <x v="3"/>
    <s v="TEC-PH-10001079"/>
    <x v="2"/>
    <x v="7"/>
    <x v="1246"/>
    <x v="5905"/>
    <n v="4"/>
    <n v="0.4"/>
    <n v="-57.115200000000016"/>
  </r>
  <r>
    <n v="9440"/>
    <s v="US-2011-154655"/>
    <x v="2"/>
    <x v="36"/>
    <d v="2011-10-17T00:00:00"/>
    <x v="1"/>
    <s v="BP-11050"/>
    <x v="771"/>
    <x v="1"/>
    <s v="United States"/>
    <s v="Chicago"/>
    <x v="10"/>
    <n v="60623"/>
    <x v="2"/>
    <s v="OFF-SU-10000898"/>
    <x v="1"/>
    <x v="14"/>
    <x v="1181"/>
    <x v="5906"/>
    <n v="2"/>
    <n v="0.2"/>
    <n v="2.5019999999999971"/>
  </r>
  <r>
    <n v="9441"/>
    <s v="CA-2011-100391"/>
    <x v="2"/>
    <x v="594"/>
    <d v="2011-05-29T00:00:00"/>
    <x v="1"/>
    <s v="BW-11065"/>
    <x v="768"/>
    <x v="0"/>
    <s v="United States"/>
    <s v="New York City"/>
    <x v="15"/>
    <n v="10035"/>
    <x v="3"/>
    <s v="OFF-PA-10001471"/>
    <x v="1"/>
    <x v="10"/>
    <x v="1468"/>
    <x v="2"/>
    <n v="2"/>
    <n v="0"/>
    <n v="6.7251999999999992"/>
  </r>
  <r>
    <n v="9442"/>
    <s v="CA-2011-165477"/>
    <x v="2"/>
    <x v="282"/>
    <d v="2011-12-31T00:00:00"/>
    <x v="0"/>
    <s v="RE-19405"/>
    <x v="791"/>
    <x v="0"/>
    <s v="United States"/>
    <s v="Kent"/>
    <x v="24"/>
    <n v="44240"/>
    <x v="3"/>
    <s v="OFF-AP-10003281"/>
    <x v="1"/>
    <x v="9"/>
    <x v="1180"/>
    <x v="5907"/>
    <n v="5"/>
    <n v="0.2"/>
    <n v="6.0449999999999946"/>
  </r>
  <r>
    <n v="9443"/>
    <s v="CA-2014-165904"/>
    <x v="3"/>
    <x v="104"/>
    <d v="2014-04-12T00:00:00"/>
    <x v="1"/>
    <s v="HR-14770"/>
    <x v="367"/>
    <x v="2"/>
    <s v="United States"/>
    <s v="Jacksonville"/>
    <x v="2"/>
    <n v="32216"/>
    <x v="0"/>
    <s v="OFF-AR-10003156"/>
    <x v="1"/>
    <x v="6"/>
    <x v="396"/>
    <x v="5908"/>
    <n v="2"/>
    <n v="0.2"/>
    <n v="1.2192000000000007"/>
  </r>
  <r>
    <n v="9444"/>
    <s v="CA-2014-165904"/>
    <x v="3"/>
    <x v="104"/>
    <d v="2014-04-12T00:00:00"/>
    <x v="1"/>
    <s v="HR-14770"/>
    <x v="367"/>
    <x v="2"/>
    <s v="United States"/>
    <s v="Jacksonville"/>
    <x v="2"/>
    <n v="32216"/>
    <x v="0"/>
    <s v="TEC-PH-10000576"/>
    <x v="2"/>
    <x v="7"/>
    <x v="807"/>
    <x v="985"/>
    <n v="2"/>
    <n v="0.2"/>
    <n v="19.178600000000003"/>
  </r>
  <r>
    <n v="9445"/>
    <s v="CA-2012-104052"/>
    <x v="1"/>
    <x v="1201"/>
    <d v="2012-03-02T00:00:00"/>
    <x v="2"/>
    <s v="TP-21565"/>
    <x v="734"/>
    <x v="1"/>
    <s v="United States"/>
    <s v="Coppell"/>
    <x v="5"/>
    <n v="75019"/>
    <x v="2"/>
    <s v="TEC-PH-10003215"/>
    <x v="2"/>
    <x v="7"/>
    <x v="1602"/>
    <x v="3124"/>
    <n v="4"/>
    <n v="0.2"/>
    <n v="34.741999999999997"/>
  </r>
  <r>
    <n v="9446"/>
    <s v="CA-2012-168277"/>
    <x v="1"/>
    <x v="352"/>
    <d v="2012-06-03T00:00:00"/>
    <x v="1"/>
    <s v="KB-16315"/>
    <x v="41"/>
    <x v="0"/>
    <s v="United States"/>
    <s v="Indianapolis"/>
    <x v="14"/>
    <n v="46203"/>
    <x v="2"/>
    <s v="OFF-LA-10004484"/>
    <x v="1"/>
    <x v="2"/>
    <x v="612"/>
    <x v="714"/>
    <n v="3"/>
    <n v="0"/>
    <n v="5.6993999999999998"/>
  </r>
  <r>
    <n v="9447"/>
    <s v="CA-2013-158617"/>
    <x v="0"/>
    <x v="897"/>
    <d v="2013-09-29T00:00:00"/>
    <x v="1"/>
    <s v="AC-10660"/>
    <x v="663"/>
    <x v="0"/>
    <s v="United States"/>
    <s v="Lawrence"/>
    <x v="14"/>
    <n v="46226"/>
    <x v="2"/>
    <s v="OFF-PA-10002245"/>
    <x v="1"/>
    <x v="10"/>
    <x v="1334"/>
    <x v="1211"/>
    <n v="6"/>
    <n v="0"/>
    <n v="16.146000000000001"/>
  </r>
  <r>
    <n v="9448"/>
    <s v="CA-2014-136882"/>
    <x v="3"/>
    <x v="837"/>
    <d v="2014-06-04T00:00:00"/>
    <x v="1"/>
    <s v="DN-13690"/>
    <x v="35"/>
    <x v="0"/>
    <s v="United States"/>
    <s v="Tulsa"/>
    <x v="26"/>
    <n v="74133"/>
    <x v="2"/>
    <s v="FUR-FU-10003664"/>
    <x v="0"/>
    <x v="5"/>
    <x v="35"/>
    <x v="5909"/>
    <n v="5"/>
    <n v="0"/>
    <n v="138.41699999999997"/>
  </r>
  <r>
    <n v="9449"/>
    <s v="US-2013-148957"/>
    <x v="0"/>
    <x v="42"/>
    <d v="2013-09-24T00:00:00"/>
    <x v="1"/>
    <s v="CC-12430"/>
    <x v="254"/>
    <x v="2"/>
    <s v="United States"/>
    <s v="Redmond"/>
    <x v="4"/>
    <n v="98052"/>
    <x v="1"/>
    <s v="OFF-LA-10002195"/>
    <x v="1"/>
    <x v="2"/>
    <x v="1019"/>
    <x v="5910"/>
    <n v="4"/>
    <n v="0"/>
    <n v="5.9135999999999997"/>
  </r>
  <r>
    <n v="9450"/>
    <s v="CA-2011-140032"/>
    <x v="2"/>
    <x v="78"/>
    <d v="2011-09-13T00:00:00"/>
    <x v="1"/>
    <s v="TS-21340"/>
    <x v="358"/>
    <x v="0"/>
    <s v="United States"/>
    <s v="San Francisco"/>
    <x v="1"/>
    <n v="94109"/>
    <x v="1"/>
    <s v="OFF-BI-10000822"/>
    <x v="1"/>
    <x v="8"/>
    <x v="958"/>
    <x v="5911"/>
    <n v="2"/>
    <n v="0.2"/>
    <n v="3.0127999999999995"/>
  </r>
  <r>
    <n v="9451"/>
    <s v="CA-2014-145506"/>
    <x v="3"/>
    <x v="95"/>
    <d v="2014-06-08T00:00:00"/>
    <x v="1"/>
    <s v="MO-17800"/>
    <x v="246"/>
    <x v="2"/>
    <s v="United States"/>
    <s v="Spokane"/>
    <x v="4"/>
    <n v="99207"/>
    <x v="1"/>
    <s v="OFF-ST-10004963"/>
    <x v="1"/>
    <x v="4"/>
    <x v="460"/>
    <x v="5912"/>
    <n v="9"/>
    <n v="0"/>
    <n v="5.4503999999999913"/>
  </r>
  <r>
    <n v="9452"/>
    <s v="CA-2012-129546"/>
    <x v="1"/>
    <x v="694"/>
    <d v="2012-10-05T00:00:00"/>
    <x v="1"/>
    <s v="RP-19855"/>
    <x v="532"/>
    <x v="1"/>
    <s v="United States"/>
    <s v="Los Angeles"/>
    <x v="1"/>
    <n v="90032"/>
    <x v="1"/>
    <s v="OFF-AP-10002495"/>
    <x v="1"/>
    <x v="9"/>
    <x v="1075"/>
    <x v="5913"/>
    <n v="3"/>
    <n v="0"/>
    <n v="55.844999999999985"/>
  </r>
  <r>
    <n v="9453"/>
    <s v="CA-2012-129546"/>
    <x v="1"/>
    <x v="694"/>
    <d v="2012-10-05T00:00:00"/>
    <x v="1"/>
    <s v="RP-19855"/>
    <x v="532"/>
    <x v="1"/>
    <s v="United States"/>
    <s v="Los Angeles"/>
    <x v="1"/>
    <n v="90032"/>
    <x v="1"/>
    <s v="OFF-BI-10004001"/>
    <x v="1"/>
    <x v="8"/>
    <x v="810"/>
    <x v="5914"/>
    <n v="6"/>
    <n v="0.2"/>
    <n v="26.582399999999986"/>
  </r>
  <r>
    <n v="9454"/>
    <s v="CA-2012-129546"/>
    <x v="1"/>
    <x v="694"/>
    <d v="2012-10-05T00:00:00"/>
    <x v="1"/>
    <s v="RP-19855"/>
    <x v="532"/>
    <x v="1"/>
    <s v="United States"/>
    <s v="Los Angeles"/>
    <x v="1"/>
    <n v="90032"/>
    <x v="1"/>
    <s v="OFF-SU-10004884"/>
    <x v="1"/>
    <x v="14"/>
    <x v="1780"/>
    <x v="5915"/>
    <n v="3"/>
    <n v="0"/>
    <n v="13.685099999999995"/>
  </r>
  <r>
    <n v="9455"/>
    <s v="CA-2012-129546"/>
    <x v="1"/>
    <x v="694"/>
    <d v="2012-10-05T00:00:00"/>
    <x v="1"/>
    <s v="RP-19855"/>
    <x v="532"/>
    <x v="1"/>
    <s v="United States"/>
    <s v="Los Angeles"/>
    <x v="1"/>
    <n v="90032"/>
    <x v="1"/>
    <s v="TEC-PH-10003555"/>
    <x v="2"/>
    <x v="7"/>
    <x v="457"/>
    <x v="2862"/>
    <n v="2"/>
    <n v="0.2"/>
    <n v="-8.2763999999999971"/>
  </r>
  <r>
    <n v="9456"/>
    <s v="CA-2013-140977"/>
    <x v="0"/>
    <x v="950"/>
    <d v="2013-06-20T00:00:00"/>
    <x v="0"/>
    <s v="JL-15175"/>
    <x v="311"/>
    <x v="2"/>
    <s v="United States"/>
    <s v="Chattanooga"/>
    <x v="18"/>
    <n v="37421"/>
    <x v="0"/>
    <s v="TEC-MA-10003493"/>
    <x v="2"/>
    <x v="15"/>
    <x v="1834"/>
    <x v="5916"/>
    <n v="1"/>
    <n v="0.5"/>
    <n v="-1.8294999999999959"/>
  </r>
  <r>
    <n v="9457"/>
    <s v="CA-2014-151855"/>
    <x v="3"/>
    <x v="837"/>
    <d v="2014-06-04T00:00:00"/>
    <x v="1"/>
    <s v="BW-11110"/>
    <x v="308"/>
    <x v="1"/>
    <s v="United States"/>
    <s v="Greensboro"/>
    <x v="3"/>
    <n v="27405"/>
    <x v="0"/>
    <s v="TEC-AC-10002380"/>
    <x v="2"/>
    <x v="11"/>
    <x v="1835"/>
    <x v="5917"/>
    <n v="3"/>
    <n v="0.2"/>
    <n v="0.33989999999999654"/>
  </r>
  <r>
    <n v="9458"/>
    <s v="CA-2014-151855"/>
    <x v="3"/>
    <x v="837"/>
    <d v="2014-06-04T00:00:00"/>
    <x v="1"/>
    <s v="BW-11110"/>
    <x v="308"/>
    <x v="1"/>
    <s v="United States"/>
    <s v="Greensboro"/>
    <x v="3"/>
    <n v="27405"/>
    <x v="0"/>
    <s v="OFF-BI-10004209"/>
    <x v="1"/>
    <x v="8"/>
    <x v="1206"/>
    <x v="5918"/>
    <n v="5"/>
    <n v="0.7"/>
    <n v="-10.050000000000001"/>
  </r>
  <r>
    <n v="9459"/>
    <s v="CA-2011-138240"/>
    <x v="2"/>
    <x v="1148"/>
    <d v="2011-10-14T00:00:00"/>
    <x v="1"/>
    <s v="SJ-20500"/>
    <x v="81"/>
    <x v="0"/>
    <s v="United States"/>
    <s v="San Francisco"/>
    <x v="1"/>
    <n v="94122"/>
    <x v="1"/>
    <s v="OFF-AR-10002135"/>
    <x v="1"/>
    <x v="6"/>
    <x v="278"/>
    <x v="5919"/>
    <n v="3"/>
    <n v="0"/>
    <n v="41.933999999999983"/>
  </r>
  <r>
    <n v="9460"/>
    <s v="CA-2011-138240"/>
    <x v="2"/>
    <x v="1148"/>
    <d v="2011-10-14T00:00:00"/>
    <x v="1"/>
    <s v="SJ-20500"/>
    <x v="81"/>
    <x v="0"/>
    <s v="United States"/>
    <s v="San Francisco"/>
    <x v="1"/>
    <n v="94122"/>
    <x v="1"/>
    <s v="TEC-PH-10002583"/>
    <x v="2"/>
    <x v="7"/>
    <x v="1708"/>
    <x v="314"/>
    <n v="1"/>
    <n v="0.2"/>
    <n v="-2.9985000000000022"/>
  </r>
  <r>
    <n v="9461"/>
    <s v="CA-2011-101833"/>
    <x v="2"/>
    <x v="664"/>
    <d v="2011-11-22T00:00:00"/>
    <x v="0"/>
    <s v="FG-14260"/>
    <x v="435"/>
    <x v="2"/>
    <s v="United States"/>
    <s v="New York City"/>
    <x v="15"/>
    <n v="10024"/>
    <x v="3"/>
    <s v="OFF-PA-10003591"/>
    <x v="1"/>
    <x v="10"/>
    <x v="686"/>
    <x v="805"/>
    <n v="3"/>
    <n v="0"/>
    <n v="17.22"/>
  </r>
  <r>
    <n v="9462"/>
    <s v="CA-2011-100867"/>
    <x v="2"/>
    <x v="538"/>
    <d v="2011-10-24T00:00:00"/>
    <x v="1"/>
    <s v="EH-14125"/>
    <x v="258"/>
    <x v="2"/>
    <s v="United States"/>
    <s v="Lakewood"/>
    <x v="1"/>
    <n v="90712"/>
    <x v="1"/>
    <s v="TEC-PH-10004922"/>
    <x v="2"/>
    <x v="7"/>
    <x v="1067"/>
    <x v="5920"/>
    <n v="6"/>
    <n v="0.2"/>
    <n v="20.097000000000008"/>
  </r>
  <r>
    <n v="9463"/>
    <s v="US-2014-109610"/>
    <x v="3"/>
    <x v="920"/>
    <d v="2014-12-01T00:00:00"/>
    <x v="0"/>
    <s v="BS-11590"/>
    <x v="29"/>
    <x v="1"/>
    <s v="United States"/>
    <s v="Louisville"/>
    <x v="0"/>
    <n v="40214"/>
    <x v="0"/>
    <s v="FUR-CH-10001854"/>
    <x v="0"/>
    <x v="1"/>
    <x v="1110"/>
    <x v="4391"/>
    <n v="2"/>
    <n v="0"/>
    <n v="168.47040000000004"/>
  </r>
  <r>
    <n v="9464"/>
    <s v="CA-2011-156545"/>
    <x v="2"/>
    <x v="1221"/>
    <d v="2011-03-03T00:00:00"/>
    <x v="2"/>
    <s v="JS-16030"/>
    <x v="559"/>
    <x v="0"/>
    <s v="United States"/>
    <s v="Columbus"/>
    <x v="24"/>
    <n v="43229"/>
    <x v="3"/>
    <s v="OFF-AR-10003560"/>
    <x v="1"/>
    <x v="6"/>
    <x v="482"/>
    <x v="530"/>
    <n v="4"/>
    <n v="0.2"/>
    <n v="3.4047999999999981"/>
  </r>
  <r>
    <n v="9465"/>
    <s v="CA-2011-109127"/>
    <x v="2"/>
    <x v="1059"/>
    <d v="2011-12-25T00:00:00"/>
    <x v="1"/>
    <s v="JC-15775"/>
    <x v="547"/>
    <x v="0"/>
    <s v="United States"/>
    <s v="Newark"/>
    <x v="13"/>
    <n v="19711"/>
    <x v="3"/>
    <s v="OFF-LA-10004409"/>
    <x v="1"/>
    <x v="2"/>
    <x v="1550"/>
    <x v="1315"/>
    <n v="6"/>
    <n v="0"/>
    <n v="7.9487999999999985"/>
  </r>
  <r>
    <n v="9466"/>
    <s v="CA-2013-126858"/>
    <x v="0"/>
    <x v="258"/>
    <d v="2013-11-24T00:00:00"/>
    <x v="1"/>
    <s v="JM-15265"/>
    <x v="25"/>
    <x v="1"/>
    <s v="United States"/>
    <s v="Seattle"/>
    <x v="4"/>
    <n v="98115"/>
    <x v="1"/>
    <s v="FUR-FU-10000448"/>
    <x v="0"/>
    <x v="5"/>
    <x v="464"/>
    <x v="5795"/>
    <n v="2"/>
    <n v="0"/>
    <n v="1.597999999999999"/>
  </r>
  <r>
    <n v="9467"/>
    <s v="CA-2014-102925"/>
    <x v="3"/>
    <x v="60"/>
    <d v="2014-11-11T00:00:00"/>
    <x v="0"/>
    <s v="CD-12280"/>
    <x v="512"/>
    <x v="0"/>
    <s v="United States"/>
    <s v="New York City"/>
    <x v="15"/>
    <n v="10024"/>
    <x v="3"/>
    <s v="OFF-BI-10002735"/>
    <x v="1"/>
    <x v="8"/>
    <x v="141"/>
    <x v="5921"/>
    <n v="6"/>
    <n v="0.2"/>
    <n v="55.582200000000007"/>
  </r>
  <r>
    <n v="9468"/>
    <s v="CA-2014-102925"/>
    <x v="3"/>
    <x v="60"/>
    <d v="2014-11-11T00:00:00"/>
    <x v="0"/>
    <s v="CD-12280"/>
    <x v="512"/>
    <x v="0"/>
    <s v="United States"/>
    <s v="New York City"/>
    <x v="15"/>
    <n v="10024"/>
    <x v="3"/>
    <s v="FUR-TA-10003469"/>
    <x v="0"/>
    <x v="3"/>
    <x v="1564"/>
    <x v="4365"/>
    <n v="2"/>
    <n v="0.4"/>
    <n v="-66.599999999999994"/>
  </r>
  <r>
    <n v="9469"/>
    <s v="CA-2014-102925"/>
    <x v="3"/>
    <x v="60"/>
    <d v="2014-11-11T00:00:00"/>
    <x v="0"/>
    <s v="CD-12280"/>
    <x v="512"/>
    <x v="0"/>
    <s v="United States"/>
    <s v="New York City"/>
    <x v="15"/>
    <n v="10024"/>
    <x v="3"/>
    <s v="OFF-PA-10001870"/>
    <x v="1"/>
    <x v="10"/>
    <x v="674"/>
    <x v="91"/>
    <n v="2"/>
    <n v="0"/>
    <n v="6.2208000000000006"/>
  </r>
  <r>
    <n v="9470"/>
    <s v="CA-2014-102925"/>
    <x v="3"/>
    <x v="60"/>
    <d v="2014-11-11T00:00:00"/>
    <x v="0"/>
    <s v="CD-12280"/>
    <x v="512"/>
    <x v="0"/>
    <s v="United States"/>
    <s v="New York City"/>
    <x v="15"/>
    <n v="10024"/>
    <x v="3"/>
    <s v="OFF-PA-10004071"/>
    <x v="1"/>
    <x v="10"/>
    <x v="412"/>
    <x v="168"/>
    <n v="2"/>
    <n v="0"/>
    <n v="53.260799999999996"/>
  </r>
  <r>
    <n v="9471"/>
    <s v="CA-2014-102925"/>
    <x v="3"/>
    <x v="60"/>
    <d v="2014-11-11T00:00:00"/>
    <x v="0"/>
    <s v="CD-12280"/>
    <x v="512"/>
    <x v="0"/>
    <s v="United States"/>
    <s v="New York City"/>
    <x v="15"/>
    <n v="10024"/>
    <x v="3"/>
    <s v="TEC-PH-10001448"/>
    <x v="2"/>
    <x v="7"/>
    <x v="140"/>
    <x v="2622"/>
    <n v="2"/>
    <n v="0"/>
    <n v="3.9991999999999877"/>
  </r>
  <r>
    <n v="9472"/>
    <s v="CA-2014-102925"/>
    <x v="3"/>
    <x v="60"/>
    <d v="2014-11-11T00:00:00"/>
    <x v="0"/>
    <s v="CD-12280"/>
    <x v="512"/>
    <x v="0"/>
    <s v="United States"/>
    <s v="New York City"/>
    <x v="15"/>
    <n v="10024"/>
    <x v="3"/>
    <s v="OFF-BI-10002706"/>
    <x v="1"/>
    <x v="8"/>
    <x v="273"/>
    <x v="5872"/>
    <n v="1"/>
    <n v="0.2"/>
    <n v="3.7127999999999997"/>
  </r>
  <r>
    <n v="9473"/>
    <s v="CA-2014-102925"/>
    <x v="3"/>
    <x v="60"/>
    <d v="2014-11-11T00:00:00"/>
    <x v="0"/>
    <s v="CD-12280"/>
    <x v="512"/>
    <x v="0"/>
    <s v="United States"/>
    <s v="New York City"/>
    <x v="15"/>
    <n v="10024"/>
    <x v="3"/>
    <s v="FUR-CH-10004875"/>
    <x v="0"/>
    <x v="1"/>
    <x v="1436"/>
    <x v="5922"/>
    <n v="2"/>
    <n v="0.1"/>
    <n v="24.2012"/>
  </r>
  <r>
    <n v="9474"/>
    <s v="CA-2014-102925"/>
    <x v="3"/>
    <x v="60"/>
    <d v="2014-11-11T00:00:00"/>
    <x v="0"/>
    <s v="CD-12280"/>
    <x v="512"/>
    <x v="0"/>
    <s v="United States"/>
    <s v="New York City"/>
    <x v="15"/>
    <n v="10024"/>
    <x v="3"/>
    <s v="FUR-FU-10004245"/>
    <x v="0"/>
    <x v="5"/>
    <x v="1738"/>
    <x v="5923"/>
    <n v="5"/>
    <n v="0"/>
    <n v="38.532000000000004"/>
  </r>
  <r>
    <n v="9475"/>
    <s v="CA-2012-100818"/>
    <x v="1"/>
    <x v="70"/>
    <d v="2012-06-05T00:00:00"/>
    <x v="0"/>
    <s v="JM-15265"/>
    <x v="25"/>
    <x v="1"/>
    <s v="United States"/>
    <s v="Chicago"/>
    <x v="10"/>
    <n v="60653"/>
    <x v="2"/>
    <s v="OFF-LA-10000443"/>
    <x v="1"/>
    <x v="2"/>
    <x v="1118"/>
    <x v="2184"/>
    <n v="2"/>
    <n v="0.2"/>
    <n v="1.9925999999999999"/>
  </r>
  <r>
    <n v="9476"/>
    <s v="CA-2012-100818"/>
    <x v="1"/>
    <x v="70"/>
    <d v="2012-06-05T00:00:00"/>
    <x v="0"/>
    <s v="JM-15265"/>
    <x v="25"/>
    <x v="1"/>
    <s v="United States"/>
    <s v="Chicago"/>
    <x v="10"/>
    <n v="60653"/>
    <x v="2"/>
    <s v="OFF-PA-10001125"/>
    <x v="1"/>
    <x v="10"/>
    <x v="1012"/>
    <x v="4259"/>
    <n v="7"/>
    <n v="0.2"/>
    <n v="54.214999999999982"/>
  </r>
  <r>
    <n v="9477"/>
    <s v="CA-2012-100818"/>
    <x v="1"/>
    <x v="70"/>
    <d v="2012-06-05T00:00:00"/>
    <x v="0"/>
    <s v="JM-15265"/>
    <x v="25"/>
    <x v="1"/>
    <s v="United States"/>
    <s v="Chicago"/>
    <x v="10"/>
    <n v="60653"/>
    <x v="2"/>
    <s v="FUR-FU-10002703"/>
    <x v="0"/>
    <x v="5"/>
    <x v="1516"/>
    <x v="5924"/>
    <n v="2"/>
    <n v="0.6"/>
    <n v="-61.872"/>
  </r>
  <r>
    <n v="9478"/>
    <s v="CA-2012-100818"/>
    <x v="1"/>
    <x v="70"/>
    <d v="2012-06-05T00:00:00"/>
    <x v="0"/>
    <s v="JM-15265"/>
    <x v="25"/>
    <x v="1"/>
    <s v="United States"/>
    <s v="Chicago"/>
    <x v="10"/>
    <n v="60653"/>
    <x v="2"/>
    <s v="OFF-BI-10004364"/>
    <x v="1"/>
    <x v="8"/>
    <x v="302"/>
    <x v="3019"/>
    <n v="3"/>
    <n v="0.8"/>
    <n v="-6.2370000000000019"/>
  </r>
  <r>
    <n v="9479"/>
    <s v="CA-2011-126193"/>
    <x v="2"/>
    <x v="557"/>
    <d v="2011-09-14T00:00:00"/>
    <x v="1"/>
    <s v="SS-20410"/>
    <x v="757"/>
    <x v="0"/>
    <s v="United States"/>
    <s v="Oswego"/>
    <x v="10"/>
    <n v="60543"/>
    <x v="2"/>
    <s v="OFF-FA-10000936"/>
    <x v="1"/>
    <x v="13"/>
    <x v="1298"/>
    <x v="5925"/>
    <n v="5"/>
    <n v="0.2"/>
    <n v="4.1124999999999998"/>
  </r>
  <r>
    <n v="9480"/>
    <s v="CA-2011-126193"/>
    <x v="2"/>
    <x v="557"/>
    <d v="2011-09-14T00:00:00"/>
    <x v="1"/>
    <s v="SS-20410"/>
    <x v="757"/>
    <x v="0"/>
    <s v="United States"/>
    <s v="Oswego"/>
    <x v="10"/>
    <n v="60543"/>
    <x v="2"/>
    <s v="OFF-BI-10001249"/>
    <x v="1"/>
    <x v="8"/>
    <x v="1182"/>
    <x v="5926"/>
    <n v="3"/>
    <n v="0.8"/>
    <n v="-6.5076000000000018"/>
  </r>
  <r>
    <n v="9481"/>
    <s v="CA-2011-126193"/>
    <x v="2"/>
    <x v="557"/>
    <d v="2011-09-14T00:00:00"/>
    <x v="1"/>
    <s v="SS-20410"/>
    <x v="757"/>
    <x v="0"/>
    <s v="United States"/>
    <s v="Oswego"/>
    <x v="10"/>
    <n v="60543"/>
    <x v="2"/>
    <s v="OFF-BI-10004632"/>
    <x v="1"/>
    <x v="8"/>
    <x v="564"/>
    <x v="5927"/>
    <n v="5"/>
    <n v="0.8"/>
    <n v="-533.73250000000007"/>
  </r>
  <r>
    <n v="9482"/>
    <s v="CA-2014-150504"/>
    <x v="3"/>
    <x v="44"/>
    <d v="2014-11-13T00:00:00"/>
    <x v="1"/>
    <s v="HG-14845"/>
    <x v="668"/>
    <x v="0"/>
    <s v="United States"/>
    <s v="Dallas"/>
    <x v="5"/>
    <n v="75220"/>
    <x v="2"/>
    <s v="OFF-ST-10000615"/>
    <x v="1"/>
    <x v="4"/>
    <x v="75"/>
    <x v="1333"/>
    <n v="2"/>
    <n v="0.2"/>
    <n v="1.8160000000000016"/>
  </r>
  <r>
    <n v="9483"/>
    <s v="CA-2012-158351"/>
    <x v="1"/>
    <x v="782"/>
    <d v="2012-06-24T00:00:00"/>
    <x v="0"/>
    <s v="BC-11125"/>
    <x v="604"/>
    <x v="2"/>
    <s v="United States"/>
    <s v="Philadelphia"/>
    <x v="9"/>
    <n v="19134"/>
    <x v="3"/>
    <s v="TEC-AC-10001838"/>
    <x v="2"/>
    <x v="11"/>
    <x v="645"/>
    <x v="4570"/>
    <n v="2"/>
    <n v="0.2"/>
    <n v="91.995400000000018"/>
  </r>
  <r>
    <n v="9484"/>
    <s v="CA-2011-122679"/>
    <x v="2"/>
    <x v="192"/>
    <d v="2011-07-28T00:00:00"/>
    <x v="1"/>
    <s v="AB-10255"/>
    <x v="437"/>
    <x v="2"/>
    <s v="United States"/>
    <s v="Los Angeles"/>
    <x v="1"/>
    <n v="90008"/>
    <x v="1"/>
    <s v="OFF-AR-10004757"/>
    <x v="1"/>
    <x v="6"/>
    <x v="342"/>
    <x v="1209"/>
    <n v="6"/>
    <n v="0"/>
    <n v="6.4943999999999988"/>
  </r>
  <r>
    <n v="9485"/>
    <s v="CA-2013-164770"/>
    <x v="0"/>
    <x v="499"/>
    <d v="2013-12-05T00:00:00"/>
    <x v="0"/>
    <s v="MY-18295"/>
    <x v="501"/>
    <x v="1"/>
    <s v="United States"/>
    <s v="Houston"/>
    <x v="5"/>
    <n v="77036"/>
    <x v="2"/>
    <s v="FUR-BO-10003893"/>
    <x v="0"/>
    <x v="0"/>
    <x v="1665"/>
    <x v="5928"/>
    <n v="10"/>
    <n v="0.32"/>
    <n v="-137.97600000000008"/>
  </r>
  <r>
    <n v="9486"/>
    <s v="CA-2013-164770"/>
    <x v="0"/>
    <x v="499"/>
    <d v="2013-12-05T00:00:00"/>
    <x v="0"/>
    <s v="MY-18295"/>
    <x v="501"/>
    <x v="1"/>
    <s v="United States"/>
    <s v="Houston"/>
    <x v="5"/>
    <n v="77036"/>
    <x v="2"/>
    <s v="OFF-PA-10003893"/>
    <x v="1"/>
    <x v="10"/>
    <x v="1096"/>
    <x v="2791"/>
    <n v="9"/>
    <n v="0.2"/>
    <n v="9.6299999999999955"/>
  </r>
  <r>
    <n v="9487"/>
    <s v="CA-2014-130505"/>
    <x v="3"/>
    <x v="386"/>
    <d v="2014-10-13T00:00:00"/>
    <x v="3"/>
    <s v="NF-18385"/>
    <x v="173"/>
    <x v="0"/>
    <s v="United States"/>
    <s v="Wheeling"/>
    <x v="48"/>
    <n v="26003"/>
    <x v="3"/>
    <s v="FUR-TA-10001932"/>
    <x v="0"/>
    <x v="3"/>
    <x v="840"/>
    <x v="5929"/>
    <n v="3"/>
    <n v="0.3"/>
    <n v="-76.953599999999994"/>
  </r>
  <r>
    <n v="9488"/>
    <s v="US-2014-125213"/>
    <x v="3"/>
    <x v="157"/>
    <d v="2014-12-14T00:00:00"/>
    <x v="2"/>
    <s v="NB-18655"/>
    <x v="240"/>
    <x v="1"/>
    <s v="United States"/>
    <s v="Paterson"/>
    <x v="30"/>
    <n v="7501"/>
    <x v="3"/>
    <s v="OFF-FA-10001561"/>
    <x v="1"/>
    <x v="13"/>
    <x v="831"/>
    <x v="2630"/>
    <n v="3"/>
    <n v="0"/>
    <n v="2.1581999999999999"/>
  </r>
  <r>
    <n v="9489"/>
    <s v="CA-2012-156566"/>
    <x v="1"/>
    <x v="486"/>
    <d v="2012-10-04T00:00:00"/>
    <x v="2"/>
    <s v="EM-13960"/>
    <x v="75"/>
    <x v="0"/>
    <s v="United States"/>
    <s v="Portland"/>
    <x v="21"/>
    <n v="97206"/>
    <x v="1"/>
    <s v="TEC-PH-10001817"/>
    <x v="2"/>
    <x v="7"/>
    <x v="1097"/>
    <x v="5930"/>
    <n v="2"/>
    <n v="0.2"/>
    <n v="50.120000000000033"/>
  </r>
  <r>
    <n v="9490"/>
    <s v="US-2013-102232"/>
    <x v="0"/>
    <x v="1222"/>
    <d v="2013-08-12T00:00:00"/>
    <x v="1"/>
    <s v="MF-17665"/>
    <x v="716"/>
    <x v="1"/>
    <s v="United States"/>
    <s v="Huntsville"/>
    <x v="19"/>
    <n v="35810"/>
    <x v="0"/>
    <s v="OFF-AR-10000538"/>
    <x v="1"/>
    <x v="6"/>
    <x v="1245"/>
    <x v="5931"/>
    <n v="7"/>
    <n v="0"/>
    <n v="59.114999999999981"/>
  </r>
  <r>
    <n v="9491"/>
    <s v="CA-2014-111738"/>
    <x v="3"/>
    <x v="1032"/>
    <d v="2014-01-08T00:00:00"/>
    <x v="1"/>
    <s v="CM-12385"/>
    <x v="200"/>
    <x v="0"/>
    <s v="United States"/>
    <s v="San Francisco"/>
    <x v="1"/>
    <n v="94110"/>
    <x v="1"/>
    <s v="OFF-BI-10004584"/>
    <x v="1"/>
    <x v="8"/>
    <x v="378"/>
    <x v="5932"/>
    <n v="8"/>
    <n v="0.2"/>
    <n v="682.5168000000001"/>
  </r>
  <r>
    <n v="9492"/>
    <s v="CA-2014-111738"/>
    <x v="3"/>
    <x v="1032"/>
    <d v="2014-01-08T00:00:00"/>
    <x v="1"/>
    <s v="CM-12385"/>
    <x v="200"/>
    <x v="0"/>
    <s v="United States"/>
    <s v="San Francisco"/>
    <x v="1"/>
    <n v="94110"/>
    <x v="1"/>
    <s v="OFF-AR-10000817"/>
    <x v="1"/>
    <x v="6"/>
    <x v="1255"/>
    <x v="5933"/>
    <n v="3"/>
    <n v="0"/>
    <n v="3.1007999999999996"/>
  </r>
  <r>
    <n v="9493"/>
    <s v="CA-2014-163188"/>
    <x v="3"/>
    <x v="659"/>
    <d v="2014-11-08T00:00:00"/>
    <x v="3"/>
    <s v="EC-14050"/>
    <x v="685"/>
    <x v="0"/>
    <s v="United States"/>
    <s v="Oklahoma City"/>
    <x v="26"/>
    <n v="73120"/>
    <x v="2"/>
    <s v="OFF-BI-10000756"/>
    <x v="1"/>
    <x v="8"/>
    <x v="15"/>
    <x v="5934"/>
    <n v="9"/>
    <n v="0"/>
    <n v="19.080000000000002"/>
  </r>
  <r>
    <n v="9494"/>
    <s v="CA-2013-105207"/>
    <x v="0"/>
    <x v="835"/>
    <d v="2013-01-08T00:00:00"/>
    <x v="1"/>
    <s v="BO-11350"/>
    <x v="635"/>
    <x v="1"/>
    <s v="United States"/>
    <s v="Broken Arrow"/>
    <x v="26"/>
    <n v="74012"/>
    <x v="2"/>
    <s v="FUR-TA-10000617"/>
    <x v="0"/>
    <x v="3"/>
    <x v="338"/>
    <x v="5935"/>
    <n v="7"/>
    <n v="0"/>
    <n v="350.42700000000002"/>
  </r>
  <r>
    <n v="9495"/>
    <s v="CA-2013-105207"/>
    <x v="0"/>
    <x v="835"/>
    <d v="2013-01-08T00:00:00"/>
    <x v="1"/>
    <s v="BO-11350"/>
    <x v="635"/>
    <x v="1"/>
    <s v="United States"/>
    <s v="Broken Arrow"/>
    <x v="26"/>
    <n v="74012"/>
    <x v="2"/>
    <s v="OFF-BI-10004364"/>
    <x v="1"/>
    <x v="8"/>
    <x v="302"/>
    <x v="5516"/>
    <n v="2"/>
    <n v="0"/>
    <n v="5.3460000000000001"/>
  </r>
  <r>
    <n v="9496"/>
    <s v="US-2013-123610"/>
    <x v="0"/>
    <x v="536"/>
    <d v="2013-05-17T00:00:00"/>
    <x v="1"/>
    <s v="VM-21835"/>
    <x v="718"/>
    <x v="0"/>
    <s v="United States"/>
    <s v="Mission Viejo"/>
    <x v="1"/>
    <n v="92691"/>
    <x v="1"/>
    <s v="TEC-AC-10004518"/>
    <x v="2"/>
    <x v="11"/>
    <x v="1803"/>
    <x v="5253"/>
    <n v="6"/>
    <n v="0"/>
    <n v="46.800000000000004"/>
  </r>
  <r>
    <n v="9497"/>
    <s v="US-2013-123610"/>
    <x v="0"/>
    <x v="536"/>
    <d v="2013-05-17T00:00:00"/>
    <x v="1"/>
    <s v="VM-21835"/>
    <x v="718"/>
    <x v="0"/>
    <s v="United States"/>
    <s v="Mission Viejo"/>
    <x v="1"/>
    <n v="92691"/>
    <x v="1"/>
    <s v="OFF-AP-10002222"/>
    <x v="1"/>
    <x v="9"/>
    <x v="33"/>
    <x v="1313"/>
    <n v="1"/>
    <n v="0"/>
    <n v="2.3409000000000004"/>
  </r>
  <r>
    <n v="9498"/>
    <s v="CA-2014-118213"/>
    <x v="3"/>
    <x v="60"/>
    <d v="2014-11-08T00:00:00"/>
    <x v="2"/>
    <s v="AB-10060"/>
    <x v="144"/>
    <x v="2"/>
    <s v="United States"/>
    <s v="Greenwood"/>
    <x v="14"/>
    <n v="46142"/>
    <x v="2"/>
    <s v="OFF-PA-10002615"/>
    <x v="1"/>
    <x v="10"/>
    <x v="247"/>
    <x v="5936"/>
    <n v="1"/>
    <n v="0"/>
    <n v="2.0286"/>
  </r>
  <r>
    <n v="9499"/>
    <s v="CA-2014-118213"/>
    <x v="3"/>
    <x v="60"/>
    <d v="2014-11-08T00:00:00"/>
    <x v="2"/>
    <s v="AB-10060"/>
    <x v="144"/>
    <x v="2"/>
    <s v="United States"/>
    <s v="Greenwood"/>
    <x v="14"/>
    <n v="46142"/>
    <x v="2"/>
    <s v="OFF-PA-10000565"/>
    <x v="1"/>
    <x v="10"/>
    <x v="33"/>
    <x v="3856"/>
    <n v="3"/>
    <n v="0"/>
    <n v="82.290599999999998"/>
  </r>
  <r>
    <n v="9500"/>
    <s v="CA-2014-118213"/>
    <x v="3"/>
    <x v="60"/>
    <d v="2014-11-08T00:00:00"/>
    <x v="2"/>
    <s v="AB-10060"/>
    <x v="144"/>
    <x v="2"/>
    <s v="United States"/>
    <s v="Greenwood"/>
    <x v="14"/>
    <n v="46142"/>
    <x v="2"/>
    <s v="OFF-PA-10003673"/>
    <x v="1"/>
    <x v="10"/>
    <x v="971"/>
    <x v="766"/>
    <n v="10"/>
    <n v="0"/>
    <n v="31.187999999999999"/>
  </r>
  <r>
    <n v="9501"/>
    <s v="CA-2013-149237"/>
    <x v="0"/>
    <x v="439"/>
    <d v="2013-05-31T00:00:00"/>
    <x v="1"/>
    <s v="CM-12235"/>
    <x v="632"/>
    <x v="0"/>
    <s v="United States"/>
    <s v="Milwaukee"/>
    <x v="6"/>
    <n v="53209"/>
    <x v="2"/>
    <s v="FUR-FU-10002088"/>
    <x v="0"/>
    <x v="5"/>
    <x v="1084"/>
    <x v="5937"/>
    <n v="3"/>
    <n v="0"/>
    <n v="11.314800000000002"/>
  </r>
  <r>
    <n v="9502"/>
    <s v="US-2012-158589"/>
    <x v="1"/>
    <x v="312"/>
    <d v="2012-11-24T00:00:00"/>
    <x v="1"/>
    <s v="KW-16570"/>
    <x v="608"/>
    <x v="0"/>
    <s v="United States"/>
    <s v="San Francisco"/>
    <x v="1"/>
    <n v="94109"/>
    <x v="1"/>
    <s v="FUR-FU-10001546"/>
    <x v="0"/>
    <x v="5"/>
    <x v="1423"/>
    <x v="4674"/>
    <n v="3"/>
    <n v="0"/>
    <n v="8.01"/>
  </r>
  <r>
    <n v="9503"/>
    <s v="CA-2013-101329"/>
    <x v="0"/>
    <x v="183"/>
    <d v="2013-04-30T00:00:00"/>
    <x v="1"/>
    <s v="MM-17920"/>
    <x v="462"/>
    <x v="0"/>
    <s v="United States"/>
    <s v="Rome"/>
    <x v="15"/>
    <n v="13440"/>
    <x v="3"/>
    <s v="OFF-AR-10000614"/>
    <x v="1"/>
    <x v="6"/>
    <x v="1722"/>
    <x v="5938"/>
    <n v="9"/>
    <n v="0"/>
    <n v="8.3537999999999997"/>
  </r>
  <r>
    <n v="9504"/>
    <s v="CA-2013-101329"/>
    <x v="0"/>
    <x v="183"/>
    <d v="2013-04-30T00:00:00"/>
    <x v="1"/>
    <s v="MM-17920"/>
    <x v="462"/>
    <x v="0"/>
    <s v="United States"/>
    <s v="Rome"/>
    <x v="15"/>
    <n v="13440"/>
    <x v="3"/>
    <s v="OFF-AR-10003190"/>
    <x v="1"/>
    <x v="6"/>
    <x v="643"/>
    <x v="709"/>
    <n v="1"/>
    <n v="0"/>
    <n v="0.80640000000000001"/>
  </r>
  <r>
    <n v="9505"/>
    <s v="CA-2013-113607"/>
    <x v="0"/>
    <x v="500"/>
    <d v="2013-10-19T00:00:00"/>
    <x v="1"/>
    <s v="PW-19030"/>
    <x v="463"/>
    <x v="1"/>
    <s v="United States"/>
    <s v="New York City"/>
    <x v="15"/>
    <n v="10009"/>
    <x v="3"/>
    <s v="TEC-PH-10004094"/>
    <x v="2"/>
    <x v="7"/>
    <x v="1788"/>
    <x v="5939"/>
    <n v="7"/>
    <n v="0"/>
    <n v="272.98250000000002"/>
  </r>
  <r>
    <n v="9506"/>
    <s v="CA-2013-113607"/>
    <x v="0"/>
    <x v="500"/>
    <d v="2013-10-19T00:00:00"/>
    <x v="1"/>
    <s v="PW-19030"/>
    <x v="463"/>
    <x v="1"/>
    <s v="United States"/>
    <s v="New York City"/>
    <x v="15"/>
    <n v="10009"/>
    <x v="3"/>
    <s v="OFF-PA-10001970"/>
    <x v="1"/>
    <x v="10"/>
    <x v="361"/>
    <x v="1375"/>
    <n v="2"/>
    <n v="0"/>
    <n v="54.860399999999998"/>
  </r>
  <r>
    <n v="9507"/>
    <s v="CA-2011-149104"/>
    <x v="2"/>
    <x v="267"/>
    <d v="2011-04-07T00:00:00"/>
    <x v="0"/>
    <s v="RD-19900"/>
    <x v="76"/>
    <x v="0"/>
    <s v="United States"/>
    <s v="Dearborn Heights"/>
    <x v="12"/>
    <n v="48127"/>
    <x v="2"/>
    <s v="OFF-AR-10002952"/>
    <x v="1"/>
    <x v="6"/>
    <x v="806"/>
    <x v="4327"/>
    <n v="2"/>
    <n v="0"/>
    <n v="7.4759999999999991"/>
  </r>
  <r>
    <n v="9508"/>
    <s v="CA-2011-149104"/>
    <x v="2"/>
    <x v="267"/>
    <d v="2011-04-07T00:00:00"/>
    <x v="0"/>
    <s v="RD-19900"/>
    <x v="76"/>
    <x v="0"/>
    <s v="United States"/>
    <s v="Dearborn Heights"/>
    <x v="12"/>
    <n v="48127"/>
    <x v="2"/>
    <s v="OFF-BI-10004209"/>
    <x v="1"/>
    <x v="8"/>
    <x v="1206"/>
    <x v="5940"/>
    <n v="5"/>
    <n v="0"/>
    <n v="18.089999999999996"/>
  </r>
  <r>
    <n v="9509"/>
    <s v="CA-2011-149104"/>
    <x v="2"/>
    <x v="267"/>
    <d v="2011-04-07T00:00:00"/>
    <x v="0"/>
    <s v="RD-19900"/>
    <x v="76"/>
    <x v="0"/>
    <s v="United States"/>
    <s v="Dearborn Heights"/>
    <x v="12"/>
    <n v="48127"/>
    <x v="2"/>
    <s v="OFF-AR-10004685"/>
    <x v="1"/>
    <x v="6"/>
    <x v="181"/>
    <x v="4808"/>
    <n v="3"/>
    <n v="0"/>
    <n v="4.5836999999999994"/>
  </r>
  <r>
    <n v="9510"/>
    <s v="CA-2011-149104"/>
    <x v="2"/>
    <x v="267"/>
    <d v="2011-04-07T00:00:00"/>
    <x v="0"/>
    <s v="RD-19900"/>
    <x v="76"/>
    <x v="0"/>
    <s v="United States"/>
    <s v="Dearborn Heights"/>
    <x v="12"/>
    <n v="48127"/>
    <x v="2"/>
    <s v="OFF-ST-10000991"/>
    <x v="1"/>
    <x v="4"/>
    <x v="155"/>
    <x v="5941"/>
    <n v="6"/>
    <n v="0"/>
    <n v="20.694600000000008"/>
  </r>
  <r>
    <n v="9511"/>
    <s v="CA-2013-105263"/>
    <x v="0"/>
    <x v="876"/>
    <d v="2013-08-12T00:00:00"/>
    <x v="1"/>
    <s v="LM-17065"/>
    <x v="215"/>
    <x v="0"/>
    <s v="United States"/>
    <s v="New York City"/>
    <x v="15"/>
    <n v="10024"/>
    <x v="3"/>
    <s v="OFF-AR-10002399"/>
    <x v="1"/>
    <x v="6"/>
    <x v="316"/>
    <x v="3747"/>
    <n v="9"/>
    <n v="0"/>
    <n v="15.7194"/>
  </r>
  <r>
    <n v="9512"/>
    <s v="CA-2011-130575"/>
    <x v="2"/>
    <x v="637"/>
    <d v="2011-12-16T00:00:00"/>
    <x v="2"/>
    <s v="CS-11845"/>
    <x v="688"/>
    <x v="1"/>
    <s v="United States"/>
    <s v="Chicago"/>
    <x v="10"/>
    <n v="60623"/>
    <x v="2"/>
    <s v="OFF-BI-10002353"/>
    <x v="1"/>
    <x v="8"/>
    <x v="1068"/>
    <x v="1844"/>
    <n v="3"/>
    <n v="0.8"/>
    <n v="-13.895999999999997"/>
  </r>
  <r>
    <n v="9513"/>
    <s v="CA-2014-142461"/>
    <x v="3"/>
    <x v="1109"/>
    <d v="2014-06-04T00:00:00"/>
    <x v="0"/>
    <s v="KT-16480"/>
    <x v="409"/>
    <x v="0"/>
    <s v="United States"/>
    <s v="Dallas"/>
    <x v="5"/>
    <n v="75217"/>
    <x v="2"/>
    <s v="FUR-BO-10001811"/>
    <x v="0"/>
    <x v="0"/>
    <x v="779"/>
    <x v="5942"/>
    <n v="1"/>
    <n v="0.32"/>
    <n v="-6.0196000000000254"/>
  </r>
  <r>
    <n v="9514"/>
    <s v="CA-2013-125220"/>
    <x v="0"/>
    <x v="500"/>
    <d v="2013-10-20T00:00:00"/>
    <x v="1"/>
    <s v="BE-11410"/>
    <x v="648"/>
    <x v="0"/>
    <s v="United States"/>
    <s v="Appleton"/>
    <x v="6"/>
    <n v="54915"/>
    <x v="2"/>
    <s v="TEC-AC-10003033"/>
    <x v="2"/>
    <x v="11"/>
    <x v="756"/>
    <x v="5943"/>
    <n v="5"/>
    <n v="0"/>
    <n v="544.41749999999979"/>
  </r>
  <r>
    <n v="9515"/>
    <s v="CA-2011-100293"/>
    <x v="2"/>
    <x v="619"/>
    <d v="2011-03-18T00:00:00"/>
    <x v="1"/>
    <s v="NF-18475"/>
    <x v="739"/>
    <x v="2"/>
    <s v="United States"/>
    <s v="Jacksonville"/>
    <x v="2"/>
    <n v="32216"/>
    <x v="0"/>
    <s v="OFF-PA-10000176"/>
    <x v="1"/>
    <x v="10"/>
    <x v="634"/>
    <x v="5944"/>
    <n v="6"/>
    <n v="0.2"/>
    <n v="31.869599999999995"/>
  </r>
  <r>
    <n v="9516"/>
    <s v="CA-2011-154165"/>
    <x v="2"/>
    <x v="1223"/>
    <d v="2011-02-25T00:00:00"/>
    <x v="1"/>
    <s v="DL-13315"/>
    <x v="111"/>
    <x v="0"/>
    <s v="United States"/>
    <s v="Chicago"/>
    <x v="10"/>
    <n v="60653"/>
    <x v="2"/>
    <s v="OFF-AR-10003631"/>
    <x v="1"/>
    <x v="6"/>
    <x v="33"/>
    <x v="5945"/>
    <n v="14"/>
    <n v="0.2"/>
    <n v="8.808799999999998"/>
  </r>
  <r>
    <n v="9517"/>
    <s v="CA-2012-123939"/>
    <x v="1"/>
    <x v="252"/>
    <d v="2012-08-26T00:00:00"/>
    <x v="0"/>
    <s v="MS-17710"/>
    <x v="384"/>
    <x v="0"/>
    <s v="United States"/>
    <s v="Bowling Green"/>
    <x v="24"/>
    <n v="43402"/>
    <x v="3"/>
    <s v="TEC-PH-10000923"/>
    <x v="2"/>
    <x v="7"/>
    <x v="1225"/>
    <x v="5946"/>
    <n v="3"/>
    <n v="0.4"/>
    <n v="4.0472999999999999"/>
  </r>
  <r>
    <n v="9518"/>
    <s v="CA-2012-123939"/>
    <x v="1"/>
    <x v="252"/>
    <d v="2012-08-26T00:00:00"/>
    <x v="0"/>
    <s v="MS-17710"/>
    <x v="384"/>
    <x v="0"/>
    <s v="United States"/>
    <s v="Bowling Green"/>
    <x v="24"/>
    <n v="43402"/>
    <x v="3"/>
    <s v="OFF-LA-10003190"/>
    <x v="1"/>
    <x v="2"/>
    <x v="1163"/>
    <x v="2789"/>
    <n v="3"/>
    <n v="0.2"/>
    <n v="2.5056000000000003"/>
  </r>
  <r>
    <n v="9519"/>
    <s v="CA-2012-123939"/>
    <x v="1"/>
    <x v="252"/>
    <d v="2012-08-26T00:00:00"/>
    <x v="0"/>
    <s v="MS-17710"/>
    <x v="384"/>
    <x v="0"/>
    <s v="United States"/>
    <s v="Bowling Green"/>
    <x v="24"/>
    <n v="43402"/>
    <x v="3"/>
    <s v="OFF-ST-10003208"/>
    <x v="1"/>
    <x v="4"/>
    <x v="243"/>
    <x v="2774"/>
    <n v="3"/>
    <n v="0.2"/>
    <n v="48.994199999999921"/>
  </r>
  <r>
    <n v="9520"/>
    <s v="US-2014-104451"/>
    <x v="3"/>
    <x v="540"/>
    <d v="2014-05-13T00:00:00"/>
    <x v="0"/>
    <s v="MM-18055"/>
    <x v="514"/>
    <x v="0"/>
    <s v="United States"/>
    <s v="San Francisco"/>
    <x v="1"/>
    <n v="94110"/>
    <x v="1"/>
    <s v="OFF-AP-10000692"/>
    <x v="1"/>
    <x v="9"/>
    <x v="1241"/>
    <x v="5947"/>
    <n v="4"/>
    <n v="0"/>
    <n v="22.702400000000004"/>
  </r>
  <r>
    <n v="9521"/>
    <s v="CA-2013-101189"/>
    <x v="0"/>
    <x v="1084"/>
    <d v="2013-02-09T00:00:00"/>
    <x v="1"/>
    <s v="JB-15400"/>
    <x v="80"/>
    <x v="1"/>
    <s v="United States"/>
    <s v="Los Angeles"/>
    <x v="1"/>
    <n v="90049"/>
    <x v="1"/>
    <s v="OFF-ST-10004180"/>
    <x v="1"/>
    <x v="4"/>
    <x v="241"/>
    <x v="5948"/>
    <n v="2"/>
    <n v="0"/>
    <n v="3.720799999999997"/>
  </r>
  <r>
    <n v="9522"/>
    <s v="CA-2011-169446"/>
    <x v="2"/>
    <x v="174"/>
    <d v="2011-12-25T00:00:00"/>
    <x v="1"/>
    <s v="SG-20605"/>
    <x v="611"/>
    <x v="0"/>
    <s v="United States"/>
    <s v="Chicago"/>
    <x v="10"/>
    <n v="60623"/>
    <x v="2"/>
    <s v="TEC-PH-10002817"/>
    <x v="2"/>
    <x v="7"/>
    <x v="1836"/>
    <x v="830"/>
    <n v="3"/>
    <n v="0.2"/>
    <n v="36.44729999999997"/>
  </r>
  <r>
    <n v="9523"/>
    <s v="CA-2011-169446"/>
    <x v="2"/>
    <x v="174"/>
    <d v="2011-12-25T00:00:00"/>
    <x v="1"/>
    <s v="SG-20605"/>
    <x v="611"/>
    <x v="0"/>
    <s v="United States"/>
    <s v="Chicago"/>
    <x v="10"/>
    <n v="60623"/>
    <x v="2"/>
    <s v="OFF-PA-10000295"/>
    <x v="1"/>
    <x v="10"/>
    <x v="1779"/>
    <x v="12"/>
    <n v="3"/>
    <n v="0.2"/>
    <n v="5.4432"/>
  </r>
  <r>
    <n v="9524"/>
    <s v="CA-2011-169446"/>
    <x v="2"/>
    <x v="174"/>
    <d v="2011-12-25T00:00:00"/>
    <x v="1"/>
    <s v="SG-20605"/>
    <x v="611"/>
    <x v="0"/>
    <s v="United States"/>
    <s v="Chicago"/>
    <x v="10"/>
    <n v="60623"/>
    <x v="2"/>
    <s v="OFF-ST-10000419"/>
    <x v="1"/>
    <x v="4"/>
    <x v="1015"/>
    <x v="5949"/>
    <n v="3"/>
    <n v="0.2"/>
    <n v="-7.7406000000000006"/>
  </r>
  <r>
    <n v="9525"/>
    <s v="CA-2014-156958"/>
    <x v="3"/>
    <x v="256"/>
    <d v="2014-12-07T00:00:00"/>
    <x v="2"/>
    <s v="PB-18805"/>
    <x v="583"/>
    <x v="2"/>
    <s v="United States"/>
    <s v="Seattle"/>
    <x v="4"/>
    <n v="98115"/>
    <x v="1"/>
    <s v="OFF-BI-10001524"/>
    <x v="1"/>
    <x v="8"/>
    <x v="298"/>
    <x v="2067"/>
    <n v="5"/>
    <n v="0.2"/>
    <n v="29.371999999999993"/>
  </r>
  <r>
    <n v="9526"/>
    <s v="CA-2014-156958"/>
    <x v="3"/>
    <x v="256"/>
    <d v="2014-12-07T00:00:00"/>
    <x v="2"/>
    <s v="PB-18805"/>
    <x v="583"/>
    <x v="2"/>
    <s v="United States"/>
    <s v="Seattle"/>
    <x v="4"/>
    <n v="98115"/>
    <x v="1"/>
    <s v="FUR-FU-10003268"/>
    <x v="0"/>
    <x v="5"/>
    <x v="876"/>
    <x v="3351"/>
    <n v="5"/>
    <n v="0"/>
    <n v="39.97999999999999"/>
  </r>
  <r>
    <n v="9527"/>
    <s v="CA-2014-156958"/>
    <x v="3"/>
    <x v="256"/>
    <d v="2014-12-07T00:00:00"/>
    <x v="2"/>
    <s v="PB-18805"/>
    <x v="583"/>
    <x v="2"/>
    <s v="United States"/>
    <s v="Seattle"/>
    <x v="4"/>
    <n v="98115"/>
    <x v="1"/>
    <s v="TEC-PH-10000148"/>
    <x v="2"/>
    <x v="7"/>
    <x v="771"/>
    <x v="5231"/>
    <n v="3"/>
    <n v="0.2"/>
    <n v="-7.0145999999999997"/>
  </r>
  <r>
    <n v="9528"/>
    <s v="CA-2014-156958"/>
    <x v="3"/>
    <x v="256"/>
    <d v="2014-12-07T00:00:00"/>
    <x v="2"/>
    <s v="PB-18805"/>
    <x v="583"/>
    <x v="2"/>
    <s v="United States"/>
    <s v="Seattle"/>
    <x v="4"/>
    <n v="98115"/>
    <x v="1"/>
    <s v="OFF-BI-10001543"/>
    <x v="1"/>
    <x v="8"/>
    <x v="375"/>
    <x v="5950"/>
    <n v="6"/>
    <n v="0.2"/>
    <n v="60.463200000000015"/>
  </r>
  <r>
    <n v="9529"/>
    <s v="CA-2014-156958"/>
    <x v="3"/>
    <x v="256"/>
    <d v="2014-12-07T00:00:00"/>
    <x v="2"/>
    <s v="PB-18805"/>
    <x v="583"/>
    <x v="2"/>
    <s v="United States"/>
    <s v="Seattle"/>
    <x v="4"/>
    <n v="98115"/>
    <x v="1"/>
    <s v="OFF-BI-10002071"/>
    <x v="1"/>
    <x v="8"/>
    <x v="692"/>
    <x v="3396"/>
    <n v="2"/>
    <n v="0.2"/>
    <n v="3.0211999999999994"/>
  </r>
  <r>
    <n v="9530"/>
    <s v="CA-2014-101637"/>
    <x v="3"/>
    <x v="668"/>
    <d v="2014-03-26T00:00:00"/>
    <x v="3"/>
    <s v="AC-10615"/>
    <x v="556"/>
    <x v="1"/>
    <s v="United States"/>
    <s v="Beaumont"/>
    <x v="5"/>
    <n v="77705"/>
    <x v="2"/>
    <s v="OFF-ST-10002352"/>
    <x v="1"/>
    <x v="4"/>
    <x v="847"/>
    <x v="2600"/>
    <n v="2"/>
    <n v="0.2"/>
    <n v="0.95759999999999934"/>
  </r>
  <r>
    <n v="9531"/>
    <s v="CA-2014-111759"/>
    <x v="3"/>
    <x v="141"/>
    <d v="2014-07-13T00:00:00"/>
    <x v="1"/>
    <s v="MR-17545"/>
    <x v="280"/>
    <x v="2"/>
    <s v="United States"/>
    <s v="Seattle"/>
    <x v="4"/>
    <n v="98103"/>
    <x v="1"/>
    <s v="OFF-PA-10003127"/>
    <x v="1"/>
    <x v="10"/>
    <x v="33"/>
    <x v="4984"/>
    <n v="2"/>
    <n v="0"/>
    <n v="24.269599999999997"/>
  </r>
  <r>
    <n v="9532"/>
    <s v="CA-2014-102729"/>
    <x v="3"/>
    <x v="40"/>
    <d v="2014-11-01T00:00:00"/>
    <x v="1"/>
    <s v="BF-11215"/>
    <x v="682"/>
    <x v="2"/>
    <s v="United States"/>
    <s v="Dallas"/>
    <x v="5"/>
    <n v="75217"/>
    <x v="2"/>
    <s v="OFF-ST-10000464"/>
    <x v="1"/>
    <x v="4"/>
    <x v="1135"/>
    <x v="5951"/>
    <n v="2"/>
    <n v="0.2"/>
    <n v="5.5616000000000021"/>
  </r>
  <r>
    <n v="9533"/>
    <s v="CA-2013-116596"/>
    <x v="0"/>
    <x v="189"/>
    <d v="2013-11-01T00:00:00"/>
    <x v="1"/>
    <s v="BW-11200"/>
    <x v="572"/>
    <x v="0"/>
    <s v="United States"/>
    <s v="New York City"/>
    <x v="15"/>
    <n v="10011"/>
    <x v="3"/>
    <s v="FUR-CH-10000553"/>
    <x v="0"/>
    <x v="1"/>
    <x v="1248"/>
    <x v="5952"/>
    <n v="14"/>
    <n v="0.1"/>
    <n v="80.777199999999979"/>
  </r>
  <r>
    <n v="9534"/>
    <s v="CA-2013-116596"/>
    <x v="0"/>
    <x v="189"/>
    <d v="2013-11-01T00:00:00"/>
    <x v="1"/>
    <s v="BW-11200"/>
    <x v="572"/>
    <x v="0"/>
    <s v="United States"/>
    <s v="New York City"/>
    <x v="15"/>
    <n v="10011"/>
    <x v="3"/>
    <s v="OFF-FA-10000134"/>
    <x v="1"/>
    <x v="13"/>
    <x v="194"/>
    <x v="5953"/>
    <n v="7"/>
    <n v="0"/>
    <n v="12.607699999999999"/>
  </r>
  <r>
    <n v="9535"/>
    <s v="CA-2013-116596"/>
    <x v="0"/>
    <x v="189"/>
    <d v="2013-11-01T00:00:00"/>
    <x v="1"/>
    <s v="BW-11200"/>
    <x v="572"/>
    <x v="0"/>
    <s v="United States"/>
    <s v="New York City"/>
    <x v="15"/>
    <n v="10011"/>
    <x v="3"/>
    <s v="OFF-ST-10000636"/>
    <x v="1"/>
    <x v="4"/>
    <x v="1744"/>
    <x v="3446"/>
    <n v="2"/>
    <n v="0"/>
    <n v="1.3391999999999982"/>
  </r>
  <r>
    <n v="9536"/>
    <s v="CA-2013-116596"/>
    <x v="0"/>
    <x v="189"/>
    <d v="2013-11-01T00:00:00"/>
    <x v="1"/>
    <s v="BW-11200"/>
    <x v="572"/>
    <x v="0"/>
    <s v="United States"/>
    <s v="New York City"/>
    <x v="15"/>
    <n v="10011"/>
    <x v="3"/>
    <s v="OFF-BI-10002949"/>
    <x v="1"/>
    <x v="8"/>
    <x v="520"/>
    <x v="1276"/>
    <n v="2"/>
    <n v="0.2"/>
    <n v="3.283199999999999"/>
  </r>
  <r>
    <n v="9537"/>
    <s v="CA-2014-124191"/>
    <x v="3"/>
    <x v="492"/>
    <d v="2014-06-15T00:00:00"/>
    <x v="0"/>
    <s v="TS-21610"/>
    <x v="59"/>
    <x v="0"/>
    <s v="United States"/>
    <s v="Chicago"/>
    <x v="10"/>
    <n v="60610"/>
    <x v="2"/>
    <s v="FUR-FU-10002364"/>
    <x v="0"/>
    <x v="5"/>
    <x v="1231"/>
    <x v="3179"/>
    <n v="3"/>
    <n v="0.6"/>
    <n v="-6.8634000000000013"/>
  </r>
  <r>
    <n v="9538"/>
    <s v="CA-2013-148747"/>
    <x v="0"/>
    <x v="477"/>
    <d v="2013-09-28T00:00:00"/>
    <x v="2"/>
    <s v="AS-10045"/>
    <x v="442"/>
    <x v="1"/>
    <s v="United States"/>
    <s v="San Francisco"/>
    <x v="1"/>
    <n v="94110"/>
    <x v="1"/>
    <s v="FUR-BO-10002613"/>
    <x v="0"/>
    <x v="0"/>
    <x v="177"/>
    <x v="5954"/>
    <n v="2"/>
    <n v="0.15"/>
    <n v="84.293999999999969"/>
  </r>
  <r>
    <n v="9539"/>
    <s v="US-2014-169488"/>
    <x v="3"/>
    <x v="210"/>
    <d v="2014-09-10T00:00:00"/>
    <x v="2"/>
    <s v="AA-10375"/>
    <x v="211"/>
    <x v="0"/>
    <s v="United States"/>
    <s v="Providence"/>
    <x v="34"/>
    <n v="2908"/>
    <x v="3"/>
    <s v="OFF-PA-10002659"/>
    <x v="1"/>
    <x v="10"/>
    <x v="922"/>
    <x v="2952"/>
    <n v="5"/>
    <n v="0"/>
    <n v="7.7739999999999991"/>
  </r>
  <r>
    <n v="9540"/>
    <s v="US-2014-169488"/>
    <x v="3"/>
    <x v="210"/>
    <d v="2014-09-10T00:00:00"/>
    <x v="2"/>
    <s v="AA-10375"/>
    <x v="211"/>
    <x v="0"/>
    <s v="United States"/>
    <s v="Providence"/>
    <x v="34"/>
    <n v="2908"/>
    <x v="3"/>
    <s v="OFF-PA-10000157"/>
    <x v="1"/>
    <x v="10"/>
    <x v="364"/>
    <x v="792"/>
    <n v="2"/>
    <n v="0"/>
    <n v="18.781199999999998"/>
  </r>
  <r>
    <n v="9541"/>
    <s v="CA-2012-135727"/>
    <x v="1"/>
    <x v="1224"/>
    <d v="2012-05-16T00:00:00"/>
    <x v="0"/>
    <s v="PS-18970"/>
    <x v="28"/>
    <x v="2"/>
    <s v="United States"/>
    <s v="Phoenix"/>
    <x v="16"/>
    <n v="85023"/>
    <x v="1"/>
    <s v="FUR-CH-10004540"/>
    <x v="0"/>
    <x v="1"/>
    <x v="862"/>
    <x v="3029"/>
    <n v="7"/>
    <n v="0.2"/>
    <n v="16.797200000000004"/>
  </r>
  <r>
    <n v="9542"/>
    <s v="CA-2012-135251"/>
    <x v="1"/>
    <x v="705"/>
    <d v="2012-08-10T00:00:00"/>
    <x v="1"/>
    <s v="RP-19270"/>
    <x v="345"/>
    <x v="1"/>
    <s v="United States"/>
    <s v="Houston"/>
    <x v="5"/>
    <n v="77095"/>
    <x v="2"/>
    <s v="OFF-LA-10004544"/>
    <x v="1"/>
    <x v="2"/>
    <x v="197"/>
    <x v="5955"/>
    <n v="3"/>
    <n v="0.2"/>
    <n v="13.320000000000002"/>
  </r>
  <r>
    <n v="9543"/>
    <s v="CA-2012-135251"/>
    <x v="1"/>
    <x v="705"/>
    <d v="2012-08-10T00:00:00"/>
    <x v="1"/>
    <s v="RP-19270"/>
    <x v="345"/>
    <x v="1"/>
    <s v="United States"/>
    <s v="Houston"/>
    <x v="5"/>
    <n v="77095"/>
    <x v="2"/>
    <s v="OFF-BI-10001097"/>
    <x v="1"/>
    <x v="8"/>
    <x v="789"/>
    <x v="5956"/>
    <n v="5"/>
    <n v="0.8"/>
    <n v="-9.6565000000000047"/>
  </r>
  <r>
    <n v="9544"/>
    <s v="CA-2012-135251"/>
    <x v="1"/>
    <x v="705"/>
    <d v="2012-08-10T00:00:00"/>
    <x v="1"/>
    <s v="RP-19270"/>
    <x v="345"/>
    <x v="1"/>
    <s v="United States"/>
    <s v="Houston"/>
    <x v="5"/>
    <n v="77095"/>
    <x v="2"/>
    <s v="OFF-PA-10003302"/>
    <x v="1"/>
    <x v="10"/>
    <x v="1712"/>
    <x v="3987"/>
    <n v="2"/>
    <n v="0.2"/>
    <n v="19.137599999999992"/>
  </r>
  <r>
    <n v="9545"/>
    <s v="CA-2012-135251"/>
    <x v="1"/>
    <x v="705"/>
    <d v="2012-08-10T00:00:00"/>
    <x v="1"/>
    <s v="RP-19270"/>
    <x v="345"/>
    <x v="1"/>
    <s v="United States"/>
    <s v="Houston"/>
    <x v="5"/>
    <n v="77095"/>
    <x v="2"/>
    <s v="FUR-BO-10003965"/>
    <x v="0"/>
    <x v="0"/>
    <x v="1083"/>
    <x v="5957"/>
    <n v="3"/>
    <n v="0.32"/>
    <n v="-114.01739999999995"/>
  </r>
  <r>
    <n v="9546"/>
    <s v="CA-2011-166590"/>
    <x v="2"/>
    <x v="194"/>
    <d v="2011-11-02T00:00:00"/>
    <x v="1"/>
    <s v="NC-18625"/>
    <x v="544"/>
    <x v="1"/>
    <s v="United States"/>
    <s v="Columbus"/>
    <x v="14"/>
    <n v="47201"/>
    <x v="2"/>
    <s v="TEC-AC-10003433"/>
    <x v="2"/>
    <x v="11"/>
    <x v="1409"/>
    <x v="5237"/>
    <n v="2"/>
    <n v="0"/>
    <n v="0.89100000000000001"/>
  </r>
  <r>
    <n v="9547"/>
    <s v="CA-2011-166590"/>
    <x v="2"/>
    <x v="194"/>
    <d v="2011-11-02T00:00:00"/>
    <x v="1"/>
    <s v="NC-18625"/>
    <x v="544"/>
    <x v="1"/>
    <s v="United States"/>
    <s v="Columbus"/>
    <x v="14"/>
    <n v="47201"/>
    <x v="2"/>
    <s v="OFF-PA-10000482"/>
    <x v="1"/>
    <x v="10"/>
    <x v="67"/>
    <x v="69"/>
    <n v="2"/>
    <n v="0"/>
    <n v="35.663599999999995"/>
  </r>
  <r>
    <n v="9548"/>
    <s v="CA-2013-131744"/>
    <x v="0"/>
    <x v="1133"/>
    <d v="2013-06-21T00:00:00"/>
    <x v="0"/>
    <s v="SC-20770"/>
    <x v="34"/>
    <x v="1"/>
    <s v="United States"/>
    <s v="Philadelphia"/>
    <x v="9"/>
    <n v="19134"/>
    <x v="3"/>
    <s v="OFF-PA-10004610"/>
    <x v="1"/>
    <x v="10"/>
    <x v="1511"/>
    <x v="1312"/>
    <n v="2"/>
    <n v="0.2"/>
    <n v="2.1399999999999992"/>
  </r>
  <r>
    <n v="9549"/>
    <s v="CA-2013-131744"/>
    <x v="0"/>
    <x v="1133"/>
    <d v="2013-06-21T00:00:00"/>
    <x v="0"/>
    <s v="SC-20770"/>
    <x v="34"/>
    <x v="1"/>
    <s v="United States"/>
    <s v="Philadelphia"/>
    <x v="9"/>
    <n v="19134"/>
    <x v="3"/>
    <s v="OFF-BI-10003910"/>
    <x v="1"/>
    <x v="8"/>
    <x v="8"/>
    <x v="5958"/>
    <n v="2"/>
    <n v="0.7"/>
    <n v="-3.8549999999999986"/>
  </r>
  <r>
    <n v="9550"/>
    <s v="CA-2013-131744"/>
    <x v="0"/>
    <x v="1133"/>
    <d v="2013-06-21T00:00:00"/>
    <x v="0"/>
    <s v="SC-20770"/>
    <x v="34"/>
    <x v="1"/>
    <s v="United States"/>
    <s v="Philadelphia"/>
    <x v="9"/>
    <n v="19134"/>
    <x v="3"/>
    <s v="OFF-AP-10001394"/>
    <x v="1"/>
    <x v="9"/>
    <x v="1120"/>
    <x v="5959"/>
    <n v="3"/>
    <n v="0.2"/>
    <n v="90.71999999999997"/>
  </r>
  <r>
    <n v="9551"/>
    <s v="CA-2012-160864"/>
    <x v="1"/>
    <x v="910"/>
    <d v="2012-05-06T00:00:00"/>
    <x v="2"/>
    <s v="NF-18595"/>
    <x v="376"/>
    <x v="2"/>
    <s v="United States"/>
    <s v="San Jose"/>
    <x v="1"/>
    <n v="95123"/>
    <x v="1"/>
    <s v="OFF-BI-10004654"/>
    <x v="1"/>
    <x v="8"/>
    <x v="68"/>
    <x v="5960"/>
    <n v="3"/>
    <n v="0.2"/>
    <n v="5.1929999999999996"/>
  </r>
  <r>
    <n v="9552"/>
    <s v="CA-2012-147690"/>
    <x v="1"/>
    <x v="113"/>
    <d v="2012-11-14T00:00:00"/>
    <x v="1"/>
    <s v="SC-20020"/>
    <x v="710"/>
    <x v="0"/>
    <s v="United States"/>
    <s v="Philadelphia"/>
    <x v="9"/>
    <n v="19140"/>
    <x v="3"/>
    <s v="OFF-ST-10001526"/>
    <x v="1"/>
    <x v="4"/>
    <x v="764"/>
    <x v="5961"/>
    <n v="6"/>
    <n v="0.2"/>
    <n v="43.318799999999953"/>
  </r>
  <r>
    <n v="9553"/>
    <s v="CA-2012-163923"/>
    <x v="1"/>
    <x v="1051"/>
    <d v="2012-06-03T00:00:00"/>
    <x v="1"/>
    <s v="BD-11560"/>
    <x v="786"/>
    <x v="2"/>
    <s v="United States"/>
    <s v="Springfield"/>
    <x v="17"/>
    <n v="22153"/>
    <x v="0"/>
    <s v="TEC-AC-10000358"/>
    <x v="2"/>
    <x v="11"/>
    <x v="1278"/>
    <x v="3025"/>
    <n v="4"/>
    <n v="0"/>
    <n v="36.470399999999998"/>
  </r>
  <r>
    <n v="9554"/>
    <s v="CA-2013-125724"/>
    <x v="0"/>
    <x v="897"/>
    <d v="2013-09-28T00:00:00"/>
    <x v="1"/>
    <s v="SM-20950"/>
    <x v="416"/>
    <x v="1"/>
    <s v="United States"/>
    <s v="Broomfield"/>
    <x v="22"/>
    <n v="80020"/>
    <x v="1"/>
    <s v="FUR-FU-10000246"/>
    <x v="0"/>
    <x v="5"/>
    <x v="386"/>
    <x v="5962"/>
    <n v="7"/>
    <n v="0.2"/>
    <n v="8.5539999999999878"/>
  </r>
  <r>
    <n v="9555"/>
    <s v="CA-2012-111612"/>
    <x v="1"/>
    <x v="109"/>
    <d v="2012-12-02T00:00:00"/>
    <x v="1"/>
    <s v="EB-14110"/>
    <x v="686"/>
    <x v="0"/>
    <s v="United States"/>
    <s v="Columbus"/>
    <x v="24"/>
    <n v="43229"/>
    <x v="3"/>
    <s v="FUR-FU-10003799"/>
    <x v="0"/>
    <x v="5"/>
    <x v="90"/>
    <x v="4192"/>
    <n v="5"/>
    <n v="0.2"/>
    <n v="9.7789999999999964"/>
  </r>
  <r>
    <n v="9556"/>
    <s v="CA-2012-111612"/>
    <x v="1"/>
    <x v="109"/>
    <d v="2012-12-02T00:00:00"/>
    <x v="1"/>
    <s v="EB-14110"/>
    <x v="686"/>
    <x v="0"/>
    <s v="United States"/>
    <s v="Columbus"/>
    <x v="24"/>
    <n v="43229"/>
    <x v="3"/>
    <s v="OFF-FA-10003021"/>
    <x v="1"/>
    <x v="13"/>
    <x v="33"/>
    <x v="5133"/>
    <n v="2"/>
    <n v="0.2"/>
    <n v="0.56399999999999983"/>
  </r>
  <r>
    <n v="9557"/>
    <s v="CA-2012-156853"/>
    <x v="1"/>
    <x v="155"/>
    <d v="2012-12-05T00:00:00"/>
    <x v="0"/>
    <s v="HP-14815"/>
    <x v="6"/>
    <x v="2"/>
    <s v="United States"/>
    <s v="Concord"/>
    <x v="38"/>
    <n v="3301"/>
    <x v="3"/>
    <s v="OFF-PA-10003656"/>
    <x v="1"/>
    <x v="10"/>
    <x v="770"/>
    <x v="2381"/>
    <n v="7"/>
    <n v="0"/>
    <n v="84.943599999999989"/>
  </r>
  <r>
    <n v="9558"/>
    <s v="CA-2011-103086"/>
    <x v="2"/>
    <x v="1136"/>
    <d v="2011-10-19T00:00:00"/>
    <x v="0"/>
    <s v="EB-14170"/>
    <x v="432"/>
    <x v="0"/>
    <s v="United States"/>
    <s v="Houston"/>
    <x v="5"/>
    <n v="77095"/>
    <x v="2"/>
    <s v="FUR-FU-10004586"/>
    <x v="0"/>
    <x v="5"/>
    <x v="1473"/>
    <x v="5963"/>
    <n v="2"/>
    <n v="0.6"/>
    <n v="-1.5935999999999995"/>
  </r>
  <r>
    <n v="9559"/>
    <s v="CA-2013-129280"/>
    <x v="0"/>
    <x v="973"/>
    <d v="2013-05-06T00:00:00"/>
    <x v="2"/>
    <s v="SM-20905"/>
    <x v="792"/>
    <x v="0"/>
    <s v="United States"/>
    <s v="Newark"/>
    <x v="24"/>
    <n v="43055"/>
    <x v="3"/>
    <s v="TEC-AC-10003832"/>
    <x v="2"/>
    <x v="11"/>
    <x v="458"/>
    <x v="5964"/>
    <n v="5"/>
    <n v="0.2"/>
    <n v="34.786500000000004"/>
  </r>
  <r>
    <n v="9560"/>
    <s v="CA-2013-129280"/>
    <x v="0"/>
    <x v="973"/>
    <d v="2013-05-06T00:00:00"/>
    <x v="2"/>
    <s v="SM-20905"/>
    <x v="792"/>
    <x v="0"/>
    <s v="United States"/>
    <s v="Newark"/>
    <x v="24"/>
    <n v="43055"/>
    <x v="3"/>
    <s v="OFF-ST-10002554"/>
    <x v="1"/>
    <x v="4"/>
    <x v="1144"/>
    <x v="3589"/>
    <n v="5"/>
    <n v="0.2"/>
    <n v="-44.018999999999991"/>
  </r>
  <r>
    <n v="9561"/>
    <s v="CA-2013-129280"/>
    <x v="0"/>
    <x v="973"/>
    <d v="2013-05-06T00:00:00"/>
    <x v="2"/>
    <s v="SM-20905"/>
    <x v="792"/>
    <x v="0"/>
    <s v="United States"/>
    <s v="Newark"/>
    <x v="24"/>
    <n v="43055"/>
    <x v="3"/>
    <s v="FUR-FU-10001876"/>
    <x v="0"/>
    <x v="5"/>
    <x v="1394"/>
    <x v="3518"/>
    <n v="2"/>
    <n v="0.2"/>
    <n v="10.393599999999998"/>
  </r>
  <r>
    <n v="9562"/>
    <s v="CA-2013-129280"/>
    <x v="0"/>
    <x v="973"/>
    <d v="2013-05-06T00:00:00"/>
    <x v="2"/>
    <s v="SM-20905"/>
    <x v="792"/>
    <x v="0"/>
    <s v="United States"/>
    <s v="Newark"/>
    <x v="24"/>
    <n v="43055"/>
    <x v="3"/>
    <s v="TEC-AC-10002637"/>
    <x v="2"/>
    <x v="11"/>
    <x v="1308"/>
    <x v="2404"/>
    <n v="3"/>
    <n v="0.2"/>
    <n v="-75.59580000000004"/>
  </r>
  <r>
    <n v="9563"/>
    <s v="CA-2013-129280"/>
    <x v="0"/>
    <x v="973"/>
    <d v="2013-05-06T00:00:00"/>
    <x v="2"/>
    <s v="SM-20905"/>
    <x v="792"/>
    <x v="0"/>
    <s v="United States"/>
    <s v="Newark"/>
    <x v="24"/>
    <n v="43055"/>
    <x v="3"/>
    <s v="TEC-MA-10003589"/>
    <x v="2"/>
    <x v="15"/>
    <x v="1837"/>
    <x v="5965"/>
    <n v="3"/>
    <n v="0.7"/>
    <n v="-164.9538"/>
  </r>
  <r>
    <n v="9564"/>
    <s v="CA-2013-129280"/>
    <x v="0"/>
    <x v="973"/>
    <d v="2013-05-06T00:00:00"/>
    <x v="2"/>
    <s v="SM-20905"/>
    <x v="792"/>
    <x v="0"/>
    <s v="United States"/>
    <s v="Newark"/>
    <x v="24"/>
    <n v="43055"/>
    <x v="3"/>
    <s v="OFF-LA-10000081"/>
    <x v="1"/>
    <x v="2"/>
    <x v="1321"/>
    <x v="1628"/>
    <n v="2"/>
    <n v="0.2"/>
    <n v="2.0999999999999996"/>
  </r>
  <r>
    <n v="9565"/>
    <s v="CA-2012-161242"/>
    <x v="1"/>
    <x v="932"/>
    <d v="2012-06-08T00:00:00"/>
    <x v="1"/>
    <s v="CG-12040"/>
    <x v="344"/>
    <x v="2"/>
    <s v="United States"/>
    <s v="Los Angeles"/>
    <x v="1"/>
    <n v="90045"/>
    <x v="1"/>
    <s v="OFF-PA-10001838"/>
    <x v="1"/>
    <x v="10"/>
    <x v="999"/>
    <x v="2722"/>
    <n v="2"/>
    <n v="0"/>
    <n v="5.7623999999999995"/>
  </r>
  <r>
    <n v="9566"/>
    <s v="CA-2011-130428"/>
    <x v="2"/>
    <x v="691"/>
    <d v="2011-03-31T00:00:00"/>
    <x v="3"/>
    <s v="TG-21640"/>
    <x v="228"/>
    <x v="0"/>
    <s v="United States"/>
    <s v="Tampa"/>
    <x v="2"/>
    <n v="33614"/>
    <x v="0"/>
    <s v="FUR-CH-10002965"/>
    <x v="0"/>
    <x v="1"/>
    <x v="226"/>
    <x v="5966"/>
    <n v="7"/>
    <n v="0.2"/>
    <n v="98.480200000000082"/>
  </r>
  <r>
    <n v="9567"/>
    <s v="CA-2011-130428"/>
    <x v="2"/>
    <x v="691"/>
    <d v="2011-03-31T00:00:00"/>
    <x v="3"/>
    <s v="TG-21640"/>
    <x v="228"/>
    <x v="0"/>
    <s v="United States"/>
    <s v="Tampa"/>
    <x v="2"/>
    <n v="33614"/>
    <x v="0"/>
    <s v="OFF-BI-10001636"/>
    <x v="1"/>
    <x v="8"/>
    <x v="668"/>
    <x v="5967"/>
    <n v="5"/>
    <n v="0.7"/>
    <n v="-10.116"/>
  </r>
  <r>
    <n v="9568"/>
    <s v="CA-2011-130428"/>
    <x v="2"/>
    <x v="691"/>
    <d v="2011-03-31T00:00:00"/>
    <x v="3"/>
    <s v="TG-21640"/>
    <x v="228"/>
    <x v="0"/>
    <s v="United States"/>
    <s v="Tampa"/>
    <x v="2"/>
    <n v="33614"/>
    <x v="0"/>
    <s v="OFF-AR-10004027"/>
    <x v="1"/>
    <x v="6"/>
    <x v="182"/>
    <x v="5968"/>
    <n v="2"/>
    <n v="0.2"/>
    <n v="1.0584000000000002"/>
  </r>
  <r>
    <n v="9569"/>
    <s v="CA-2014-104388"/>
    <x v="3"/>
    <x v="957"/>
    <d v="2014-07-08T00:00:00"/>
    <x v="2"/>
    <s v="DK-12835"/>
    <x v="460"/>
    <x v="1"/>
    <s v="United States"/>
    <s v="Fremont"/>
    <x v="8"/>
    <n v="68025"/>
    <x v="2"/>
    <s v="TEC-PH-10002293"/>
    <x v="2"/>
    <x v="7"/>
    <x v="126"/>
    <x v="1105"/>
    <n v="4"/>
    <n v="0"/>
    <n v="22.388800000000003"/>
  </r>
  <r>
    <n v="9570"/>
    <s v="CA-2012-113131"/>
    <x v="1"/>
    <x v="496"/>
    <d v="2012-09-24T00:00:00"/>
    <x v="3"/>
    <s v="MB-17305"/>
    <x v="93"/>
    <x v="0"/>
    <s v="United States"/>
    <s v="Columbus"/>
    <x v="24"/>
    <n v="43229"/>
    <x v="3"/>
    <s v="OFF-BI-10003196"/>
    <x v="1"/>
    <x v="8"/>
    <x v="1367"/>
    <x v="5969"/>
    <n v="6"/>
    <n v="0.7"/>
    <n v="-4.4879999999999978"/>
  </r>
  <r>
    <n v="9571"/>
    <s v="CA-2012-113131"/>
    <x v="1"/>
    <x v="496"/>
    <d v="2012-09-24T00:00:00"/>
    <x v="3"/>
    <s v="MB-17305"/>
    <x v="93"/>
    <x v="0"/>
    <s v="United States"/>
    <s v="Columbus"/>
    <x v="24"/>
    <n v="43229"/>
    <x v="3"/>
    <s v="OFF-ST-10001172"/>
    <x v="1"/>
    <x v="4"/>
    <x v="1197"/>
    <x v="3295"/>
    <n v="2"/>
    <n v="0.2"/>
    <n v="1.6783999999999981"/>
  </r>
  <r>
    <n v="9572"/>
    <s v="CA-2012-113131"/>
    <x v="1"/>
    <x v="496"/>
    <d v="2012-09-24T00:00:00"/>
    <x v="3"/>
    <s v="MB-17305"/>
    <x v="93"/>
    <x v="0"/>
    <s v="United States"/>
    <s v="Columbus"/>
    <x v="24"/>
    <n v="43229"/>
    <x v="3"/>
    <s v="OFF-EN-10003068"/>
    <x v="1"/>
    <x v="12"/>
    <x v="1632"/>
    <x v="4073"/>
    <n v="2"/>
    <n v="0.2"/>
    <n v="5.5439999999999987"/>
  </r>
  <r>
    <n v="9573"/>
    <s v="CA-2012-113131"/>
    <x v="1"/>
    <x v="496"/>
    <d v="2012-09-24T00:00:00"/>
    <x v="3"/>
    <s v="MB-17305"/>
    <x v="93"/>
    <x v="0"/>
    <s v="United States"/>
    <s v="Columbus"/>
    <x v="24"/>
    <n v="43229"/>
    <x v="3"/>
    <s v="OFF-LA-10003510"/>
    <x v="1"/>
    <x v="2"/>
    <x v="575"/>
    <x v="4529"/>
    <n v="1"/>
    <n v="0.2"/>
    <n v="7.9378000000000002"/>
  </r>
  <r>
    <n v="9574"/>
    <s v="CA-2012-113131"/>
    <x v="1"/>
    <x v="496"/>
    <d v="2012-09-24T00:00:00"/>
    <x v="3"/>
    <s v="MB-17305"/>
    <x v="93"/>
    <x v="0"/>
    <s v="United States"/>
    <s v="Columbus"/>
    <x v="24"/>
    <n v="43229"/>
    <x v="3"/>
    <s v="OFF-AR-10003504"/>
    <x v="1"/>
    <x v="6"/>
    <x v="1026"/>
    <x v="860"/>
    <n v="5"/>
    <n v="0.2"/>
    <n v="1.9259999999999975"/>
  </r>
  <r>
    <n v="9575"/>
    <s v="CA-2012-148495"/>
    <x v="1"/>
    <x v="863"/>
    <d v="2012-08-13T00:00:00"/>
    <x v="3"/>
    <s v="SF-20065"/>
    <x v="11"/>
    <x v="0"/>
    <s v="United States"/>
    <s v="Pomona"/>
    <x v="1"/>
    <n v="91767"/>
    <x v="1"/>
    <s v="FUR-FU-10001889"/>
    <x v="0"/>
    <x v="5"/>
    <x v="1149"/>
    <x v="1629"/>
    <n v="3"/>
    <n v="0"/>
    <n v="10.4148"/>
  </r>
  <r>
    <n v="9576"/>
    <s v="CA-2012-143147"/>
    <x v="1"/>
    <x v="989"/>
    <d v="2012-05-28T00:00:00"/>
    <x v="0"/>
    <s v="PS-18760"/>
    <x v="519"/>
    <x v="0"/>
    <s v="United States"/>
    <s v="San Antonio"/>
    <x v="5"/>
    <n v="78207"/>
    <x v="2"/>
    <s v="FUR-CH-10000863"/>
    <x v="0"/>
    <x v="1"/>
    <x v="83"/>
    <x v="5970"/>
    <n v="1"/>
    <n v="0.3"/>
    <n v="-28.686199999999999"/>
  </r>
  <r>
    <n v="9577"/>
    <s v="CA-2012-143147"/>
    <x v="1"/>
    <x v="989"/>
    <d v="2012-05-28T00:00:00"/>
    <x v="0"/>
    <s v="PS-18760"/>
    <x v="519"/>
    <x v="0"/>
    <s v="United States"/>
    <s v="San Antonio"/>
    <x v="5"/>
    <n v="78207"/>
    <x v="2"/>
    <s v="TEC-MA-10004679"/>
    <x v="2"/>
    <x v="15"/>
    <x v="1074"/>
    <x v="5971"/>
    <n v="2"/>
    <n v="0.4"/>
    <n v="-79.908000000000015"/>
  </r>
  <r>
    <n v="9578"/>
    <s v="CA-2012-143147"/>
    <x v="1"/>
    <x v="989"/>
    <d v="2012-05-28T00:00:00"/>
    <x v="0"/>
    <s v="PS-18760"/>
    <x v="519"/>
    <x v="0"/>
    <s v="United States"/>
    <s v="San Antonio"/>
    <x v="5"/>
    <n v="78207"/>
    <x v="2"/>
    <s v="FUR-CH-10004754"/>
    <x v="0"/>
    <x v="1"/>
    <x v="1123"/>
    <x v="5972"/>
    <n v="5"/>
    <n v="0.3"/>
    <n v="-4.4969999999999999"/>
  </r>
  <r>
    <n v="9579"/>
    <s v="CA-2014-152975"/>
    <x v="3"/>
    <x v="32"/>
    <d v="2014-09-17T00:00:00"/>
    <x v="2"/>
    <s v="RB-19705"/>
    <x v="42"/>
    <x v="2"/>
    <s v="United States"/>
    <s v="New York City"/>
    <x v="15"/>
    <n v="10035"/>
    <x v="3"/>
    <s v="TEC-PH-10004586"/>
    <x v="2"/>
    <x v="7"/>
    <x v="890"/>
    <x v="5973"/>
    <n v="3"/>
    <n v="0"/>
    <n v="323.95499999999993"/>
  </r>
  <r>
    <n v="9580"/>
    <s v="CA-2014-152975"/>
    <x v="3"/>
    <x v="32"/>
    <d v="2014-09-17T00:00:00"/>
    <x v="2"/>
    <s v="RB-19705"/>
    <x v="42"/>
    <x v="2"/>
    <s v="United States"/>
    <s v="New York City"/>
    <x v="15"/>
    <n v="10035"/>
    <x v="3"/>
    <s v="OFF-ST-10001370"/>
    <x v="1"/>
    <x v="4"/>
    <x v="1023"/>
    <x v="558"/>
    <n v="1"/>
    <n v="0"/>
    <n v="3.5489999999999924"/>
  </r>
  <r>
    <n v="9581"/>
    <s v="CA-2014-152975"/>
    <x v="3"/>
    <x v="32"/>
    <d v="2014-09-17T00:00:00"/>
    <x v="2"/>
    <s v="RB-19705"/>
    <x v="42"/>
    <x v="2"/>
    <s v="United States"/>
    <s v="New York City"/>
    <x v="15"/>
    <n v="10035"/>
    <x v="3"/>
    <s v="OFF-AR-10001988"/>
    <x v="1"/>
    <x v="6"/>
    <x v="749"/>
    <x v="5734"/>
    <n v="5"/>
    <n v="0"/>
    <n v="8.6854999999999993"/>
  </r>
  <r>
    <n v="9582"/>
    <s v="CA-2014-152975"/>
    <x v="3"/>
    <x v="32"/>
    <d v="2014-09-17T00:00:00"/>
    <x v="2"/>
    <s v="RB-19705"/>
    <x v="42"/>
    <x v="2"/>
    <s v="United States"/>
    <s v="New York City"/>
    <x v="15"/>
    <n v="10035"/>
    <x v="3"/>
    <s v="FUR-CH-10003298"/>
    <x v="0"/>
    <x v="1"/>
    <x v="1567"/>
    <x v="4464"/>
    <n v="5"/>
    <n v="0.1"/>
    <n v="-6.5490000000000492"/>
  </r>
  <r>
    <n v="9583"/>
    <s v="CA-2013-107475"/>
    <x v="0"/>
    <x v="843"/>
    <d v="2013-06-12T00:00:00"/>
    <x v="1"/>
    <s v="RS-19870"/>
    <x v="789"/>
    <x v="2"/>
    <s v="United States"/>
    <s v="Philadelphia"/>
    <x v="9"/>
    <n v="19120"/>
    <x v="3"/>
    <s v="OFF-FA-10002988"/>
    <x v="1"/>
    <x v="13"/>
    <x v="131"/>
    <x v="5974"/>
    <n v="6"/>
    <n v="0.2"/>
    <n v="3.4973999999999998"/>
  </r>
  <r>
    <n v="9584"/>
    <s v="CA-2014-116127"/>
    <x v="3"/>
    <x v="643"/>
    <d v="2014-06-28T00:00:00"/>
    <x v="0"/>
    <s v="SB-20185"/>
    <x v="766"/>
    <x v="0"/>
    <s v="United States"/>
    <s v="New York City"/>
    <x v="15"/>
    <n v="10024"/>
    <x v="3"/>
    <s v="FUR-BO-10002213"/>
    <x v="0"/>
    <x v="0"/>
    <x v="1223"/>
    <x v="5975"/>
    <n v="1"/>
    <n v="0.2"/>
    <n v="-5.0098000000000269"/>
  </r>
  <r>
    <n v="9585"/>
    <s v="CA-2014-132584"/>
    <x v="3"/>
    <x v="775"/>
    <d v="2014-08-28T00:00:00"/>
    <x v="2"/>
    <s v="HJ-14875"/>
    <x v="707"/>
    <x v="2"/>
    <s v="United States"/>
    <s v="Detroit"/>
    <x v="12"/>
    <n v="48234"/>
    <x v="2"/>
    <s v="OFF-ST-10000344"/>
    <x v="1"/>
    <x v="4"/>
    <x v="1013"/>
    <x v="2099"/>
    <n v="4"/>
    <n v="0"/>
    <n v="13.967199999999998"/>
  </r>
  <r>
    <n v="9586"/>
    <s v="CA-2013-160598"/>
    <x v="0"/>
    <x v="370"/>
    <d v="2013-08-29T00:00:00"/>
    <x v="2"/>
    <s v="SV-20815"/>
    <x v="458"/>
    <x v="1"/>
    <s v="United States"/>
    <s v="Miami"/>
    <x v="2"/>
    <n v="33142"/>
    <x v="0"/>
    <s v="OFF-PA-10002319"/>
    <x v="1"/>
    <x v="10"/>
    <x v="1391"/>
    <x v="5976"/>
    <n v="1"/>
    <n v="0.2"/>
    <n v="11.240400000000001"/>
  </r>
  <r>
    <n v="9587"/>
    <s v="CA-2013-108630"/>
    <x v="0"/>
    <x v="741"/>
    <d v="2013-11-19T00:00:00"/>
    <x v="3"/>
    <s v="BE-11410"/>
    <x v="648"/>
    <x v="0"/>
    <s v="United States"/>
    <s v="Concord"/>
    <x v="1"/>
    <n v="94521"/>
    <x v="1"/>
    <s v="OFF-BI-10002437"/>
    <x v="1"/>
    <x v="8"/>
    <x v="1305"/>
    <x v="5977"/>
    <n v="5"/>
    <n v="0.2"/>
    <n v="22.155999999999999"/>
  </r>
  <r>
    <n v="9588"/>
    <s v="US-2014-129203"/>
    <x v="3"/>
    <x v="827"/>
    <d v="2014-04-23T00:00:00"/>
    <x v="1"/>
    <s v="BM-11575"/>
    <x v="606"/>
    <x v="1"/>
    <s v="United States"/>
    <s v="Chicago"/>
    <x v="10"/>
    <n v="60653"/>
    <x v="2"/>
    <s v="OFF-ST-10001418"/>
    <x v="1"/>
    <x v="4"/>
    <x v="870"/>
    <x v="2468"/>
    <n v="4"/>
    <n v="0.2"/>
    <n v="-43.9056"/>
  </r>
  <r>
    <n v="9589"/>
    <s v="CA-2014-110940"/>
    <x v="3"/>
    <x v="283"/>
    <d v="2014-07-29T00:00:00"/>
    <x v="1"/>
    <s v="AZ-10750"/>
    <x v="616"/>
    <x v="0"/>
    <s v="United States"/>
    <s v="Wheeling"/>
    <x v="10"/>
    <n v="60090"/>
    <x v="2"/>
    <s v="OFF-AR-10000380"/>
    <x v="1"/>
    <x v="6"/>
    <x v="108"/>
    <x v="5978"/>
    <n v="4"/>
    <n v="0.2"/>
    <n v="15.191999999999979"/>
  </r>
  <r>
    <n v="9590"/>
    <s v="CA-2011-119172"/>
    <x v="2"/>
    <x v="218"/>
    <d v="2011-05-15T00:00:00"/>
    <x v="1"/>
    <s v="HD-14785"/>
    <x v="787"/>
    <x v="2"/>
    <s v="United States"/>
    <s v="Chicago"/>
    <x v="10"/>
    <n v="60610"/>
    <x v="2"/>
    <s v="OFF-PA-10003036"/>
    <x v="1"/>
    <x v="10"/>
    <x v="1730"/>
    <x v="1133"/>
    <n v="3"/>
    <n v="0.2"/>
    <n v="5.6783999999999981"/>
  </r>
  <r>
    <n v="9591"/>
    <s v="CA-2011-119172"/>
    <x v="2"/>
    <x v="218"/>
    <d v="2011-05-15T00:00:00"/>
    <x v="1"/>
    <s v="HD-14785"/>
    <x v="787"/>
    <x v="2"/>
    <s v="United States"/>
    <s v="Chicago"/>
    <x v="10"/>
    <n v="60610"/>
    <x v="2"/>
    <s v="OFF-BI-10002026"/>
    <x v="1"/>
    <x v="8"/>
    <x v="903"/>
    <x v="5979"/>
    <n v="9"/>
    <n v="0.8"/>
    <n v="-172.55700000000007"/>
  </r>
  <r>
    <n v="9592"/>
    <s v="US-2013-105452"/>
    <x v="0"/>
    <x v="1062"/>
    <d v="2013-08-02T00:00:00"/>
    <x v="1"/>
    <s v="BF-11005"/>
    <x v="593"/>
    <x v="2"/>
    <s v="United States"/>
    <s v="Pasadena"/>
    <x v="5"/>
    <n v="77506"/>
    <x v="2"/>
    <s v="FUR-FU-10003691"/>
    <x v="0"/>
    <x v="5"/>
    <x v="877"/>
    <x v="3224"/>
    <n v="5"/>
    <n v="0.6"/>
    <n v="-9.8799999999999955"/>
  </r>
  <r>
    <n v="9593"/>
    <s v="US-2013-105452"/>
    <x v="0"/>
    <x v="1062"/>
    <d v="2013-08-02T00:00:00"/>
    <x v="1"/>
    <s v="BF-11005"/>
    <x v="593"/>
    <x v="2"/>
    <s v="United States"/>
    <s v="Pasadena"/>
    <x v="5"/>
    <n v="77506"/>
    <x v="2"/>
    <s v="FUR-FU-10003806"/>
    <x v="0"/>
    <x v="5"/>
    <x v="1795"/>
    <x v="5980"/>
    <n v="5"/>
    <n v="0.6"/>
    <n v="-378.40000000000009"/>
  </r>
  <r>
    <n v="9594"/>
    <s v="CA-2014-108931"/>
    <x v="3"/>
    <x v="32"/>
    <d v="2014-09-20T00:00:00"/>
    <x v="1"/>
    <s v="HZ-14950"/>
    <x v="521"/>
    <x v="0"/>
    <s v="United States"/>
    <s v="New York City"/>
    <x v="15"/>
    <n v="10024"/>
    <x v="3"/>
    <s v="OFF-PA-10002741"/>
    <x v="1"/>
    <x v="10"/>
    <x v="1467"/>
    <x v="18"/>
    <n v="2"/>
    <n v="0"/>
    <n v="3.8519999999999994"/>
  </r>
  <r>
    <n v="9595"/>
    <s v="CA-2014-108931"/>
    <x v="3"/>
    <x v="32"/>
    <d v="2014-09-20T00:00:00"/>
    <x v="1"/>
    <s v="HZ-14950"/>
    <x v="521"/>
    <x v="0"/>
    <s v="United States"/>
    <s v="New York City"/>
    <x v="15"/>
    <n v="10024"/>
    <x v="3"/>
    <s v="OFF-PA-10003845"/>
    <x v="1"/>
    <x v="10"/>
    <x v="367"/>
    <x v="1057"/>
    <n v="2"/>
    <n v="0"/>
    <n v="5.6644000000000005"/>
  </r>
  <r>
    <n v="9596"/>
    <s v="CA-2014-104619"/>
    <x v="3"/>
    <x v="714"/>
    <d v="2014-01-30T00:00:00"/>
    <x v="1"/>
    <s v="KD-16495"/>
    <x v="470"/>
    <x v="1"/>
    <s v="United States"/>
    <s v="San Jose"/>
    <x v="1"/>
    <n v="95123"/>
    <x v="1"/>
    <s v="OFF-AP-10001492"/>
    <x v="1"/>
    <x v="9"/>
    <x v="22"/>
    <x v="3119"/>
    <n v="3"/>
    <n v="0"/>
    <n v="6.7236000000000002"/>
  </r>
  <r>
    <n v="9597"/>
    <s v="CA-2014-104619"/>
    <x v="3"/>
    <x v="714"/>
    <d v="2014-01-30T00:00:00"/>
    <x v="1"/>
    <s v="KD-16495"/>
    <x v="470"/>
    <x v="1"/>
    <s v="United States"/>
    <s v="San Jose"/>
    <x v="1"/>
    <n v="95123"/>
    <x v="1"/>
    <s v="OFF-BI-10004318"/>
    <x v="1"/>
    <x v="8"/>
    <x v="1574"/>
    <x v="4795"/>
    <n v="2"/>
    <n v="0.2"/>
    <n v="89.954799999999992"/>
  </r>
  <r>
    <n v="9598"/>
    <s v="CA-2014-104619"/>
    <x v="3"/>
    <x v="714"/>
    <d v="2014-01-30T00:00:00"/>
    <x v="1"/>
    <s v="KD-16495"/>
    <x v="470"/>
    <x v="1"/>
    <s v="United States"/>
    <s v="San Jose"/>
    <x v="1"/>
    <n v="95123"/>
    <x v="1"/>
    <s v="TEC-PH-10000193"/>
    <x v="2"/>
    <x v="7"/>
    <x v="1655"/>
    <x v="3440"/>
    <n v="3"/>
    <n v="0.2"/>
    <n v="8.2763999999999953"/>
  </r>
  <r>
    <n v="9599"/>
    <s v="CA-2012-149517"/>
    <x v="1"/>
    <x v="444"/>
    <d v="2012-09-23T00:00:00"/>
    <x v="1"/>
    <s v="FC-14245"/>
    <x v="763"/>
    <x v="2"/>
    <s v="United States"/>
    <s v="Sacramento"/>
    <x v="1"/>
    <n v="95823"/>
    <x v="1"/>
    <s v="FUR-FU-10003464"/>
    <x v="0"/>
    <x v="5"/>
    <x v="1470"/>
    <x v="4053"/>
    <n v="3"/>
    <n v="0"/>
    <n v="19.468799999999998"/>
  </r>
  <r>
    <n v="9600"/>
    <s v="CA-2012-116841"/>
    <x v="1"/>
    <x v="1225"/>
    <d v="2012-04-18T00:00:00"/>
    <x v="1"/>
    <s v="TP-21130"/>
    <x v="236"/>
    <x v="0"/>
    <s v="United States"/>
    <s v="Springfield"/>
    <x v="21"/>
    <n v="97477"/>
    <x v="1"/>
    <s v="OFF-AP-10002403"/>
    <x v="1"/>
    <x v="9"/>
    <x v="1302"/>
    <x v="5981"/>
    <n v="1"/>
    <n v="0.2"/>
    <n v="2.6405999999999992"/>
  </r>
  <r>
    <n v="9601"/>
    <s v="CA-2014-107797"/>
    <x v="3"/>
    <x v="540"/>
    <d v="2014-05-12T00:00:00"/>
    <x v="0"/>
    <s v="EB-13705"/>
    <x v="182"/>
    <x v="1"/>
    <s v="United States"/>
    <s v="Mansfield"/>
    <x v="5"/>
    <n v="76063"/>
    <x v="2"/>
    <s v="OFF-PA-10003848"/>
    <x v="1"/>
    <x v="10"/>
    <x v="1442"/>
    <x v="759"/>
    <n v="8"/>
    <n v="0.2"/>
    <n v="14.5152"/>
  </r>
  <r>
    <n v="9602"/>
    <s v="CA-2013-117604"/>
    <x v="0"/>
    <x v="913"/>
    <d v="2013-09-10T00:00:00"/>
    <x v="1"/>
    <s v="JP-15520"/>
    <x v="187"/>
    <x v="0"/>
    <s v="United States"/>
    <s v="Jonesboro"/>
    <x v="36"/>
    <n v="72401"/>
    <x v="0"/>
    <s v="OFF-PA-10001357"/>
    <x v="1"/>
    <x v="10"/>
    <x v="1032"/>
    <x v="5982"/>
    <n v="5"/>
    <n v="0"/>
    <n v="114.95999999999998"/>
  </r>
  <r>
    <n v="9603"/>
    <s v="CA-2011-130155"/>
    <x v="2"/>
    <x v="946"/>
    <d v="2011-05-22T00:00:00"/>
    <x v="2"/>
    <s v="TD-20995"/>
    <x v="143"/>
    <x v="0"/>
    <s v="United States"/>
    <s v="Virginia Beach"/>
    <x v="17"/>
    <n v="23464"/>
    <x v="0"/>
    <s v="OFF-SU-10004737"/>
    <x v="1"/>
    <x v="14"/>
    <x v="1704"/>
    <x v="5983"/>
    <n v="5"/>
    <n v="0"/>
    <n v="9.234"/>
  </r>
  <r>
    <n v="9604"/>
    <s v="CA-2013-129861"/>
    <x v="0"/>
    <x v="26"/>
    <d v="2013-06-24T00:00:00"/>
    <x v="1"/>
    <s v="DM-13345"/>
    <x v="664"/>
    <x v="1"/>
    <s v="United States"/>
    <s v="Rochester"/>
    <x v="15"/>
    <n v="14609"/>
    <x v="3"/>
    <s v="FUR-TA-10003715"/>
    <x v="0"/>
    <x v="3"/>
    <x v="1003"/>
    <x v="5984"/>
    <n v="3"/>
    <n v="0.4"/>
    <n v="-213.55740000000006"/>
  </r>
  <r>
    <n v="9605"/>
    <s v="CA-2012-138625"/>
    <x v="1"/>
    <x v="121"/>
    <d v="2012-11-05T00:00:00"/>
    <x v="2"/>
    <s v="EG-13900"/>
    <x v="283"/>
    <x v="0"/>
    <s v="United States"/>
    <s v="Chesapeake"/>
    <x v="17"/>
    <n v="23320"/>
    <x v="0"/>
    <s v="OFF-AP-10003099"/>
    <x v="1"/>
    <x v="9"/>
    <x v="1838"/>
    <x v="5985"/>
    <n v="4"/>
    <n v="0"/>
    <n v="55.36160000000001"/>
  </r>
  <r>
    <n v="9606"/>
    <s v="US-2014-122672"/>
    <x v="3"/>
    <x v="259"/>
    <d v="2014-11-10T00:00:00"/>
    <x v="1"/>
    <s v="HG-14965"/>
    <x v="428"/>
    <x v="1"/>
    <s v="United States"/>
    <s v="Lancaster"/>
    <x v="24"/>
    <n v="43130"/>
    <x v="3"/>
    <s v="TEC-AC-10002323"/>
    <x v="2"/>
    <x v="11"/>
    <x v="175"/>
    <x v="5986"/>
    <n v="4"/>
    <n v="0.2"/>
    <n v="-6.1879999999999988"/>
  </r>
  <r>
    <n v="9607"/>
    <s v="US-2014-122672"/>
    <x v="3"/>
    <x v="259"/>
    <d v="2014-11-10T00:00:00"/>
    <x v="1"/>
    <s v="HG-14965"/>
    <x v="428"/>
    <x v="1"/>
    <s v="United States"/>
    <s v="Lancaster"/>
    <x v="24"/>
    <n v="43130"/>
    <x v="3"/>
    <s v="OFF-ST-10002344"/>
    <x v="1"/>
    <x v="4"/>
    <x v="856"/>
    <x v="4934"/>
    <n v="3"/>
    <n v="0.2"/>
    <n v="-43.729199999999992"/>
  </r>
  <r>
    <n v="9608"/>
    <s v="CA-2014-117128"/>
    <x v="3"/>
    <x v="256"/>
    <d v="2014-12-09T00:00:00"/>
    <x v="0"/>
    <s v="BF-11080"/>
    <x v="569"/>
    <x v="0"/>
    <s v="United States"/>
    <s v="New York City"/>
    <x v="15"/>
    <n v="10024"/>
    <x v="3"/>
    <s v="OFF-PA-10000007"/>
    <x v="1"/>
    <x v="10"/>
    <x v="1531"/>
    <x v="5987"/>
    <n v="6"/>
    <n v="0"/>
    <n v="9.9359999999999999"/>
  </r>
  <r>
    <n v="9609"/>
    <s v="CA-2014-117128"/>
    <x v="3"/>
    <x v="256"/>
    <d v="2014-12-09T00:00:00"/>
    <x v="0"/>
    <s v="BF-11080"/>
    <x v="569"/>
    <x v="0"/>
    <s v="United States"/>
    <s v="New York City"/>
    <x v="15"/>
    <n v="10024"/>
    <x v="3"/>
    <s v="OFF-LA-10000248"/>
    <x v="1"/>
    <x v="2"/>
    <x v="1212"/>
    <x v="469"/>
    <n v="3"/>
    <n v="0"/>
    <n v="5.2028999999999996"/>
  </r>
  <r>
    <n v="9610"/>
    <s v="CA-2013-130638"/>
    <x v="0"/>
    <x v="458"/>
    <d v="2013-05-20T00:00:00"/>
    <x v="0"/>
    <s v="SC-20095"/>
    <x v="183"/>
    <x v="0"/>
    <s v="United States"/>
    <s v="Los Angeles"/>
    <x v="1"/>
    <n v="90045"/>
    <x v="1"/>
    <s v="FUR-FU-10002116"/>
    <x v="0"/>
    <x v="5"/>
    <x v="1431"/>
    <x v="5988"/>
    <n v="4"/>
    <n v="0"/>
    <n v="19.798799999999972"/>
  </r>
  <r>
    <n v="9611"/>
    <s v="CA-2013-130638"/>
    <x v="0"/>
    <x v="458"/>
    <d v="2013-05-20T00:00:00"/>
    <x v="0"/>
    <s v="SC-20095"/>
    <x v="183"/>
    <x v="0"/>
    <s v="United States"/>
    <s v="Los Angeles"/>
    <x v="1"/>
    <n v="90045"/>
    <x v="1"/>
    <s v="OFF-LA-10002195"/>
    <x v="1"/>
    <x v="2"/>
    <x v="1019"/>
    <x v="1806"/>
    <n v="9"/>
    <n v="0"/>
    <n v="13.3056"/>
  </r>
  <r>
    <n v="9612"/>
    <s v="CA-2014-144365"/>
    <x v="3"/>
    <x v="1200"/>
    <d v="2014-10-31T00:00:00"/>
    <x v="1"/>
    <s v="CS-11950"/>
    <x v="229"/>
    <x v="0"/>
    <s v="United States"/>
    <s v="Jackson"/>
    <x v="35"/>
    <n v="39212"/>
    <x v="0"/>
    <s v="OFF-FA-10000735"/>
    <x v="1"/>
    <x v="13"/>
    <x v="33"/>
    <x v="2643"/>
    <n v="4"/>
    <n v="0"/>
    <n v="5.2559999999999993"/>
  </r>
  <r>
    <n v="9613"/>
    <s v="CA-2013-110086"/>
    <x v="0"/>
    <x v="31"/>
    <d v="2013-09-23T00:00:00"/>
    <x v="1"/>
    <s v="BD-11320"/>
    <x v="217"/>
    <x v="0"/>
    <s v="United States"/>
    <s v="Woodland"/>
    <x v="1"/>
    <n v="95695"/>
    <x v="1"/>
    <s v="TEC-PH-10001299"/>
    <x v="2"/>
    <x v="7"/>
    <x v="1480"/>
    <x v="2562"/>
    <n v="2"/>
    <n v="0.2"/>
    <n v="23.998400000000004"/>
  </r>
  <r>
    <n v="9614"/>
    <s v="CA-2011-128524"/>
    <x v="2"/>
    <x v="7"/>
    <d v="2011-11-13T00:00:00"/>
    <x v="2"/>
    <s v="MZ-17515"/>
    <x v="89"/>
    <x v="1"/>
    <s v="United States"/>
    <s v="Seattle"/>
    <x v="4"/>
    <n v="98115"/>
    <x v="1"/>
    <s v="OFF-AP-10002892"/>
    <x v="1"/>
    <x v="9"/>
    <x v="9"/>
    <x v="5989"/>
    <n v="1"/>
    <n v="0"/>
    <n v="6.8939999999999984"/>
  </r>
  <r>
    <n v="9615"/>
    <s v="CA-2011-128524"/>
    <x v="2"/>
    <x v="7"/>
    <d v="2011-11-13T00:00:00"/>
    <x v="2"/>
    <s v="MZ-17515"/>
    <x v="89"/>
    <x v="1"/>
    <s v="United States"/>
    <s v="Seattle"/>
    <x v="4"/>
    <n v="98115"/>
    <x v="1"/>
    <s v="TEC-AC-10002718"/>
    <x v="2"/>
    <x v="11"/>
    <x v="1183"/>
    <x v="5990"/>
    <n v="7"/>
    <n v="0"/>
    <n v="15.319499999999996"/>
  </r>
  <r>
    <n v="9616"/>
    <s v="CA-2011-128524"/>
    <x v="2"/>
    <x v="7"/>
    <d v="2011-11-13T00:00:00"/>
    <x v="2"/>
    <s v="MZ-17515"/>
    <x v="89"/>
    <x v="1"/>
    <s v="United States"/>
    <s v="Seattle"/>
    <x v="4"/>
    <n v="98115"/>
    <x v="1"/>
    <s v="OFF-BI-10003527"/>
    <x v="1"/>
    <x v="8"/>
    <x v="446"/>
    <x v="5991"/>
    <n v="2"/>
    <n v="0.2"/>
    <n v="762.59400000000005"/>
  </r>
  <r>
    <n v="9617"/>
    <s v="CA-2013-140256"/>
    <x v="0"/>
    <x v="250"/>
    <d v="2013-08-30T00:00:00"/>
    <x v="1"/>
    <s v="PW-19030"/>
    <x v="463"/>
    <x v="1"/>
    <s v="United States"/>
    <s v="Los Angeles"/>
    <x v="1"/>
    <n v="90049"/>
    <x v="1"/>
    <s v="OFF-AR-10002255"/>
    <x v="1"/>
    <x v="6"/>
    <x v="814"/>
    <x v="1784"/>
    <n v="2"/>
    <n v="0"/>
    <n v="1.6703999999999999"/>
  </r>
  <r>
    <n v="9618"/>
    <s v="CA-2014-160633"/>
    <x v="3"/>
    <x v="673"/>
    <d v="2014-11-22T00:00:00"/>
    <x v="1"/>
    <s v="BS-11380"/>
    <x v="510"/>
    <x v="1"/>
    <s v="United States"/>
    <s v="Bowling Green"/>
    <x v="24"/>
    <n v="43402"/>
    <x v="3"/>
    <s v="TEC-CO-10002095"/>
    <x v="2"/>
    <x v="16"/>
    <x v="610"/>
    <x v="5992"/>
    <n v="3"/>
    <n v="0.4"/>
    <n v="74.998499999999922"/>
  </r>
  <r>
    <n v="9619"/>
    <s v="CA-2014-160633"/>
    <x v="3"/>
    <x v="673"/>
    <d v="2014-11-22T00:00:00"/>
    <x v="1"/>
    <s v="BS-11380"/>
    <x v="510"/>
    <x v="1"/>
    <s v="United States"/>
    <s v="Bowling Green"/>
    <x v="24"/>
    <n v="43402"/>
    <x v="3"/>
    <s v="OFF-AR-10004022"/>
    <x v="1"/>
    <x v="6"/>
    <x v="898"/>
    <x v="1146"/>
    <n v="3"/>
    <n v="0.2"/>
    <n v="5.3969999999999914"/>
  </r>
  <r>
    <n v="9620"/>
    <s v="CA-2014-160633"/>
    <x v="3"/>
    <x v="673"/>
    <d v="2014-11-22T00:00:00"/>
    <x v="1"/>
    <s v="BS-11380"/>
    <x v="510"/>
    <x v="1"/>
    <s v="United States"/>
    <s v="Bowling Green"/>
    <x v="24"/>
    <n v="43402"/>
    <x v="3"/>
    <s v="TEC-AC-10002335"/>
    <x v="2"/>
    <x v="11"/>
    <x v="339"/>
    <x v="4089"/>
    <n v="5"/>
    <n v="0.2"/>
    <n v="-1.7495000000000118"/>
  </r>
  <r>
    <n v="9621"/>
    <s v="CA-2011-115133"/>
    <x v="2"/>
    <x v="467"/>
    <d v="2011-09-30T00:00:00"/>
    <x v="1"/>
    <s v="DA-13450"/>
    <x v="526"/>
    <x v="2"/>
    <s v="United States"/>
    <s v="Lancaster"/>
    <x v="24"/>
    <n v="43130"/>
    <x v="3"/>
    <s v="OFF-AP-10001634"/>
    <x v="1"/>
    <x v="9"/>
    <x v="1790"/>
    <x v="5993"/>
    <n v="6"/>
    <n v="0.2"/>
    <n v="1.2527999999999988"/>
  </r>
  <r>
    <n v="9622"/>
    <s v="CA-2011-115133"/>
    <x v="2"/>
    <x v="467"/>
    <d v="2011-09-30T00:00:00"/>
    <x v="1"/>
    <s v="DA-13450"/>
    <x v="526"/>
    <x v="2"/>
    <s v="United States"/>
    <s v="Lancaster"/>
    <x v="24"/>
    <n v="43130"/>
    <x v="3"/>
    <s v="TEC-AC-10002370"/>
    <x v="2"/>
    <x v="11"/>
    <x v="1816"/>
    <x v="5994"/>
    <n v="2"/>
    <n v="0.2"/>
    <n v="0.47279999999999966"/>
  </r>
  <r>
    <n v="9623"/>
    <s v="CA-2011-115133"/>
    <x v="2"/>
    <x v="467"/>
    <d v="2011-09-30T00:00:00"/>
    <x v="1"/>
    <s v="DA-13450"/>
    <x v="526"/>
    <x v="2"/>
    <s v="United States"/>
    <s v="Lancaster"/>
    <x v="24"/>
    <n v="43130"/>
    <x v="3"/>
    <s v="OFF-PA-10000174"/>
    <x v="1"/>
    <x v="10"/>
    <x v="1515"/>
    <x v="2731"/>
    <n v="4"/>
    <n v="0.2"/>
    <n v="11.102399999999996"/>
  </r>
  <r>
    <n v="9624"/>
    <s v="CA-2014-137449"/>
    <x v="3"/>
    <x v="222"/>
    <d v="2014-07-01T00:00:00"/>
    <x v="2"/>
    <s v="ME-17725"/>
    <x v="250"/>
    <x v="0"/>
    <s v="United States"/>
    <s v="Dallas"/>
    <x v="5"/>
    <n v="75220"/>
    <x v="2"/>
    <s v="OFF-AP-10000240"/>
    <x v="1"/>
    <x v="9"/>
    <x v="644"/>
    <x v="5995"/>
    <n v="2"/>
    <n v="0.8"/>
    <n v="-54.549600000000012"/>
  </r>
  <r>
    <n v="9625"/>
    <s v="CA-2014-137449"/>
    <x v="3"/>
    <x v="222"/>
    <d v="2014-07-01T00:00:00"/>
    <x v="2"/>
    <s v="ME-17725"/>
    <x v="250"/>
    <x v="0"/>
    <s v="United States"/>
    <s v="Dallas"/>
    <x v="5"/>
    <n v="75220"/>
    <x v="2"/>
    <s v="FUR-TA-10002855"/>
    <x v="0"/>
    <x v="3"/>
    <x v="1189"/>
    <x v="5996"/>
    <n v="3"/>
    <n v="0.3"/>
    <n v="-39.511800000000036"/>
  </r>
  <r>
    <n v="9626"/>
    <s v="CA-2014-137449"/>
    <x v="3"/>
    <x v="222"/>
    <d v="2014-07-01T00:00:00"/>
    <x v="2"/>
    <s v="ME-17725"/>
    <x v="250"/>
    <x v="0"/>
    <s v="United States"/>
    <s v="Dallas"/>
    <x v="5"/>
    <n v="75220"/>
    <x v="2"/>
    <s v="FUR-BO-10000780"/>
    <x v="0"/>
    <x v="0"/>
    <x v="1309"/>
    <x v="5997"/>
    <n v="3"/>
    <n v="0.32"/>
    <n v="-96.470399999999955"/>
  </r>
  <r>
    <n v="9627"/>
    <s v="CA-2014-103520"/>
    <x v="3"/>
    <x v="397"/>
    <d v="2014-09-26T00:00:00"/>
    <x v="2"/>
    <s v="MH-17785"/>
    <x v="186"/>
    <x v="1"/>
    <s v="United States"/>
    <s v="Lubbock"/>
    <x v="5"/>
    <n v="79424"/>
    <x v="2"/>
    <s v="OFF-PA-10001846"/>
    <x v="1"/>
    <x v="10"/>
    <x v="1807"/>
    <x v="4766"/>
    <n v="2"/>
    <n v="0.2"/>
    <n v="3.3524000000000003"/>
  </r>
  <r>
    <n v="9628"/>
    <s v="CA-2011-139283"/>
    <x v="2"/>
    <x v="533"/>
    <d v="2011-11-27T00:00:00"/>
    <x v="1"/>
    <s v="BT-11440"/>
    <x v="590"/>
    <x v="0"/>
    <s v="United States"/>
    <s v="Detroit"/>
    <x v="12"/>
    <n v="48227"/>
    <x v="2"/>
    <s v="OFF-BI-10002049"/>
    <x v="1"/>
    <x v="8"/>
    <x v="758"/>
    <x v="1865"/>
    <n v="3"/>
    <n v="0"/>
    <n v="6.7481999999999989"/>
  </r>
  <r>
    <n v="9629"/>
    <s v="CA-2011-118192"/>
    <x v="2"/>
    <x v="286"/>
    <d v="2011-01-19T00:00:00"/>
    <x v="1"/>
    <s v="MM-17920"/>
    <x v="462"/>
    <x v="0"/>
    <s v="United States"/>
    <s v="Newark"/>
    <x v="24"/>
    <n v="43055"/>
    <x v="3"/>
    <s v="OFF-PA-10002947"/>
    <x v="1"/>
    <x v="10"/>
    <x v="703"/>
    <x v="5577"/>
    <n v="7"/>
    <n v="0.2"/>
    <n v="13.0928"/>
  </r>
  <r>
    <n v="9630"/>
    <s v="CA-2011-118192"/>
    <x v="2"/>
    <x v="286"/>
    <d v="2011-01-19T00:00:00"/>
    <x v="1"/>
    <s v="MM-17920"/>
    <x v="462"/>
    <x v="0"/>
    <s v="United States"/>
    <s v="Newark"/>
    <x v="24"/>
    <n v="43055"/>
    <x v="3"/>
    <s v="OFF-BI-10003476"/>
    <x v="1"/>
    <x v="8"/>
    <x v="1526"/>
    <x v="5998"/>
    <n v="2"/>
    <n v="0.7"/>
    <n v="-2.5212000000000003"/>
  </r>
  <r>
    <n v="9631"/>
    <s v="CA-2013-168844"/>
    <x v="0"/>
    <x v="1207"/>
    <d v="2013-06-07T00:00:00"/>
    <x v="1"/>
    <s v="NM-18520"/>
    <x v="392"/>
    <x v="0"/>
    <s v="United States"/>
    <s v="New York City"/>
    <x v="15"/>
    <n v="10011"/>
    <x v="3"/>
    <s v="OFF-BI-10002609"/>
    <x v="1"/>
    <x v="8"/>
    <x v="98"/>
    <x v="489"/>
    <n v="3"/>
    <n v="0.2"/>
    <n v="2.3243999999999994"/>
  </r>
  <r>
    <n v="9632"/>
    <s v="CA-2013-168844"/>
    <x v="0"/>
    <x v="1207"/>
    <d v="2013-06-07T00:00:00"/>
    <x v="1"/>
    <s v="NM-18520"/>
    <x v="392"/>
    <x v="0"/>
    <s v="United States"/>
    <s v="New York City"/>
    <x v="15"/>
    <n v="10011"/>
    <x v="3"/>
    <s v="TEC-PH-10003215"/>
    <x v="2"/>
    <x v="7"/>
    <x v="1602"/>
    <x v="5999"/>
    <n v="6"/>
    <n v="0"/>
    <n v="88.052999999999997"/>
  </r>
  <r>
    <n v="9633"/>
    <s v="CA-2014-154809"/>
    <x v="3"/>
    <x v="778"/>
    <d v="2014-02-18T00:00:00"/>
    <x v="1"/>
    <s v="MH-17455"/>
    <x v="708"/>
    <x v="0"/>
    <s v="United States"/>
    <s v="Minneapolis"/>
    <x v="11"/>
    <n v="55407"/>
    <x v="2"/>
    <s v="OFF-AP-10004785"/>
    <x v="1"/>
    <x v="9"/>
    <x v="1177"/>
    <x v="6000"/>
    <n v="8"/>
    <n v="0"/>
    <n v="38.975200000000008"/>
  </r>
  <r>
    <n v="9634"/>
    <s v="CA-2011-151330"/>
    <x v="2"/>
    <x v="1005"/>
    <d v="2011-10-17T00:00:00"/>
    <x v="2"/>
    <s v="TC-21295"/>
    <x v="646"/>
    <x v="0"/>
    <s v="United States"/>
    <s v="Everett"/>
    <x v="31"/>
    <n v="2149"/>
    <x v="3"/>
    <s v="TEC-AC-10000865"/>
    <x v="2"/>
    <x v="11"/>
    <x v="996"/>
    <x v="1322"/>
    <n v="3"/>
    <n v="0"/>
    <n v="30.089999999999982"/>
  </r>
  <r>
    <n v="9635"/>
    <s v="CA-2011-151330"/>
    <x v="2"/>
    <x v="1005"/>
    <d v="2011-10-17T00:00:00"/>
    <x v="2"/>
    <s v="TC-21295"/>
    <x v="646"/>
    <x v="0"/>
    <s v="United States"/>
    <s v="Everett"/>
    <x v="31"/>
    <n v="2149"/>
    <x v="3"/>
    <s v="OFF-ST-10000615"/>
    <x v="1"/>
    <x v="4"/>
    <x v="75"/>
    <x v="6001"/>
    <n v="7"/>
    <n v="0"/>
    <n v="22.246000000000006"/>
  </r>
  <r>
    <n v="9636"/>
    <s v="CA-2011-151330"/>
    <x v="2"/>
    <x v="1005"/>
    <d v="2011-10-17T00:00:00"/>
    <x v="2"/>
    <s v="TC-21295"/>
    <x v="646"/>
    <x v="0"/>
    <s v="United States"/>
    <s v="Everett"/>
    <x v="31"/>
    <n v="2149"/>
    <x v="3"/>
    <s v="FUR-CH-10000749"/>
    <x v="0"/>
    <x v="1"/>
    <x v="1667"/>
    <x v="2356"/>
    <n v="9"/>
    <n v="0"/>
    <n v="260.61120000000017"/>
  </r>
  <r>
    <n v="9637"/>
    <s v="CA-2011-124702"/>
    <x v="2"/>
    <x v="728"/>
    <d v="2011-11-25T00:00:00"/>
    <x v="1"/>
    <s v="MH-17785"/>
    <x v="186"/>
    <x v="1"/>
    <s v="United States"/>
    <s v="Seattle"/>
    <x v="4"/>
    <n v="98105"/>
    <x v="1"/>
    <s v="FUR-FU-10003553"/>
    <x v="0"/>
    <x v="5"/>
    <x v="563"/>
    <x v="6002"/>
    <n v="2"/>
    <n v="0"/>
    <n v="55.016000000000005"/>
  </r>
  <r>
    <n v="9638"/>
    <s v="CA-2011-124702"/>
    <x v="2"/>
    <x v="728"/>
    <d v="2011-11-25T00:00:00"/>
    <x v="1"/>
    <s v="MH-17785"/>
    <x v="186"/>
    <x v="1"/>
    <s v="United States"/>
    <s v="Seattle"/>
    <x v="4"/>
    <n v="98105"/>
    <x v="1"/>
    <s v="FUR-TA-10003008"/>
    <x v="0"/>
    <x v="3"/>
    <x v="946"/>
    <x v="6003"/>
    <n v="4"/>
    <n v="0"/>
    <n v="94.926000000000045"/>
  </r>
  <r>
    <n v="9639"/>
    <s v="US-2014-125808"/>
    <x v="3"/>
    <x v="105"/>
    <d v="2014-11-16T00:00:00"/>
    <x v="0"/>
    <s v="EP-13915"/>
    <x v="212"/>
    <x v="0"/>
    <s v="United States"/>
    <s v="Los Angeles"/>
    <x v="1"/>
    <n v="90032"/>
    <x v="1"/>
    <s v="OFF-PA-10001846"/>
    <x v="1"/>
    <x v="10"/>
    <x v="1807"/>
    <x v="1057"/>
    <n v="2"/>
    <n v="0"/>
    <n v="5.6644000000000005"/>
  </r>
  <r>
    <n v="9640"/>
    <s v="CA-2012-116638"/>
    <x v="1"/>
    <x v="1226"/>
    <d v="2012-01-31T00:00:00"/>
    <x v="0"/>
    <s v="JH-15985"/>
    <x v="98"/>
    <x v="0"/>
    <s v="United States"/>
    <s v="Concord"/>
    <x v="3"/>
    <n v="28027"/>
    <x v="0"/>
    <s v="FUR-TA-10000198"/>
    <x v="0"/>
    <x v="3"/>
    <x v="589"/>
    <x v="6004"/>
    <n v="13"/>
    <n v="0.4"/>
    <n v="-1862.3124000000003"/>
  </r>
  <r>
    <n v="9641"/>
    <s v="CA-2011-104563"/>
    <x v="2"/>
    <x v="1009"/>
    <d v="2011-03-12T00:00:00"/>
    <x v="1"/>
    <s v="CM-12715"/>
    <x v="782"/>
    <x v="1"/>
    <s v="United States"/>
    <s v="Seattle"/>
    <x v="4"/>
    <n v="98103"/>
    <x v="1"/>
    <s v="OFF-AR-10000390"/>
    <x v="1"/>
    <x v="6"/>
    <x v="105"/>
    <x v="2809"/>
    <n v="5"/>
    <n v="0"/>
    <n v="9.4989999999999988"/>
  </r>
  <r>
    <n v="9642"/>
    <s v="CA-2011-104563"/>
    <x v="2"/>
    <x v="1009"/>
    <d v="2011-03-12T00:00:00"/>
    <x v="1"/>
    <s v="CM-12715"/>
    <x v="782"/>
    <x v="1"/>
    <s v="United States"/>
    <s v="Seattle"/>
    <x v="4"/>
    <n v="98103"/>
    <x v="1"/>
    <s v="OFF-ST-10000934"/>
    <x v="1"/>
    <x v="4"/>
    <x v="352"/>
    <x v="6005"/>
    <n v="5"/>
    <n v="0"/>
    <n v="0"/>
  </r>
  <r>
    <n v="9643"/>
    <s v="CA-2011-104563"/>
    <x v="2"/>
    <x v="1009"/>
    <d v="2011-03-12T00:00:00"/>
    <x v="1"/>
    <s v="CM-12715"/>
    <x v="782"/>
    <x v="1"/>
    <s v="United States"/>
    <s v="Seattle"/>
    <x v="4"/>
    <n v="98103"/>
    <x v="1"/>
    <s v="FUR-CH-10002780"/>
    <x v="0"/>
    <x v="1"/>
    <x v="1832"/>
    <x v="5404"/>
    <n v="6"/>
    <n v="0.2"/>
    <n v="21.835199999999986"/>
  </r>
  <r>
    <n v="9644"/>
    <s v="CA-2011-104563"/>
    <x v="2"/>
    <x v="1009"/>
    <d v="2011-03-12T00:00:00"/>
    <x v="1"/>
    <s v="CM-12715"/>
    <x v="782"/>
    <x v="1"/>
    <s v="United States"/>
    <s v="Seattle"/>
    <x v="4"/>
    <n v="98103"/>
    <x v="1"/>
    <s v="FUR-CH-10004495"/>
    <x v="0"/>
    <x v="1"/>
    <x v="1475"/>
    <x v="6006"/>
    <n v="2"/>
    <n v="0.2"/>
    <n v="54.17639999999993"/>
  </r>
  <r>
    <n v="9645"/>
    <s v="US-2014-107979"/>
    <x v="3"/>
    <x v="110"/>
    <d v="2014-06-14T00:00:00"/>
    <x v="1"/>
    <s v="FO-14305"/>
    <x v="383"/>
    <x v="0"/>
    <s v="United States"/>
    <s v="Glendale"/>
    <x v="16"/>
    <n v="85301"/>
    <x v="1"/>
    <s v="TEC-AC-10002006"/>
    <x v="2"/>
    <x v="11"/>
    <x v="1078"/>
    <x v="6007"/>
    <n v="7"/>
    <n v="0.2"/>
    <n v="12.312299999999993"/>
  </r>
  <r>
    <n v="9646"/>
    <s v="US-2014-107979"/>
    <x v="3"/>
    <x v="110"/>
    <d v="2014-06-14T00:00:00"/>
    <x v="1"/>
    <s v="FO-14305"/>
    <x v="383"/>
    <x v="0"/>
    <s v="United States"/>
    <s v="Glendale"/>
    <x v="16"/>
    <n v="85301"/>
    <x v="1"/>
    <s v="OFF-ST-10002485"/>
    <x v="1"/>
    <x v="4"/>
    <x v="209"/>
    <x v="2083"/>
    <n v="2"/>
    <n v="0.2"/>
    <n v="-8.3524000000000012"/>
  </r>
  <r>
    <n v="9647"/>
    <s v="US-2014-107979"/>
    <x v="3"/>
    <x v="110"/>
    <d v="2014-06-14T00:00:00"/>
    <x v="1"/>
    <s v="FO-14305"/>
    <x v="383"/>
    <x v="0"/>
    <s v="United States"/>
    <s v="Glendale"/>
    <x v="16"/>
    <n v="85301"/>
    <x v="1"/>
    <s v="OFF-BI-10000778"/>
    <x v="1"/>
    <x v="8"/>
    <x v="258"/>
    <x v="1270"/>
    <n v="2"/>
    <n v="0.7"/>
    <n v="-48.391999999999982"/>
  </r>
  <r>
    <n v="9648"/>
    <s v="CA-2011-150518"/>
    <x v="2"/>
    <x v="84"/>
    <d v="2011-11-24T00:00:00"/>
    <x v="1"/>
    <s v="MW-18220"/>
    <x v="596"/>
    <x v="0"/>
    <s v="United States"/>
    <s v="Coon Rapids"/>
    <x v="11"/>
    <n v="55433"/>
    <x v="2"/>
    <s v="OFF-ST-10000877"/>
    <x v="1"/>
    <x v="4"/>
    <x v="1104"/>
    <x v="3552"/>
    <n v="4"/>
    <n v="0"/>
    <n v="57.501599999999996"/>
  </r>
  <r>
    <n v="9649"/>
    <s v="CA-2011-150518"/>
    <x v="2"/>
    <x v="84"/>
    <d v="2011-11-24T00:00:00"/>
    <x v="1"/>
    <s v="MW-18220"/>
    <x v="596"/>
    <x v="0"/>
    <s v="United States"/>
    <s v="Coon Rapids"/>
    <x v="11"/>
    <n v="55433"/>
    <x v="2"/>
    <s v="TEC-PH-10002103"/>
    <x v="2"/>
    <x v="7"/>
    <x v="534"/>
    <x v="1694"/>
    <n v="3"/>
    <n v="0"/>
    <n v="78.951599999999999"/>
  </r>
  <r>
    <n v="9650"/>
    <s v="CA-2013-107104"/>
    <x v="0"/>
    <x v="491"/>
    <d v="2013-12-01T00:00:00"/>
    <x v="1"/>
    <s v="MS-17365"/>
    <x v="333"/>
    <x v="0"/>
    <s v="United States"/>
    <s v="Los Angeles"/>
    <x v="1"/>
    <n v="90045"/>
    <x v="1"/>
    <s v="FUR-BO-10002213"/>
    <x v="0"/>
    <x v="0"/>
    <x v="1223"/>
    <x v="6008"/>
    <n v="8"/>
    <n v="0.15"/>
    <n v="160.31359999999984"/>
  </r>
  <r>
    <n v="9651"/>
    <s v="CA-2013-107104"/>
    <x v="0"/>
    <x v="491"/>
    <d v="2013-12-01T00:00:00"/>
    <x v="1"/>
    <s v="MS-17365"/>
    <x v="333"/>
    <x v="0"/>
    <s v="United States"/>
    <s v="Los Angeles"/>
    <x v="1"/>
    <n v="90045"/>
    <x v="1"/>
    <s v="OFF-AR-10004269"/>
    <x v="1"/>
    <x v="6"/>
    <x v="1541"/>
    <x v="5389"/>
    <n v="9"/>
    <n v="0"/>
    <n v="10.4076"/>
  </r>
  <r>
    <n v="9652"/>
    <s v="CA-2013-107104"/>
    <x v="0"/>
    <x v="491"/>
    <d v="2013-12-01T00:00:00"/>
    <x v="1"/>
    <s v="MS-17365"/>
    <x v="333"/>
    <x v="0"/>
    <s v="United States"/>
    <s v="Los Angeles"/>
    <x v="1"/>
    <n v="90045"/>
    <x v="1"/>
    <s v="OFF-AP-10000055"/>
    <x v="1"/>
    <x v="9"/>
    <x v="781"/>
    <x v="647"/>
    <n v="2"/>
    <n v="0"/>
    <n v="19.487999999999992"/>
  </r>
  <r>
    <n v="9653"/>
    <s v="CA-2013-107104"/>
    <x v="0"/>
    <x v="491"/>
    <d v="2013-12-01T00:00:00"/>
    <x v="1"/>
    <s v="MS-17365"/>
    <x v="333"/>
    <x v="0"/>
    <s v="United States"/>
    <s v="Los Angeles"/>
    <x v="1"/>
    <n v="90045"/>
    <x v="1"/>
    <s v="FUR-FU-10002937"/>
    <x v="0"/>
    <x v="5"/>
    <x v="1051"/>
    <x v="1930"/>
    <n v="6"/>
    <n v="0"/>
    <n v="297.69"/>
  </r>
  <r>
    <n v="9654"/>
    <s v="CA-2014-161893"/>
    <x v="3"/>
    <x v="205"/>
    <d v="2014-01-28T00:00:00"/>
    <x v="1"/>
    <s v="HP-14815"/>
    <x v="6"/>
    <x v="2"/>
    <s v="United States"/>
    <s v="Tucson"/>
    <x v="16"/>
    <n v="85705"/>
    <x v="1"/>
    <s v="TEC-AC-10001874"/>
    <x v="2"/>
    <x v="11"/>
    <x v="1562"/>
    <x v="916"/>
    <n v="2"/>
    <n v="0.2"/>
    <n v="11.997999999999998"/>
  </r>
  <r>
    <n v="9655"/>
    <s v="CA-2014-161893"/>
    <x v="3"/>
    <x v="205"/>
    <d v="2014-01-28T00:00:00"/>
    <x v="1"/>
    <s v="HP-14815"/>
    <x v="6"/>
    <x v="2"/>
    <s v="United States"/>
    <s v="Tucson"/>
    <x v="16"/>
    <n v="85705"/>
    <x v="1"/>
    <s v="OFF-BI-10004506"/>
    <x v="1"/>
    <x v="8"/>
    <x v="1238"/>
    <x v="6009"/>
    <n v="2"/>
    <n v="0.7"/>
    <n v="-3.6212"/>
  </r>
  <r>
    <n v="9656"/>
    <s v="CA-2011-156160"/>
    <x v="2"/>
    <x v="358"/>
    <d v="2011-09-29T00:00:00"/>
    <x v="1"/>
    <s v="AS-10090"/>
    <x v="548"/>
    <x v="0"/>
    <s v="United States"/>
    <s v="New York City"/>
    <x v="15"/>
    <n v="10035"/>
    <x v="3"/>
    <s v="FUR-FU-10001876"/>
    <x v="0"/>
    <x v="5"/>
    <x v="1394"/>
    <x v="6010"/>
    <n v="3"/>
    <n v="0"/>
    <n v="35.078399999999995"/>
  </r>
  <r>
    <n v="9657"/>
    <s v="CA-2011-156160"/>
    <x v="2"/>
    <x v="358"/>
    <d v="2011-09-29T00:00:00"/>
    <x v="1"/>
    <s v="AS-10090"/>
    <x v="548"/>
    <x v="0"/>
    <s v="United States"/>
    <s v="New York City"/>
    <x v="15"/>
    <n v="10035"/>
    <x v="3"/>
    <s v="OFF-BI-10003355"/>
    <x v="1"/>
    <x v="8"/>
    <x v="586"/>
    <x v="2217"/>
    <n v="1"/>
    <n v="0.2"/>
    <n v="1.3944000000000001"/>
  </r>
  <r>
    <n v="9658"/>
    <s v="CA-2011-156160"/>
    <x v="2"/>
    <x v="358"/>
    <d v="2011-09-29T00:00:00"/>
    <x v="1"/>
    <s v="AS-10090"/>
    <x v="548"/>
    <x v="0"/>
    <s v="United States"/>
    <s v="New York City"/>
    <x v="15"/>
    <n v="10035"/>
    <x v="3"/>
    <s v="OFF-AR-10003876"/>
    <x v="1"/>
    <x v="6"/>
    <x v="1709"/>
    <x v="6011"/>
    <n v="4"/>
    <n v="0"/>
    <n v="5.7376000000000005"/>
  </r>
  <r>
    <n v="9659"/>
    <s v="CA-2011-156160"/>
    <x v="2"/>
    <x v="358"/>
    <d v="2011-09-29T00:00:00"/>
    <x v="1"/>
    <s v="AS-10090"/>
    <x v="548"/>
    <x v="0"/>
    <s v="United States"/>
    <s v="New York City"/>
    <x v="15"/>
    <n v="10035"/>
    <x v="3"/>
    <s v="FUR-CH-10004983"/>
    <x v="0"/>
    <x v="1"/>
    <x v="1560"/>
    <x v="6012"/>
    <n v="4"/>
    <n v="0.1"/>
    <n v="83.709599999999966"/>
  </r>
  <r>
    <n v="9660"/>
    <s v="CA-2011-100860"/>
    <x v="2"/>
    <x v="959"/>
    <d v="2011-03-30T00:00:00"/>
    <x v="0"/>
    <s v="CS-12505"/>
    <x v="473"/>
    <x v="0"/>
    <s v="United States"/>
    <s v="Pomona"/>
    <x v="1"/>
    <n v="91767"/>
    <x v="1"/>
    <s v="OFF-LA-10001982"/>
    <x v="1"/>
    <x v="2"/>
    <x v="1529"/>
    <x v="2057"/>
    <n v="5"/>
    <n v="0"/>
    <n v="9"/>
  </r>
  <r>
    <n v="9661"/>
    <s v="CA-2013-160717"/>
    <x v="0"/>
    <x v="112"/>
    <d v="2013-06-12T00:00:00"/>
    <x v="1"/>
    <s v="ME-17320"/>
    <x v="467"/>
    <x v="2"/>
    <s v="United States"/>
    <s v="Santa Barbara"/>
    <x v="1"/>
    <n v="93101"/>
    <x v="1"/>
    <s v="TEC-PH-10001459"/>
    <x v="2"/>
    <x v="7"/>
    <x v="1438"/>
    <x v="6013"/>
    <n v="9"/>
    <n v="0.2"/>
    <n v="226.79460000000006"/>
  </r>
  <r>
    <n v="9662"/>
    <s v="CA-2013-160717"/>
    <x v="0"/>
    <x v="112"/>
    <d v="2013-06-12T00:00:00"/>
    <x v="1"/>
    <s v="ME-17320"/>
    <x v="467"/>
    <x v="2"/>
    <s v="United States"/>
    <s v="Santa Barbara"/>
    <x v="1"/>
    <n v="93101"/>
    <x v="1"/>
    <s v="TEC-AC-10002134"/>
    <x v="2"/>
    <x v="11"/>
    <x v="1536"/>
    <x v="1165"/>
    <n v="2"/>
    <n v="0"/>
    <n v="3.7744"/>
  </r>
  <r>
    <n v="9663"/>
    <s v="CA-2013-160717"/>
    <x v="0"/>
    <x v="112"/>
    <d v="2013-06-12T00:00:00"/>
    <x v="1"/>
    <s v="ME-17320"/>
    <x v="467"/>
    <x v="2"/>
    <s v="United States"/>
    <s v="Santa Barbara"/>
    <x v="1"/>
    <n v="93101"/>
    <x v="1"/>
    <s v="TEC-PH-10001760"/>
    <x v="2"/>
    <x v="7"/>
    <x v="254"/>
    <x v="6014"/>
    <n v="3"/>
    <n v="0.2"/>
    <n v="161.19000000000003"/>
  </r>
  <r>
    <n v="9664"/>
    <s v="CA-2014-132619"/>
    <x v="3"/>
    <x v="515"/>
    <d v="2014-09-06T00:00:00"/>
    <x v="1"/>
    <s v="MS-17770"/>
    <x v="474"/>
    <x v="0"/>
    <s v="United States"/>
    <s v="San Francisco"/>
    <x v="1"/>
    <n v="94109"/>
    <x v="1"/>
    <s v="OFF-ST-10001511"/>
    <x v="1"/>
    <x v="4"/>
    <x v="551"/>
    <x v="2714"/>
    <n v="3"/>
    <n v="0"/>
    <n v="9.6974999999999838"/>
  </r>
  <r>
    <n v="9665"/>
    <s v="US-2012-120957"/>
    <x v="1"/>
    <x v="214"/>
    <d v="2012-12-07T00:00:00"/>
    <x v="3"/>
    <s v="KH-16690"/>
    <x v="120"/>
    <x v="1"/>
    <s v="United States"/>
    <s v="Riverside"/>
    <x v="1"/>
    <n v="92503"/>
    <x v="1"/>
    <s v="OFF-PA-10003953"/>
    <x v="1"/>
    <x v="10"/>
    <x v="638"/>
    <x v="91"/>
    <n v="2"/>
    <n v="0"/>
    <n v="6.2208000000000006"/>
  </r>
  <r>
    <n v="9666"/>
    <s v="CA-2014-157448"/>
    <x v="3"/>
    <x v="673"/>
    <d v="2014-11-21T00:00:00"/>
    <x v="1"/>
    <s v="LC-16885"/>
    <x v="62"/>
    <x v="0"/>
    <s v="United States"/>
    <s v="Los Angeles"/>
    <x v="1"/>
    <n v="90049"/>
    <x v="1"/>
    <s v="FUR-FU-10003268"/>
    <x v="0"/>
    <x v="5"/>
    <x v="876"/>
    <x v="5001"/>
    <n v="3"/>
    <n v="0"/>
    <n v="23.987999999999996"/>
  </r>
  <r>
    <n v="9667"/>
    <s v="CA-2014-157448"/>
    <x v="3"/>
    <x v="673"/>
    <d v="2014-11-21T00:00:00"/>
    <x v="1"/>
    <s v="LC-16885"/>
    <x v="62"/>
    <x v="0"/>
    <s v="United States"/>
    <s v="Los Angeles"/>
    <x v="1"/>
    <n v="90049"/>
    <x v="1"/>
    <s v="FUR-FU-10001847"/>
    <x v="0"/>
    <x v="5"/>
    <x v="1355"/>
    <x v="2162"/>
    <n v="3"/>
    <n v="0"/>
    <n v="4.4711999999999996"/>
  </r>
  <r>
    <n v="9668"/>
    <s v="CA-2013-126270"/>
    <x v="0"/>
    <x v="131"/>
    <d v="2013-04-28T00:00:00"/>
    <x v="1"/>
    <s v="AF-10870"/>
    <x v="578"/>
    <x v="0"/>
    <s v="United States"/>
    <s v="San Clemente"/>
    <x v="1"/>
    <n v="92672"/>
    <x v="1"/>
    <s v="OFF-BI-10002764"/>
    <x v="1"/>
    <x v="8"/>
    <x v="502"/>
    <x v="2314"/>
    <n v="7"/>
    <n v="0.2"/>
    <n v="6.5569000000000006"/>
  </r>
  <r>
    <n v="9669"/>
    <s v="CA-2013-126270"/>
    <x v="0"/>
    <x v="131"/>
    <d v="2013-04-28T00:00:00"/>
    <x v="1"/>
    <s v="AF-10870"/>
    <x v="578"/>
    <x v="0"/>
    <s v="United States"/>
    <s v="San Clemente"/>
    <x v="1"/>
    <n v="92672"/>
    <x v="1"/>
    <s v="OFF-EN-10004386"/>
    <x v="1"/>
    <x v="12"/>
    <x v="242"/>
    <x v="2941"/>
    <n v="3"/>
    <n v="0"/>
    <n v="35.984999999999999"/>
  </r>
  <r>
    <n v="9670"/>
    <s v="CA-2014-145275"/>
    <x v="3"/>
    <x v="459"/>
    <d v="2014-04-07T00:00:00"/>
    <x v="1"/>
    <s v="AH-10465"/>
    <x v="733"/>
    <x v="0"/>
    <s v="United States"/>
    <s v="Decatur"/>
    <x v="19"/>
    <n v="35601"/>
    <x v="0"/>
    <s v="OFF-LA-10001569"/>
    <x v="1"/>
    <x v="2"/>
    <x v="633"/>
    <x v="1830"/>
    <n v="3"/>
    <n v="0"/>
    <n v="6.8723999999999998"/>
  </r>
  <r>
    <n v="9671"/>
    <s v="CA-2012-133396"/>
    <x v="1"/>
    <x v="863"/>
    <d v="2012-08-15T00:00:00"/>
    <x v="2"/>
    <s v="GK-14620"/>
    <x v="136"/>
    <x v="1"/>
    <s v="United States"/>
    <s v="Greensboro"/>
    <x v="3"/>
    <n v="27405"/>
    <x v="0"/>
    <s v="OFF-AR-10001446"/>
    <x v="1"/>
    <x v="6"/>
    <x v="1152"/>
    <x v="6015"/>
    <n v="7"/>
    <n v="0.2"/>
    <n v="8.0849999999999973"/>
  </r>
  <r>
    <n v="9672"/>
    <s v="US-2014-140312"/>
    <x v="3"/>
    <x v="38"/>
    <d v="2014-11-20T00:00:00"/>
    <x v="1"/>
    <s v="KL-16645"/>
    <x v="107"/>
    <x v="0"/>
    <s v="United States"/>
    <s v="Dublin"/>
    <x v="1"/>
    <n v="94568"/>
    <x v="1"/>
    <s v="TEC-PH-10003442"/>
    <x v="2"/>
    <x v="7"/>
    <x v="879"/>
    <x v="1114"/>
    <n v="5"/>
    <n v="0.2"/>
    <n v="1.375"/>
  </r>
  <r>
    <n v="9673"/>
    <s v="CA-2013-114867"/>
    <x v="0"/>
    <x v="443"/>
    <d v="2013-12-29T00:00:00"/>
    <x v="1"/>
    <s v="FM-14290"/>
    <x v="86"/>
    <x v="2"/>
    <s v="United States"/>
    <s v="Philadelphia"/>
    <x v="9"/>
    <n v="19143"/>
    <x v="3"/>
    <s v="OFF-PA-10000477"/>
    <x v="1"/>
    <x v="10"/>
    <x v="1205"/>
    <x v="892"/>
    <n v="2"/>
    <n v="0.2"/>
    <n v="2.6892000000000005"/>
  </r>
  <r>
    <n v="9674"/>
    <s v="CA-2013-114867"/>
    <x v="0"/>
    <x v="443"/>
    <d v="2013-12-29T00:00:00"/>
    <x v="1"/>
    <s v="FM-14290"/>
    <x v="86"/>
    <x v="2"/>
    <s v="United States"/>
    <s v="Philadelphia"/>
    <x v="9"/>
    <n v="19143"/>
    <x v="3"/>
    <s v="TEC-PH-10002645"/>
    <x v="2"/>
    <x v="7"/>
    <x v="1839"/>
    <x v="6016"/>
    <n v="5"/>
    <n v="0.4"/>
    <n v="-374.99250000000006"/>
  </r>
  <r>
    <n v="9675"/>
    <s v="US-2011-164644"/>
    <x v="2"/>
    <x v="192"/>
    <d v="2011-07-24T00:00:00"/>
    <x v="0"/>
    <s v="JL-15850"/>
    <x v="139"/>
    <x v="0"/>
    <s v="United States"/>
    <s v="Houston"/>
    <x v="5"/>
    <n v="77095"/>
    <x v="2"/>
    <s v="OFF-ST-10003123"/>
    <x v="1"/>
    <x v="4"/>
    <x v="1268"/>
    <x v="6017"/>
    <n v="1"/>
    <n v="0.2"/>
    <n v="1.331599999999999"/>
  </r>
  <r>
    <n v="9676"/>
    <s v="CA-2013-137393"/>
    <x v="0"/>
    <x v="715"/>
    <d v="2013-05-11T00:00:00"/>
    <x v="1"/>
    <s v="GM-14500"/>
    <x v="421"/>
    <x v="0"/>
    <s v="United States"/>
    <s v="Bakersfield"/>
    <x v="1"/>
    <n v="93309"/>
    <x v="1"/>
    <s v="FUR-FU-10001617"/>
    <x v="0"/>
    <x v="5"/>
    <x v="1141"/>
    <x v="2416"/>
    <n v="4"/>
    <n v="0"/>
    <n v="14.143999999999998"/>
  </r>
  <r>
    <n v="9677"/>
    <s v="US-2011-120145"/>
    <x v="2"/>
    <x v="683"/>
    <d v="2011-12-03T00:00:00"/>
    <x v="1"/>
    <s v="MC-17635"/>
    <x v="637"/>
    <x v="1"/>
    <s v="United States"/>
    <s v="Richmond"/>
    <x v="14"/>
    <n v="47374"/>
    <x v="2"/>
    <s v="OFF-EN-10003862"/>
    <x v="1"/>
    <x v="12"/>
    <x v="753"/>
    <x v="6018"/>
    <n v="6"/>
    <n v="0"/>
    <n v="29.449199999999998"/>
  </r>
  <r>
    <n v="9678"/>
    <s v="CA-2013-144785"/>
    <x v="0"/>
    <x v="724"/>
    <d v="2013-04-24T00:00:00"/>
    <x v="1"/>
    <s v="CS-12490"/>
    <x v="703"/>
    <x v="1"/>
    <s v="United States"/>
    <s v="New York City"/>
    <x v="15"/>
    <n v="10009"/>
    <x v="3"/>
    <s v="OFF-AR-10001573"/>
    <x v="1"/>
    <x v="6"/>
    <x v="368"/>
    <x v="4562"/>
    <n v="3"/>
    <n v="0"/>
    <n v="2.027099999999999"/>
  </r>
  <r>
    <n v="9679"/>
    <s v="CA-2013-144785"/>
    <x v="0"/>
    <x v="724"/>
    <d v="2013-04-24T00:00:00"/>
    <x v="1"/>
    <s v="CS-12490"/>
    <x v="703"/>
    <x v="1"/>
    <s v="United States"/>
    <s v="New York City"/>
    <x v="15"/>
    <n v="10009"/>
    <x v="3"/>
    <s v="OFF-SU-10004290"/>
    <x v="1"/>
    <x v="14"/>
    <x v="1818"/>
    <x v="6019"/>
    <n v="1"/>
    <n v="0"/>
    <n v="1.8468"/>
  </r>
  <r>
    <n v="9680"/>
    <s v="CA-2012-130113"/>
    <x v="1"/>
    <x v="17"/>
    <d v="2012-12-31T00:00:00"/>
    <x v="1"/>
    <s v="AH-10030"/>
    <x v="692"/>
    <x v="1"/>
    <s v="United States"/>
    <s v="San Francisco"/>
    <x v="1"/>
    <n v="94122"/>
    <x v="1"/>
    <s v="OFF-ST-10000046"/>
    <x v="1"/>
    <x v="4"/>
    <x v="757"/>
    <x v="2144"/>
    <n v="2"/>
    <n v="0"/>
    <n v="61.38900000000001"/>
  </r>
  <r>
    <n v="9681"/>
    <s v="CA-2012-130113"/>
    <x v="1"/>
    <x v="17"/>
    <d v="2012-12-31T00:00:00"/>
    <x v="1"/>
    <s v="AH-10030"/>
    <x v="692"/>
    <x v="1"/>
    <s v="United States"/>
    <s v="San Francisco"/>
    <x v="1"/>
    <n v="94122"/>
    <x v="1"/>
    <s v="TEC-PH-10003505"/>
    <x v="2"/>
    <x v="7"/>
    <x v="901"/>
    <x v="6020"/>
    <n v="9"/>
    <n v="0.2"/>
    <n v="75.167999999999921"/>
  </r>
  <r>
    <n v="9682"/>
    <s v="CA-2014-122770"/>
    <x v="3"/>
    <x v="1096"/>
    <d v="2014-12-19T00:00:00"/>
    <x v="1"/>
    <s v="EP-13915"/>
    <x v="212"/>
    <x v="0"/>
    <s v="United States"/>
    <s v="San Francisco"/>
    <x v="1"/>
    <n v="94122"/>
    <x v="1"/>
    <s v="OFF-LA-10004559"/>
    <x v="1"/>
    <x v="2"/>
    <x v="1340"/>
    <x v="880"/>
    <n v="3"/>
    <n v="0"/>
    <n v="4.2336"/>
  </r>
  <r>
    <n v="9683"/>
    <s v="CA-2014-122770"/>
    <x v="3"/>
    <x v="1096"/>
    <d v="2014-12-19T00:00:00"/>
    <x v="1"/>
    <s v="EP-13915"/>
    <x v="212"/>
    <x v="0"/>
    <s v="United States"/>
    <s v="San Francisco"/>
    <x v="1"/>
    <n v="94122"/>
    <x v="1"/>
    <s v="OFF-PA-10003172"/>
    <x v="1"/>
    <x v="10"/>
    <x v="846"/>
    <x v="789"/>
    <n v="6"/>
    <n v="0"/>
    <n v="18.662400000000002"/>
  </r>
  <r>
    <n v="9684"/>
    <s v="CA-2014-122770"/>
    <x v="3"/>
    <x v="1096"/>
    <d v="2014-12-19T00:00:00"/>
    <x v="1"/>
    <s v="EP-13915"/>
    <x v="212"/>
    <x v="0"/>
    <s v="United States"/>
    <s v="San Francisco"/>
    <x v="1"/>
    <n v="94122"/>
    <x v="1"/>
    <s v="FUR-FU-10001473"/>
    <x v="0"/>
    <x v="5"/>
    <x v="1244"/>
    <x v="6021"/>
    <n v="8"/>
    <n v="0"/>
    <n v="54.280799999999999"/>
  </r>
  <r>
    <n v="9685"/>
    <s v="CA-2014-122770"/>
    <x v="3"/>
    <x v="1096"/>
    <d v="2014-12-19T00:00:00"/>
    <x v="1"/>
    <s v="EP-13915"/>
    <x v="212"/>
    <x v="0"/>
    <s v="United States"/>
    <s v="San Francisco"/>
    <x v="1"/>
    <n v="94122"/>
    <x v="1"/>
    <s v="OFF-PA-10000232"/>
    <x v="1"/>
    <x v="10"/>
    <x v="1622"/>
    <x v="91"/>
    <n v="2"/>
    <n v="0"/>
    <n v="6.3504000000000005"/>
  </r>
  <r>
    <n v="9686"/>
    <s v="CA-2014-118668"/>
    <x v="3"/>
    <x v="460"/>
    <d v="2014-01-05T00:00:00"/>
    <x v="0"/>
    <s v="FW-14395"/>
    <x v="783"/>
    <x v="1"/>
    <s v="United States"/>
    <s v="Los Angeles"/>
    <x v="1"/>
    <n v="90032"/>
    <x v="1"/>
    <s v="TEC-AC-10000682"/>
    <x v="2"/>
    <x v="11"/>
    <x v="1327"/>
    <x v="6022"/>
    <n v="1"/>
    <n v="0"/>
    <n v="5.8064999999999998"/>
  </r>
  <r>
    <n v="9687"/>
    <s v="CA-2014-116498"/>
    <x v="3"/>
    <x v="1109"/>
    <d v="2014-06-04T00:00:00"/>
    <x v="1"/>
    <s v="KA-16525"/>
    <x v="567"/>
    <x v="0"/>
    <s v="United States"/>
    <s v="San Diego"/>
    <x v="1"/>
    <n v="92037"/>
    <x v="1"/>
    <s v="OFF-AR-10003405"/>
    <x v="1"/>
    <x v="6"/>
    <x v="622"/>
    <x v="1863"/>
    <n v="6"/>
    <n v="0"/>
    <n v="10.178999999999997"/>
  </r>
  <r>
    <n v="9688"/>
    <s v="US-2014-130603"/>
    <x v="3"/>
    <x v="1033"/>
    <d v="2014-10-07T00:00:00"/>
    <x v="1"/>
    <s v="SC-20050"/>
    <x v="337"/>
    <x v="2"/>
    <s v="United States"/>
    <s v="Arlington"/>
    <x v="5"/>
    <n v="76017"/>
    <x v="2"/>
    <s v="OFF-BI-10000301"/>
    <x v="1"/>
    <x v="8"/>
    <x v="619"/>
    <x v="6023"/>
    <n v="9"/>
    <n v="0.8"/>
    <n v="-17.469000000000005"/>
  </r>
  <r>
    <n v="9689"/>
    <s v="US-2014-135986"/>
    <x v="3"/>
    <x v="308"/>
    <d v="2014-06-28T00:00:00"/>
    <x v="1"/>
    <s v="PG-18895"/>
    <x v="38"/>
    <x v="0"/>
    <s v="United States"/>
    <s v="Richmond"/>
    <x v="17"/>
    <n v="23223"/>
    <x v="0"/>
    <s v="OFF-PA-10001534"/>
    <x v="1"/>
    <x v="10"/>
    <x v="1461"/>
    <x v="56"/>
    <n v="5"/>
    <n v="0"/>
    <n v="15.552000000000001"/>
  </r>
  <r>
    <n v="9690"/>
    <s v="US-2014-135986"/>
    <x v="3"/>
    <x v="308"/>
    <d v="2014-06-28T00:00:00"/>
    <x v="1"/>
    <s v="PG-18895"/>
    <x v="38"/>
    <x v="0"/>
    <s v="United States"/>
    <s v="Richmond"/>
    <x v="17"/>
    <n v="23223"/>
    <x v="0"/>
    <s v="TEC-PH-10003691"/>
    <x v="2"/>
    <x v="7"/>
    <x v="1398"/>
    <x v="178"/>
    <n v="4"/>
    <n v="0"/>
    <n v="125.99000000000001"/>
  </r>
  <r>
    <n v="9691"/>
    <s v="CA-2014-140536"/>
    <x v="3"/>
    <x v="1095"/>
    <d v="2014-04-06T00:00:00"/>
    <x v="2"/>
    <s v="TA-21385"/>
    <x v="638"/>
    <x v="2"/>
    <s v="United States"/>
    <s v="New York City"/>
    <x v="15"/>
    <n v="10035"/>
    <x v="3"/>
    <s v="OFF-AR-10001545"/>
    <x v="1"/>
    <x v="6"/>
    <x v="812"/>
    <x v="991"/>
    <n v="4"/>
    <n v="0"/>
    <n v="2.0415999999999999"/>
  </r>
  <r>
    <n v="9692"/>
    <s v="CA-2012-130183"/>
    <x v="1"/>
    <x v="50"/>
    <d v="2012-11-17T00:00:00"/>
    <x v="1"/>
    <s v="PO-18850"/>
    <x v="138"/>
    <x v="0"/>
    <s v="United States"/>
    <s v="Houston"/>
    <x v="5"/>
    <n v="77041"/>
    <x v="2"/>
    <s v="FUR-BO-10001811"/>
    <x v="0"/>
    <x v="0"/>
    <x v="779"/>
    <x v="6024"/>
    <n v="3"/>
    <n v="0.32"/>
    <n v="-18.058800000000076"/>
  </r>
  <r>
    <n v="9693"/>
    <s v="CA-2012-107902"/>
    <x v="1"/>
    <x v="834"/>
    <d v="2012-09-02T00:00:00"/>
    <x v="1"/>
    <s v="SM-20950"/>
    <x v="416"/>
    <x v="1"/>
    <s v="United States"/>
    <s v="Fairfield"/>
    <x v="29"/>
    <n v="6824"/>
    <x v="3"/>
    <s v="OFF-ST-10001837"/>
    <x v="1"/>
    <x v="4"/>
    <x v="1331"/>
    <x v="6025"/>
    <n v="11"/>
    <n v="0"/>
    <n v="122.2936"/>
  </r>
  <r>
    <n v="9694"/>
    <s v="CA-2014-130148"/>
    <x v="3"/>
    <x v="241"/>
    <d v="2014-09-29T00:00:00"/>
    <x v="0"/>
    <s v="NK-18490"/>
    <x v="71"/>
    <x v="2"/>
    <s v="United States"/>
    <s v="San Francisco"/>
    <x v="1"/>
    <n v="94110"/>
    <x v="1"/>
    <s v="OFF-PA-10000551"/>
    <x v="1"/>
    <x v="10"/>
    <x v="1237"/>
    <x v="4747"/>
    <n v="6"/>
    <n v="0"/>
    <n v="15.229199999999999"/>
  </r>
  <r>
    <n v="9695"/>
    <s v="CA-2014-130148"/>
    <x v="3"/>
    <x v="241"/>
    <d v="2014-09-29T00:00:00"/>
    <x v="0"/>
    <s v="NK-18490"/>
    <x v="71"/>
    <x v="2"/>
    <s v="United States"/>
    <s v="San Francisco"/>
    <x v="1"/>
    <n v="94110"/>
    <x v="1"/>
    <s v="OFF-SU-10001574"/>
    <x v="1"/>
    <x v="14"/>
    <x v="498"/>
    <x v="549"/>
    <n v="2"/>
    <n v="0"/>
    <n v="2.1899999999999995"/>
  </r>
  <r>
    <n v="9696"/>
    <s v="US-2013-151260"/>
    <x v="0"/>
    <x v="25"/>
    <d v="2013-12-15T00:00:00"/>
    <x v="2"/>
    <s v="SC-20695"/>
    <x v="281"/>
    <x v="1"/>
    <s v="United States"/>
    <s v="Springfield"/>
    <x v="24"/>
    <n v="45503"/>
    <x v="3"/>
    <s v="OFF-AP-10002892"/>
    <x v="1"/>
    <x v="9"/>
    <x v="9"/>
    <x v="6026"/>
    <n v="4"/>
    <n v="0.2"/>
    <n v="9.1919999999999931"/>
  </r>
  <r>
    <n v="9697"/>
    <s v="CA-2011-144281"/>
    <x v="2"/>
    <x v="1227"/>
    <d v="2011-06-15T00:00:00"/>
    <x v="0"/>
    <s v="HK-14890"/>
    <x v="96"/>
    <x v="1"/>
    <s v="United States"/>
    <s v="Detroit"/>
    <x v="12"/>
    <n v="48234"/>
    <x v="2"/>
    <s v="OFF-LA-10003930"/>
    <x v="1"/>
    <x v="2"/>
    <x v="503"/>
    <x v="4712"/>
    <n v="5"/>
    <n v="0"/>
    <n v="240.8595"/>
  </r>
  <r>
    <n v="9698"/>
    <s v="CA-2013-122511"/>
    <x v="0"/>
    <x v="21"/>
    <d v="2013-03-12T00:00:00"/>
    <x v="3"/>
    <s v="BT-11485"/>
    <x v="389"/>
    <x v="2"/>
    <s v="United States"/>
    <s v="Philadelphia"/>
    <x v="9"/>
    <n v="19140"/>
    <x v="3"/>
    <s v="FUR-FU-10001037"/>
    <x v="0"/>
    <x v="5"/>
    <x v="1160"/>
    <x v="6027"/>
    <n v="4"/>
    <n v="0.2"/>
    <n v="9.48"/>
  </r>
  <r>
    <n v="9699"/>
    <s v="CA-2014-154116"/>
    <x v="3"/>
    <x v="934"/>
    <d v="2014-12-20T00:00:00"/>
    <x v="1"/>
    <s v="KM-16660"/>
    <x v="730"/>
    <x v="0"/>
    <s v="United States"/>
    <s v="Inglewood"/>
    <x v="1"/>
    <n v="90301"/>
    <x v="1"/>
    <s v="OFF-PA-10004569"/>
    <x v="1"/>
    <x v="10"/>
    <x v="227"/>
    <x v="4861"/>
    <n v="3"/>
    <n v="0"/>
    <n v="10.7301"/>
  </r>
  <r>
    <n v="9700"/>
    <s v="CA-2014-154116"/>
    <x v="3"/>
    <x v="934"/>
    <d v="2014-12-20T00:00:00"/>
    <x v="1"/>
    <s v="KM-16660"/>
    <x v="730"/>
    <x v="0"/>
    <s v="United States"/>
    <s v="Inglewood"/>
    <x v="1"/>
    <n v="90301"/>
    <x v="1"/>
    <s v="OFF-AP-10000027"/>
    <x v="1"/>
    <x v="9"/>
    <x v="1804"/>
    <x v="3287"/>
    <n v="4"/>
    <n v="0"/>
    <n v="16.295999999999999"/>
  </r>
  <r>
    <n v="9701"/>
    <s v="CA-2014-154116"/>
    <x v="3"/>
    <x v="934"/>
    <d v="2014-12-20T00:00:00"/>
    <x v="1"/>
    <s v="KM-16660"/>
    <x v="730"/>
    <x v="0"/>
    <s v="United States"/>
    <s v="Inglewood"/>
    <x v="1"/>
    <n v="90301"/>
    <x v="1"/>
    <s v="TEC-PH-10000675"/>
    <x v="2"/>
    <x v="7"/>
    <x v="1338"/>
    <x v="2103"/>
    <n v="3"/>
    <n v="0.2"/>
    <n v="14.758199999999995"/>
  </r>
  <r>
    <n v="9702"/>
    <s v="CA-2013-105291"/>
    <x v="0"/>
    <x v="859"/>
    <d v="2013-11-05T00:00:00"/>
    <x v="1"/>
    <s v="SP-20920"/>
    <x v="727"/>
    <x v="0"/>
    <s v="United States"/>
    <s v="San Luis Obispo"/>
    <x v="1"/>
    <n v="93405"/>
    <x v="1"/>
    <s v="OFF-FA-10003059"/>
    <x v="1"/>
    <x v="13"/>
    <x v="794"/>
    <x v="3657"/>
    <n v="2"/>
    <n v="0"/>
    <n v="1.1945999999999999"/>
  </r>
  <r>
    <n v="9703"/>
    <s v="CA-2014-147032"/>
    <x v="3"/>
    <x v="689"/>
    <d v="2014-08-05T00:00:00"/>
    <x v="1"/>
    <s v="LB-16795"/>
    <x v="697"/>
    <x v="2"/>
    <s v="United States"/>
    <s v="Wilmington"/>
    <x v="13"/>
    <n v="19805"/>
    <x v="3"/>
    <s v="OFF-PA-10003256"/>
    <x v="1"/>
    <x v="10"/>
    <x v="96"/>
    <x v="1042"/>
    <n v="1"/>
    <n v="0"/>
    <n v="5.5391999999999992"/>
  </r>
  <r>
    <n v="9704"/>
    <s v="CA-2014-147032"/>
    <x v="3"/>
    <x v="689"/>
    <d v="2014-08-05T00:00:00"/>
    <x v="1"/>
    <s v="LB-16795"/>
    <x v="697"/>
    <x v="2"/>
    <s v="United States"/>
    <s v="Wilmington"/>
    <x v="13"/>
    <n v="19805"/>
    <x v="3"/>
    <s v="OFF-BI-10003656"/>
    <x v="1"/>
    <x v="8"/>
    <x v="13"/>
    <x v="6028"/>
    <n v="5"/>
    <n v="0"/>
    <n v="390.97699999999998"/>
  </r>
  <r>
    <n v="9705"/>
    <s v="CA-2014-147032"/>
    <x v="3"/>
    <x v="689"/>
    <d v="2014-08-05T00:00:00"/>
    <x v="1"/>
    <s v="LB-16795"/>
    <x v="697"/>
    <x v="2"/>
    <s v="United States"/>
    <s v="Wilmington"/>
    <x v="13"/>
    <n v="19805"/>
    <x v="3"/>
    <s v="OFF-BI-10002897"/>
    <x v="1"/>
    <x v="8"/>
    <x v="1793"/>
    <x v="6029"/>
    <n v="3"/>
    <n v="0"/>
    <n v="5.3948999999999998"/>
  </r>
  <r>
    <n v="9706"/>
    <s v="CA-2014-125990"/>
    <x v="3"/>
    <x v="15"/>
    <d v="2014-10-24T00:00:00"/>
    <x v="1"/>
    <s v="JS-16030"/>
    <x v="559"/>
    <x v="0"/>
    <s v="United States"/>
    <s v="San Francisco"/>
    <x v="1"/>
    <n v="94122"/>
    <x v="1"/>
    <s v="OFF-BI-10004826"/>
    <x v="1"/>
    <x v="8"/>
    <x v="721"/>
    <x v="5524"/>
    <n v="3"/>
    <n v="0.2"/>
    <n v="13.868400000000001"/>
  </r>
  <r>
    <n v="9707"/>
    <s v="CA-2013-161746"/>
    <x v="0"/>
    <x v="147"/>
    <d v="2013-10-28T00:00:00"/>
    <x v="1"/>
    <s v="CS-11950"/>
    <x v="229"/>
    <x v="0"/>
    <s v="United States"/>
    <s v="Los Angeles"/>
    <x v="1"/>
    <n v="90045"/>
    <x v="1"/>
    <s v="FUR-CH-10004626"/>
    <x v="0"/>
    <x v="1"/>
    <x v="1697"/>
    <x v="6030"/>
    <n v="3"/>
    <n v="0.2"/>
    <n v="12.106799999999993"/>
  </r>
  <r>
    <n v="9708"/>
    <s v="CA-2013-161746"/>
    <x v="0"/>
    <x v="147"/>
    <d v="2013-10-28T00:00:00"/>
    <x v="1"/>
    <s v="CS-11950"/>
    <x v="229"/>
    <x v="0"/>
    <s v="United States"/>
    <s v="Los Angeles"/>
    <x v="1"/>
    <n v="90045"/>
    <x v="1"/>
    <s v="OFF-AR-10000390"/>
    <x v="1"/>
    <x v="6"/>
    <x v="105"/>
    <x v="714"/>
    <n v="3"/>
    <n v="0"/>
    <n v="5.6993999999999998"/>
  </r>
  <r>
    <n v="9709"/>
    <s v="CA-2013-161746"/>
    <x v="0"/>
    <x v="147"/>
    <d v="2013-10-28T00:00:00"/>
    <x v="1"/>
    <s v="CS-11950"/>
    <x v="229"/>
    <x v="0"/>
    <s v="United States"/>
    <s v="Los Angeles"/>
    <x v="1"/>
    <n v="90045"/>
    <x v="1"/>
    <s v="FUR-FU-10003731"/>
    <x v="0"/>
    <x v="5"/>
    <x v="1593"/>
    <x v="3002"/>
    <n v="2"/>
    <n v="0"/>
    <n v="5.5888000000000009"/>
  </r>
  <r>
    <n v="9710"/>
    <s v="CA-2013-161746"/>
    <x v="0"/>
    <x v="147"/>
    <d v="2013-10-28T00:00:00"/>
    <x v="1"/>
    <s v="CS-11950"/>
    <x v="229"/>
    <x v="0"/>
    <s v="United States"/>
    <s v="Los Angeles"/>
    <x v="1"/>
    <n v="90045"/>
    <x v="1"/>
    <s v="OFF-ST-10002743"/>
    <x v="1"/>
    <x v="4"/>
    <x v="413"/>
    <x v="448"/>
    <n v="3"/>
    <n v="0"/>
    <n v="3.4091999999999842"/>
  </r>
  <r>
    <n v="9711"/>
    <s v="CA-2011-114251"/>
    <x v="2"/>
    <x v="1127"/>
    <d v="2011-11-10T00:00:00"/>
    <x v="1"/>
    <s v="MD-17350"/>
    <x v="198"/>
    <x v="0"/>
    <s v="United States"/>
    <s v="Philadelphia"/>
    <x v="9"/>
    <n v="19143"/>
    <x v="3"/>
    <s v="FUR-FU-10001468"/>
    <x v="0"/>
    <x v="5"/>
    <x v="1280"/>
    <x v="6031"/>
    <n v="2"/>
    <n v="0.2"/>
    <n v="-34.196000000000026"/>
  </r>
  <r>
    <n v="9712"/>
    <s v="CA-2011-114251"/>
    <x v="2"/>
    <x v="1127"/>
    <d v="2011-11-10T00:00:00"/>
    <x v="1"/>
    <s v="MD-17350"/>
    <x v="198"/>
    <x v="0"/>
    <s v="United States"/>
    <s v="Philadelphia"/>
    <x v="9"/>
    <n v="19143"/>
    <x v="3"/>
    <s v="OFF-BI-10003684"/>
    <x v="1"/>
    <x v="8"/>
    <x v="707"/>
    <x v="6032"/>
    <n v="2"/>
    <n v="0.7"/>
    <n v="-8.7959999999999958"/>
  </r>
  <r>
    <n v="9713"/>
    <s v="CA-2011-114251"/>
    <x v="2"/>
    <x v="1127"/>
    <d v="2011-11-10T00:00:00"/>
    <x v="1"/>
    <s v="MD-17350"/>
    <x v="198"/>
    <x v="0"/>
    <s v="United States"/>
    <s v="Philadelphia"/>
    <x v="9"/>
    <n v="19143"/>
    <x v="3"/>
    <s v="OFF-ST-10003716"/>
    <x v="1"/>
    <x v="4"/>
    <x v="889"/>
    <x v="6033"/>
    <n v="6"/>
    <n v="0.2"/>
    <n v="-94.508399999999995"/>
  </r>
  <r>
    <n v="9714"/>
    <s v="CA-2011-114251"/>
    <x v="2"/>
    <x v="1127"/>
    <d v="2011-11-10T00:00:00"/>
    <x v="1"/>
    <s v="MD-17350"/>
    <x v="198"/>
    <x v="0"/>
    <s v="United States"/>
    <s v="Philadelphia"/>
    <x v="9"/>
    <n v="19143"/>
    <x v="3"/>
    <s v="TEC-AC-10001101"/>
    <x v="2"/>
    <x v="11"/>
    <x v="547"/>
    <x v="5924"/>
    <n v="5"/>
    <n v="0.2"/>
    <n v="-6.4450000000000021"/>
  </r>
  <r>
    <n v="9715"/>
    <s v="CA-2011-114251"/>
    <x v="2"/>
    <x v="1127"/>
    <d v="2011-11-10T00:00:00"/>
    <x v="1"/>
    <s v="MD-17350"/>
    <x v="198"/>
    <x v="0"/>
    <s v="United States"/>
    <s v="Philadelphia"/>
    <x v="9"/>
    <n v="19143"/>
    <x v="3"/>
    <s v="TEC-AC-10004864"/>
    <x v="2"/>
    <x v="11"/>
    <x v="1289"/>
    <x v="2860"/>
    <n v="2"/>
    <n v="0.2"/>
    <n v="16.794600000000003"/>
  </r>
  <r>
    <n v="9716"/>
    <s v="CA-2013-116379"/>
    <x v="0"/>
    <x v="77"/>
    <d v="2013-11-13T00:00:00"/>
    <x v="1"/>
    <s v="LD-17005"/>
    <x v="436"/>
    <x v="0"/>
    <s v="United States"/>
    <s v="San Francisco"/>
    <x v="1"/>
    <n v="94122"/>
    <x v="1"/>
    <s v="OFF-BI-10001543"/>
    <x v="1"/>
    <x v="8"/>
    <x v="375"/>
    <x v="382"/>
    <n v="2"/>
    <n v="0.2"/>
    <n v="20.154400000000003"/>
  </r>
  <r>
    <n v="9717"/>
    <s v="US-2013-144477"/>
    <x v="0"/>
    <x v="399"/>
    <d v="2013-08-15T00:00:00"/>
    <x v="0"/>
    <s v="DB-13270"/>
    <x v="489"/>
    <x v="2"/>
    <s v="United States"/>
    <s v="Philadelphia"/>
    <x v="9"/>
    <n v="19134"/>
    <x v="3"/>
    <s v="OFF-AR-10000914"/>
    <x v="1"/>
    <x v="6"/>
    <x v="1739"/>
    <x v="6034"/>
    <n v="4"/>
    <n v="0.2"/>
    <n v="2.7984000000000027"/>
  </r>
  <r>
    <n v="9718"/>
    <s v="CA-2013-108210"/>
    <x v="0"/>
    <x v="198"/>
    <d v="2013-06-01T00:00:00"/>
    <x v="3"/>
    <s v="AT-10735"/>
    <x v="247"/>
    <x v="0"/>
    <s v="United States"/>
    <s v="Houston"/>
    <x v="5"/>
    <n v="77041"/>
    <x v="2"/>
    <s v="TEC-PH-10002293"/>
    <x v="2"/>
    <x v="7"/>
    <x v="126"/>
    <x v="1105"/>
    <n v="5"/>
    <n v="0.2"/>
    <n v="7.9960000000000058"/>
  </r>
  <r>
    <n v="9719"/>
    <s v="CA-2013-108210"/>
    <x v="0"/>
    <x v="198"/>
    <d v="2013-06-01T00:00:00"/>
    <x v="3"/>
    <s v="AT-10735"/>
    <x v="247"/>
    <x v="0"/>
    <s v="United States"/>
    <s v="Houston"/>
    <x v="5"/>
    <n v="77041"/>
    <x v="2"/>
    <s v="TEC-AC-10000109"/>
    <x v="2"/>
    <x v="11"/>
    <x v="200"/>
    <x v="1922"/>
    <n v="5"/>
    <n v="0.2"/>
    <n v="11.198000000000015"/>
  </r>
  <r>
    <n v="9720"/>
    <s v="CA-2014-166835"/>
    <x v="3"/>
    <x v="105"/>
    <d v="2014-11-15T00:00:00"/>
    <x v="0"/>
    <s v="DK-13375"/>
    <x v="589"/>
    <x v="0"/>
    <s v="United States"/>
    <s v="Lancaster"/>
    <x v="9"/>
    <n v="17602"/>
    <x v="3"/>
    <s v="OFF-ST-10002574"/>
    <x v="1"/>
    <x v="4"/>
    <x v="926"/>
    <x v="3167"/>
    <n v="2"/>
    <n v="0.2"/>
    <n v="-55.256"/>
  </r>
  <r>
    <n v="9721"/>
    <s v="CA-2013-119641"/>
    <x v="0"/>
    <x v="897"/>
    <d v="2013-09-27T00:00:00"/>
    <x v="1"/>
    <s v="CS-12250"/>
    <x v="294"/>
    <x v="1"/>
    <s v="United States"/>
    <s v="Green Bay"/>
    <x v="6"/>
    <n v="54302"/>
    <x v="2"/>
    <s v="FUR-FU-10002445"/>
    <x v="0"/>
    <x v="5"/>
    <x v="1439"/>
    <x v="1651"/>
    <n v="2"/>
    <n v="0"/>
    <n v="7.5840000000000014"/>
  </r>
  <r>
    <n v="9722"/>
    <s v="CA-2013-105781"/>
    <x v="0"/>
    <x v="595"/>
    <d v="2013-02-20T00:00:00"/>
    <x v="1"/>
    <s v="JF-15565"/>
    <x v="535"/>
    <x v="0"/>
    <s v="United States"/>
    <s v="New York City"/>
    <x v="15"/>
    <n v="10024"/>
    <x v="3"/>
    <s v="FUR-CH-10001802"/>
    <x v="0"/>
    <x v="1"/>
    <x v="1688"/>
    <x v="6035"/>
    <n v="3"/>
    <n v="0.1"/>
    <n v="39.923399999999994"/>
  </r>
  <r>
    <n v="9723"/>
    <s v="CA-2013-105781"/>
    <x v="0"/>
    <x v="595"/>
    <d v="2013-02-20T00:00:00"/>
    <x v="1"/>
    <s v="JF-15565"/>
    <x v="535"/>
    <x v="0"/>
    <s v="United States"/>
    <s v="New York City"/>
    <x v="15"/>
    <n v="10024"/>
    <x v="3"/>
    <s v="TEC-AC-10003628"/>
    <x v="2"/>
    <x v="11"/>
    <x v="244"/>
    <x v="1324"/>
    <n v="3"/>
    <n v="0"/>
    <n v="39.586800000000011"/>
  </r>
  <r>
    <n v="9724"/>
    <s v="CA-2011-101364"/>
    <x v="2"/>
    <x v="1091"/>
    <d v="2011-12-26T00:00:00"/>
    <x v="1"/>
    <s v="TW-21025"/>
    <x v="69"/>
    <x v="2"/>
    <s v="United States"/>
    <s v="New York City"/>
    <x v="15"/>
    <n v="10011"/>
    <x v="3"/>
    <s v="OFF-BI-10003984"/>
    <x v="1"/>
    <x v="8"/>
    <x v="690"/>
    <x v="6036"/>
    <n v="13"/>
    <n v="0.2"/>
    <n v="100.14029999999998"/>
  </r>
  <r>
    <n v="9725"/>
    <s v="CA-2012-117898"/>
    <x v="1"/>
    <x v="901"/>
    <d v="2012-12-11T00:00:00"/>
    <x v="1"/>
    <s v="TB-21250"/>
    <x v="621"/>
    <x v="0"/>
    <s v="United States"/>
    <s v="Bloomington"/>
    <x v="10"/>
    <n v="61701"/>
    <x v="2"/>
    <s v="OFF-EN-10004459"/>
    <x v="1"/>
    <x v="12"/>
    <x v="655"/>
    <x v="2096"/>
    <n v="2"/>
    <n v="0.2"/>
    <n v="4.4311999999999996"/>
  </r>
  <r>
    <n v="9726"/>
    <s v="CA-2014-142293"/>
    <x v="3"/>
    <x v="697"/>
    <d v="2014-09-21T00:00:00"/>
    <x v="2"/>
    <s v="SC-20380"/>
    <x v="618"/>
    <x v="0"/>
    <s v="United States"/>
    <s v="Boise"/>
    <x v="45"/>
    <n v="83704"/>
    <x v="1"/>
    <s v="TEC-AC-10001109"/>
    <x v="2"/>
    <x v="11"/>
    <x v="998"/>
    <x v="1324"/>
    <n v="3"/>
    <n v="0"/>
    <n v="37.787400000000005"/>
  </r>
  <r>
    <n v="9727"/>
    <s v="CA-2014-167395"/>
    <x v="3"/>
    <x v="574"/>
    <d v="2014-12-05T00:00:00"/>
    <x v="2"/>
    <s v="KM-16720"/>
    <x v="27"/>
    <x v="0"/>
    <s v="United States"/>
    <s v="Lowell"/>
    <x v="31"/>
    <n v="1852"/>
    <x v="3"/>
    <s v="OFF-AP-10001293"/>
    <x v="1"/>
    <x v="9"/>
    <x v="1337"/>
    <x v="6037"/>
    <n v="7"/>
    <n v="0"/>
    <n v="80.320799999999991"/>
  </r>
  <r>
    <n v="9728"/>
    <s v="CA-2014-167395"/>
    <x v="3"/>
    <x v="574"/>
    <d v="2014-12-05T00:00:00"/>
    <x v="2"/>
    <s v="KM-16720"/>
    <x v="27"/>
    <x v="0"/>
    <s v="United States"/>
    <s v="Lowell"/>
    <x v="31"/>
    <n v="1852"/>
    <x v="3"/>
    <s v="TEC-PH-10004977"/>
    <x v="2"/>
    <x v="7"/>
    <x v="34"/>
    <x v="508"/>
    <n v="5"/>
    <n v="0"/>
    <n v="284.18549999999993"/>
  </r>
  <r>
    <n v="9729"/>
    <s v="CA-2014-167395"/>
    <x v="3"/>
    <x v="574"/>
    <d v="2014-12-05T00:00:00"/>
    <x v="2"/>
    <s v="KM-16720"/>
    <x v="27"/>
    <x v="0"/>
    <s v="United States"/>
    <s v="Lowell"/>
    <x v="31"/>
    <n v="1852"/>
    <x v="3"/>
    <s v="OFF-SU-10001935"/>
    <x v="1"/>
    <x v="14"/>
    <x v="33"/>
    <x v="1009"/>
    <n v="2"/>
    <n v="0"/>
    <n v="0.17439999999999944"/>
  </r>
  <r>
    <n v="9730"/>
    <s v="CA-2011-111962"/>
    <x v="2"/>
    <x v="411"/>
    <d v="2011-10-04T00:00:00"/>
    <x v="1"/>
    <s v="EB-14170"/>
    <x v="432"/>
    <x v="0"/>
    <s v="United States"/>
    <s v="Seattle"/>
    <x v="4"/>
    <n v="98115"/>
    <x v="1"/>
    <s v="OFF-BI-10001308"/>
    <x v="1"/>
    <x v="8"/>
    <x v="1351"/>
    <x v="3769"/>
    <n v="2"/>
    <n v="0.2"/>
    <n v="3.1399999999999988"/>
  </r>
  <r>
    <n v="9731"/>
    <s v="CA-2011-111962"/>
    <x v="2"/>
    <x v="411"/>
    <d v="2011-10-04T00:00:00"/>
    <x v="1"/>
    <s v="EB-14170"/>
    <x v="432"/>
    <x v="0"/>
    <s v="United States"/>
    <s v="Seattle"/>
    <x v="4"/>
    <n v="98115"/>
    <x v="1"/>
    <s v="OFF-ST-10000046"/>
    <x v="1"/>
    <x v="4"/>
    <x v="757"/>
    <x v="6038"/>
    <n v="5"/>
    <n v="0"/>
    <n v="153.47250000000003"/>
  </r>
  <r>
    <n v="9732"/>
    <s v="CA-2014-124261"/>
    <x v="3"/>
    <x v="237"/>
    <d v="2014-11-20T00:00:00"/>
    <x v="1"/>
    <s v="JE-15715"/>
    <x v="555"/>
    <x v="0"/>
    <s v="United States"/>
    <s v="Los Angeles"/>
    <x v="1"/>
    <n v="90049"/>
    <x v="1"/>
    <s v="OFF-AR-10003504"/>
    <x v="1"/>
    <x v="6"/>
    <x v="1026"/>
    <x v="1369"/>
    <n v="8"/>
    <n v="0"/>
    <n v="9.9295999999999971"/>
  </r>
  <r>
    <n v="9733"/>
    <s v="CA-2011-114321"/>
    <x v="2"/>
    <x v="1071"/>
    <d v="2011-08-25T00:00:00"/>
    <x v="1"/>
    <s v="NC-18535"/>
    <x v="714"/>
    <x v="1"/>
    <s v="United States"/>
    <s v="Hampton"/>
    <x v="17"/>
    <n v="23666"/>
    <x v="0"/>
    <s v="FUR-CH-10001797"/>
    <x v="0"/>
    <x v="1"/>
    <x v="1441"/>
    <x v="6039"/>
    <n v="13"/>
    <n v="0"/>
    <n v="145.06959999999992"/>
  </r>
  <r>
    <n v="9734"/>
    <s v="CA-2011-114321"/>
    <x v="2"/>
    <x v="1071"/>
    <d v="2011-08-25T00:00:00"/>
    <x v="1"/>
    <s v="NC-18535"/>
    <x v="714"/>
    <x v="1"/>
    <s v="United States"/>
    <s v="Hampton"/>
    <x v="17"/>
    <n v="23666"/>
    <x v="0"/>
    <s v="OFF-PA-10000246"/>
    <x v="1"/>
    <x v="10"/>
    <x v="1586"/>
    <x v="6040"/>
    <n v="2"/>
    <n v="0"/>
    <n v="9.2552000000000003"/>
  </r>
  <r>
    <n v="9735"/>
    <s v="CA-2011-114321"/>
    <x v="2"/>
    <x v="1071"/>
    <d v="2011-08-25T00:00:00"/>
    <x v="1"/>
    <s v="NC-18535"/>
    <x v="714"/>
    <x v="1"/>
    <s v="United States"/>
    <s v="Hampton"/>
    <x v="17"/>
    <n v="23666"/>
    <x v="0"/>
    <s v="OFF-BI-10001359"/>
    <x v="1"/>
    <x v="8"/>
    <x v="1153"/>
    <x v="6041"/>
    <n v="1"/>
    <n v="0"/>
    <n v="421.58529999999996"/>
  </r>
  <r>
    <n v="9736"/>
    <s v="CA-2011-128062"/>
    <x v="2"/>
    <x v="84"/>
    <d v="2011-11-22T00:00:00"/>
    <x v="0"/>
    <s v="AD-10180"/>
    <x v="57"/>
    <x v="2"/>
    <s v="United States"/>
    <s v="Philadelphia"/>
    <x v="9"/>
    <n v="19134"/>
    <x v="3"/>
    <s v="OFF-PA-10001583"/>
    <x v="1"/>
    <x v="10"/>
    <x v="1822"/>
    <x v="490"/>
    <n v="1"/>
    <n v="0.2"/>
    <n v="1.9844999999999995"/>
  </r>
  <r>
    <n v="9737"/>
    <s v="US-2012-100069"/>
    <x v="1"/>
    <x v="685"/>
    <d v="2012-07-03T00:00:00"/>
    <x v="1"/>
    <s v="NF-18475"/>
    <x v="739"/>
    <x v="2"/>
    <s v="United States"/>
    <s v="Omaha"/>
    <x v="8"/>
    <n v="68104"/>
    <x v="2"/>
    <s v="TEC-PH-10004667"/>
    <x v="2"/>
    <x v="7"/>
    <x v="519"/>
    <x v="3420"/>
    <n v="2"/>
    <n v="0"/>
    <n v="72.894599999999997"/>
  </r>
  <r>
    <n v="9738"/>
    <s v="CA-2014-129294"/>
    <x v="3"/>
    <x v="633"/>
    <d v="2014-03-22T00:00:00"/>
    <x v="1"/>
    <s v="KD-16615"/>
    <x v="629"/>
    <x v="1"/>
    <s v="United States"/>
    <s v="Los Angeles"/>
    <x v="1"/>
    <n v="90032"/>
    <x v="1"/>
    <s v="OFF-ST-10002615"/>
    <x v="1"/>
    <x v="4"/>
    <x v="1427"/>
    <x v="2385"/>
    <n v="2"/>
    <n v="0"/>
    <n v="80.631200000000007"/>
  </r>
  <r>
    <n v="9739"/>
    <s v="CA-2014-129294"/>
    <x v="3"/>
    <x v="633"/>
    <d v="2014-03-22T00:00:00"/>
    <x v="1"/>
    <s v="KD-16615"/>
    <x v="629"/>
    <x v="1"/>
    <s v="United States"/>
    <s v="Los Angeles"/>
    <x v="1"/>
    <n v="90032"/>
    <x v="1"/>
    <s v="OFF-BI-10004236"/>
    <x v="1"/>
    <x v="8"/>
    <x v="891"/>
    <x v="6042"/>
    <n v="6"/>
    <n v="0.2"/>
    <n v="22.900799999999997"/>
  </r>
  <r>
    <n v="9740"/>
    <s v="CA-2014-129294"/>
    <x v="3"/>
    <x v="633"/>
    <d v="2014-03-22T00:00:00"/>
    <x v="1"/>
    <s v="KD-16615"/>
    <x v="629"/>
    <x v="1"/>
    <s v="United States"/>
    <s v="Los Angeles"/>
    <x v="1"/>
    <n v="90032"/>
    <x v="1"/>
    <s v="OFF-BI-10001757"/>
    <x v="1"/>
    <x v="8"/>
    <x v="1158"/>
    <x v="1209"/>
    <n v="5"/>
    <n v="0.2"/>
    <n v="6.8879999999999981"/>
  </r>
  <r>
    <n v="9741"/>
    <s v="CA-2014-129294"/>
    <x v="3"/>
    <x v="633"/>
    <d v="2014-03-22T00:00:00"/>
    <x v="1"/>
    <s v="KD-16615"/>
    <x v="629"/>
    <x v="1"/>
    <s v="United States"/>
    <s v="Los Angeles"/>
    <x v="1"/>
    <n v="90032"/>
    <x v="1"/>
    <s v="OFF-AP-10001154"/>
    <x v="1"/>
    <x v="9"/>
    <x v="584"/>
    <x v="6043"/>
    <n v="3"/>
    <n v="0"/>
    <n v="54.861300000000007"/>
  </r>
  <r>
    <n v="9742"/>
    <s v="CA-2012-117086"/>
    <x v="1"/>
    <x v="627"/>
    <d v="2012-11-12T00:00:00"/>
    <x v="1"/>
    <s v="QJ-19255"/>
    <x v="425"/>
    <x v="1"/>
    <s v="United States"/>
    <s v="Burlington"/>
    <x v="42"/>
    <s v="05408"/>
    <x v="3"/>
    <s v="FUR-BO-10004834"/>
    <x v="0"/>
    <x v="0"/>
    <x v="26"/>
    <x v="6044"/>
    <n v="5"/>
    <n v="0"/>
    <n v="1013.1270000000001"/>
  </r>
  <r>
    <n v="9743"/>
    <s v="CA-2014-131303"/>
    <x v="3"/>
    <x v="354"/>
    <d v="2014-12-03T00:00:00"/>
    <x v="1"/>
    <s v="EP-13915"/>
    <x v="212"/>
    <x v="0"/>
    <s v="United States"/>
    <s v="San Diego"/>
    <x v="1"/>
    <n v="92037"/>
    <x v="1"/>
    <s v="OFF-LA-10001074"/>
    <x v="1"/>
    <x v="2"/>
    <x v="297"/>
    <x v="6045"/>
    <n v="5"/>
    <n v="0"/>
    <n v="29.445499999999996"/>
  </r>
  <r>
    <n v="9744"/>
    <s v="CA-2013-137127"/>
    <x v="0"/>
    <x v="950"/>
    <d v="2013-06-23T00:00:00"/>
    <x v="1"/>
    <s v="JJ-15445"/>
    <x v="370"/>
    <x v="0"/>
    <s v="United States"/>
    <s v="Newark"/>
    <x v="13"/>
    <n v="19711"/>
    <x v="3"/>
    <s v="OFF-LA-10001641"/>
    <x v="1"/>
    <x v="2"/>
    <x v="1022"/>
    <x v="1242"/>
    <n v="3"/>
    <n v="0"/>
    <n v="4.5359999999999996"/>
  </r>
  <r>
    <n v="9745"/>
    <s v="CA-2014-141782"/>
    <x v="3"/>
    <x v="276"/>
    <d v="2014-01-26T00:00:00"/>
    <x v="1"/>
    <s v="BE-11410"/>
    <x v="648"/>
    <x v="0"/>
    <s v="United States"/>
    <s v="Aurora"/>
    <x v="10"/>
    <n v="60505"/>
    <x v="2"/>
    <s v="OFF-EN-10002230"/>
    <x v="1"/>
    <x v="12"/>
    <x v="550"/>
    <x v="6046"/>
    <n v="4"/>
    <n v="0.2"/>
    <n v="90.64439999999999"/>
  </r>
  <r>
    <n v="9746"/>
    <s v="CA-2014-137505"/>
    <x v="3"/>
    <x v="221"/>
    <d v="2014-11-25T00:00:00"/>
    <x v="3"/>
    <s v="BP-11290"/>
    <x v="443"/>
    <x v="0"/>
    <s v="United States"/>
    <s v="Los Angeles"/>
    <x v="1"/>
    <n v="90008"/>
    <x v="1"/>
    <s v="FUR-TA-10000617"/>
    <x v="0"/>
    <x v="3"/>
    <x v="338"/>
    <x v="6047"/>
    <n v="2"/>
    <n v="0.2"/>
    <n v="9.1020000000000039"/>
  </r>
  <r>
    <n v="9747"/>
    <s v="CA-2014-137505"/>
    <x v="3"/>
    <x v="221"/>
    <d v="2014-11-25T00:00:00"/>
    <x v="3"/>
    <s v="BP-11290"/>
    <x v="443"/>
    <x v="0"/>
    <s v="United States"/>
    <s v="Los Angeles"/>
    <x v="1"/>
    <n v="90008"/>
    <x v="1"/>
    <s v="FUR-TA-10001676"/>
    <x v="0"/>
    <x v="3"/>
    <x v="957"/>
    <x v="4085"/>
    <n v="2"/>
    <n v="0.2"/>
    <n v="-1.7772000000000041"/>
  </r>
  <r>
    <n v="9748"/>
    <s v="US-2011-140914"/>
    <x v="2"/>
    <x v="7"/>
    <d v="2011-11-15T00:00:00"/>
    <x v="1"/>
    <s v="BH-11710"/>
    <x v="3"/>
    <x v="0"/>
    <s v="United States"/>
    <s v="Chicago"/>
    <x v="10"/>
    <n v="60653"/>
    <x v="2"/>
    <s v="FUR-FU-10000175"/>
    <x v="0"/>
    <x v="5"/>
    <x v="1629"/>
    <x v="6048"/>
    <n v="2"/>
    <n v="0.6"/>
    <n v="-7.9634"/>
  </r>
  <r>
    <n v="9749"/>
    <s v="US-2011-140914"/>
    <x v="2"/>
    <x v="7"/>
    <d v="2011-11-15T00:00:00"/>
    <x v="1"/>
    <s v="BH-11710"/>
    <x v="3"/>
    <x v="0"/>
    <s v="United States"/>
    <s v="Chicago"/>
    <x v="10"/>
    <n v="60653"/>
    <x v="2"/>
    <s v="FUR-CH-10003379"/>
    <x v="0"/>
    <x v="1"/>
    <x v="459"/>
    <x v="840"/>
    <n v="4"/>
    <n v="0.3"/>
    <n v="-56.995999999999981"/>
  </r>
  <r>
    <n v="9750"/>
    <s v="CA-2013-158358"/>
    <x v="0"/>
    <x v="758"/>
    <d v="2013-03-09T00:00:00"/>
    <x v="1"/>
    <s v="EM-13810"/>
    <x v="613"/>
    <x v="1"/>
    <s v="United States"/>
    <s v="Dover"/>
    <x v="38"/>
    <n v="3820"/>
    <x v="3"/>
    <s v="TEC-AC-10002567"/>
    <x v="2"/>
    <x v="11"/>
    <x v="423"/>
    <x v="460"/>
    <n v="2"/>
    <n v="0"/>
    <n v="57.592799999999997"/>
  </r>
  <r>
    <n v="9751"/>
    <s v="CA-2013-113390"/>
    <x v="0"/>
    <x v="1228"/>
    <d v="2013-10-16T00:00:00"/>
    <x v="1"/>
    <s v="EP-13915"/>
    <x v="212"/>
    <x v="0"/>
    <s v="United States"/>
    <s v="Chicago"/>
    <x v="10"/>
    <n v="60610"/>
    <x v="2"/>
    <s v="OFF-AR-10003183"/>
    <x v="1"/>
    <x v="6"/>
    <x v="1390"/>
    <x v="758"/>
    <n v="2"/>
    <n v="0.2"/>
    <n v="0.66799999999999948"/>
  </r>
  <r>
    <n v="9752"/>
    <s v="CA-2013-113390"/>
    <x v="0"/>
    <x v="1228"/>
    <d v="2013-10-16T00:00:00"/>
    <x v="1"/>
    <s v="EP-13915"/>
    <x v="212"/>
    <x v="0"/>
    <s v="United States"/>
    <s v="Chicago"/>
    <x v="10"/>
    <n v="60610"/>
    <x v="2"/>
    <s v="OFF-AR-10001446"/>
    <x v="1"/>
    <x v="6"/>
    <x v="1152"/>
    <x v="1806"/>
    <n v="3"/>
    <n v="0.2"/>
    <n v="3.4649999999999999"/>
  </r>
  <r>
    <n v="9753"/>
    <s v="US-2013-158680"/>
    <x v="0"/>
    <x v="949"/>
    <d v="2013-07-03T00:00:00"/>
    <x v="2"/>
    <s v="NZ-18565"/>
    <x v="125"/>
    <x v="2"/>
    <s v="United States"/>
    <s v="Seattle"/>
    <x v="4"/>
    <n v="98115"/>
    <x v="1"/>
    <s v="OFF-BI-10000145"/>
    <x v="1"/>
    <x v="8"/>
    <x v="735"/>
    <x v="6049"/>
    <n v="1"/>
    <n v="0.2"/>
    <n v="0.90479999999999983"/>
  </r>
  <r>
    <n v="9754"/>
    <s v="CA-2014-113705"/>
    <x v="3"/>
    <x v="996"/>
    <d v="2014-03-30T00:00:00"/>
    <x v="0"/>
    <s v="LC-16870"/>
    <x v="48"/>
    <x v="0"/>
    <s v="United States"/>
    <s v="Richmond"/>
    <x v="17"/>
    <n v="23223"/>
    <x v="0"/>
    <s v="OFF-LA-10000476"/>
    <x v="1"/>
    <x v="2"/>
    <x v="1552"/>
    <x v="341"/>
    <n v="2"/>
    <n v="0"/>
    <n v="3.7995999999999999"/>
  </r>
  <r>
    <n v="9755"/>
    <s v="CA-2014-113705"/>
    <x v="3"/>
    <x v="996"/>
    <d v="2014-03-30T00:00:00"/>
    <x v="0"/>
    <s v="LC-16870"/>
    <x v="48"/>
    <x v="0"/>
    <s v="United States"/>
    <s v="Richmond"/>
    <x v="17"/>
    <n v="23223"/>
    <x v="0"/>
    <s v="OFF-BI-10001679"/>
    <x v="1"/>
    <x v="8"/>
    <x v="212"/>
    <x v="2788"/>
    <n v="2"/>
    <n v="0"/>
    <n v="8.8800000000000008"/>
  </r>
  <r>
    <n v="9756"/>
    <s v="CA-2014-113705"/>
    <x v="3"/>
    <x v="996"/>
    <d v="2014-03-30T00:00:00"/>
    <x v="0"/>
    <s v="LC-16870"/>
    <x v="48"/>
    <x v="0"/>
    <s v="United States"/>
    <s v="Richmond"/>
    <x v="17"/>
    <n v="23223"/>
    <x v="0"/>
    <s v="OFF-ST-10001128"/>
    <x v="1"/>
    <x v="4"/>
    <x v="1418"/>
    <x v="743"/>
    <n v="3"/>
    <n v="0"/>
    <n v="9.9882000000000204"/>
  </r>
  <r>
    <n v="9757"/>
    <s v="CA-2014-113705"/>
    <x v="3"/>
    <x v="996"/>
    <d v="2014-03-30T00:00:00"/>
    <x v="0"/>
    <s v="LC-16870"/>
    <x v="48"/>
    <x v="0"/>
    <s v="United States"/>
    <s v="Richmond"/>
    <x v="17"/>
    <n v="23223"/>
    <x v="0"/>
    <s v="FUR-TA-10002533"/>
    <x v="0"/>
    <x v="3"/>
    <x v="274"/>
    <x v="4898"/>
    <n v="2"/>
    <n v="0"/>
    <n v="58.419999999999987"/>
  </r>
  <r>
    <n v="9758"/>
    <s v="CA-2014-113705"/>
    <x v="3"/>
    <x v="996"/>
    <d v="2014-03-30T00:00:00"/>
    <x v="0"/>
    <s v="LC-16870"/>
    <x v="48"/>
    <x v="0"/>
    <s v="United States"/>
    <s v="Richmond"/>
    <x v="17"/>
    <n v="23223"/>
    <x v="0"/>
    <s v="TEC-PH-10004006"/>
    <x v="2"/>
    <x v="7"/>
    <x v="1764"/>
    <x v="6050"/>
    <n v="5"/>
    <n v="0"/>
    <n v="55.647000000000006"/>
  </r>
  <r>
    <n v="9759"/>
    <s v="CA-2014-113705"/>
    <x v="3"/>
    <x v="996"/>
    <d v="2014-03-30T00:00:00"/>
    <x v="0"/>
    <s v="LC-16870"/>
    <x v="48"/>
    <x v="0"/>
    <s v="United States"/>
    <s v="Richmond"/>
    <x v="17"/>
    <n v="23223"/>
    <x v="0"/>
    <s v="OFF-PA-10002615"/>
    <x v="1"/>
    <x v="10"/>
    <x v="247"/>
    <x v="4634"/>
    <n v="4"/>
    <n v="0"/>
    <n v="8.1143999999999998"/>
  </r>
  <r>
    <n v="9760"/>
    <s v="CA-2013-146913"/>
    <x v="0"/>
    <x v="731"/>
    <d v="2013-11-06T00:00:00"/>
    <x v="1"/>
    <s v="SF-20965"/>
    <x v="245"/>
    <x v="1"/>
    <s v="United States"/>
    <s v="San Francisco"/>
    <x v="1"/>
    <n v="94109"/>
    <x v="1"/>
    <s v="FUR-CH-10001854"/>
    <x v="0"/>
    <x v="1"/>
    <x v="1110"/>
    <x v="4707"/>
    <n v="5"/>
    <n v="0.2"/>
    <n v="70.196000000000026"/>
  </r>
  <r>
    <n v="9761"/>
    <s v="CA-2014-159135"/>
    <x v="3"/>
    <x v="259"/>
    <d v="2014-11-09T00:00:00"/>
    <x v="1"/>
    <s v="KM-16375"/>
    <x v="454"/>
    <x v="2"/>
    <s v="United States"/>
    <s v="Springdale"/>
    <x v="36"/>
    <n v="72762"/>
    <x v="0"/>
    <s v="OFF-AR-10000657"/>
    <x v="1"/>
    <x v="6"/>
    <x v="1518"/>
    <x v="6051"/>
    <n v="2"/>
    <n v="0"/>
    <n v="1.4189999999999996"/>
  </r>
  <r>
    <n v="9762"/>
    <s v="CA-2011-121762"/>
    <x v="2"/>
    <x v="1047"/>
    <d v="2011-02-19T00:00:00"/>
    <x v="1"/>
    <s v="ML-17395"/>
    <x v="504"/>
    <x v="1"/>
    <s v="United States"/>
    <s v="Seattle"/>
    <x v="4"/>
    <n v="98103"/>
    <x v="1"/>
    <s v="TEC-AC-10000736"/>
    <x v="2"/>
    <x v="11"/>
    <x v="1085"/>
    <x v="764"/>
    <n v="3"/>
    <n v="0"/>
    <n v="86.389199999999988"/>
  </r>
  <r>
    <n v="9763"/>
    <s v="CA-2011-121762"/>
    <x v="2"/>
    <x v="1047"/>
    <d v="2011-02-19T00:00:00"/>
    <x v="1"/>
    <s v="ML-17395"/>
    <x v="504"/>
    <x v="1"/>
    <s v="United States"/>
    <s v="Seattle"/>
    <x v="4"/>
    <n v="98103"/>
    <x v="1"/>
    <s v="OFF-AP-10001293"/>
    <x v="1"/>
    <x v="9"/>
    <x v="1337"/>
    <x v="3411"/>
    <n v="2"/>
    <n v="0"/>
    <n v="22.948799999999999"/>
  </r>
  <r>
    <n v="9764"/>
    <s v="CA-2011-121762"/>
    <x v="2"/>
    <x v="1047"/>
    <d v="2011-02-19T00:00:00"/>
    <x v="1"/>
    <s v="ML-17395"/>
    <x v="504"/>
    <x v="1"/>
    <s v="United States"/>
    <s v="Seattle"/>
    <x v="4"/>
    <n v="98103"/>
    <x v="1"/>
    <s v="OFF-SU-10000157"/>
    <x v="1"/>
    <x v="14"/>
    <x v="1399"/>
    <x v="4148"/>
    <n v="2"/>
    <n v="0"/>
    <n v="4.7724000000000046"/>
  </r>
  <r>
    <n v="9765"/>
    <s v="CA-2011-123855"/>
    <x v="2"/>
    <x v="1229"/>
    <d v="2011-06-23T00:00:00"/>
    <x v="1"/>
    <s v="MC-18100"/>
    <x v="498"/>
    <x v="0"/>
    <s v="United States"/>
    <s v="Los Angeles"/>
    <x v="1"/>
    <n v="90036"/>
    <x v="1"/>
    <s v="TEC-PH-10000215"/>
    <x v="2"/>
    <x v="7"/>
    <x v="139"/>
    <x v="6052"/>
    <n v="5"/>
    <n v="0.2"/>
    <n v="12.232500000000009"/>
  </r>
  <r>
    <n v="9766"/>
    <s v="CA-2014-101959"/>
    <x v="3"/>
    <x v="1230"/>
    <d v="2014-03-07T00:00:00"/>
    <x v="1"/>
    <s v="DB-13660"/>
    <x v="551"/>
    <x v="0"/>
    <s v="United States"/>
    <s v="Middletown"/>
    <x v="29"/>
    <n v="6457"/>
    <x v="3"/>
    <s v="OFF-BI-10001757"/>
    <x v="1"/>
    <x v="8"/>
    <x v="1158"/>
    <x v="296"/>
    <n v="2"/>
    <n v="0"/>
    <n v="4.7231999999999994"/>
  </r>
  <r>
    <n v="9767"/>
    <s v="CA-2014-101959"/>
    <x v="3"/>
    <x v="1230"/>
    <d v="2014-03-07T00:00:00"/>
    <x v="1"/>
    <s v="DB-13660"/>
    <x v="551"/>
    <x v="0"/>
    <s v="United States"/>
    <s v="Middletown"/>
    <x v="29"/>
    <n v="6457"/>
    <x v="3"/>
    <s v="OFF-PA-10002137"/>
    <x v="1"/>
    <x v="10"/>
    <x v="560"/>
    <x v="4034"/>
    <n v="1"/>
    <n v="0"/>
    <n v="3.5009999999999994"/>
  </r>
  <r>
    <n v="9768"/>
    <s v="CA-2014-102659"/>
    <x v="3"/>
    <x v="34"/>
    <d v="2014-12-16T00:00:00"/>
    <x v="1"/>
    <s v="LW-17215"/>
    <x v="560"/>
    <x v="0"/>
    <s v="United States"/>
    <s v="Grand Rapids"/>
    <x v="12"/>
    <n v="49505"/>
    <x v="2"/>
    <s v="OFF-BI-10000088"/>
    <x v="1"/>
    <x v="8"/>
    <x v="1025"/>
    <x v="2803"/>
    <n v="5"/>
    <n v="0"/>
    <n v="26.901000000000003"/>
  </r>
  <r>
    <n v="9769"/>
    <s v="CA-2014-142328"/>
    <x v="3"/>
    <x v="226"/>
    <d v="2014-12-15T00:00:00"/>
    <x v="1"/>
    <s v="TC-21535"/>
    <x v="426"/>
    <x v="2"/>
    <s v="United States"/>
    <s v="San Francisco"/>
    <x v="1"/>
    <n v="94122"/>
    <x v="1"/>
    <s v="OFF-PA-10000380"/>
    <x v="1"/>
    <x v="10"/>
    <x v="1281"/>
    <x v="6053"/>
    <n v="6"/>
    <n v="0"/>
    <n v="25.02"/>
  </r>
  <r>
    <n v="9770"/>
    <s v="CA-2013-123533"/>
    <x v="0"/>
    <x v="390"/>
    <d v="2013-12-01T00:00:00"/>
    <x v="1"/>
    <s v="SC-20050"/>
    <x v="337"/>
    <x v="2"/>
    <s v="United States"/>
    <s v="Hialeah"/>
    <x v="2"/>
    <n v="33012"/>
    <x v="0"/>
    <s v="FUR-BO-10001619"/>
    <x v="0"/>
    <x v="0"/>
    <x v="599"/>
    <x v="6054"/>
    <n v="5"/>
    <n v="0.2"/>
    <n v="8.4979999999999762"/>
  </r>
  <r>
    <n v="9771"/>
    <s v="CA-2013-123533"/>
    <x v="0"/>
    <x v="390"/>
    <d v="2013-12-01T00:00:00"/>
    <x v="1"/>
    <s v="SC-20050"/>
    <x v="337"/>
    <x v="2"/>
    <s v="United States"/>
    <s v="Hialeah"/>
    <x v="2"/>
    <n v="33012"/>
    <x v="0"/>
    <s v="OFF-PA-10001609"/>
    <x v="1"/>
    <x v="10"/>
    <x v="1107"/>
    <x v="3330"/>
    <n v="4"/>
    <n v="0.2"/>
    <n v="3.4215999999999993"/>
  </r>
  <r>
    <n v="9772"/>
    <s v="CA-2013-123533"/>
    <x v="0"/>
    <x v="390"/>
    <d v="2013-12-01T00:00:00"/>
    <x v="1"/>
    <s v="SC-20050"/>
    <x v="337"/>
    <x v="2"/>
    <s v="United States"/>
    <s v="Hialeah"/>
    <x v="2"/>
    <n v="33012"/>
    <x v="0"/>
    <s v="OFF-AP-10002765"/>
    <x v="1"/>
    <x v="9"/>
    <x v="1252"/>
    <x v="6055"/>
    <n v="2"/>
    <n v="0.2"/>
    <n v="4.2384000000000022"/>
  </r>
  <r>
    <n v="9773"/>
    <s v="CA-2013-104983"/>
    <x v="0"/>
    <x v="894"/>
    <d v="2013-07-04T00:00:00"/>
    <x v="3"/>
    <s v="FM-14215"/>
    <x v="524"/>
    <x v="1"/>
    <s v="United States"/>
    <s v="Philadelphia"/>
    <x v="9"/>
    <n v="19143"/>
    <x v="3"/>
    <s v="OFF-PA-10000167"/>
    <x v="1"/>
    <x v="10"/>
    <x v="1071"/>
    <x v="3971"/>
    <n v="5"/>
    <n v="0.2"/>
    <n v="38.724999999999994"/>
  </r>
  <r>
    <n v="9774"/>
    <s v="CA-2013-160234"/>
    <x v="0"/>
    <x v="190"/>
    <d v="2013-07-04T00:00:00"/>
    <x v="1"/>
    <s v="PF-19225"/>
    <x v="418"/>
    <x v="0"/>
    <s v="United States"/>
    <s v="Atlanta"/>
    <x v="32"/>
    <n v="30318"/>
    <x v="0"/>
    <s v="TEC-PH-10004434"/>
    <x v="2"/>
    <x v="7"/>
    <x v="1604"/>
    <x v="6056"/>
    <n v="1"/>
    <n v="0"/>
    <n v="39.425499999999985"/>
  </r>
  <r>
    <n v="9775"/>
    <s v="CA-2011-169019"/>
    <x v="2"/>
    <x v="711"/>
    <d v="2011-07-30T00:00:00"/>
    <x v="1"/>
    <s v="LF-17185"/>
    <x v="166"/>
    <x v="0"/>
    <s v="United States"/>
    <s v="San Antonio"/>
    <x v="5"/>
    <n v="78207"/>
    <x v="2"/>
    <s v="OFF-BI-10004995"/>
    <x v="1"/>
    <x v="8"/>
    <x v="313"/>
    <x v="6057"/>
    <n v="8"/>
    <n v="0.8"/>
    <n v="-3701.8928000000014"/>
  </r>
  <r>
    <n v="9776"/>
    <s v="CA-2011-169019"/>
    <x v="2"/>
    <x v="711"/>
    <d v="2011-07-30T00:00:00"/>
    <x v="1"/>
    <s v="LF-17185"/>
    <x v="166"/>
    <x v="0"/>
    <s v="United States"/>
    <s v="San Antonio"/>
    <x v="5"/>
    <n v="78207"/>
    <x v="2"/>
    <s v="FUR-FU-10004666"/>
    <x v="0"/>
    <x v="5"/>
    <x v="1452"/>
    <x v="3770"/>
    <n v="3"/>
    <n v="0.6"/>
    <n v="-10.060199999999998"/>
  </r>
  <r>
    <n v="9777"/>
    <s v="CA-2011-169019"/>
    <x v="2"/>
    <x v="711"/>
    <d v="2011-07-30T00:00:00"/>
    <x v="1"/>
    <s v="LF-17185"/>
    <x v="166"/>
    <x v="0"/>
    <s v="United States"/>
    <s v="San Antonio"/>
    <x v="5"/>
    <n v="78207"/>
    <x v="2"/>
    <s v="OFF-BI-10001524"/>
    <x v="1"/>
    <x v="8"/>
    <x v="298"/>
    <x v="6058"/>
    <n v="4"/>
    <n v="0.8"/>
    <n v="-26.854400000000012"/>
  </r>
  <r>
    <n v="9778"/>
    <s v="CA-2011-169019"/>
    <x v="2"/>
    <x v="711"/>
    <d v="2011-07-30T00:00:00"/>
    <x v="1"/>
    <s v="LF-17185"/>
    <x v="166"/>
    <x v="0"/>
    <s v="United States"/>
    <s v="San Antonio"/>
    <x v="5"/>
    <n v="78207"/>
    <x v="2"/>
    <s v="TEC-AC-10002076"/>
    <x v="2"/>
    <x v="11"/>
    <x v="329"/>
    <x v="6059"/>
    <n v="9"/>
    <n v="0.2"/>
    <n v="-26.946000000000012"/>
  </r>
  <r>
    <n v="9779"/>
    <s v="CA-2011-169019"/>
    <x v="2"/>
    <x v="711"/>
    <d v="2011-07-30T00:00:00"/>
    <x v="1"/>
    <s v="LF-17185"/>
    <x v="166"/>
    <x v="0"/>
    <s v="United States"/>
    <s v="San Antonio"/>
    <x v="5"/>
    <n v="78207"/>
    <x v="2"/>
    <s v="OFF-BI-10001679"/>
    <x v="1"/>
    <x v="8"/>
    <x v="212"/>
    <x v="6060"/>
    <n v="5"/>
    <n v="0.8"/>
    <n v="-13.32"/>
  </r>
  <r>
    <n v="9780"/>
    <s v="CA-2011-169019"/>
    <x v="2"/>
    <x v="711"/>
    <d v="2011-07-30T00:00:00"/>
    <x v="1"/>
    <s v="LF-17185"/>
    <x v="166"/>
    <x v="0"/>
    <s v="United States"/>
    <s v="San Antonio"/>
    <x v="5"/>
    <n v="78207"/>
    <x v="2"/>
    <s v="OFF-AP-10003281"/>
    <x v="1"/>
    <x v="9"/>
    <x v="1180"/>
    <x v="6061"/>
    <n v="2"/>
    <n v="0.8"/>
    <n v="-12.090000000000003"/>
  </r>
  <r>
    <n v="9781"/>
    <s v="CA-2013-153178"/>
    <x v="0"/>
    <x v="749"/>
    <d v="2013-09-19T00:00:00"/>
    <x v="1"/>
    <s v="CL-12565"/>
    <x v="52"/>
    <x v="0"/>
    <s v="United States"/>
    <s v="Long Beach"/>
    <x v="15"/>
    <n v="11561"/>
    <x v="3"/>
    <s v="TEC-PH-10001944"/>
    <x v="2"/>
    <x v="7"/>
    <x v="1262"/>
    <x v="1907"/>
    <n v="3"/>
    <n v="0"/>
    <n v="131.35499999999996"/>
  </r>
  <r>
    <n v="9782"/>
    <s v="CA-2013-153178"/>
    <x v="0"/>
    <x v="749"/>
    <d v="2013-09-19T00:00:00"/>
    <x v="1"/>
    <s v="CL-12565"/>
    <x v="52"/>
    <x v="0"/>
    <s v="United States"/>
    <s v="Long Beach"/>
    <x v="15"/>
    <n v="11561"/>
    <x v="3"/>
    <s v="OFF-BI-10004390"/>
    <x v="1"/>
    <x v="8"/>
    <x v="1155"/>
    <x v="1891"/>
    <n v="2"/>
    <n v="0.2"/>
    <n v="252.58799999999999"/>
  </r>
  <r>
    <n v="9783"/>
    <s v="CA-2012-149748"/>
    <x v="1"/>
    <x v="70"/>
    <d v="2012-06-02T00:00:00"/>
    <x v="0"/>
    <s v="EM-13825"/>
    <x v="605"/>
    <x v="1"/>
    <s v="United States"/>
    <s v="Paterson"/>
    <x v="30"/>
    <n v="7501"/>
    <x v="3"/>
    <s v="OFF-PA-10002120"/>
    <x v="1"/>
    <x v="10"/>
    <x v="514"/>
    <x v="4310"/>
    <n v="5"/>
    <n v="0"/>
    <n v="134.65199999999999"/>
  </r>
  <r>
    <n v="9784"/>
    <s v="CA-2012-149748"/>
    <x v="1"/>
    <x v="70"/>
    <d v="2012-06-02T00:00:00"/>
    <x v="0"/>
    <s v="EM-13825"/>
    <x v="605"/>
    <x v="1"/>
    <s v="United States"/>
    <s v="Paterson"/>
    <x v="30"/>
    <n v="7501"/>
    <x v="3"/>
    <s v="OFF-ST-10004340"/>
    <x v="1"/>
    <x v="4"/>
    <x v="809"/>
    <x v="1028"/>
    <n v="1"/>
    <n v="0"/>
    <n v="16.788600000000002"/>
  </r>
  <r>
    <n v="9785"/>
    <s v="CA-2012-149748"/>
    <x v="1"/>
    <x v="70"/>
    <d v="2012-06-02T00:00:00"/>
    <x v="0"/>
    <s v="EM-13825"/>
    <x v="605"/>
    <x v="1"/>
    <s v="United States"/>
    <s v="Paterson"/>
    <x v="30"/>
    <n v="7501"/>
    <x v="3"/>
    <s v="FUR-FU-10001847"/>
    <x v="0"/>
    <x v="5"/>
    <x v="1355"/>
    <x v="5768"/>
    <n v="2"/>
    <n v="0"/>
    <n v="2.9807999999999995"/>
  </r>
  <r>
    <n v="9786"/>
    <s v="CA-2012-155635"/>
    <x v="1"/>
    <x v="1231"/>
    <d v="2012-05-13T00:00:00"/>
    <x v="1"/>
    <s v="ME-17725"/>
    <x v="250"/>
    <x v="0"/>
    <s v="United States"/>
    <s v="Louisville"/>
    <x v="0"/>
    <n v="40214"/>
    <x v="0"/>
    <s v="OFF-BI-10000962"/>
    <x v="1"/>
    <x v="8"/>
    <x v="1504"/>
    <x v="6062"/>
    <n v="3"/>
    <n v="0"/>
    <n v="23.916899999999998"/>
  </r>
  <r>
    <n v="9787"/>
    <s v="US-2011-114377"/>
    <x v="2"/>
    <x v="1127"/>
    <d v="2011-11-05T00:00:00"/>
    <x v="3"/>
    <s v="BG-11035"/>
    <x v="767"/>
    <x v="0"/>
    <s v="United States"/>
    <s v="Hampton"/>
    <x v="17"/>
    <n v="23666"/>
    <x v="0"/>
    <s v="FUR-CH-10004754"/>
    <x v="0"/>
    <x v="1"/>
    <x v="1123"/>
    <x v="6063"/>
    <n v="5"/>
    <n v="0"/>
    <n v="40.472999999999999"/>
  </r>
  <r>
    <n v="9788"/>
    <s v="CA-2014-144491"/>
    <x v="3"/>
    <x v="996"/>
    <d v="2014-04-02T00:00:00"/>
    <x v="1"/>
    <s v="CJ-12010"/>
    <x v="170"/>
    <x v="0"/>
    <s v="United States"/>
    <s v="Houston"/>
    <x v="5"/>
    <n v="77070"/>
    <x v="2"/>
    <s v="FUR-BO-10001811"/>
    <x v="0"/>
    <x v="0"/>
    <x v="779"/>
    <x v="6064"/>
    <n v="5"/>
    <n v="0.32"/>
    <n v="-30.098000000000127"/>
  </r>
  <r>
    <n v="9789"/>
    <s v="CA-2014-144491"/>
    <x v="3"/>
    <x v="996"/>
    <d v="2014-04-02T00:00:00"/>
    <x v="1"/>
    <s v="CJ-12010"/>
    <x v="170"/>
    <x v="0"/>
    <s v="United States"/>
    <s v="Houston"/>
    <x v="5"/>
    <n v="77070"/>
    <x v="2"/>
    <s v="FUR-CH-10004063"/>
    <x v="0"/>
    <x v="1"/>
    <x v="120"/>
    <x v="121"/>
    <n v="3"/>
    <n v="0.3"/>
    <n v="-8.5794000000000779"/>
  </r>
  <r>
    <n v="9790"/>
    <s v="CA-2014-144491"/>
    <x v="3"/>
    <x v="996"/>
    <d v="2014-04-02T00:00:00"/>
    <x v="1"/>
    <s v="CJ-12010"/>
    <x v="170"/>
    <x v="0"/>
    <s v="United States"/>
    <s v="Houston"/>
    <x v="5"/>
    <n v="77070"/>
    <x v="2"/>
    <s v="TEC-AC-10004901"/>
    <x v="2"/>
    <x v="11"/>
    <x v="642"/>
    <x v="3149"/>
    <n v="1"/>
    <n v="0.2"/>
    <n v="6.9985999999999997"/>
  </r>
  <r>
    <n v="9791"/>
    <s v="CA-2014-144491"/>
    <x v="3"/>
    <x v="996"/>
    <d v="2014-04-02T00:00:00"/>
    <x v="1"/>
    <s v="CJ-12010"/>
    <x v="170"/>
    <x v="0"/>
    <s v="United States"/>
    <s v="Houston"/>
    <x v="5"/>
    <n v="77070"/>
    <x v="2"/>
    <s v="FUR-CH-10001714"/>
    <x v="0"/>
    <x v="1"/>
    <x v="1295"/>
    <x v="6065"/>
    <n v="2"/>
    <n v="0.3"/>
    <n v="-66.391599999999983"/>
  </r>
  <r>
    <n v="9792"/>
    <s v="CA-2011-127166"/>
    <x v="2"/>
    <x v="371"/>
    <d v="2011-05-23T00:00:00"/>
    <x v="0"/>
    <s v="KH-16360"/>
    <x v="347"/>
    <x v="0"/>
    <s v="United States"/>
    <s v="Houston"/>
    <x v="5"/>
    <n v="77070"/>
    <x v="2"/>
    <s v="OFF-EN-10003134"/>
    <x v="1"/>
    <x v="12"/>
    <x v="33"/>
    <x v="6066"/>
    <n v="6"/>
    <n v="0.2"/>
    <n v="21.024000000000001"/>
  </r>
  <r>
    <n v="9793"/>
    <s v="CA-2011-127166"/>
    <x v="2"/>
    <x v="371"/>
    <d v="2011-05-23T00:00:00"/>
    <x v="0"/>
    <s v="KH-16360"/>
    <x v="347"/>
    <x v="0"/>
    <s v="United States"/>
    <s v="Houston"/>
    <x v="5"/>
    <n v="77070"/>
    <x v="2"/>
    <s v="FUR-CH-10003396"/>
    <x v="0"/>
    <x v="1"/>
    <x v="385"/>
    <x v="961"/>
    <n v="2"/>
    <n v="0.3"/>
    <n v="-29.252400000000009"/>
  </r>
  <r>
    <n v="9794"/>
    <s v="CA-2011-127166"/>
    <x v="2"/>
    <x v="371"/>
    <d v="2011-05-23T00:00:00"/>
    <x v="0"/>
    <s v="KH-16360"/>
    <x v="347"/>
    <x v="0"/>
    <s v="United States"/>
    <s v="Houston"/>
    <x v="5"/>
    <n v="77070"/>
    <x v="2"/>
    <s v="OFF-PA-10001560"/>
    <x v="1"/>
    <x v="10"/>
    <x v="664"/>
    <x v="6067"/>
    <n v="1"/>
    <n v="0.2"/>
    <n v="1.6307999999999998"/>
  </r>
  <r>
    <n v="9795"/>
    <s v="CA-2011-127166"/>
    <x v="2"/>
    <x v="371"/>
    <d v="2011-05-23T00:00:00"/>
    <x v="0"/>
    <s v="KH-16360"/>
    <x v="347"/>
    <x v="0"/>
    <s v="United States"/>
    <s v="Houston"/>
    <x v="5"/>
    <n v="77070"/>
    <x v="2"/>
    <s v="OFF-BI-10000977"/>
    <x v="1"/>
    <x v="8"/>
    <x v="982"/>
    <x v="6068"/>
    <n v="3"/>
    <n v="0.8"/>
    <n v="-31.00800000000001"/>
  </r>
  <r>
    <n v="9796"/>
    <s v="CA-2013-125920"/>
    <x v="0"/>
    <x v="206"/>
    <d v="2013-05-29T00:00:00"/>
    <x v="1"/>
    <s v="SH-19975"/>
    <x v="64"/>
    <x v="1"/>
    <s v="United States"/>
    <s v="Chicago"/>
    <x v="10"/>
    <n v="60610"/>
    <x v="2"/>
    <s v="OFF-BI-10003429"/>
    <x v="1"/>
    <x v="8"/>
    <x v="844"/>
    <x v="6069"/>
    <n v="3"/>
    <n v="0.8"/>
    <n v="-5.8869000000000007"/>
  </r>
  <r>
    <n v="9797"/>
    <s v="CA-2012-128608"/>
    <x v="1"/>
    <x v="1026"/>
    <d v="2012-01-17T00:00:00"/>
    <x v="1"/>
    <s v="CS-12490"/>
    <x v="703"/>
    <x v="1"/>
    <s v="United States"/>
    <s v="Toledo"/>
    <x v="24"/>
    <n v="43615"/>
    <x v="3"/>
    <s v="OFF-AR-10001374"/>
    <x v="1"/>
    <x v="6"/>
    <x v="310"/>
    <x v="563"/>
    <n v="2"/>
    <n v="0.2"/>
    <n v="1.5551999999999992"/>
  </r>
  <r>
    <n v="9798"/>
    <s v="CA-2012-128608"/>
    <x v="1"/>
    <x v="1026"/>
    <d v="2012-01-17T00:00:00"/>
    <x v="1"/>
    <s v="CS-12490"/>
    <x v="703"/>
    <x v="1"/>
    <s v="United States"/>
    <s v="Toledo"/>
    <x v="24"/>
    <n v="43615"/>
    <x v="3"/>
    <s v="TEC-PH-10004977"/>
    <x v="2"/>
    <x v="7"/>
    <x v="34"/>
    <x v="6070"/>
    <n v="2"/>
    <n v="0.4"/>
    <n v="-43.117800000000045"/>
  </r>
  <r>
    <n v="9799"/>
    <s v="CA-2012-128608"/>
    <x v="1"/>
    <x v="1026"/>
    <d v="2012-01-17T00:00:00"/>
    <x v="1"/>
    <s v="CS-12490"/>
    <x v="703"/>
    <x v="1"/>
    <s v="United States"/>
    <s v="Toledo"/>
    <x v="24"/>
    <n v="43615"/>
    <x v="3"/>
    <s v="TEC-PH-10000912"/>
    <x v="2"/>
    <x v="7"/>
    <x v="1330"/>
    <x v="6071"/>
    <n v="4"/>
    <n v="0.4"/>
    <n v="2.6375999999999991"/>
  </r>
  <r>
    <n v="9800"/>
    <s v="CA-2012-128608"/>
    <x v="1"/>
    <x v="1026"/>
    <d v="2012-01-17T00:00:00"/>
    <x v="1"/>
    <s v="CS-12490"/>
    <x v="703"/>
    <x v="1"/>
    <s v="United States"/>
    <s v="Toledo"/>
    <x v="24"/>
    <n v="43615"/>
    <x v="3"/>
    <s v="TEC-AC-10000487"/>
    <x v="2"/>
    <x v="11"/>
    <x v="1673"/>
    <x v="6072"/>
    <n v="2"/>
    <n v="0.2"/>
    <n v="2.2065999999999999"/>
  </r>
  <r>
    <n v="9801"/>
    <s v="CA-2012-128608"/>
    <x v="1"/>
    <x v="1026"/>
    <d v="2012-01-17T00:00:00"/>
    <x v="1"/>
    <s v="CS-12490"/>
    <x v="703"/>
    <x v="1"/>
    <s v="United States"/>
    <s v="Toledo"/>
    <x v="24"/>
    <n v="43615"/>
    <x v="3"/>
    <s v="TEC-PH-10002262"/>
    <x v="2"/>
    <x v="7"/>
    <x v="472"/>
    <x v="6073"/>
    <n v="3"/>
    <n v="0.4"/>
    <n v="-21.423599999999993"/>
  </r>
  <r>
    <n v="9802"/>
    <s v="CA-2014-137918"/>
    <x v="3"/>
    <x v="365"/>
    <d v="2014-10-07T00:00:00"/>
    <x v="1"/>
    <s v="JK-15730"/>
    <x v="300"/>
    <x v="0"/>
    <s v="United States"/>
    <s v="Lodi"/>
    <x v="1"/>
    <n v="95240"/>
    <x v="1"/>
    <s v="OFF-SU-10000898"/>
    <x v="1"/>
    <x v="14"/>
    <x v="1181"/>
    <x v="6074"/>
    <n v="7"/>
    <n v="0"/>
    <n v="28.216999999999992"/>
  </r>
  <r>
    <n v="9803"/>
    <s v="CA-2012-122973"/>
    <x v="1"/>
    <x v="1074"/>
    <d v="2012-07-20T00:00:00"/>
    <x v="0"/>
    <s v="PJ-19015"/>
    <x v="307"/>
    <x v="0"/>
    <s v="United States"/>
    <s v="New York City"/>
    <x v="15"/>
    <n v="10024"/>
    <x v="3"/>
    <s v="OFF-BI-10004182"/>
    <x v="1"/>
    <x v="8"/>
    <x v="73"/>
    <x v="5353"/>
    <n v="2"/>
    <n v="0.2"/>
    <n v="1.2064000000000001"/>
  </r>
  <r>
    <n v="9804"/>
    <s v="CA-2012-122973"/>
    <x v="1"/>
    <x v="1074"/>
    <d v="2012-07-20T00:00:00"/>
    <x v="0"/>
    <s v="PJ-19015"/>
    <x v="307"/>
    <x v="0"/>
    <s v="United States"/>
    <s v="New York City"/>
    <x v="15"/>
    <n v="10024"/>
    <x v="3"/>
    <s v="TEC-PH-10002468"/>
    <x v="2"/>
    <x v="7"/>
    <x v="1210"/>
    <x v="4472"/>
    <n v="1"/>
    <n v="0"/>
    <n v="36.717300000000009"/>
  </r>
  <r>
    <n v="9805"/>
    <s v="CA-2012-122973"/>
    <x v="1"/>
    <x v="1074"/>
    <d v="2012-07-20T00:00:00"/>
    <x v="0"/>
    <s v="PJ-19015"/>
    <x v="307"/>
    <x v="0"/>
    <s v="United States"/>
    <s v="New York City"/>
    <x v="15"/>
    <n v="10024"/>
    <x v="3"/>
    <s v="FUR-FU-10002364"/>
    <x v="0"/>
    <x v="5"/>
    <x v="1231"/>
    <x v="1576"/>
    <n v="1"/>
    <n v="0"/>
    <n v="2.1401999999999992"/>
  </r>
  <r>
    <n v="9806"/>
    <s v="CA-2013-136322"/>
    <x v="0"/>
    <x v="147"/>
    <d v="2013-10-27T00:00:00"/>
    <x v="1"/>
    <s v="AP-10720"/>
    <x v="399"/>
    <x v="2"/>
    <s v="United States"/>
    <s v="Fort Lauderdale"/>
    <x v="2"/>
    <n v="33311"/>
    <x v="0"/>
    <s v="FUR-FU-10002878"/>
    <x v="0"/>
    <x v="5"/>
    <x v="1125"/>
    <x v="6075"/>
    <n v="2"/>
    <n v="0.2"/>
    <n v="9.6832000000000011"/>
  </r>
  <r>
    <n v="9807"/>
    <s v="CA-2013-136322"/>
    <x v="0"/>
    <x v="147"/>
    <d v="2013-10-27T00:00:00"/>
    <x v="1"/>
    <s v="AP-10720"/>
    <x v="399"/>
    <x v="2"/>
    <s v="United States"/>
    <s v="Fort Lauderdale"/>
    <x v="2"/>
    <n v="33311"/>
    <x v="0"/>
    <s v="OFF-BI-10004817"/>
    <x v="1"/>
    <x v="8"/>
    <x v="1199"/>
    <x v="6076"/>
    <n v="8"/>
    <n v="0.7"/>
    <n v="-21.084799999999994"/>
  </r>
  <r>
    <n v="9808"/>
    <s v="CA-2014-107209"/>
    <x v="3"/>
    <x v="944"/>
    <d v="2014-08-02T00:00:00"/>
    <x v="0"/>
    <s v="JW-15955"/>
    <x v="527"/>
    <x v="0"/>
    <s v="United States"/>
    <s v="Raleigh"/>
    <x v="3"/>
    <n v="27604"/>
    <x v="0"/>
    <s v="FUR-CH-10001146"/>
    <x v="0"/>
    <x v="1"/>
    <x v="64"/>
    <x v="968"/>
    <n v="4"/>
    <n v="0.2"/>
    <n v="12.177999999999983"/>
  </r>
  <r>
    <n v="9809"/>
    <s v="CA-2014-145093"/>
    <x v="3"/>
    <x v="246"/>
    <d v="2014-07-27T00:00:00"/>
    <x v="1"/>
    <s v="PT-19090"/>
    <x v="690"/>
    <x v="0"/>
    <s v="United States"/>
    <s v="Chicago"/>
    <x v="10"/>
    <n v="60623"/>
    <x v="2"/>
    <s v="OFF-BI-10001116"/>
    <x v="1"/>
    <x v="8"/>
    <x v="1066"/>
    <x v="6077"/>
    <n v="2"/>
    <n v="0.8"/>
    <n v="-3.3792"/>
  </r>
  <r>
    <n v="9810"/>
    <s v="US-2011-139640"/>
    <x v="2"/>
    <x v="845"/>
    <d v="2011-11-11T00:00:00"/>
    <x v="0"/>
    <s v="TB-21595"/>
    <x v="180"/>
    <x v="0"/>
    <s v="United States"/>
    <s v="Portland"/>
    <x v="21"/>
    <n v="97206"/>
    <x v="1"/>
    <s v="OFF-PA-10000304"/>
    <x v="1"/>
    <x v="10"/>
    <x v="88"/>
    <x v="233"/>
    <n v="5"/>
    <n v="0.2"/>
    <n v="9.0719999999999992"/>
  </r>
  <r>
    <n v="9811"/>
    <s v="US-2011-139640"/>
    <x v="2"/>
    <x v="845"/>
    <d v="2011-11-11T00:00:00"/>
    <x v="0"/>
    <s v="TB-21595"/>
    <x v="180"/>
    <x v="0"/>
    <s v="United States"/>
    <s v="Portland"/>
    <x v="21"/>
    <n v="97206"/>
    <x v="1"/>
    <s v="OFF-AR-10002240"/>
    <x v="1"/>
    <x v="6"/>
    <x v="962"/>
    <x v="6078"/>
    <n v="4"/>
    <n v="0.2"/>
    <n v="9.0575999999999972"/>
  </r>
  <r>
    <n v="9812"/>
    <s v="CA-2013-117583"/>
    <x v="0"/>
    <x v="581"/>
    <d v="2013-12-01T00:00:00"/>
    <x v="2"/>
    <s v="CB-12025"/>
    <x v="90"/>
    <x v="0"/>
    <s v="United States"/>
    <s v="East Orange"/>
    <x v="30"/>
    <n v="7017"/>
    <x v="3"/>
    <s v="OFF-PA-10001246"/>
    <x v="1"/>
    <x v="10"/>
    <x v="1392"/>
    <x v="243"/>
    <n v="4"/>
    <n v="0"/>
    <n v="12.441600000000001"/>
  </r>
  <r>
    <n v="9813"/>
    <s v="CA-2013-117583"/>
    <x v="0"/>
    <x v="581"/>
    <d v="2013-12-01T00:00:00"/>
    <x v="2"/>
    <s v="CB-12025"/>
    <x v="90"/>
    <x v="0"/>
    <s v="United States"/>
    <s v="East Orange"/>
    <x v="30"/>
    <n v="7017"/>
    <x v="3"/>
    <s v="OFF-AR-10000658"/>
    <x v="1"/>
    <x v="6"/>
    <x v="328"/>
    <x v="1637"/>
    <n v="3"/>
    <n v="0"/>
    <n v="9.702"/>
  </r>
  <r>
    <n v="9814"/>
    <s v="CA-2013-117583"/>
    <x v="0"/>
    <x v="581"/>
    <d v="2013-12-01T00:00:00"/>
    <x v="2"/>
    <s v="CB-12025"/>
    <x v="90"/>
    <x v="0"/>
    <s v="United States"/>
    <s v="East Orange"/>
    <x v="30"/>
    <n v="7017"/>
    <x v="3"/>
    <s v="OFF-PA-10000100"/>
    <x v="1"/>
    <x v="10"/>
    <x v="825"/>
    <x v="2929"/>
    <n v="5"/>
    <n v="0"/>
    <n v="100.4255"/>
  </r>
  <r>
    <n v="9815"/>
    <s v="CA-2013-117583"/>
    <x v="0"/>
    <x v="581"/>
    <d v="2013-12-01T00:00:00"/>
    <x v="2"/>
    <s v="CB-12025"/>
    <x v="90"/>
    <x v="0"/>
    <s v="United States"/>
    <s v="East Orange"/>
    <x v="30"/>
    <n v="7017"/>
    <x v="3"/>
    <s v="OFF-BI-10004233"/>
    <x v="1"/>
    <x v="8"/>
    <x v="1377"/>
    <x v="6079"/>
    <n v="5"/>
    <n v="0"/>
    <n v="38.376000000000005"/>
  </r>
  <r>
    <n v="9816"/>
    <s v="CA-2012-162201"/>
    <x v="1"/>
    <x v="1214"/>
    <d v="2012-06-12T00:00:00"/>
    <x v="1"/>
    <s v="AG-10495"/>
    <x v="122"/>
    <x v="1"/>
    <s v="United States"/>
    <s v="Saint Petersburg"/>
    <x v="2"/>
    <n v="33710"/>
    <x v="0"/>
    <s v="OFF-PA-10002581"/>
    <x v="1"/>
    <x v="10"/>
    <x v="1300"/>
    <x v="4259"/>
    <n v="7"/>
    <n v="0.2"/>
    <n v="54.214999999999982"/>
  </r>
  <r>
    <n v="9817"/>
    <s v="CA-2012-162201"/>
    <x v="1"/>
    <x v="1214"/>
    <d v="2012-06-12T00:00:00"/>
    <x v="1"/>
    <s v="AG-10495"/>
    <x v="122"/>
    <x v="1"/>
    <s v="United States"/>
    <s v="Saint Petersburg"/>
    <x v="2"/>
    <n v="33710"/>
    <x v="0"/>
    <s v="OFF-ST-10000046"/>
    <x v="1"/>
    <x v="4"/>
    <x v="757"/>
    <x v="6080"/>
    <n v="4"/>
    <n v="0.2"/>
    <n v="-6.4619999999999891"/>
  </r>
  <r>
    <n v="9818"/>
    <s v="CA-2012-162201"/>
    <x v="1"/>
    <x v="1214"/>
    <d v="2012-06-12T00:00:00"/>
    <x v="1"/>
    <s v="AG-10495"/>
    <x v="122"/>
    <x v="1"/>
    <s v="United States"/>
    <s v="Saint Petersburg"/>
    <x v="2"/>
    <n v="33710"/>
    <x v="0"/>
    <s v="FUR-FU-10001185"/>
    <x v="0"/>
    <x v="5"/>
    <x v="1414"/>
    <x v="6081"/>
    <n v="7"/>
    <n v="0.2"/>
    <n v="45.467100000000009"/>
  </r>
  <r>
    <n v="9819"/>
    <s v="CA-2012-162201"/>
    <x v="1"/>
    <x v="1214"/>
    <d v="2012-06-12T00:00:00"/>
    <x v="1"/>
    <s v="AG-10495"/>
    <x v="122"/>
    <x v="1"/>
    <s v="United States"/>
    <s v="Saint Petersburg"/>
    <x v="2"/>
    <n v="33710"/>
    <x v="0"/>
    <s v="OFF-AR-10003856"/>
    <x v="1"/>
    <x v="6"/>
    <x v="444"/>
    <x v="3079"/>
    <n v="2"/>
    <n v="0.2"/>
    <n v="0.3335999999999999"/>
  </r>
  <r>
    <n v="9820"/>
    <s v="CA-2012-162201"/>
    <x v="1"/>
    <x v="1214"/>
    <d v="2012-06-12T00:00:00"/>
    <x v="1"/>
    <s v="AG-10495"/>
    <x v="122"/>
    <x v="1"/>
    <s v="United States"/>
    <s v="Saint Petersburg"/>
    <x v="2"/>
    <n v="33710"/>
    <x v="0"/>
    <s v="OFF-LA-10001982"/>
    <x v="1"/>
    <x v="2"/>
    <x v="1529"/>
    <x v="6082"/>
    <n v="3"/>
    <n v="0.2"/>
    <n v="3.1499999999999995"/>
  </r>
  <r>
    <n v="9821"/>
    <s v="CA-2012-162201"/>
    <x v="1"/>
    <x v="1214"/>
    <d v="2012-06-12T00:00:00"/>
    <x v="1"/>
    <s v="AG-10495"/>
    <x v="122"/>
    <x v="1"/>
    <s v="United States"/>
    <s v="Saint Petersburg"/>
    <x v="2"/>
    <n v="33710"/>
    <x v="0"/>
    <s v="OFF-PA-10001215"/>
    <x v="1"/>
    <x v="10"/>
    <x v="1717"/>
    <x v="3085"/>
    <n v="10"/>
    <n v="0.2"/>
    <n v="13.199999999999998"/>
  </r>
  <r>
    <n v="9822"/>
    <s v="CA-2012-162201"/>
    <x v="1"/>
    <x v="1214"/>
    <d v="2012-06-12T00:00:00"/>
    <x v="1"/>
    <s v="AG-10495"/>
    <x v="122"/>
    <x v="1"/>
    <s v="United States"/>
    <s v="Saint Petersburg"/>
    <x v="2"/>
    <n v="33710"/>
    <x v="0"/>
    <s v="OFF-BI-10002429"/>
    <x v="1"/>
    <x v="8"/>
    <x v="467"/>
    <x v="3594"/>
    <n v="2"/>
    <n v="0.7"/>
    <n v="-13.393599999999999"/>
  </r>
  <r>
    <n v="9823"/>
    <s v="US-2011-164406"/>
    <x v="2"/>
    <x v="860"/>
    <d v="2011-08-19T00:00:00"/>
    <x v="1"/>
    <s v="BD-11605"/>
    <x v="205"/>
    <x v="0"/>
    <s v="United States"/>
    <s v="San Francisco"/>
    <x v="1"/>
    <n v="94122"/>
    <x v="1"/>
    <s v="OFF-AP-10003287"/>
    <x v="1"/>
    <x v="9"/>
    <x v="538"/>
    <x v="6083"/>
    <n v="3"/>
    <n v="0"/>
    <n v="42.814799999999998"/>
  </r>
  <r>
    <n v="9824"/>
    <s v="US-2011-164406"/>
    <x v="2"/>
    <x v="860"/>
    <d v="2011-08-19T00:00:00"/>
    <x v="1"/>
    <s v="BD-11605"/>
    <x v="205"/>
    <x v="0"/>
    <s v="United States"/>
    <s v="San Francisco"/>
    <x v="1"/>
    <n v="94122"/>
    <x v="1"/>
    <s v="OFF-PA-10000167"/>
    <x v="1"/>
    <x v="10"/>
    <x v="1071"/>
    <x v="1663"/>
    <n v="3"/>
    <n v="0"/>
    <n v="41.822999999999993"/>
  </r>
  <r>
    <n v="9825"/>
    <s v="US-2011-164406"/>
    <x v="2"/>
    <x v="860"/>
    <d v="2011-08-19T00:00:00"/>
    <x v="1"/>
    <s v="BD-11605"/>
    <x v="205"/>
    <x v="0"/>
    <s v="United States"/>
    <s v="San Francisco"/>
    <x v="1"/>
    <n v="94122"/>
    <x v="1"/>
    <s v="OFF-BI-10002309"/>
    <x v="1"/>
    <x v="8"/>
    <x v="78"/>
    <x v="329"/>
    <n v="4"/>
    <n v="0.2"/>
    <n v="6.2495999999999992"/>
  </r>
  <r>
    <n v="9826"/>
    <s v="US-2011-164406"/>
    <x v="2"/>
    <x v="860"/>
    <d v="2011-08-19T00:00:00"/>
    <x v="1"/>
    <s v="BD-11605"/>
    <x v="205"/>
    <x v="0"/>
    <s v="United States"/>
    <s v="San Francisco"/>
    <x v="1"/>
    <n v="94122"/>
    <x v="1"/>
    <s v="OFF-BI-10003638"/>
    <x v="1"/>
    <x v="8"/>
    <x v="607"/>
    <x v="6084"/>
    <n v="3"/>
    <n v="0.2"/>
    <n v="15.092999999999998"/>
  </r>
  <r>
    <n v="9827"/>
    <s v="US-2011-164406"/>
    <x v="2"/>
    <x v="860"/>
    <d v="2011-08-19T00:00:00"/>
    <x v="1"/>
    <s v="BD-11605"/>
    <x v="205"/>
    <x v="0"/>
    <s v="United States"/>
    <s v="San Francisco"/>
    <x v="1"/>
    <n v="94122"/>
    <x v="1"/>
    <s v="FUR-CH-10003833"/>
    <x v="0"/>
    <x v="1"/>
    <x v="1200"/>
    <x v="2468"/>
    <n v="4"/>
    <n v="0.2"/>
    <n v="-12.196000000000005"/>
  </r>
  <r>
    <n v="9828"/>
    <s v="CA-2014-169999"/>
    <x v="3"/>
    <x v="249"/>
    <d v="2014-06-27T00:00:00"/>
    <x v="1"/>
    <s v="JS-15685"/>
    <x v="40"/>
    <x v="1"/>
    <s v="United States"/>
    <s v="New York City"/>
    <x v="15"/>
    <n v="10035"/>
    <x v="3"/>
    <s v="OFF-ST-10001511"/>
    <x v="1"/>
    <x v="4"/>
    <x v="551"/>
    <x v="2396"/>
    <n v="2"/>
    <n v="0"/>
    <n v="6.4649999999999892"/>
  </r>
  <r>
    <n v="9829"/>
    <s v="CA-2014-169999"/>
    <x v="3"/>
    <x v="249"/>
    <d v="2014-06-27T00:00:00"/>
    <x v="1"/>
    <s v="JS-15685"/>
    <x v="40"/>
    <x v="1"/>
    <s v="United States"/>
    <s v="New York City"/>
    <x v="15"/>
    <n v="10035"/>
    <x v="3"/>
    <s v="OFF-BI-10004728"/>
    <x v="1"/>
    <x v="8"/>
    <x v="539"/>
    <x v="5668"/>
    <n v="3"/>
    <n v="0.2"/>
    <n v="3.7595999999999998"/>
  </r>
  <r>
    <n v="9830"/>
    <s v="US-2014-152842"/>
    <x v="3"/>
    <x v="11"/>
    <d v="2014-07-24T00:00:00"/>
    <x v="1"/>
    <s v="NF-18385"/>
    <x v="173"/>
    <x v="0"/>
    <s v="United States"/>
    <s v="Charlotte"/>
    <x v="3"/>
    <n v="28205"/>
    <x v="0"/>
    <s v="FUR-CH-10004218"/>
    <x v="0"/>
    <x v="1"/>
    <x v="38"/>
    <x v="2516"/>
    <n v="3"/>
    <n v="0.2"/>
    <n v="15.147000000000006"/>
  </r>
  <r>
    <n v="9831"/>
    <s v="CA-2011-113257"/>
    <x v="2"/>
    <x v="757"/>
    <d v="2011-12-18T00:00:00"/>
    <x v="0"/>
    <s v="SC-20305"/>
    <x v="253"/>
    <x v="0"/>
    <s v="United States"/>
    <s v="Beaumont"/>
    <x v="5"/>
    <n v="77705"/>
    <x v="2"/>
    <s v="TEC-AC-10004171"/>
    <x v="2"/>
    <x v="11"/>
    <x v="1312"/>
    <x v="1895"/>
    <n v="4"/>
    <n v="0.2"/>
    <n v="95.990400000000008"/>
  </r>
  <r>
    <n v="9832"/>
    <s v="CA-2011-113257"/>
    <x v="2"/>
    <x v="757"/>
    <d v="2011-12-18T00:00:00"/>
    <x v="0"/>
    <s v="SC-20305"/>
    <x v="253"/>
    <x v="0"/>
    <s v="United States"/>
    <s v="Beaumont"/>
    <x v="5"/>
    <n v="77705"/>
    <x v="2"/>
    <s v="FUR-FU-10001706"/>
    <x v="0"/>
    <x v="5"/>
    <x v="50"/>
    <x v="6085"/>
    <n v="7"/>
    <n v="0.6"/>
    <n v="-2.5872000000000011"/>
  </r>
  <r>
    <n v="9833"/>
    <s v="CA-2011-133963"/>
    <x v="2"/>
    <x v="598"/>
    <d v="2011-05-22T00:00:00"/>
    <x v="0"/>
    <s v="GA-14515"/>
    <x v="654"/>
    <x v="0"/>
    <s v="United States"/>
    <s v="Dallas"/>
    <x v="5"/>
    <n v="75220"/>
    <x v="2"/>
    <s v="OFF-PA-10001526"/>
    <x v="1"/>
    <x v="10"/>
    <x v="1030"/>
    <x v="2217"/>
    <n v="1"/>
    <n v="0.2"/>
    <n v="1.4442000000000004"/>
  </r>
  <r>
    <n v="9834"/>
    <s v="CA-2014-130302"/>
    <x v="3"/>
    <x v="32"/>
    <d v="2014-09-20T00:00:00"/>
    <x v="1"/>
    <s v="CY-12745"/>
    <x v="388"/>
    <x v="1"/>
    <s v="United States"/>
    <s v="Springfield"/>
    <x v="24"/>
    <n v="45503"/>
    <x v="3"/>
    <s v="TEC-AC-10002001"/>
    <x v="2"/>
    <x v="11"/>
    <x v="262"/>
    <x v="6086"/>
    <n v="7"/>
    <n v="0.2"/>
    <n v="190.38810000000001"/>
  </r>
  <r>
    <n v="9835"/>
    <s v="CA-2013-126627"/>
    <x v="0"/>
    <x v="1155"/>
    <d v="2013-10-13T00:00:00"/>
    <x v="2"/>
    <s v="WB-21850"/>
    <x v="576"/>
    <x v="0"/>
    <s v="United States"/>
    <s v="La Porte"/>
    <x v="5"/>
    <n v="77571"/>
    <x v="2"/>
    <s v="FUR-FU-10004963"/>
    <x v="0"/>
    <x v="5"/>
    <x v="1434"/>
    <x v="6087"/>
    <n v="4"/>
    <n v="0.6"/>
    <n v="-6.2999999999999972"/>
  </r>
  <r>
    <n v="9836"/>
    <s v="CA-2013-126627"/>
    <x v="0"/>
    <x v="1155"/>
    <d v="2013-10-13T00:00:00"/>
    <x v="2"/>
    <s v="WB-21850"/>
    <x v="576"/>
    <x v="0"/>
    <s v="United States"/>
    <s v="La Porte"/>
    <x v="5"/>
    <n v="77571"/>
    <x v="2"/>
    <s v="OFF-BI-10001597"/>
    <x v="1"/>
    <x v="8"/>
    <x v="790"/>
    <x v="6088"/>
    <n v="2"/>
    <n v="0.8"/>
    <n v="-26.227200000000003"/>
  </r>
  <r>
    <n v="9837"/>
    <s v="US-2013-125402"/>
    <x v="0"/>
    <x v="477"/>
    <d v="2013-10-02T00:00:00"/>
    <x v="1"/>
    <s v="DL-12865"/>
    <x v="297"/>
    <x v="0"/>
    <s v="United States"/>
    <s v="Long Beach"/>
    <x v="1"/>
    <n v="90805"/>
    <x v="1"/>
    <s v="OFF-PA-10000141"/>
    <x v="1"/>
    <x v="10"/>
    <x v="821"/>
    <x v="2943"/>
    <n v="5"/>
    <n v="0"/>
    <n v="5.1229999999999993"/>
  </r>
  <r>
    <n v="9838"/>
    <s v="US-2013-125402"/>
    <x v="0"/>
    <x v="477"/>
    <d v="2013-10-02T00:00:00"/>
    <x v="1"/>
    <s v="DL-12865"/>
    <x v="297"/>
    <x v="0"/>
    <s v="United States"/>
    <s v="Long Beach"/>
    <x v="1"/>
    <n v="90805"/>
    <x v="1"/>
    <s v="OFF-LA-10003923"/>
    <x v="1"/>
    <x v="2"/>
    <x v="424"/>
    <x v="461"/>
    <n v="2"/>
    <n v="0"/>
    <n v="14.8"/>
  </r>
  <r>
    <n v="9839"/>
    <s v="US-2013-125402"/>
    <x v="0"/>
    <x v="477"/>
    <d v="2013-10-02T00:00:00"/>
    <x v="1"/>
    <s v="DL-12865"/>
    <x v="297"/>
    <x v="0"/>
    <s v="United States"/>
    <s v="Long Beach"/>
    <x v="1"/>
    <n v="90805"/>
    <x v="1"/>
    <s v="OFF-LA-10001771"/>
    <x v="1"/>
    <x v="2"/>
    <x v="1119"/>
    <x v="1393"/>
    <n v="1"/>
    <n v="0"/>
    <n v="2.2907999999999999"/>
  </r>
  <r>
    <n v="9840"/>
    <s v="US-2013-125402"/>
    <x v="0"/>
    <x v="477"/>
    <d v="2013-10-02T00:00:00"/>
    <x v="1"/>
    <s v="DL-12865"/>
    <x v="297"/>
    <x v="0"/>
    <s v="United States"/>
    <s v="Long Beach"/>
    <x v="1"/>
    <n v="90805"/>
    <x v="1"/>
    <s v="TEC-CO-10001943"/>
    <x v="2"/>
    <x v="16"/>
    <x v="1666"/>
    <x v="5478"/>
    <n v="3"/>
    <n v="0.2"/>
    <n v="161.99189999999999"/>
  </r>
  <r>
    <n v="9841"/>
    <s v="US-2013-125402"/>
    <x v="0"/>
    <x v="477"/>
    <d v="2013-10-02T00:00:00"/>
    <x v="1"/>
    <s v="DL-12865"/>
    <x v="297"/>
    <x v="0"/>
    <s v="United States"/>
    <s v="Long Beach"/>
    <x v="1"/>
    <n v="90805"/>
    <x v="1"/>
    <s v="TEC-PH-10003356"/>
    <x v="2"/>
    <x v="7"/>
    <x v="1689"/>
    <x v="6089"/>
    <n v="8"/>
    <n v="0.2"/>
    <n v="4.4736000000000011"/>
  </r>
  <r>
    <n v="9842"/>
    <s v="US-2013-125402"/>
    <x v="0"/>
    <x v="477"/>
    <d v="2013-10-02T00:00:00"/>
    <x v="1"/>
    <s v="DL-12865"/>
    <x v="297"/>
    <x v="0"/>
    <s v="United States"/>
    <s v="Long Beach"/>
    <x v="1"/>
    <n v="90805"/>
    <x v="1"/>
    <s v="OFF-AR-10002255"/>
    <x v="1"/>
    <x v="6"/>
    <x v="814"/>
    <x v="1784"/>
    <n v="2"/>
    <n v="0"/>
    <n v="1.6703999999999999"/>
  </r>
  <r>
    <n v="9843"/>
    <s v="US-2013-125402"/>
    <x v="0"/>
    <x v="477"/>
    <d v="2013-10-02T00:00:00"/>
    <x v="1"/>
    <s v="DL-12865"/>
    <x v="297"/>
    <x v="0"/>
    <s v="United States"/>
    <s v="Long Beach"/>
    <x v="1"/>
    <n v="90805"/>
    <x v="1"/>
    <s v="FUR-CH-10000665"/>
    <x v="0"/>
    <x v="1"/>
    <x v="656"/>
    <x v="5019"/>
    <n v="4"/>
    <n v="0.2"/>
    <n v="60.391999999999939"/>
  </r>
  <r>
    <n v="9844"/>
    <s v="CA-2011-163867"/>
    <x v="2"/>
    <x v="561"/>
    <d v="2011-06-06T00:00:00"/>
    <x v="2"/>
    <s v="RE-19450"/>
    <x v="681"/>
    <x v="0"/>
    <s v="United States"/>
    <s v="Decatur"/>
    <x v="10"/>
    <n v="62521"/>
    <x v="2"/>
    <s v="OFF-LA-10001771"/>
    <x v="1"/>
    <x v="2"/>
    <x v="1119"/>
    <x v="801"/>
    <n v="4"/>
    <n v="0.2"/>
    <n v="5.1791999999999998"/>
  </r>
  <r>
    <n v="9845"/>
    <s v="CA-2011-163867"/>
    <x v="2"/>
    <x v="561"/>
    <d v="2011-06-06T00:00:00"/>
    <x v="2"/>
    <s v="RE-19450"/>
    <x v="681"/>
    <x v="0"/>
    <s v="United States"/>
    <s v="Decatur"/>
    <x v="10"/>
    <n v="62521"/>
    <x v="2"/>
    <s v="FUR-FU-10001475"/>
    <x v="0"/>
    <x v="5"/>
    <x v="499"/>
    <x v="6090"/>
    <n v="7"/>
    <n v="0.6"/>
    <n v="-40.003599999999999"/>
  </r>
  <r>
    <n v="9846"/>
    <s v="CA-2011-163867"/>
    <x v="2"/>
    <x v="561"/>
    <d v="2011-06-06T00:00:00"/>
    <x v="2"/>
    <s v="RE-19450"/>
    <x v="681"/>
    <x v="0"/>
    <s v="United States"/>
    <s v="Decatur"/>
    <x v="10"/>
    <n v="62521"/>
    <x v="2"/>
    <s v="OFF-ST-10000877"/>
    <x v="1"/>
    <x v="4"/>
    <x v="1104"/>
    <x v="6091"/>
    <n v="3"/>
    <n v="0.2"/>
    <n v="9.9521999999999977"/>
  </r>
  <r>
    <n v="9847"/>
    <s v="CA-2014-169327"/>
    <x v="3"/>
    <x v="264"/>
    <d v="2014-09-05T00:00:00"/>
    <x v="0"/>
    <s v="MH-17290"/>
    <x v="762"/>
    <x v="2"/>
    <s v="United States"/>
    <s v="Los Angeles"/>
    <x v="1"/>
    <n v="90008"/>
    <x v="1"/>
    <s v="OFF-AP-10001492"/>
    <x v="1"/>
    <x v="9"/>
    <x v="22"/>
    <x v="2526"/>
    <n v="5"/>
    <n v="0"/>
    <n v="11.206"/>
  </r>
  <r>
    <n v="9848"/>
    <s v="CA-2014-169327"/>
    <x v="3"/>
    <x v="264"/>
    <d v="2014-09-05T00:00:00"/>
    <x v="0"/>
    <s v="MH-17290"/>
    <x v="762"/>
    <x v="2"/>
    <s v="United States"/>
    <s v="Los Angeles"/>
    <x v="1"/>
    <n v="90008"/>
    <x v="1"/>
    <s v="FUR-FU-10004188"/>
    <x v="0"/>
    <x v="5"/>
    <x v="734"/>
    <x v="6092"/>
    <n v="5"/>
    <n v="0"/>
    <n v="132.99"/>
  </r>
  <r>
    <n v="9849"/>
    <s v="CA-2014-169327"/>
    <x v="3"/>
    <x v="264"/>
    <d v="2014-09-05T00:00:00"/>
    <x v="0"/>
    <s v="MH-17290"/>
    <x v="762"/>
    <x v="2"/>
    <s v="United States"/>
    <s v="Los Angeles"/>
    <x v="1"/>
    <n v="90008"/>
    <x v="1"/>
    <s v="OFF-BI-10004330"/>
    <x v="1"/>
    <x v="8"/>
    <x v="795"/>
    <x v="5442"/>
    <n v="5"/>
    <n v="0.2"/>
    <n v="46.224999999999987"/>
  </r>
  <r>
    <n v="9850"/>
    <s v="CA-2011-142979"/>
    <x v="2"/>
    <x v="791"/>
    <d v="2011-04-18T00:00:00"/>
    <x v="1"/>
    <s v="EH-13765"/>
    <x v="553"/>
    <x v="1"/>
    <s v="United States"/>
    <s v="Lodi"/>
    <x v="1"/>
    <n v="95240"/>
    <x v="1"/>
    <s v="OFF-AR-10002987"/>
    <x v="1"/>
    <x v="6"/>
    <x v="1553"/>
    <x v="2010"/>
    <n v="2"/>
    <n v="0"/>
    <n v="16.268800000000002"/>
  </r>
  <r>
    <n v="9851"/>
    <s v="CA-2013-158155"/>
    <x v="0"/>
    <x v="440"/>
    <d v="2013-05-07T00:00:00"/>
    <x v="1"/>
    <s v="EH-13765"/>
    <x v="553"/>
    <x v="1"/>
    <s v="United States"/>
    <s v="New York City"/>
    <x v="15"/>
    <n v="10009"/>
    <x v="3"/>
    <s v="FUR-FU-10000732"/>
    <x v="0"/>
    <x v="5"/>
    <x v="540"/>
    <x v="2391"/>
    <n v="2"/>
    <n v="0"/>
    <n v="4.0191999999999997"/>
  </r>
  <r>
    <n v="9852"/>
    <s v="CA-2013-158155"/>
    <x v="0"/>
    <x v="440"/>
    <d v="2013-05-07T00:00:00"/>
    <x v="1"/>
    <s v="EH-13765"/>
    <x v="553"/>
    <x v="1"/>
    <s v="United States"/>
    <s v="New York City"/>
    <x v="15"/>
    <n v="10009"/>
    <x v="3"/>
    <s v="OFF-BI-10001670"/>
    <x v="1"/>
    <x v="8"/>
    <x v="438"/>
    <x v="3476"/>
    <n v="3"/>
    <n v="0.2"/>
    <n v="33.93"/>
  </r>
  <r>
    <n v="9853"/>
    <s v="CA-2013-158155"/>
    <x v="0"/>
    <x v="440"/>
    <d v="2013-05-07T00:00:00"/>
    <x v="1"/>
    <s v="EH-13765"/>
    <x v="553"/>
    <x v="1"/>
    <s v="United States"/>
    <s v="New York City"/>
    <x v="15"/>
    <n v="10009"/>
    <x v="3"/>
    <s v="OFF-PA-10000533"/>
    <x v="1"/>
    <x v="10"/>
    <x v="1196"/>
    <x v="1733"/>
    <n v="2"/>
    <n v="0"/>
    <n v="6.0167999999999999"/>
  </r>
  <r>
    <n v="9854"/>
    <s v="CA-2013-158155"/>
    <x v="0"/>
    <x v="440"/>
    <d v="2013-05-07T00:00:00"/>
    <x v="1"/>
    <s v="EH-13765"/>
    <x v="553"/>
    <x v="1"/>
    <s v="United States"/>
    <s v="New York City"/>
    <x v="15"/>
    <n v="10009"/>
    <x v="3"/>
    <s v="FUR-FU-10002253"/>
    <x v="0"/>
    <x v="5"/>
    <x v="587"/>
    <x v="6093"/>
    <n v="5"/>
    <n v="0"/>
    <n v="83.733000000000004"/>
  </r>
  <r>
    <n v="9855"/>
    <s v="CA-2014-138870"/>
    <x v="3"/>
    <x v="249"/>
    <d v="2014-06-24T00:00:00"/>
    <x v="1"/>
    <s v="GA-14515"/>
    <x v="654"/>
    <x v="0"/>
    <s v="United States"/>
    <s v="San Francisco"/>
    <x v="1"/>
    <n v="94109"/>
    <x v="1"/>
    <s v="FUR-FU-10002396"/>
    <x v="0"/>
    <x v="5"/>
    <x v="1581"/>
    <x v="6094"/>
    <n v="4"/>
    <n v="0"/>
    <n v="21.134400000000003"/>
  </r>
  <r>
    <n v="9856"/>
    <s v="CA-2014-138870"/>
    <x v="3"/>
    <x v="249"/>
    <d v="2014-06-24T00:00:00"/>
    <x v="1"/>
    <s v="GA-14515"/>
    <x v="654"/>
    <x v="0"/>
    <s v="United States"/>
    <s v="San Francisco"/>
    <x v="1"/>
    <n v="94109"/>
    <x v="1"/>
    <s v="OFF-PA-10004438"/>
    <x v="1"/>
    <x v="10"/>
    <x v="1472"/>
    <x v="335"/>
    <n v="2"/>
    <n v="0"/>
    <n v="11.543199999999999"/>
  </r>
  <r>
    <n v="9857"/>
    <s v="CA-2011-120950"/>
    <x v="2"/>
    <x v="1232"/>
    <d v="2011-11-11T00:00:00"/>
    <x v="1"/>
    <s v="GA-14515"/>
    <x v="654"/>
    <x v="0"/>
    <s v="United States"/>
    <s v="Columbus"/>
    <x v="32"/>
    <n v="31907"/>
    <x v="0"/>
    <s v="OFF-PA-10000587"/>
    <x v="1"/>
    <x v="10"/>
    <x v="57"/>
    <x v="2908"/>
    <n v="6"/>
    <n v="0"/>
    <n v="20.9664"/>
  </r>
  <r>
    <n v="9858"/>
    <s v="CA-2012-164301"/>
    <x v="1"/>
    <x v="514"/>
    <d v="2012-03-30T00:00:00"/>
    <x v="1"/>
    <s v="EB-13840"/>
    <x v="225"/>
    <x v="1"/>
    <s v="United States"/>
    <s v="Seattle"/>
    <x v="4"/>
    <n v="98103"/>
    <x v="1"/>
    <s v="FUR-TA-10001889"/>
    <x v="0"/>
    <x v="3"/>
    <x v="406"/>
    <x v="6095"/>
    <n v="8"/>
    <n v="0"/>
    <n v="610.86239999999998"/>
  </r>
  <r>
    <n v="9859"/>
    <s v="CA-2014-113278"/>
    <x v="3"/>
    <x v="424"/>
    <d v="2014-01-21T00:00:00"/>
    <x v="1"/>
    <s v="HR-14770"/>
    <x v="367"/>
    <x v="2"/>
    <s v="United States"/>
    <s v="Richmond"/>
    <x v="14"/>
    <n v="47374"/>
    <x v="2"/>
    <s v="OFF-ST-10001590"/>
    <x v="1"/>
    <x v="4"/>
    <x v="146"/>
    <x v="4005"/>
    <n v="5"/>
    <n v="0"/>
    <n v="17.523999999999997"/>
  </r>
  <r>
    <n v="9860"/>
    <s v="CA-2014-113278"/>
    <x v="3"/>
    <x v="424"/>
    <d v="2014-01-21T00:00:00"/>
    <x v="1"/>
    <s v="HR-14770"/>
    <x v="367"/>
    <x v="2"/>
    <s v="United States"/>
    <s v="Richmond"/>
    <x v="14"/>
    <n v="47374"/>
    <x v="2"/>
    <s v="OFF-FA-10003472"/>
    <x v="1"/>
    <x v="13"/>
    <x v="240"/>
    <x v="2182"/>
    <n v="2"/>
    <n v="0"/>
    <n v="0.1008"/>
  </r>
  <r>
    <n v="9861"/>
    <s v="CA-2014-113278"/>
    <x v="3"/>
    <x v="424"/>
    <d v="2014-01-21T00:00:00"/>
    <x v="1"/>
    <s v="HR-14770"/>
    <x v="367"/>
    <x v="2"/>
    <s v="United States"/>
    <s v="Richmond"/>
    <x v="14"/>
    <n v="47374"/>
    <x v="2"/>
    <s v="TEC-PH-10000169"/>
    <x v="2"/>
    <x v="7"/>
    <x v="1029"/>
    <x v="766"/>
    <n v="4"/>
    <n v="0"/>
    <n v="1.3559999999999945"/>
  </r>
  <r>
    <n v="9862"/>
    <s v="CA-2014-113278"/>
    <x v="3"/>
    <x v="424"/>
    <d v="2014-01-21T00:00:00"/>
    <x v="1"/>
    <s v="HR-14770"/>
    <x v="367"/>
    <x v="2"/>
    <s v="United States"/>
    <s v="Richmond"/>
    <x v="14"/>
    <n v="47374"/>
    <x v="2"/>
    <s v="OFF-ST-10002562"/>
    <x v="1"/>
    <x v="4"/>
    <x v="33"/>
    <x v="2572"/>
    <n v="2"/>
    <n v="0"/>
    <n v="5.2528000000000006"/>
  </r>
  <r>
    <n v="9863"/>
    <s v="CA-2014-113278"/>
    <x v="3"/>
    <x v="424"/>
    <d v="2014-01-21T00:00:00"/>
    <x v="1"/>
    <s v="HR-14770"/>
    <x v="367"/>
    <x v="2"/>
    <s v="United States"/>
    <s v="Richmond"/>
    <x v="14"/>
    <n v="47374"/>
    <x v="2"/>
    <s v="TEC-AC-10001445"/>
    <x v="2"/>
    <x v="11"/>
    <x v="422"/>
    <x v="6096"/>
    <n v="4"/>
    <n v="0"/>
    <n v="2.5451999999999995"/>
  </r>
  <r>
    <n v="9864"/>
    <s v="CA-2014-113278"/>
    <x v="3"/>
    <x v="424"/>
    <d v="2014-01-21T00:00:00"/>
    <x v="1"/>
    <s v="HR-14770"/>
    <x v="367"/>
    <x v="2"/>
    <s v="United States"/>
    <s v="Richmond"/>
    <x v="14"/>
    <n v="47374"/>
    <x v="2"/>
    <s v="OFF-PA-10004156"/>
    <x v="1"/>
    <x v="10"/>
    <x v="743"/>
    <x v="1189"/>
    <n v="1"/>
    <n v="0"/>
    <n v="5.5565999999999995"/>
  </r>
  <r>
    <n v="9865"/>
    <s v="CA-2014-113278"/>
    <x v="3"/>
    <x v="424"/>
    <d v="2014-01-21T00:00:00"/>
    <x v="1"/>
    <s v="HR-14770"/>
    <x v="367"/>
    <x v="2"/>
    <s v="United States"/>
    <s v="Richmond"/>
    <x v="14"/>
    <n v="47374"/>
    <x v="2"/>
    <s v="TEC-AC-10004469"/>
    <x v="2"/>
    <x v="11"/>
    <x v="238"/>
    <x v="3863"/>
    <n v="4"/>
    <n v="0"/>
    <n v="70.312000000000012"/>
  </r>
  <r>
    <n v="9866"/>
    <s v="CA-2014-113278"/>
    <x v="3"/>
    <x v="424"/>
    <d v="2014-01-21T00:00:00"/>
    <x v="1"/>
    <s v="HR-14770"/>
    <x v="367"/>
    <x v="2"/>
    <s v="United States"/>
    <s v="Richmond"/>
    <x v="14"/>
    <n v="47374"/>
    <x v="2"/>
    <s v="FUR-FU-10001037"/>
    <x v="0"/>
    <x v="5"/>
    <x v="1160"/>
    <x v="1651"/>
    <n v="2"/>
    <n v="0"/>
    <n v="8.532"/>
  </r>
  <r>
    <n v="9867"/>
    <s v="US-2012-116981"/>
    <x v="1"/>
    <x v="514"/>
    <d v="2012-03-28T00:00:00"/>
    <x v="0"/>
    <s v="SM-20950"/>
    <x v="416"/>
    <x v="1"/>
    <s v="United States"/>
    <s v="New York City"/>
    <x v="15"/>
    <n v="10009"/>
    <x v="3"/>
    <s v="OFF-ST-10002615"/>
    <x v="1"/>
    <x v="4"/>
    <x v="1427"/>
    <x v="2969"/>
    <n v="7"/>
    <n v="0"/>
    <n v="282.20920000000001"/>
  </r>
  <r>
    <n v="9868"/>
    <s v="US-2012-116981"/>
    <x v="1"/>
    <x v="514"/>
    <d v="2012-03-28T00:00:00"/>
    <x v="0"/>
    <s v="SM-20950"/>
    <x v="416"/>
    <x v="1"/>
    <s v="United States"/>
    <s v="New York City"/>
    <x v="15"/>
    <n v="10009"/>
    <x v="3"/>
    <s v="OFF-AP-10000595"/>
    <x v="1"/>
    <x v="9"/>
    <x v="1496"/>
    <x v="2638"/>
    <n v="3"/>
    <n v="0"/>
    <n v="3.4086000000000003"/>
  </r>
  <r>
    <n v="9869"/>
    <s v="CA-2011-114195"/>
    <x v="2"/>
    <x v="301"/>
    <d v="2011-11-03T00:00:00"/>
    <x v="2"/>
    <s v="EA-14035"/>
    <x v="105"/>
    <x v="1"/>
    <s v="United States"/>
    <s v="Mason"/>
    <x v="24"/>
    <n v="45040"/>
    <x v="3"/>
    <s v="FUR-FU-10002253"/>
    <x v="0"/>
    <x v="5"/>
    <x v="587"/>
    <x v="4574"/>
    <n v="2"/>
    <n v="0.2"/>
    <n v="16.317200000000003"/>
  </r>
  <r>
    <n v="9870"/>
    <s v="CA-2011-114195"/>
    <x v="2"/>
    <x v="301"/>
    <d v="2011-11-03T00:00:00"/>
    <x v="2"/>
    <s v="EA-14035"/>
    <x v="105"/>
    <x v="1"/>
    <s v="United States"/>
    <s v="Mason"/>
    <x v="24"/>
    <n v="45040"/>
    <x v="3"/>
    <s v="OFF-BI-10000494"/>
    <x v="1"/>
    <x v="8"/>
    <x v="1563"/>
    <x v="2968"/>
    <n v="2"/>
    <n v="0.7"/>
    <n v="-2.6099999999999994"/>
  </r>
  <r>
    <n v="9871"/>
    <s v="CA-2011-114195"/>
    <x v="2"/>
    <x v="301"/>
    <d v="2011-11-03T00:00:00"/>
    <x v="2"/>
    <s v="EA-14035"/>
    <x v="105"/>
    <x v="1"/>
    <s v="United States"/>
    <s v="Mason"/>
    <x v="24"/>
    <n v="45040"/>
    <x v="3"/>
    <s v="OFF-BI-10001658"/>
    <x v="1"/>
    <x v="8"/>
    <x v="439"/>
    <x v="2849"/>
    <n v="3"/>
    <n v="0.7"/>
    <n v="-17.942399999999992"/>
  </r>
  <r>
    <n v="9872"/>
    <s v="CA-2014-146269"/>
    <x v="3"/>
    <x v="833"/>
    <d v="2014-10-07T00:00:00"/>
    <x v="3"/>
    <s v="MH-17455"/>
    <x v="708"/>
    <x v="0"/>
    <s v="United States"/>
    <s v="Chicago"/>
    <x v="10"/>
    <n v="60623"/>
    <x v="2"/>
    <s v="OFF-ST-10003208"/>
    <x v="1"/>
    <x v="4"/>
    <x v="243"/>
    <x v="6097"/>
    <n v="2"/>
    <n v="0.2"/>
    <n v="32.662799999999947"/>
  </r>
  <r>
    <n v="9873"/>
    <s v="CA-2014-146269"/>
    <x v="3"/>
    <x v="833"/>
    <d v="2014-10-07T00:00:00"/>
    <x v="3"/>
    <s v="MH-17455"/>
    <x v="708"/>
    <x v="0"/>
    <s v="United States"/>
    <s v="Chicago"/>
    <x v="10"/>
    <n v="60623"/>
    <x v="2"/>
    <s v="OFF-AR-10004790"/>
    <x v="1"/>
    <x v="6"/>
    <x v="33"/>
    <x v="3764"/>
    <n v="2"/>
    <n v="0.2"/>
    <n v="1.1969999999999992"/>
  </r>
  <r>
    <n v="9874"/>
    <s v="CA-2013-100587"/>
    <x v="0"/>
    <x v="107"/>
    <d v="2013-12-15T00:00:00"/>
    <x v="1"/>
    <s v="SL-20155"/>
    <x v="359"/>
    <x v="2"/>
    <s v="United States"/>
    <s v="New York City"/>
    <x v="15"/>
    <n v="10024"/>
    <x v="3"/>
    <s v="OFF-PA-10004609"/>
    <x v="1"/>
    <x v="10"/>
    <x v="1494"/>
    <x v="90"/>
    <n v="1"/>
    <n v="0"/>
    <n v="3.1104000000000003"/>
  </r>
  <r>
    <n v="9875"/>
    <s v="CA-2013-166653"/>
    <x v="0"/>
    <x v="897"/>
    <d v="2013-09-25T00:00:00"/>
    <x v="0"/>
    <s v="NP-18685"/>
    <x v="472"/>
    <x v="2"/>
    <s v="United States"/>
    <s v="Parma"/>
    <x v="24"/>
    <n v="44134"/>
    <x v="3"/>
    <s v="OFF-EN-10003055"/>
    <x v="1"/>
    <x v="12"/>
    <x v="873"/>
    <x v="1109"/>
    <n v="2"/>
    <n v="0.2"/>
    <n v="19.989999999999995"/>
  </r>
  <r>
    <n v="9876"/>
    <s v="CA-2012-130855"/>
    <x v="1"/>
    <x v="1233"/>
    <d v="2013-01-05T00:00:00"/>
    <x v="1"/>
    <s v="RF-19840"/>
    <x v="167"/>
    <x v="0"/>
    <s v="United States"/>
    <s v="New York City"/>
    <x v="15"/>
    <n v="10035"/>
    <x v="3"/>
    <s v="OFF-SU-10003936"/>
    <x v="1"/>
    <x v="14"/>
    <x v="1826"/>
    <x v="6098"/>
    <n v="2"/>
    <n v="0"/>
    <n v="6.3600000000000101E-2"/>
  </r>
  <r>
    <n v="9877"/>
    <s v="US-2014-166324"/>
    <x v="3"/>
    <x v="693"/>
    <d v="2014-04-22T00:00:00"/>
    <x v="2"/>
    <s v="BE-11455"/>
    <x v="534"/>
    <x v="2"/>
    <s v="United States"/>
    <s v="Cleveland"/>
    <x v="24"/>
    <n v="44105"/>
    <x v="3"/>
    <s v="OFF-ST-10000078"/>
    <x v="1"/>
    <x v="4"/>
    <x v="1218"/>
    <x v="6099"/>
    <n v="4"/>
    <n v="0.2"/>
    <n v="-21.213600000000099"/>
  </r>
  <r>
    <n v="9878"/>
    <s v="US-2014-166324"/>
    <x v="3"/>
    <x v="693"/>
    <d v="2014-04-22T00:00:00"/>
    <x v="2"/>
    <s v="BE-11455"/>
    <x v="534"/>
    <x v="2"/>
    <s v="United States"/>
    <s v="Cleveland"/>
    <x v="24"/>
    <n v="44105"/>
    <x v="3"/>
    <s v="OFF-BI-10000174"/>
    <x v="1"/>
    <x v="8"/>
    <x v="1435"/>
    <x v="6100"/>
    <n v="5"/>
    <n v="0.7"/>
    <n v="-6.379999999999999"/>
  </r>
  <r>
    <n v="9879"/>
    <s v="US-2014-166324"/>
    <x v="3"/>
    <x v="693"/>
    <d v="2014-04-22T00:00:00"/>
    <x v="2"/>
    <s v="BE-11455"/>
    <x v="534"/>
    <x v="2"/>
    <s v="United States"/>
    <s v="Cleveland"/>
    <x v="24"/>
    <n v="44105"/>
    <x v="3"/>
    <s v="TEC-PH-10004080"/>
    <x v="2"/>
    <x v="7"/>
    <x v="1768"/>
    <x v="4457"/>
    <n v="3"/>
    <n v="0.4"/>
    <n v="-24.476399999999998"/>
  </r>
  <r>
    <n v="9880"/>
    <s v="CA-2013-122581"/>
    <x v="0"/>
    <x v="1036"/>
    <d v="2013-08-26T00:00:00"/>
    <x v="1"/>
    <s v="JK-15370"/>
    <x v="271"/>
    <x v="0"/>
    <s v="United States"/>
    <s v="New York City"/>
    <x v="15"/>
    <n v="10035"/>
    <x v="3"/>
    <s v="FUR-CH-10002961"/>
    <x v="0"/>
    <x v="1"/>
    <x v="939"/>
    <x v="6101"/>
    <n v="7"/>
    <n v="0.1"/>
    <n v="63.685999999999979"/>
  </r>
  <r>
    <n v="9881"/>
    <s v="CA-2012-104297"/>
    <x v="1"/>
    <x v="352"/>
    <d v="2012-05-31T00:00:00"/>
    <x v="2"/>
    <s v="CC-12100"/>
    <x v="385"/>
    <x v="2"/>
    <s v="United States"/>
    <s v="Cleveland"/>
    <x v="24"/>
    <n v="44105"/>
    <x v="3"/>
    <s v="OFF-PA-10000474"/>
    <x v="1"/>
    <x v="10"/>
    <x v="33"/>
    <x v="633"/>
    <n v="3"/>
    <n v="0.2"/>
    <n v="28.706399999999991"/>
  </r>
  <r>
    <n v="9882"/>
    <s v="CA-2011-153927"/>
    <x v="2"/>
    <x v="1132"/>
    <d v="2011-08-13T00:00:00"/>
    <x v="2"/>
    <s v="LL-16840"/>
    <x v="328"/>
    <x v="0"/>
    <s v="United States"/>
    <s v="Woodstock"/>
    <x v="32"/>
    <n v="30188"/>
    <x v="0"/>
    <s v="OFF-BI-10000138"/>
    <x v="1"/>
    <x v="8"/>
    <x v="600"/>
    <x v="1230"/>
    <n v="3"/>
    <n v="0"/>
    <n v="6.7392000000000003"/>
  </r>
  <r>
    <n v="9883"/>
    <s v="CA-2011-153927"/>
    <x v="2"/>
    <x v="1132"/>
    <d v="2011-08-13T00:00:00"/>
    <x v="2"/>
    <s v="LL-16840"/>
    <x v="328"/>
    <x v="0"/>
    <s v="United States"/>
    <s v="Woodstock"/>
    <x v="32"/>
    <n v="30188"/>
    <x v="0"/>
    <s v="TEC-AC-10000023"/>
    <x v="2"/>
    <x v="11"/>
    <x v="900"/>
    <x v="6102"/>
    <n v="13"/>
    <n v="0"/>
    <n v="98.139599999999987"/>
  </r>
  <r>
    <n v="9884"/>
    <s v="CA-2011-112291"/>
    <x v="2"/>
    <x v="1234"/>
    <d v="2011-04-08T00:00:00"/>
    <x v="1"/>
    <s v="KE-16420"/>
    <x v="722"/>
    <x v="1"/>
    <s v="United States"/>
    <s v="Los Angeles"/>
    <x v="1"/>
    <n v="90008"/>
    <x v="1"/>
    <s v="OFF-EN-10001415"/>
    <x v="1"/>
    <x v="12"/>
    <x v="33"/>
    <x v="954"/>
    <n v="2"/>
    <n v="0"/>
    <n v="5.58"/>
  </r>
  <r>
    <n v="9885"/>
    <s v="CA-2011-112291"/>
    <x v="2"/>
    <x v="1234"/>
    <d v="2011-04-08T00:00:00"/>
    <x v="1"/>
    <s v="KE-16420"/>
    <x v="722"/>
    <x v="1"/>
    <s v="United States"/>
    <s v="Los Angeles"/>
    <x v="1"/>
    <n v="90008"/>
    <x v="1"/>
    <s v="TEC-AC-10001284"/>
    <x v="2"/>
    <x v="11"/>
    <x v="1172"/>
    <x v="1038"/>
    <n v="3"/>
    <n v="0"/>
    <n v="22.4316"/>
  </r>
  <r>
    <n v="9886"/>
    <s v="CA-2011-112291"/>
    <x v="2"/>
    <x v="1234"/>
    <d v="2011-04-08T00:00:00"/>
    <x v="1"/>
    <s v="KE-16420"/>
    <x v="722"/>
    <x v="1"/>
    <s v="United States"/>
    <s v="Los Angeles"/>
    <x v="1"/>
    <n v="90008"/>
    <x v="1"/>
    <s v="TEC-AC-10000736"/>
    <x v="2"/>
    <x v="11"/>
    <x v="1085"/>
    <x v="460"/>
    <n v="2"/>
    <n v="0"/>
    <n v="57.592799999999997"/>
  </r>
  <r>
    <n v="9887"/>
    <s v="CA-2011-146997"/>
    <x v="2"/>
    <x v="1213"/>
    <d v="2011-01-28T00:00:00"/>
    <x v="1"/>
    <s v="SG-20605"/>
    <x v="611"/>
    <x v="0"/>
    <s v="United States"/>
    <s v="Lafayette"/>
    <x v="14"/>
    <n v="47905"/>
    <x v="2"/>
    <s v="OFF-FA-10003467"/>
    <x v="1"/>
    <x v="13"/>
    <x v="489"/>
    <x v="4095"/>
    <n v="3"/>
    <n v="0"/>
    <n v="0"/>
  </r>
  <r>
    <n v="9888"/>
    <s v="CA-2014-169607"/>
    <x v="3"/>
    <x v="386"/>
    <d v="2014-10-16T00:00:00"/>
    <x v="2"/>
    <s v="CA-12265"/>
    <x v="244"/>
    <x v="0"/>
    <s v="United States"/>
    <s v="New York City"/>
    <x v="15"/>
    <n v="10024"/>
    <x v="3"/>
    <s v="OFF-PA-10000477"/>
    <x v="1"/>
    <x v="10"/>
    <x v="1205"/>
    <x v="745"/>
    <n v="2"/>
    <n v="0"/>
    <n v="4.6812000000000005"/>
  </r>
  <r>
    <n v="9889"/>
    <s v="CA-2012-127544"/>
    <x v="1"/>
    <x v="816"/>
    <d v="2012-08-12T00:00:00"/>
    <x v="1"/>
    <s v="RD-19585"/>
    <x v="361"/>
    <x v="0"/>
    <s v="United States"/>
    <s v="Utica"/>
    <x v="15"/>
    <n v="13501"/>
    <x v="3"/>
    <s v="TEC-AC-10000736"/>
    <x v="2"/>
    <x v="11"/>
    <x v="1085"/>
    <x v="3705"/>
    <n v="1"/>
    <n v="0"/>
    <n v="28.796399999999998"/>
  </r>
  <r>
    <n v="9890"/>
    <s v="CA-2014-166499"/>
    <x v="3"/>
    <x v="498"/>
    <d v="2014-03-21T00:00:00"/>
    <x v="2"/>
    <s v="VG-21805"/>
    <x v="500"/>
    <x v="1"/>
    <s v="United States"/>
    <s v="Lakewood"/>
    <x v="30"/>
    <n v="8701"/>
    <x v="3"/>
    <s v="OFF-AR-10002467"/>
    <x v="1"/>
    <x v="6"/>
    <x v="1681"/>
    <x v="3090"/>
    <n v="3"/>
    <n v="0"/>
    <n v="2.4138000000000006"/>
  </r>
  <r>
    <n v="9891"/>
    <s v="US-2013-115441"/>
    <x v="0"/>
    <x v="197"/>
    <d v="2013-07-29T00:00:00"/>
    <x v="0"/>
    <s v="SH-19975"/>
    <x v="64"/>
    <x v="1"/>
    <s v="United States"/>
    <s v="Milwaukee"/>
    <x v="6"/>
    <n v="53209"/>
    <x v="2"/>
    <s v="OFF-PA-10004996"/>
    <x v="1"/>
    <x v="10"/>
    <x v="1519"/>
    <x v="6103"/>
    <n v="2"/>
    <n v="0"/>
    <n v="9.6913999999999998"/>
  </r>
  <r>
    <n v="9892"/>
    <s v="US-2013-115441"/>
    <x v="0"/>
    <x v="197"/>
    <d v="2013-07-29T00:00:00"/>
    <x v="0"/>
    <s v="SH-19975"/>
    <x v="64"/>
    <x v="1"/>
    <s v="United States"/>
    <s v="Milwaukee"/>
    <x v="6"/>
    <n v="53209"/>
    <x v="2"/>
    <s v="TEC-AC-10003116"/>
    <x v="2"/>
    <x v="11"/>
    <x v="920"/>
    <x v="6104"/>
    <n v="7"/>
    <n v="0"/>
    <n v="48.457499999999996"/>
  </r>
  <r>
    <n v="9893"/>
    <s v="US-2013-115441"/>
    <x v="0"/>
    <x v="197"/>
    <d v="2013-07-29T00:00:00"/>
    <x v="0"/>
    <s v="SH-19975"/>
    <x v="64"/>
    <x v="1"/>
    <s v="United States"/>
    <s v="Milwaukee"/>
    <x v="6"/>
    <n v="53209"/>
    <x v="2"/>
    <s v="TEC-PH-10002262"/>
    <x v="2"/>
    <x v="7"/>
    <x v="472"/>
    <x v="6105"/>
    <n v="5"/>
    <n v="0"/>
    <n v="83.314000000000021"/>
  </r>
  <r>
    <n v="9894"/>
    <s v="US-2013-115441"/>
    <x v="0"/>
    <x v="197"/>
    <d v="2013-07-29T00:00:00"/>
    <x v="0"/>
    <s v="SH-19975"/>
    <x v="64"/>
    <x v="1"/>
    <s v="United States"/>
    <s v="Milwaukee"/>
    <x v="6"/>
    <n v="53209"/>
    <x v="2"/>
    <s v="FUR-CH-10004626"/>
    <x v="0"/>
    <x v="1"/>
    <x v="1697"/>
    <x v="6106"/>
    <n v="4"/>
    <n v="0"/>
    <n v="96.854399999999998"/>
  </r>
  <r>
    <n v="9895"/>
    <s v="US-2013-115441"/>
    <x v="0"/>
    <x v="197"/>
    <d v="2013-07-29T00:00:00"/>
    <x v="0"/>
    <s v="SH-19975"/>
    <x v="64"/>
    <x v="1"/>
    <s v="United States"/>
    <s v="Milwaukee"/>
    <x v="6"/>
    <n v="53209"/>
    <x v="2"/>
    <s v="FUR-FU-10001756"/>
    <x v="0"/>
    <x v="5"/>
    <x v="282"/>
    <x v="6107"/>
    <n v="5"/>
    <n v="0"/>
    <n v="27.60799999999999"/>
  </r>
  <r>
    <n v="9896"/>
    <s v="CA-2011-115049"/>
    <x v="2"/>
    <x v="467"/>
    <d v="2011-10-01T00:00:00"/>
    <x v="1"/>
    <s v="MM-17920"/>
    <x v="462"/>
    <x v="0"/>
    <s v="United States"/>
    <s v="Chicago"/>
    <x v="10"/>
    <n v="60623"/>
    <x v="2"/>
    <s v="TEC-AC-10004859"/>
    <x v="2"/>
    <x v="11"/>
    <x v="1545"/>
    <x v="6108"/>
    <n v="11"/>
    <n v="0.2"/>
    <n v="38.456000000000003"/>
  </r>
  <r>
    <n v="9897"/>
    <s v="CA-2011-156342"/>
    <x v="2"/>
    <x v="1103"/>
    <d v="2011-06-20T00:00:00"/>
    <x v="0"/>
    <s v="JF-15415"/>
    <x v="226"/>
    <x v="0"/>
    <s v="United States"/>
    <s v="Chicago"/>
    <x v="10"/>
    <n v="60653"/>
    <x v="2"/>
    <s v="OFF-PA-10001725"/>
    <x v="1"/>
    <x v="10"/>
    <x v="1648"/>
    <x v="4546"/>
    <n v="2"/>
    <n v="0.2"/>
    <n v="22.480800000000002"/>
  </r>
  <r>
    <n v="9898"/>
    <s v="CA-2013-112830"/>
    <x v="0"/>
    <x v="112"/>
    <d v="2013-06-11T00:00:00"/>
    <x v="1"/>
    <s v="LP-17095"/>
    <x v="431"/>
    <x v="0"/>
    <s v="United States"/>
    <s v="Fairfield"/>
    <x v="24"/>
    <n v="45014"/>
    <x v="3"/>
    <s v="FUR-FU-10004306"/>
    <x v="0"/>
    <x v="5"/>
    <x v="616"/>
    <x v="6109"/>
    <n v="3"/>
    <n v="0.2"/>
    <n v="34.97399999999999"/>
  </r>
  <r>
    <n v="9899"/>
    <s v="CA-2013-112830"/>
    <x v="0"/>
    <x v="112"/>
    <d v="2013-06-11T00:00:00"/>
    <x v="1"/>
    <s v="LP-17095"/>
    <x v="431"/>
    <x v="0"/>
    <s v="United States"/>
    <s v="Fairfield"/>
    <x v="24"/>
    <n v="45014"/>
    <x v="3"/>
    <s v="FUR-FU-10004845"/>
    <x v="0"/>
    <x v="5"/>
    <x v="1684"/>
    <x v="5350"/>
    <n v="2"/>
    <n v="0.2"/>
    <n v="0"/>
  </r>
  <r>
    <n v="9900"/>
    <s v="US-2011-117380"/>
    <x v="2"/>
    <x v="1176"/>
    <d v="2011-04-03T00:00:00"/>
    <x v="1"/>
    <s v="MP-18175"/>
    <x v="486"/>
    <x v="2"/>
    <s v="United States"/>
    <s v="Springfield"/>
    <x v="24"/>
    <n v="45503"/>
    <x v="3"/>
    <s v="FUR-TA-10000198"/>
    <x v="0"/>
    <x v="3"/>
    <x v="589"/>
    <x v="1890"/>
    <n v="1"/>
    <n v="0.4"/>
    <n v="-143.25480000000002"/>
  </r>
  <r>
    <n v="9901"/>
    <s v="CA-2014-117646"/>
    <x v="3"/>
    <x v="170"/>
    <d v="2014-08-26T00:00:00"/>
    <x v="1"/>
    <s v="SC-20845"/>
    <x v="790"/>
    <x v="0"/>
    <s v="United States"/>
    <s v="Louisville"/>
    <x v="22"/>
    <n v="80027"/>
    <x v="1"/>
    <s v="OFF-ST-10000036"/>
    <x v="1"/>
    <x v="4"/>
    <x v="590"/>
    <x v="4974"/>
    <n v="3"/>
    <n v="0.2"/>
    <n v="20.745899999999985"/>
  </r>
  <r>
    <n v="9902"/>
    <s v="CA-2014-117646"/>
    <x v="3"/>
    <x v="170"/>
    <d v="2014-08-26T00:00:00"/>
    <x v="1"/>
    <s v="SC-20845"/>
    <x v="790"/>
    <x v="0"/>
    <s v="United States"/>
    <s v="Louisville"/>
    <x v="22"/>
    <n v="80027"/>
    <x v="1"/>
    <s v="FUR-FU-10001037"/>
    <x v="0"/>
    <x v="5"/>
    <x v="1160"/>
    <x v="4915"/>
    <n v="3"/>
    <n v="0.2"/>
    <n v="7.1099999999999994"/>
  </r>
  <r>
    <n v="9903"/>
    <s v="CA-2014-117646"/>
    <x v="3"/>
    <x v="170"/>
    <d v="2014-08-26T00:00:00"/>
    <x v="1"/>
    <s v="SC-20845"/>
    <x v="790"/>
    <x v="0"/>
    <s v="United States"/>
    <s v="Louisville"/>
    <x v="22"/>
    <n v="80027"/>
    <x v="1"/>
    <s v="OFF-PA-10001950"/>
    <x v="1"/>
    <x v="10"/>
    <x v="144"/>
    <x v="1407"/>
    <n v="1"/>
    <n v="0.2"/>
    <n v="2.0849999999999991"/>
  </r>
  <r>
    <n v="9904"/>
    <s v="CA-2011-122609"/>
    <x v="2"/>
    <x v="607"/>
    <d v="2011-11-18T00:00:00"/>
    <x v="1"/>
    <s v="DP-13000"/>
    <x v="24"/>
    <x v="0"/>
    <s v="United States"/>
    <s v="Carrollton"/>
    <x v="5"/>
    <n v="75007"/>
    <x v="2"/>
    <s v="FUR-FU-10004587"/>
    <x v="0"/>
    <x v="5"/>
    <x v="1353"/>
    <x v="6110"/>
    <n v="3"/>
    <n v="0.6"/>
    <n v="-6.9101999999999997"/>
  </r>
  <r>
    <n v="9905"/>
    <s v="CA-2011-122609"/>
    <x v="2"/>
    <x v="607"/>
    <d v="2011-11-18T00:00:00"/>
    <x v="1"/>
    <s v="DP-13000"/>
    <x v="24"/>
    <x v="0"/>
    <s v="United States"/>
    <s v="Carrollton"/>
    <x v="5"/>
    <n v="75007"/>
    <x v="2"/>
    <s v="TEC-AC-10002567"/>
    <x v="2"/>
    <x v="11"/>
    <x v="423"/>
    <x v="2506"/>
    <n v="2"/>
    <n v="0.2"/>
    <n v="25.596799999999998"/>
  </r>
  <r>
    <n v="9906"/>
    <s v="US-2012-129007"/>
    <x v="1"/>
    <x v="1023"/>
    <d v="2012-09-15T00:00:00"/>
    <x v="2"/>
    <s v="KD-16615"/>
    <x v="629"/>
    <x v="1"/>
    <s v="United States"/>
    <s v="Anaheim"/>
    <x v="1"/>
    <n v="92804"/>
    <x v="1"/>
    <s v="FUR-FU-10004973"/>
    <x v="0"/>
    <x v="5"/>
    <x v="1134"/>
    <x v="6111"/>
    <n v="7"/>
    <n v="0"/>
    <n v="55.389600000000002"/>
  </r>
  <r>
    <n v="9907"/>
    <s v="US-2012-129007"/>
    <x v="1"/>
    <x v="1023"/>
    <d v="2012-09-15T00:00:00"/>
    <x v="2"/>
    <s v="KD-16615"/>
    <x v="629"/>
    <x v="1"/>
    <s v="United States"/>
    <s v="Anaheim"/>
    <x v="1"/>
    <n v="92804"/>
    <x v="1"/>
    <s v="OFF-BI-10001628"/>
    <x v="1"/>
    <x v="8"/>
    <x v="1103"/>
    <x v="3148"/>
    <n v="3"/>
    <n v="0.2"/>
    <n v="7.822499999999998"/>
  </r>
  <r>
    <n v="9908"/>
    <s v="US-2012-129007"/>
    <x v="1"/>
    <x v="1023"/>
    <d v="2012-09-15T00:00:00"/>
    <x v="2"/>
    <s v="KD-16615"/>
    <x v="629"/>
    <x v="1"/>
    <s v="United States"/>
    <s v="Anaheim"/>
    <x v="1"/>
    <n v="92804"/>
    <x v="1"/>
    <s v="FUR-CH-10000155"/>
    <x v="0"/>
    <x v="1"/>
    <x v="1157"/>
    <x v="4829"/>
    <n v="3"/>
    <n v="0.2"/>
    <n v="71.77200000000002"/>
  </r>
  <r>
    <n v="9909"/>
    <s v="US-2012-129007"/>
    <x v="1"/>
    <x v="1023"/>
    <d v="2012-09-15T00:00:00"/>
    <x v="2"/>
    <s v="KD-16615"/>
    <x v="629"/>
    <x v="1"/>
    <s v="United States"/>
    <s v="Anaheim"/>
    <x v="1"/>
    <n v="92804"/>
    <x v="1"/>
    <s v="FUR-FU-10002379"/>
    <x v="0"/>
    <x v="5"/>
    <x v="1462"/>
    <x v="6112"/>
    <n v="5"/>
    <n v="0"/>
    <n v="24.881999999999991"/>
  </r>
  <r>
    <n v="9910"/>
    <s v="US-2012-129007"/>
    <x v="1"/>
    <x v="1023"/>
    <d v="2012-09-15T00:00:00"/>
    <x v="2"/>
    <s v="KD-16615"/>
    <x v="629"/>
    <x v="1"/>
    <s v="United States"/>
    <s v="Anaheim"/>
    <x v="1"/>
    <n v="92804"/>
    <x v="1"/>
    <s v="FUR-FU-10004018"/>
    <x v="0"/>
    <x v="5"/>
    <x v="927"/>
    <x v="3082"/>
    <n v="3"/>
    <n v="0"/>
    <n v="12.060900000000002"/>
  </r>
  <r>
    <n v="9911"/>
    <s v="US-2012-129007"/>
    <x v="1"/>
    <x v="1023"/>
    <d v="2012-09-15T00:00:00"/>
    <x v="2"/>
    <s v="KD-16615"/>
    <x v="629"/>
    <x v="1"/>
    <s v="United States"/>
    <s v="Anaheim"/>
    <x v="1"/>
    <n v="92804"/>
    <x v="1"/>
    <s v="OFF-PA-10000994"/>
    <x v="1"/>
    <x v="10"/>
    <x v="904"/>
    <x v="1441"/>
    <n v="2"/>
    <n v="0"/>
    <n v="100.65599999999999"/>
  </r>
  <r>
    <n v="9912"/>
    <s v="US-2011-157231"/>
    <x v="2"/>
    <x v="267"/>
    <d v="2011-04-09T00:00:00"/>
    <x v="1"/>
    <s v="RP-19855"/>
    <x v="532"/>
    <x v="1"/>
    <s v="United States"/>
    <s v="Richmond"/>
    <x v="0"/>
    <n v="40475"/>
    <x v="0"/>
    <s v="OFF-BI-10002852"/>
    <x v="1"/>
    <x v="8"/>
    <x v="91"/>
    <x v="787"/>
    <n v="7"/>
    <n v="0"/>
    <n v="56.526400000000002"/>
  </r>
  <r>
    <n v="9913"/>
    <s v="CA-2012-132388"/>
    <x v="1"/>
    <x v="998"/>
    <d v="2012-10-12T00:00:00"/>
    <x v="2"/>
    <s v="KN-16390"/>
    <x v="471"/>
    <x v="1"/>
    <s v="United States"/>
    <s v="Santa Barbara"/>
    <x v="1"/>
    <n v="93101"/>
    <x v="1"/>
    <s v="FUR-CH-10001714"/>
    <x v="0"/>
    <x v="1"/>
    <x v="1295"/>
    <x v="6113"/>
    <n v="3"/>
    <n v="0.2"/>
    <n v="-54.320399999999978"/>
  </r>
  <r>
    <n v="9914"/>
    <s v="CA-2012-132388"/>
    <x v="1"/>
    <x v="998"/>
    <d v="2012-10-12T00:00:00"/>
    <x v="2"/>
    <s v="KN-16390"/>
    <x v="471"/>
    <x v="1"/>
    <s v="United States"/>
    <s v="Santa Barbara"/>
    <x v="1"/>
    <n v="93101"/>
    <x v="1"/>
    <s v="OFF-LA-10000414"/>
    <x v="1"/>
    <x v="2"/>
    <x v="1634"/>
    <x v="2551"/>
    <n v="3"/>
    <n v="0"/>
    <n v="14.904"/>
  </r>
  <r>
    <n v="9915"/>
    <s v="CA-2014-160927"/>
    <x v="3"/>
    <x v="926"/>
    <d v="2014-02-01T00:00:00"/>
    <x v="0"/>
    <s v="TM-21010"/>
    <x v="612"/>
    <x v="0"/>
    <s v="United States"/>
    <s v="Marion"/>
    <x v="23"/>
    <n v="52302"/>
    <x v="2"/>
    <s v="OFF-PA-10003848"/>
    <x v="1"/>
    <x v="10"/>
    <x v="1442"/>
    <x v="91"/>
    <n v="2"/>
    <n v="0"/>
    <n v="6.2208000000000006"/>
  </r>
  <r>
    <n v="9916"/>
    <s v="CA-2014-160927"/>
    <x v="3"/>
    <x v="926"/>
    <d v="2014-02-01T00:00:00"/>
    <x v="0"/>
    <s v="TM-21010"/>
    <x v="612"/>
    <x v="0"/>
    <s v="United States"/>
    <s v="Marion"/>
    <x v="23"/>
    <n v="52302"/>
    <x v="2"/>
    <s v="OFF-PA-10000176"/>
    <x v="1"/>
    <x v="10"/>
    <x v="634"/>
    <x v="453"/>
    <n v="5"/>
    <n v="0"/>
    <n v="45.527999999999992"/>
  </r>
  <r>
    <n v="9917"/>
    <s v="CA-2014-160927"/>
    <x v="3"/>
    <x v="926"/>
    <d v="2014-02-01T00:00:00"/>
    <x v="0"/>
    <s v="TM-21010"/>
    <x v="612"/>
    <x v="0"/>
    <s v="United States"/>
    <s v="Marion"/>
    <x v="23"/>
    <n v="52302"/>
    <x v="2"/>
    <s v="OFF-ST-10001590"/>
    <x v="1"/>
    <x v="4"/>
    <x v="146"/>
    <x v="814"/>
    <n v="1"/>
    <n v="0"/>
    <n v="3.5047999999999995"/>
  </r>
  <r>
    <n v="9918"/>
    <s v="CA-2014-160927"/>
    <x v="3"/>
    <x v="926"/>
    <d v="2014-02-01T00:00:00"/>
    <x v="0"/>
    <s v="TM-21010"/>
    <x v="612"/>
    <x v="0"/>
    <s v="United States"/>
    <s v="Marion"/>
    <x v="23"/>
    <n v="52302"/>
    <x v="2"/>
    <s v="FUR-FU-10000010"/>
    <x v="0"/>
    <x v="5"/>
    <x v="522"/>
    <x v="4126"/>
    <n v="3"/>
    <n v="0"/>
    <n v="4.6220999999999997"/>
  </r>
  <r>
    <n v="9919"/>
    <s v="CA-2012-105508"/>
    <x v="1"/>
    <x v="496"/>
    <d v="2012-09-29T00:00:00"/>
    <x v="1"/>
    <s v="JF-15190"/>
    <x v="440"/>
    <x v="0"/>
    <s v="United States"/>
    <s v="New York City"/>
    <x v="15"/>
    <n v="10035"/>
    <x v="3"/>
    <s v="OFF-EN-10003055"/>
    <x v="1"/>
    <x v="12"/>
    <x v="873"/>
    <x v="372"/>
    <n v="1"/>
    <n v="0"/>
    <n v="17.990999999999996"/>
  </r>
  <r>
    <n v="9920"/>
    <s v="CA-2013-149272"/>
    <x v="0"/>
    <x v="543"/>
    <d v="2013-03-20T00:00:00"/>
    <x v="1"/>
    <s v="MY-18295"/>
    <x v="501"/>
    <x v="1"/>
    <s v="United States"/>
    <s v="Bryan"/>
    <x v="5"/>
    <n v="77803"/>
    <x v="2"/>
    <s v="FUR-CH-10000863"/>
    <x v="0"/>
    <x v="1"/>
    <x v="83"/>
    <x v="2568"/>
    <n v="5"/>
    <n v="0.3"/>
    <n v="-143.43099999999998"/>
  </r>
  <r>
    <n v="9921"/>
    <s v="CA-2013-149272"/>
    <x v="0"/>
    <x v="543"/>
    <d v="2013-03-20T00:00:00"/>
    <x v="1"/>
    <s v="MY-18295"/>
    <x v="501"/>
    <x v="1"/>
    <s v="United States"/>
    <s v="Bryan"/>
    <x v="5"/>
    <n v="77803"/>
    <x v="2"/>
    <s v="OFF-BI-10004233"/>
    <x v="1"/>
    <x v="8"/>
    <x v="1377"/>
    <x v="6114"/>
    <n v="7"/>
    <n v="0.8"/>
    <n v="-35.817600000000013"/>
  </r>
  <r>
    <n v="9922"/>
    <s v="CA-2011-111360"/>
    <x v="2"/>
    <x v="156"/>
    <d v="2011-11-30T00:00:00"/>
    <x v="1"/>
    <s v="AT-10435"/>
    <x v="401"/>
    <x v="2"/>
    <s v="United States"/>
    <s v="Akron"/>
    <x v="24"/>
    <n v="44312"/>
    <x v="3"/>
    <s v="OFF-BI-10003350"/>
    <x v="1"/>
    <x v="8"/>
    <x v="834"/>
    <x v="6115"/>
    <n v="3"/>
    <n v="0.7"/>
    <n v="-4.5935999999999986"/>
  </r>
  <r>
    <n v="9923"/>
    <s v="US-2014-162124"/>
    <x v="3"/>
    <x v="636"/>
    <d v="2014-05-11T00:00:00"/>
    <x v="1"/>
    <s v="JF-15490"/>
    <x v="223"/>
    <x v="0"/>
    <s v="United States"/>
    <s v="Chicago"/>
    <x v="10"/>
    <n v="60653"/>
    <x v="2"/>
    <s v="TEC-AC-10001990"/>
    <x v="2"/>
    <x v="11"/>
    <x v="861"/>
    <x v="3029"/>
    <n v="4"/>
    <n v="0.2"/>
    <n v="28.79519999999998"/>
  </r>
  <r>
    <n v="9924"/>
    <s v="CA-2012-159534"/>
    <x v="1"/>
    <x v="305"/>
    <d v="2012-03-23T00:00:00"/>
    <x v="2"/>
    <s v="DH-13075"/>
    <x v="704"/>
    <x v="1"/>
    <s v="United States"/>
    <s v="New York City"/>
    <x v="15"/>
    <n v="10035"/>
    <x v="3"/>
    <s v="OFF-BI-10003982"/>
    <x v="1"/>
    <x v="8"/>
    <x v="346"/>
    <x v="3621"/>
    <n v="3"/>
    <n v="0.2"/>
    <n v="16.823699999999999"/>
  </r>
  <r>
    <n v="9925"/>
    <s v="CA-2012-159534"/>
    <x v="1"/>
    <x v="305"/>
    <d v="2012-03-23T00:00:00"/>
    <x v="2"/>
    <s v="DH-13075"/>
    <x v="704"/>
    <x v="1"/>
    <s v="United States"/>
    <s v="New York City"/>
    <x v="15"/>
    <n v="10035"/>
    <x v="3"/>
    <s v="OFF-EN-10004386"/>
    <x v="1"/>
    <x v="12"/>
    <x v="242"/>
    <x v="1169"/>
    <n v="1"/>
    <n v="0"/>
    <n v="11.994999999999999"/>
  </r>
  <r>
    <n v="9926"/>
    <s v="CA-2012-159534"/>
    <x v="1"/>
    <x v="305"/>
    <d v="2012-03-23T00:00:00"/>
    <x v="2"/>
    <s v="DH-13075"/>
    <x v="704"/>
    <x v="1"/>
    <s v="United States"/>
    <s v="New York City"/>
    <x v="15"/>
    <n v="10035"/>
    <x v="3"/>
    <s v="OFF-BI-10003656"/>
    <x v="1"/>
    <x v="8"/>
    <x v="13"/>
    <x v="6116"/>
    <n v="8"/>
    <n v="0.2"/>
    <n v="353.5791999999999"/>
  </r>
  <r>
    <n v="9927"/>
    <s v="CA-2012-159534"/>
    <x v="1"/>
    <x v="305"/>
    <d v="2012-03-23T00:00:00"/>
    <x v="2"/>
    <s v="DH-13075"/>
    <x v="704"/>
    <x v="1"/>
    <s v="United States"/>
    <s v="New York City"/>
    <x v="15"/>
    <n v="10035"/>
    <x v="3"/>
    <s v="TEC-PH-10002310"/>
    <x v="2"/>
    <x v="7"/>
    <x v="950"/>
    <x v="1664"/>
    <n v="2"/>
    <n v="0"/>
    <n v="53.994599999999991"/>
  </r>
  <r>
    <n v="9928"/>
    <s v="CA-2012-159534"/>
    <x v="1"/>
    <x v="305"/>
    <d v="2012-03-23T00:00:00"/>
    <x v="2"/>
    <s v="DH-13075"/>
    <x v="704"/>
    <x v="1"/>
    <s v="United States"/>
    <s v="New York City"/>
    <x v="15"/>
    <n v="10035"/>
    <x v="3"/>
    <s v="OFF-ST-10001172"/>
    <x v="1"/>
    <x v="4"/>
    <x v="1197"/>
    <x v="202"/>
    <n v="4"/>
    <n v="0"/>
    <n v="20.140799999999999"/>
  </r>
  <r>
    <n v="9929"/>
    <s v="CA-2013-129630"/>
    <x v="0"/>
    <x v="913"/>
    <d v="2013-09-05T00:00:00"/>
    <x v="3"/>
    <s v="IM-15055"/>
    <x v="780"/>
    <x v="0"/>
    <s v="United States"/>
    <s v="San Francisco"/>
    <x v="1"/>
    <n v="94122"/>
    <x v="1"/>
    <s v="FUR-FU-10000260"/>
    <x v="0"/>
    <x v="5"/>
    <x v="74"/>
    <x v="6117"/>
    <n v="3"/>
    <n v="0"/>
    <n v="8.7371999999999996"/>
  </r>
  <r>
    <n v="9930"/>
    <s v="CA-2013-129630"/>
    <x v="0"/>
    <x v="913"/>
    <d v="2013-09-05T00:00:00"/>
    <x v="3"/>
    <s v="IM-15055"/>
    <x v="780"/>
    <x v="0"/>
    <s v="United States"/>
    <s v="San Francisco"/>
    <x v="1"/>
    <n v="94122"/>
    <x v="1"/>
    <s v="TEC-CO-10003763"/>
    <x v="2"/>
    <x v="16"/>
    <x v="1270"/>
    <x v="2481"/>
    <n v="5"/>
    <n v="0.2"/>
    <n v="944.98649999999986"/>
  </r>
  <r>
    <n v="9931"/>
    <s v="CA-2012-104948"/>
    <x v="1"/>
    <x v="50"/>
    <d v="2012-11-17T00:00:00"/>
    <x v="1"/>
    <s v="KH-16510"/>
    <x v="168"/>
    <x v="0"/>
    <s v="United States"/>
    <s v="San Bernardino"/>
    <x v="1"/>
    <n v="92404"/>
    <x v="1"/>
    <s v="OFF-BI-10001267"/>
    <x v="1"/>
    <x v="8"/>
    <x v="1466"/>
    <x v="6118"/>
    <n v="2"/>
    <n v="0.2"/>
    <n v="3.4551999999999996"/>
  </r>
  <r>
    <n v="9932"/>
    <s v="CA-2012-104948"/>
    <x v="1"/>
    <x v="50"/>
    <d v="2012-11-17T00:00:00"/>
    <x v="1"/>
    <s v="KH-16510"/>
    <x v="168"/>
    <x v="0"/>
    <s v="United States"/>
    <s v="San Bernardino"/>
    <x v="1"/>
    <n v="92404"/>
    <x v="1"/>
    <s v="FUR-BO-10004357"/>
    <x v="0"/>
    <x v="0"/>
    <x v="1349"/>
    <x v="6119"/>
    <n v="4"/>
    <n v="0.15"/>
    <n v="-40.196000000000055"/>
  </r>
  <r>
    <n v="9933"/>
    <s v="CA-2012-104948"/>
    <x v="1"/>
    <x v="50"/>
    <d v="2012-11-17T00:00:00"/>
    <x v="1"/>
    <s v="KH-16510"/>
    <x v="168"/>
    <x v="0"/>
    <s v="United States"/>
    <s v="San Bernardino"/>
    <x v="1"/>
    <n v="92404"/>
    <x v="1"/>
    <s v="OFF-PA-10004610"/>
    <x v="1"/>
    <x v="10"/>
    <x v="1511"/>
    <x v="6120"/>
    <n v="7"/>
    <n v="0"/>
    <n v="13.481999999999998"/>
  </r>
  <r>
    <n v="9934"/>
    <s v="CA-2011-166555"/>
    <x v="2"/>
    <x v="384"/>
    <d v="2011-07-14T00:00:00"/>
    <x v="2"/>
    <s v="JK-15205"/>
    <x v="523"/>
    <x v="0"/>
    <s v="United States"/>
    <s v="Niagara Falls"/>
    <x v="15"/>
    <n v="14304"/>
    <x v="3"/>
    <s v="TEC-PH-10004912"/>
    <x v="2"/>
    <x v="7"/>
    <x v="1492"/>
    <x v="6121"/>
    <n v="3"/>
    <n v="0"/>
    <n v="47.806499999999993"/>
  </r>
  <r>
    <n v="9935"/>
    <s v="CA-2013-114405"/>
    <x v="0"/>
    <x v="281"/>
    <d v="2013-04-13T00:00:00"/>
    <x v="1"/>
    <s v="AS-10240"/>
    <x v="238"/>
    <x v="0"/>
    <s v="United States"/>
    <s v="Philadelphia"/>
    <x v="9"/>
    <n v="19120"/>
    <x v="3"/>
    <s v="OFF-AP-10003278"/>
    <x v="1"/>
    <x v="9"/>
    <x v="1784"/>
    <x v="6122"/>
    <n v="3"/>
    <n v="0.2"/>
    <n v="2.5146000000000015"/>
  </r>
  <r>
    <n v="9936"/>
    <s v="CA-2013-114405"/>
    <x v="0"/>
    <x v="281"/>
    <d v="2013-04-13T00:00:00"/>
    <x v="1"/>
    <s v="AS-10240"/>
    <x v="238"/>
    <x v="0"/>
    <s v="United States"/>
    <s v="Philadelphia"/>
    <x v="9"/>
    <n v="19120"/>
    <x v="3"/>
    <s v="OFF-ST-10001627"/>
    <x v="1"/>
    <x v="4"/>
    <x v="1840"/>
    <x v="6123"/>
    <n v="3"/>
    <n v="0.2"/>
    <n v="3.6744000000000039"/>
  </r>
  <r>
    <n v="9937"/>
    <s v="CA-2014-132955"/>
    <x v="3"/>
    <x v="92"/>
    <d v="2014-06-29T00:00:00"/>
    <x v="1"/>
    <s v="SC-20575"/>
    <x v="623"/>
    <x v="0"/>
    <s v="United States"/>
    <s v="Cranston"/>
    <x v="34"/>
    <n v="2920"/>
    <x v="3"/>
    <s v="OFF-BI-10002735"/>
    <x v="1"/>
    <x v="8"/>
    <x v="141"/>
    <x v="4450"/>
    <n v="3"/>
    <n v="0"/>
    <n v="48.377100000000006"/>
  </r>
  <r>
    <n v="9938"/>
    <s v="CA-2013-164889"/>
    <x v="0"/>
    <x v="1235"/>
    <d v="2013-06-07T00:00:00"/>
    <x v="0"/>
    <s v="CP-12340"/>
    <x v="291"/>
    <x v="1"/>
    <s v="United States"/>
    <s v="Los Angeles"/>
    <x v="1"/>
    <n v="90049"/>
    <x v="1"/>
    <s v="FUR-TA-10001676"/>
    <x v="0"/>
    <x v="3"/>
    <x v="957"/>
    <x v="4085"/>
    <n v="2"/>
    <n v="0.2"/>
    <n v="-1.7772000000000041"/>
  </r>
  <r>
    <n v="9939"/>
    <s v="CA-2013-169824"/>
    <x v="0"/>
    <x v="939"/>
    <d v="2013-12-18T00:00:00"/>
    <x v="1"/>
    <s v="NS-18640"/>
    <x v="374"/>
    <x v="1"/>
    <s v="United States"/>
    <s v="New York City"/>
    <x v="15"/>
    <n v="10009"/>
    <x v="3"/>
    <s v="FUR-FU-10004864"/>
    <x v="0"/>
    <x v="5"/>
    <x v="1710"/>
    <x v="6124"/>
    <n v="5"/>
    <n v="0"/>
    <n v="19.915500000000002"/>
  </r>
  <r>
    <n v="9940"/>
    <s v="CA-2013-169824"/>
    <x v="0"/>
    <x v="939"/>
    <d v="2013-12-18T00:00:00"/>
    <x v="1"/>
    <s v="NS-18640"/>
    <x v="374"/>
    <x v="1"/>
    <s v="United States"/>
    <s v="New York City"/>
    <x v="15"/>
    <n v="10009"/>
    <x v="3"/>
    <s v="OFF-SU-10000952"/>
    <x v="1"/>
    <x v="14"/>
    <x v="1256"/>
    <x v="5955"/>
    <n v="4"/>
    <n v="0"/>
    <n v="9.9456000000000024"/>
  </r>
  <r>
    <n v="9941"/>
    <s v="CA-2013-169824"/>
    <x v="0"/>
    <x v="939"/>
    <d v="2013-12-18T00:00:00"/>
    <x v="1"/>
    <s v="NS-18640"/>
    <x v="374"/>
    <x v="1"/>
    <s v="United States"/>
    <s v="New York City"/>
    <x v="15"/>
    <n v="10009"/>
    <x v="3"/>
    <s v="OFF-AR-10000462"/>
    <x v="1"/>
    <x v="6"/>
    <x v="885"/>
    <x v="6125"/>
    <n v="7"/>
    <n v="0"/>
    <n v="4.8160000000000007"/>
  </r>
  <r>
    <n v="9942"/>
    <s v="CA-2014-164028"/>
    <x v="3"/>
    <x v="221"/>
    <d v="2014-12-01T00:00:00"/>
    <x v="1"/>
    <s v="JL-15835"/>
    <x v="252"/>
    <x v="0"/>
    <s v="United States"/>
    <s v="San Francisco"/>
    <x v="1"/>
    <n v="94122"/>
    <x v="1"/>
    <s v="TEC-AC-10001772"/>
    <x v="2"/>
    <x v="11"/>
    <x v="400"/>
    <x v="6126"/>
    <n v="14"/>
    <n v="0"/>
    <n v="87.196200000000005"/>
  </r>
  <r>
    <n v="9943"/>
    <s v="CA-2011-143371"/>
    <x v="2"/>
    <x v="129"/>
    <d v="2012-01-03T00:00:00"/>
    <x v="1"/>
    <s v="MD-17350"/>
    <x v="198"/>
    <x v="0"/>
    <s v="United States"/>
    <s v="Anaheim"/>
    <x v="1"/>
    <n v="92804"/>
    <x v="1"/>
    <s v="OFF-ST-10001128"/>
    <x v="1"/>
    <x v="4"/>
    <x v="1418"/>
    <x v="6127"/>
    <n v="9"/>
    <n v="0"/>
    <n v="29.964600000000061"/>
  </r>
  <r>
    <n v="9944"/>
    <s v="CA-2011-143371"/>
    <x v="2"/>
    <x v="129"/>
    <d v="2012-01-03T00:00:00"/>
    <x v="1"/>
    <s v="MD-17350"/>
    <x v="198"/>
    <x v="0"/>
    <s v="United States"/>
    <s v="Anaheim"/>
    <x v="1"/>
    <n v="92804"/>
    <x v="1"/>
    <s v="OFF-SU-10002537"/>
    <x v="1"/>
    <x v="14"/>
    <x v="676"/>
    <x v="6128"/>
    <n v="5"/>
    <n v="0"/>
    <n v="13.299000000000003"/>
  </r>
  <r>
    <n v="9945"/>
    <s v="CA-2012-145415"/>
    <x v="1"/>
    <x v="1236"/>
    <d v="2012-04-17T00:00:00"/>
    <x v="0"/>
    <s v="RD-19660"/>
    <x v="372"/>
    <x v="2"/>
    <s v="United States"/>
    <s v="Seattle"/>
    <x v="4"/>
    <n v="98103"/>
    <x v="1"/>
    <s v="OFF-ST-10000419"/>
    <x v="1"/>
    <x v="4"/>
    <x v="1015"/>
    <x v="1360"/>
    <n v="3"/>
    <n v="0"/>
    <n v="0.4073999999999991"/>
  </r>
  <r>
    <n v="9946"/>
    <s v="CA-2011-111157"/>
    <x v="2"/>
    <x v="1086"/>
    <d v="2011-03-06T00:00:00"/>
    <x v="1"/>
    <s v="NH-18610"/>
    <x v="468"/>
    <x v="1"/>
    <s v="United States"/>
    <s v="Philadelphia"/>
    <x v="9"/>
    <n v="19120"/>
    <x v="3"/>
    <s v="OFF-PA-10000327"/>
    <x v="1"/>
    <x v="10"/>
    <x v="1428"/>
    <x v="1321"/>
    <n v="1"/>
    <n v="0.2"/>
    <n v="1.0699999999999996"/>
  </r>
  <r>
    <n v="9947"/>
    <s v="CA-2011-111157"/>
    <x v="2"/>
    <x v="1086"/>
    <d v="2011-03-06T00:00:00"/>
    <x v="1"/>
    <s v="NH-18610"/>
    <x v="468"/>
    <x v="1"/>
    <s v="United States"/>
    <s v="Philadelphia"/>
    <x v="9"/>
    <n v="19120"/>
    <x v="3"/>
    <s v="TEC-AC-10004353"/>
    <x v="2"/>
    <x v="11"/>
    <x v="717"/>
    <x v="1267"/>
    <n v="3"/>
    <n v="0.2"/>
    <n v="32.130000000000003"/>
  </r>
  <r>
    <n v="9948"/>
    <s v="CA-2014-121559"/>
    <x v="3"/>
    <x v="702"/>
    <d v="2014-06-04T00:00:00"/>
    <x v="0"/>
    <s v="HW-14935"/>
    <x v="304"/>
    <x v="1"/>
    <s v="United States"/>
    <s v="Indianapolis"/>
    <x v="14"/>
    <n v="46203"/>
    <x v="2"/>
    <s v="FUR-CH-10003746"/>
    <x v="0"/>
    <x v="1"/>
    <x v="617"/>
    <x v="6129"/>
    <n v="6"/>
    <n v="0"/>
    <n v="539.24639999999999"/>
  </r>
  <r>
    <n v="9949"/>
    <s v="CA-2014-121559"/>
    <x v="3"/>
    <x v="702"/>
    <d v="2014-06-04T00:00:00"/>
    <x v="0"/>
    <s v="HW-14935"/>
    <x v="304"/>
    <x v="1"/>
    <s v="United States"/>
    <s v="Indianapolis"/>
    <x v="14"/>
    <n v="46203"/>
    <x v="2"/>
    <s v="OFF-AP-10002945"/>
    <x v="1"/>
    <x v="9"/>
    <x v="225"/>
    <x v="6130"/>
    <n v="8"/>
    <n v="0"/>
    <n v="793.71599999999989"/>
  </r>
  <r>
    <n v="9950"/>
    <s v="CA-2014-121559"/>
    <x v="3"/>
    <x v="702"/>
    <d v="2014-06-04T00:00:00"/>
    <x v="0"/>
    <s v="HW-14935"/>
    <x v="304"/>
    <x v="1"/>
    <s v="United States"/>
    <s v="Indianapolis"/>
    <x v="14"/>
    <n v="46203"/>
    <x v="2"/>
    <s v="TEC-AC-10004568"/>
    <x v="2"/>
    <x v="11"/>
    <x v="1109"/>
    <x v="2487"/>
    <n v="3"/>
    <n v="0"/>
    <n v="15.954299999999993"/>
  </r>
  <r>
    <n v="9951"/>
    <s v="CA-2014-121559"/>
    <x v="3"/>
    <x v="702"/>
    <d v="2014-06-04T00:00:00"/>
    <x v="0"/>
    <s v="HW-14935"/>
    <x v="304"/>
    <x v="1"/>
    <s v="United States"/>
    <s v="Indianapolis"/>
    <x v="14"/>
    <n v="46203"/>
    <x v="2"/>
    <s v="TEC-AC-10001714"/>
    <x v="2"/>
    <x v="11"/>
    <x v="678"/>
    <x v="6131"/>
    <n v="1"/>
    <n v="0"/>
    <n v="14.7593"/>
  </r>
  <r>
    <n v="9952"/>
    <s v="CA-2014-121559"/>
    <x v="3"/>
    <x v="702"/>
    <d v="2014-06-04T00:00:00"/>
    <x v="0"/>
    <s v="HW-14935"/>
    <x v="304"/>
    <x v="1"/>
    <s v="United States"/>
    <s v="Indianapolis"/>
    <x v="14"/>
    <n v="46203"/>
    <x v="2"/>
    <s v="OFF-BI-10002072"/>
    <x v="1"/>
    <x v="8"/>
    <x v="830"/>
    <x v="1026"/>
    <n v="2"/>
    <n v="0"/>
    <n v="8.69"/>
  </r>
  <r>
    <n v="9953"/>
    <s v="CA-2012-141593"/>
    <x v="1"/>
    <x v="639"/>
    <d v="2012-12-16T00:00:00"/>
    <x v="0"/>
    <s v="DB-12970"/>
    <x v="715"/>
    <x v="1"/>
    <s v="United States"/>
    <s v="Los Angeles"/>
    <x v="1"/>
    <n v="90045"/>
    <x v="1"/>
    <s v="OFF-BI-10001153"/>
    <x v="1"/>
    <x v="8"/>
    <x v="300"/>
    <x v="6132"/>
    <n v="2"/>
    <n v="0.2"/>
    <n v="20.723999999999997"/>
  </r>
  <r>
    <n v="9954"/>
    <s v="CA-2012-141593"/>
    <x v="1"/>
    <x v="639"/>
    <d v="2012-12-16T00:00:00"/>
    <x v="0"/>
    <s v="DB-12970"/>
    <x v="715"/>
    <x v="1"/>
    <s v="United States"/>
    <s v="Los Angeles"/>
    <x v="1"/>
    <n v="90045"/>
    <x v="1"/>
    <s v="OFF-PA-10004983"/>
    <x v="1"/>
    <x v="10"/>
    <x v="1323"/>
    <x v="90"/>
    <n v="1"/>
    <n v="0"/>
    <n v="3.1104000000000003"/>
  </r>
  <r>
    <n v="9955"/>
    <s v="CA-2012-141593"/>
    <x v="1"/>
    <x v="639"/>
    <d v="2012-12-16T00:00:00"/>
    <x v="0"/>
    <s v="DB-12970"/>
    <x v="715"/>
    <x v="1"/>
    <s v="United States"/>
    <s v="Los Angeles"/>
    <x v="1"/>
    <n v="90045"/>
    <x v="1"/>
    <s v="OFF-BI-10000948"/>
    <x v="1"/>
    <x v="8"/>
    <x v="1373"/>
    <x v="4326"/>
    <n v="3"/>
    <n v="0.2"/>
    <n v="11.558699999999998"/>
  </r>
  <r>
    <n v="9956"/>
    <s v="CA-2012-141593"/>
    <x v="1"/>
    <x v="639"/>
    <d v="2012-12-16T00:00:00"/>
    <x v="0"/>
    <s v="DB-12970"/>
    <x v="715"/>
    <x v="1"/>
    <s v="United States"/>
    <s v="Los Angeles"/>
    <x v="1"/>
    <n v="90045"/>
    <x v="1"/>
    <s v="FUR-TA-10002622"/>
    <x v="0"/>
    <x v="3"/>
    <x v="960"/>
    <x v="6031"/>
    <n v="2"/>
    <n v="0.2"/>
    <n v="10.258800000000008"/>
  </r>
  <r>
    <n v="9957"/>
    <s v="US-2011-143287"/>
    <x v="2"/>
    <x v="7"/>
    <d v="2011-11-17T00:00:00"/>
    <x v="1"/>
    <s v="KN-16705"/>
    <x v="607"/>
    <x v="2"/>
    <s v="United States"/>
    <s v="New Rochelle"/>
    <x v="15"/>
    <n v="10801"/>
    <x v="3"/>
    <s v="OFF-PA-10001776"/>
    <x v="1"/>
    <x v="10"/>
    <x v="1263"/>
    <x v="3212"/>
    <n v="5"/>
    <n v="0"/>
    <n v="21.784499999999998"/>
  </r>
  <r>
    <n v="9958"/>
    <s v="US-2011-143287"/>
    <x v="2"/>
    <x v="7"/>
    <d v="2011-11-17T00:00:00"/>
    <x v="1"/>
    <s v="KN-16705"/>
    <x v="607"/>
    <x v="2"/>
    <s v="United States"/>
    <s v="New Rochelle"/>
    <x v="15"/>
    <n v="10801"/>
    <x v="3"/>
    <s v="OFF-PA-10004039"/>
    <x v="1"/>
    <x v="10"/>
    <x v="1538"/>
    <x v="1070"/>
    <n v="4"/>
    <n v="0"/>
    <n v="109.7208"/>
  </r>
  <r>
    <n v="9959"/>
    <s v="US-2011-143287"/>
    <x v="2"/>
    <x v="7"/>
    <d v="2011-11-17T00:00:00"/>
    <x v="1"/>
    <s v="KN-16705"/>
    <x v="607"/>
    <x v="2"/>
    <s v="United States"/>
    <s v="New Rochelle"/>
    <x v="15"/>
    <n v="10801"/>
    <x v="3"/>
    <s v="OFF-SU-10001574"/>
    <x v="1"/>
    <x v="14"/>
    <x v="498"/>
    <x v="549"/>
    <n v="2"/>
    <n v="0"/>
    <n v="2.1899999999999995"/>
  </r>
  <r>
    <n v="9960"/>
    <s v="CA-2014-137421"/>
    <x v="3"/>
    <x v="833"/>
    <d v="2014-10-12T00:00:00"/>
    <x v="1"/>
    <s v="AJ-10945"/>
    <x v="219"/>
    <x v="0"/>
    <s v="United States"/>
    <s v="Chandler"/>
    <x v="16"/>
    <n v="85224"/>
    <x v="1"/>
    <s v="OFF-AR-10001761"/>
    <x v="1"/>
    <x v="6"/>
    <x v="1642"/>
    <x v="564"/>
    <n v="2"/>
    <n v="0.2"/>
    <n v="1.8687999999999998"/>
  </r>
  <r>
    <n v="9961"/>
    <s v="CA-2014-141446"/>
    <x v="3"/>
    <x v="118"/>
    <d v="2014-09-19T00:00:00"/>
    <x v="0"/>
    <s v="CL-12700"/>
    <x v="642"/>
    <x v="2"/>
    <s v="United States"/>
    <s v="Florence"/>
    <x v="0"/>
    <n v="41042"/>
    <x v="0"/>
    <s v="TEC-AC-10002305"/>
    <x v="2"/>
    <x v="11"/>
    <x v="1521"/>
    <x v="3308"/>
    <n v="1"/>
    <n v="0"/>
    <n v="3.2399999999999984"/>
  </r>
  <r>
    <n v="9962"/>
    <s v="CA-2012-168088"/>
    <x v="1"/>
    <x v="531"/>
    <d v="2012-03-22T00:00:00"/>
    <x v="2"/>
    <s v="CM-12655"/>
    <x v="475"/>
    <x v="2"/>
    <s v="United States"/>
    <s v="Houston"/>
    <x v="5"/>
    <n v="77041"/>
    <x v="2"/>
    <s v="OFF-PA-10000675"/>
    <x v="1"/>
    <x v="10"/>
    <x v="1106"/>
    <x v="4975"/>
    <n v="2"/>
    <n v="0.2"/>
    <n v="23.7742"/>
  </r>
  <r>
    <n v="9963"/>
    <s v="CA-2012-168088"/>
    <x v="1"/>
    <x v="531"/>
    <d v="2012-03-22T00:00:00"/>
    <x v="2"/>
    <s v="CM-12655"/>
    <x v="475"/>
    <x v="2"/>
    <s v="United States"/>
    <s v="Houston"/>
    <x v="5"/>
    <n v="77041"/>
    <x v="2"/>
    <s v="FUR-BO-10004218"/>
    <x v="0"/>
    <x v="0"/>
    <x v="1584"/>
    <x v="6133"/>
    <n v="4"/>
    <n v="0.32"/>
    <n v="-67.670400000000001"/>
  </r>
  <r>
    <n v="9964"/>
    <s v="CA-2012-143700"/>
    <x v="1"/>
    <x v="353"/>
    <d v="2012-07-26T00:00:00"/>
    <x v="3"/>
    <s v="AS-10240"/>
    <x v="238"/>
    <x v="0"/>
    <s v="United States"/>
    <s v="Philadelphia"/>
    <x v="9"/>
    <n v="19140"/>
    <x v="3"/>
    <s v="OFF-PA-10003072"/>
    <x v="1"/>
    <x v="10"/>
    <x v="918"/>
    <x v="563"/>
    <n v="2"/>
    <n v="0.2"/>
    <n v="3.6288"/>
  </r>
  <r>
    <n v="9965"/>
    <s v="CA-2013-146374"/>
    <x v="0"/>
    <x v="5"/>
    <d v="2013-12-11T00:00:00"/>
    <x v="0"/>
    <s v="HE-14800"/>
    <x v="785"/>
    <x v="1"/>
    <s v="United States"/>
    <s v="Newark"/>
    <x v="13"/>
    <n v="19711"/>
    <x v="3"/>
    <s v="FUR-FU-10002671"/>
    <x v="0"/>
    <x v="5"/>
    <x v="275"/>
    <x v="6134"/>
    <n v="1"/>
    <n v="0"/>
    <n v="6.4319999999999995"/>
  </r>
  <r>
    <n v="9966"/>
    <s v="CA-2013-146374"/>
    <x v="0"/>
    <x v="5"/>
    <d v="2013-12-11T00:00:00"/>
    <x v="0"/>
    <s v="HE-14800"/>
    <x v="785"/>
    <x v="1"/>
    <s v="United States"/>
    <s v="Newark"/>
    <x v="13"/>
    <n v="19711"/>
    <x v="3"/>
    <s v="OFF-PA-10000349"/>
    <x v="1"/>
    <x v="10"/>
    <x v="33"/>
    <x v="1393"/>
    <n v="1"/>
    <n v="0"/>
    <n v="2.3406000000000002"/>
  </r>
  <r>
    <n v="9967"/>
    <s v="CA-2013-146374"/>
    <x v="0"/>
    <x v="5"/>
    <d v="2013-12-11T00:00:00"/>
    <x v="0"/>
    <s v="HE-14800"/>
    <x v="785"/>
    <x v="1"/>
    <s v="United States"/>
    <s v="Newark"/>
    <x v="13"/>
    <n v="19711"/>
    <x v="3"/>
    <s v="OFF-EN-10004483"/>
    <x v="1"/>
    <x v="12"/>
    <x v="1335"/>
    <x v="6135"/>
    <n v="7"/>
    <n v="0"/>
    <n v="51.554299999999991"/>
  </r>
  <r>
    <n v="9968"/>
    <s v="CA-2014-153871"/>
    <x v="3"/>
    <x v="157"/>
    <d v="2014-12-18T00:00:00"/>
    <x v="1"/>
    <s v="RB-19435"/>
    <x v="579"/>
    <x v="0"/>
    <s v="United States"/>
    <s v="Plainfield"/>
    <x v="30"/>
    <n v="7060"/>
    <x v="3"/>
    <s v="OFF-BI-10004209"/>
    <x v="1"/>
    <x v="8"/>
    <x v="1206"/>
    <x v="5940"/>
    <n v="5"/>
    <n v="0"/>
    <n v="18.089999999999996"/>
  </r>
  <r>
    <n v="9969"/>
    <s v="CA-2014-153871"/>
    <x v="3"/>
    <x v="157"/>
    <d v="2014-12-18T00:00:00"/>
    <x v="1"/>
    <s v="RB-19435"/>
    <x v="579"/>
    <x v="0"/>
    <s v="United States"/>
    <s v="Plainfield"/>
    <x v="30"/>
    <n v="7060"/>
    <x v="3"/>
    <s v="OFF-BI-10004600"/>
    <x v="1"/>
    <x v="8"/>
    <x v="1477"/>
    <x v="2556"/>
    <n v="2"/>
    <n v="0"/>
    <n v="331.19099999999997"/>
  </r>
  <r>
    <n v="9970"/>
    <s v="CA-2014-153871"/>
    <x v="3"/>
    <x v="157"/>
    <d v="2014-12-18T00:00:00"/>
    <x v="1"/>
    <s v="RB-19435"/>
    <x v="579"/>
    <x v="0"/>
    <s v="United States"/>
    <s v="Plainfield"/>
    <x v="30"/>
    <n v="7060"/>
    <x v="3"/>
    <s v="OFF-AP-10003622"/>
    <x v="1"/>
    <x v="9"/>
    <x v="188"/>
    <x v="509"/>
    <n v="7"/>
    <n v="0"/>
    <n v="6.5974999999999993"/>
  </r>
  <r>
    <n v="9971"/>
    <s v="CA-2012-103772"/>
    <x v="1"/>
    <x v="1141"/>
    <d v="2012-07-02T00:00:00"/>
    <x v="1"/>
    <s v="MP-17470"/>
    <x v="88"/>
    <x v="2"/>
    <s v="United States"/>
    <s v="Smyrna"/>
    <x v="32"/>
    <n v="30080"/>
    <x v="0"/>
    <s v="OFF-BI-10002867"/>
    <x v="1"/>
    <x v="8"/>
    <x v="963"/>
    <x v="6136"/>
    <n v="2"/>
    <n v="0"/>
    <n v="54.997599999999991"/>
  </r>
  <r>
    <n v="9972"/>
    <s v="CA-2012-103772"/>
    <x v="1"/>
    <x v="1141"/>
    <d v="2012-07-02T00:00:00"/>
    <x v="1"/>
    <s v="MP-17470"/>
    <x v="88"/>
    <x v="2"/>
    <s v="United States"/>
    <s v="Smyrna"/>
    <x v="32"/>
    <n v="30080"/>
    <x v="0"/>
    <s v="OFF-AR-10000538"/>
    <x v="1"/>
    <x v="6"/>
    <x v="1245"/>
    <x v="3483"/>
    <n v="5"/>
    <n v="0"/>
    <n v="42.22499999999998"/>
  </r>
  <r>
    <n v="9973"/>
    <s v="CA-2013-130225"/>
    <x v="0"/>
    <x v="108"/>
    <d v="2013-09-18T00:00:00"/>
    <x v="1"/>
    <s v="RC-19960"/>
    <x v="53"/>
    <x v="0"/>
    <s v="United States"/>
    <s v="Houston"/>
    <x v="5"/>
    <n v="77041"/>
    <x v="2"/>
    <s v="OFF-EN-10000056"/>
    <x v="1"/>
    <x v="12"/>
    <x v="627"/>
    <x v="6137"/>
    <n v="2"/>
    <n v="0.2"/>
    <n v="33.604199999999992"/>
  </r>
  <r>
    <n v="9974"/>
    <s v="US-2013-103674"/>
    <x v="0"/>
    <x v="409"/>
    <d v="2013-12-11T00:00:00"/>
    <x v="1"/>
    <s v="AP-10720"/>
    <x v="399"/>
    <x v="2"/>
    <s v="United States"/>
    <s v="Los Angeles"/>
    <x v="1"/>
    <n v="90032"/>
    <x v="1"/>
    <s v="TEC-PH-10004080"/>
    <x v="2"/>
    <x v="7"/>
    <x v="1768"/>
    <x v="1081"/>
    <n v="5"/>
    <n v="0.2"/>
    <n v="27.195999999999998"/>
  </r>
  <r>
    <n v="9975"/>
    <s v="US-2013-103674"/>
    <x v="0"/>
    <x v="409"/>
    <d v="2013-12-11T00:00:00"/>
    <x v="1"/>
    <s v="AP-10720"/>
    <x v="399"/>
    <x v="2"/>
    <s v="United States"/>
    <s v="Los Angeles"/>
    <x v="1"/>
    <n v="90032"/>
    <x v="1"/>
    <s v="OFF-AR-10004752"/>
    <x v="1"/>
    <x v="6"/>
    <x v="1105"/>
    <x v="5476"/>
    <n v="7"/>
    <n v="0"/>
    <n v="5.2332000000000001"/>
  </r>
  <r>
    <n v="9976"/>
    <s v="US-2013-103674"/>
    <x v="0"/>
    <x v="409"/>
    <d v="2013-12-11T00:00:00"/>
    <x v="1"/>
    <s v="AP-10720"/>
    <x v="399"/>
    <x v="2"/>
    <s v="United States"/>
    <s v="Los Angeles"/>
    <x v="1"/>
    <n v="90032"/>
    <x v="1"/>
    <s v="OFF-PA-10000743"/>
    <x v="1"/>
    <x v="10"/>
    <x v="573"/>
    <x v="522"/>
    <n v="2"/>
    <n v="0"/>
    <n v="6.4127999999999998"/>
  </r>
  <r>
    <n v="9977"/>
    <s v="US-2013-103674"/>
    <x v="0"/>
    <x v="409"/>
    <d v="2013-12-11T00:00:00"/>
    <x v="1"/>
    <s v="AP-10720"/>
    <x v="399"/>
    <x v="2"/>
    <s v="United States"/>
    <s v="Los Angeles"/>
    <x v="1"/>
    <n v="90032"/>
    <x v="1"/>
    <s v="TEC-PH-10002496"/>
    <x v="2"/>
    <x v="7"/>
    <x v="490"/>
    <x v="2528"/>
    <n v="2"/>
    <n v="0.2"/>
    <n v="31.197999999999986"/>
  </r>
  <r>
    <n v="9978"/>
    <s v="US-2013-103674"/>
    <x v="0"/>
    <x v="409"/>
    <d v="2013-12-11T00:00:00"/>
    <x v="1"/>
    <s v="AP-10720"/>
    <x v="399"/>
    <x v="2"/>
    <s v="United States"/>
    <s v="Los Angeles"/>
    <x v="1"/>
    <n v="90032"/>
    <x v="1"/>
    <s v="OFF-FA-10003467"/>
    <x v="1"/>
    <x v="13"/>
    <x v="489"/>
    <x v="6138"/>
    <n v="7"/>
    <n v="0"/>
    <n v="0"/>
  </r>
  <r>
    <n v="9979"/>
    <s v="US-2013-103674"/>
    <x v="0"/>
    <x v="409"/>
    <d v="2013-12-11T00:00:00"/>
    <x v="1"/>
    <s v="AP-10720"/>
    <x v="399"/>
    <x v="2"/>
    <s v="United States"/>
    <s v="Los Angeles"/>
    <x v="1"/>
    <n v="90032"/>
    <x v="1"/>
    <s v="OFF-BI-10003727"/>
    <x v="1"/>
    <x v="8"/>
    <x v="797"/>
    <x v="6139"/>
    <n v="4"/>
    <n v="0.2"/>
    <n v="4.6815999999999995"/>
  </r>
  <r>
    <n v="9980"/>
    <s v="US-2013-103674"/>
    <x v="0"/>
    <x v="409"/>
    <d v="2013-12-11T00:00:00"/>
    <x v="1"/>
    <s v="AP-10720"/>
    <x v="399"/>
    <x v="2"/>
    <s v="United States"/>
    <s v="Los Angeles"/>
    <x v="1"/>
    <n v="90032"/>
    <x v="1"/>
    <s v="OFF-BI-10002026"/>
    <x v="1"/>
    <x v="8"/>
    <x v="1749"/>
    <x v="6140"/>
    <n v="14"/>
    <n v="0.2"/>
    <n v="153.11519999999999"/>
  </r>
  <r>
    <n v="9981"/>
    <s v="US-2012-151435"/>
    <x v="1"/>
    <x v="684"/>
    <d v="2012-09-09T00:00:00"/>
    <x v="0"/>
    <s v="SW-20455"/>
    <x v="517"/>
    <x v="0"/>
    <s v="United States"/>
    <s v="Lafayette"/>
    <x v="28"/>
    <n v="70506"/>
    <x v="0"/>
    <s v="FUR-TA-10001039"/>
    <x v="0"/>
    <x v="3"/>
    <x v="824"/>
    <x v="1921"/>
    <n v="1"/>
    <n v="0"/>
    <n v="22.354800000000004"/>
  </r>
  <r>
    <n v="9982"/>
    <s v="CA-2014-163566"/>
    <x v="3"/>
    <x v="646"/>
    <d v="2014-08-07T00:00:00"/>
    <x v="2"/>
    <s v="TB-21055"/>
    <x v="26"/>
    <x v="0"/>
    <s v="United States"/>
    <s v="Fairfield"/>
    <x v="24"/>
    <n v="45014"/>
    <x v="3"/>
    <s v="OFF-LA-10004484"/>
    <x v="1"/>
    <x v="2"/>
    <x v="612"/>
    <x v="1053"/>
    <n v="5"/>
    <n v="0.2"/>
    <n v="5.368999999999998"/>
  </r>
  <r>
    <n v="9983"/>
    <s v="US-2013-157728"/>
    <x v="0"/>
    <x v="897"/>
    <d v="2013-09-29T00:00:00"/>
    <x v="1"/>
    <s v="RC-19960"/>
    <x v="53"/>
    <x v="0"/>
    <s v="United States"/>
    <s v="Grand Rapids"/>
    <x v="12"/>
    <n v="49505"/>
    <x v="2"/>
    <s v="OFF-PA-10002195"/>
    <x v="1"/>
    <x v="10"/>
    <x v="719"/>
    <x v="595"/>
    <n v="7"/>
    <n v="0"/>
    <n v="16.713200000000001"/>
  </r>
  <r>
    <n v="9984"/>
    <s v="US-2013-157728"/>
    <x v="0"/>
    <x v="897"/>
    <d v="2013-09-29T00:00:00"/>
    <x v="1"/>
    <s v="RC-19960"/>
    <x v="53"/>
    <x v="0"/>
    <s v="United States"/>
    <s v="Grand Rapids"/>
    <x v="12"/>
    <n v="49505"/>
    <x v="2"/>
    <s v="TEC-PH-10001305"/>
    <x v="2"/>
    <x v="7"/>
    <x v="1671"/>
    <x v="6141"/>
    <n v="2"/>
    <n v="0"/>
    <n v="27.434400000000011"/>
  </r>
  <r>
    <n v="9985"/>
    <s v="CA-2012-100251"/>
    <x v="1"/>
    <x v="961"/>
    <d v="2012-05-23T00:00:00"/>
    <x v="1"/>
    <s v="DV-13465"/>
    <x v="231"/>
    <x v="0"/>
    <s v="United States"/>
    <s v="Long Beach"/>
    <x v="15"/>
    <n v="11561"/>
    <x v="3"/>
    <s v="OFF-LA-10003766"/>
    <x v="1"/>
    <x v="2"/>
    <x v="360"/>
    <x v="2483"/>
    <n v="10"/>
    <n v="0"/>
    <n v="15.120000000000001"/>
  </r>
  <r>
    <n v="9986"/>
    <s v="CA-2012-100251"/>
    <x v="1"/>
    <x v="961"/>
    <d v="2012-05-23T00:00:00"/>
    <x v="1"/>
    <s v="DV-13465"/>
    <x v="231"/>
    <x v="0"/>
    <s v="United States"/>
    <s v="Long Beach"/>
    <x v="15"/>
    <n v="11561"/>
    <x v="3"/>
    <s v="OFF-SU-10000898"/>
    <x v="1"/>
    <x v="14"/>
    <x v="1181"/>
    <x v="6142"/>
    <n v="4"/>
    <n v="0"/>
    <n v="16.123999999999995"/>
  </r>
  <r>
    <n v="9987"/>
    <s v="CA-2013-125794"/>
    <x v="0"/>
    <x v="321"/>
    <d v="2013-10-04T00:00:00"/>
    <x v="1"/>
    <s v="ML-17410"/>
    <x v="586"/>
    <x v="0"/>
    <s v="United States"/>
    <s v="Los Angeles"/>
    <x v="1"/>
    <n v="90008"/>
    <x v="1"/>
    <s v="TEC-AC-10003399"/>
    <x v="2"/>
    <x v="11"/>
    <x v="1497"/>
    <x v="2642"/>
    <n v="1"/>
    <n v="0"/>
    <n v="15.220800000000001"/>
  </r>
  <r>
    <n v="9988"/>
    <s v="CA-2014-163629"/>
    <x v="3"/>
    <x v="701"/>
    <d v="2014-11-22T00:00:00"/>
    <x v="1"/>
    <s v="RA-19885"/>
    <x v="19"/>
    <x v="1"/>
    <s v="United States"/>
    <s v="Athens"/>
    <x v="32"/>
    <n v="30605"/>
    <x v="0"/>
    <s v="TEC-AC-10001539"/>
    <x v="2"/>
    <x v="11"/>
    <x v="1576"/>
    <x v="3705"/>
    <n v="1"/>
    <n v="0"/>
    <n v="28.796399999999998"/>
  </r>
  <r>
    <n v="9989"/>
    <s v="CA-2014-163629"/>
    <x v="3"/>
    <x v="701"/>
    <d v="2014-11-22T00:00:00"/>
    <x v="1"/>
    <s v="RA-19885"/>
    <x v="19"/>
    <x v="1"/>
    <s v="United States"/>
    <s v="Athens"/>
    <x v="32"/>
    <n v="30605"/>
    <x v="0"/>
    <s v="TEC-PH-10004006"/>
    <x v="2"/>
    <x v="7"/>
    <x v="1764"/>
    <x v="6050"/>
    <n v="5"/>
    <n v="0"/>
    <n v="55.647000000000006"/>
  </r>
  <r>
    <n v="9990"/>
    <s v="CA-2011-110422"/>
    <x v="2"/>
    <x v="1237"/>
    <d v="2011-01-24T00:00:00"/>
    <x v="0"/>
    <s v="TB-21400"/>
    <x v="483"/>
    <x v="0"/>
    <s v="United States"/>
    <s v="Miami"/>
    <x v="2"/>
    <n v="33180"/>
    <x v="0"/>
    <s v="FUR-FU-10001889"/>
    <x v="0"/>
    <x v="5"/>
    <x v="1149"/>
    <x v="4349"/>
    <n v="3"/>
    <n v="0.2"/>
    <n v="4.1027999999999993"/>
  </r>
  <r>
    <n v="9991"/>
    <s v="CA-2014-121258"/>
    <x v="3"/>
    <x v="425"/>
    <d v="2014-03-04T00:00:00"/>
    <x v="1"/>
    <s v="DB-13060"/>
    <x v="72"/>
    <x v="0"/>
    <s v="United States"/>
    <s v="Costa Mesa"/>
    <x v="1"/>
    <n v="92627"/>
    <x v="1"/>
    <s v="FUR-FU-10000747"/>
    <x v="0"/>
    <x v="5"/>
    <x v="1742"/>
    <x v="1377"/>
    <n v="2"/>
    <n v="0"/>
    <n v="15.633199999999988"/>
  </r>
  <r>
    <n v="9992"/>
    <s v="CA-2014-121258"/>
    <x v="3"/>
    <x v="425"/>
    <d v="2014-03-04T00:00:00"/>
    <x v="1"/>
    <s v="DB-13060"/>
    <x v="72"/>
    <x v="0"/>
    <s v="United States"/>
    <s v="Costa Mesa"/>
    <x v="1"/>
    <n v="92627"/>
    <x v="1"/>
    <s v="TEC-PH-10003645"/>
    <x v="2"/>
    <x v="7"/>
    <x v="294"/>
    <x v="3809"/>
    <n v="2"/>
    <n v="0.2"/>
    <n v="19.393200000000007"/>
  </r>
  <r>
    <n v="9993"/>
    <s v="CA-2014-121258"/>
    <x v="3"/>
    <x v="425"/>
    <d v="2014-03-04T00:00:00"/>
    <x v="1"/>
    <s v="DB-13060"/>
    <x v="72"/>
    <x v="0"/>
    <s v="United States"/>
    <s v="Costa Mesa"/>
    <x v="1"/>
    <n v="92627"/>
    <x v="1"/>
    <s v="OFF-PA-10004041"/>
    <x v="1"/>
    <x v="10"/>
    <x v="940"/>
    <x v="461"/>
    <n v="4"/>
    <n v="0"/>
    <n v="13.32"/>
  </r>
  <r>
    <n v="9994"/>
    <s v="CA-2014-119914"/>
    <x v="3"/>
    <x v="464"/>
    <d v="2014-05-10T00:00:00"/>
    <x v="0"/>
    <s v="CC-12220"/>
    <x v="417"/>
    <x v="0"/>
    <s v="United States"/>
    <s v="Westminster"/>
    <x v="1"/>
    <n v="92683"/>
    <x v="1"/>
    <s v="OFF-AP-10002684"/>
    <x v="1"/>
    <x v="9"/>
    <x v="165"/>
    <x v="6143"/>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4D7298-2B94-409A-8834-E1C8B9582D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7">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D0ED87-8048-46B9-AD92-CDBFF72832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4D3530-F85D-442C-9D4C-BEB1BB7962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AF0C68-143A-4576-9AA9-F71AAFF1B8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EC9E17-DDBE-410E-802C-F9CB5EE782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B21"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de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n="GBC Premium Transparent Covers"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7"/>
  </rowFields>
  <rowItems count="6">
    <i>
      <x v="1498"/>
    </i>
    <i>
      <x v="961"/>
    </i>
    <i>
      <x v="258"/>
    </i>
    <i>
      <x v="1509"/>
    </i>
    <i>
      <x v="696"/>
    </i>
    <i t="grand">
      <x/>
    </i>
  </rowItems>
  <colItems count="1">
    <i/>
  </colItems>
  <dataFields count="1">
    <dataField name="Sum of Quantity" fld="19" baseField="0" baseItem="0"/>
  </dataFields>
  <chartFormats count="20">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7" count="1" selected="0">
            <x v="1498"/>
          </reference>
        </references>
      </pivotArea>
    </chartFormat>
    <chartFormat chart="2" format="9">
      <pivotArea type="data" outline="0" fieldPosition="0">
        <references count="2">
          <reference field="4294967294" count="1" selected="0">
            <x v="0"/>
          </reference>
          <reference field="17" count="1" selected="0">
            <x v="961"/>
          </reference>
        </references>
      </pivotArea>
    </chartFormat>
    <chartFormat chart="2" format="10">
      <pivotArea type="data" outline="0" fieldPosition="0">
        <references count="2">
          <reference field="4294967294" count="1" selected="0">
            <x v="0"/>
          </reference>
          <reference field="17" count="1" selected="0">
            <x v="258"/>
          </reference>
        </references>
      </pivotArea>
    </chartFormat>
    <chartFormat chart="2" format="11">
      <pivotArea type="data" outline="0" fieldPosition="0">
        <references count="2">
          <reference field="4294967294" count="1" selected="0">
            <x v="0"/>
          </reference>
          <reference field="17" count="1" selected="0">
            <x v="1509"/>
          </reference>
        </references>
      </pivotArea>
    </chartFormat>
    <chartFormat chart="2" format="12">
      <pivotArea type="data" outline="0" fieldPosition="0">
        <references count="2">
          <reference field="4294967294" count="1" selected="0">
            <x v="0"/>
          </reference>
          <reference field="17" count="1" selected="0">
            <x v="696"/>
          </reference>
        </references>
      </pivotArea>
    </chartFormat>
    <chartFormat chart="0" format="1">
      <pivotArea type="data" outline="0" fieldPosition="0">
        <references count="2">
          <reference field="4294967294" count="1" selected="0">
            <x v="0"/>
          </reference>
          <reference field="17" count="1" selected="0">
            <x v="1498"/>
          </reference>
        </references>
      </pivotArea>
    </chartFormat>
    <chartFormat chart="0" format="2">
      <pivotArea type="data" outline="0" fieldPosition="0">
        <references count="2">
          <reference field="4294967294" count="1" selected="0">
            <x v="0"/>
          </reference>
          <reference field="17" count="1" selected="0">
            <x v="1001"/>
          </reference>
        </references>
      </pivotArea>
    </chartFormat>
    <chartFormat chart="0" format="3">
      <pivotArea type="data" outline="0" fieldPosition="0">
        <references count="2">
          <reference field="4294967294" count="1" selected="0">
            <x v="0"/>
          </reference>
          <reference field="17" count="1" selected="0">
            <x v="632"/>
          </reference>
        </references>
      </pivotArea>
    </chartFormat>
    <chartFormat chart="0" format="4">
      <pivotArea type="data" outline="0" fieldPosition="0">
        <references count="2">
          <reference field="4294967294" count="1" selected="0">
            <x v="0"/>
          </reference>
          <reference field="17" count="1" selected="0">
            <x v="1318"/>
          </reference>
        </references>
      </pivotArea>
    </chartFormat>
    <chartFormat chart="0" format="5">
      <pivotArea type="data" outline="0" fieldPosition="0">
        <references count="2">
          <reference field="4294967294" count="1" selected="0">
            <x v="0"/>
          </reference>
          <reference field="17" count="1" selected="0">
            <x v="656"/>
          </reference>
        </references>
      </pivotArea>
    </chartFormat>
    <chartFormat chart="0" format="6">
      <pivotArea type="data" outline="0" fieldPosition="0">
        <references count="2">
          <reference field="4294967294" count="1" selected="0">
            <x v="0"/>
          </reference>
          <reference field="17" count="1" selected="0">
            <x v="1543"/>
          </reference>
        </references>
      </pivotArea>
    </chartFormat>
    <chartFormat chart="0" format="7">
      <pivotArea type="data" outline="0" fieldPosition="0">
        <references count="2">
          <reference field="4294967294" count="1" selected="0">
            <x v="0"/>
          </reference>
          <reference field="17" count="1" selected="0">
            <x v="1642"/>
          </reference>
        </references>
      </pivotArea>
    </chartFormat>
    <chartFormat chart="0" format="8">
      <pivotArea type="data" outline="0" fieldPosition="0">
        <references count="2">
          <reference field="4294967294" count="1" selected="0">
            <x v="0"/>
          </reference>
          <reference field="17" count="1" selected="0">
            <x v="804"/>
          </reference>
        </references>
      </pivotArea>
    </chartFormat>
    <chartFormat chart="0" format="9">
      <pivotArea type="data" outline="0" fieldPosition="0">
        <references count="2">
          <reference field="4294967294" count="1" selected="0">
            <x v="0"/>
          </reference>
          <reference field="17" count="1" selected="0">
            <x v="792"/>
          </reference>
        </references>
      </pivotArea>
    </chartFormat>
    <chartFormat chart="0" format="10">
      <pivotArea type="data" outline="0" fieldPosition="0">
        <references count="2">
          <reference field="4294967294" count="1" selected="0">
            <x v="0"/>
          </reference>
          <reference field="17" count="1" selected="0">
            <x v="646"/>
          </reference>
        </references>
      </pivotArea>
    </chartFormat>
    <chartFormat chart="0" format="11">
      <pivotArea type="data" outline="0" fieldPosition="0">
        <references count="2">
          <reference field="4294967294" count="1" selected="0">
            <x v="0"/>
          </reference>
          <reference field="17" count="1" selected="0">
            <x v="1203"/>
          </reference>
        </references>
      </pivotArea>
    </chartFormat>
    <chartFormat chart="0" format="12">
      <pivotArea type="data" outline="0" fieldPosition="0">
        <references count="2">
          <reference field="4294967294" count="1" selected="0">
            <x v="0"/>
          </reference>
          <reference field="17" count="1" selected="0">
            <x v="531"/>
          </reference>
        </references>
      </pivotArea>
    </chartFormat>
    <chartFormat chart="0" format="13">
      <pivotArea type="data" outline="0" fieldPosition="0">
        <references count="2">
          <reference field="4294967294" count="1" selected="0">
            <x v="0"/>
          </reference>
          <reference field="17" count="1" selected="0">
            <x v="696"/>
          </reference>
        </references>
      </pivotArea>
    </chartFormat>
  </chartFormats>
  <pivotTableStyleInfo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3B1F82-A882-4942-9EFD-0F3E2B1701C4}"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8"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7"/>
  </rowFields>
  <rowItems count="5">
    <i>
      <x v="6"/>
    </i>
    <i>
      <x v="757"/>
    </i>
    <i>
      <x v="622"/>
    </i>
    <i>
      <x v="730"/>
    </i>
    <i>
      <x v="686"/>
    </i>
  </rowItems>
  <colItems count="1">
    <i/>
  </colItems>
  <dataFields count="1">
    <dataField name="Sum of Sales" fld="18" baseField="0" baseItem="0" numFmtId="2"/>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AE704E-EB43-4AD8-B7E7-45E5120887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rowPageCount="1" colPageCount="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axis="axisPage"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pageFields count="1">
    <pageField fld="18" hier="-1"/>
  </pageFields>
  <dataFields count="1">
    <dataField name="Sum of Sales" fld="18" baseField="0" baseItem="0"/>
  </dataFields>
  <chartFormats count="1">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2BC5A1-1F89-4DC5-8849-F66E96CEBBB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EE455E-28AB-41E3-B59B-744E9DAE64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E6CDFF-31FD-4383-BE32-CFCC647A93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DF4A75-F8BB-4E4B-93AF-AC1493E72FBB}"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1:F3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Product Name" fld="1"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Product Name"/>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15EEA1-F1A8-4B6B-8EC1-2E136E2D3E3B}"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1:B4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Distinct Count of Product Name" fld="1"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Product Name"/>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1A5490-113B-4B19-B082-2EB48676E9C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24EEB1E-8940-4450-AC7B-2623E097182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83F159-253E-4528-BBE9-29AE1265E28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5">
    <i>
      <x v="1"/>
    </i>
    <i>
      <x v="2"/>
    </i>
    <i>
      <x v="3"/>
    </i>
    <i>
      <x v="4"/>
    </i>
    <i t="grand">
      <x/>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E3DEE03-75B0-4256-BF97-110E1F82D51D}" sourceName="Year">
  <pivotTables>
    <pivotTable tabId="4" name="PivotTable2"/>
    <pivotTable tabId="3" name="PivotTable1"/>
    <pivotTable tabId="9" name="PivotTable10"/>
    <pivotTable tabId="9" name="PivotTable11"/>
    <pivotTable tabId="9" name="PivotTable12"/>
    <pivotTable tabId="9" name="PivotTable8"/>
    <pivotTable tabId="9" name="PivotTable9"/>
    <pivotTable tabId="6" name="PivotTable6"/>
    <pivotTable tabId="5" name="PivotTable5"/>
    <pivotTable tabId="7" name="PivotTable7"/>
    <pivotTable tabId="12" name="PivotTable14"/>
  </pivotTables>
  <data>
    <tabular pivotCacheId="70678768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42FE123-EEF9-4426-A25C-1021ECDF1C16}" sourceName="Segment">
  <pivotTables>
    <pivotTable tabId="4" name="PivotTable2"/>
    <pivotTable tabId="3" name="PivotTable1"/>
    <pivotTable tabId="9" name="PivotTable10"/>
    <pivotTable tabId="9" name="PivotTable11"/>
    <pivotTable tabId="9" name="PivotTable12"/>
    <pivotTable tabId="9" name="PivotTable8"/>
    <pivotTable tabId="9" name="PivotTable9"/>
    <pivotTable tabId="10" name="PivotTable13"/>
    <pivotTable tabId="6" name="PivotTable6"/>
    <pivotTable tabId="5" name="PivotTable5"/>
    <pivotTable tabId="7" name="PivotTable7"/>
    <pivotTable tabId="12" name="PivotTable14"/>
    <pivotTable tabId="12" name="PivotTable1"/>
  </pivotTables>
  <data>
    <tabular pivotCacheId="70678768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E37177-86F6-4448-9A56-B6370E000A48}" sourceName="Region">
  <pivotTables>
    <pivotTable tabId="4" name="PivotTable2"/>
    <pivotTable tabId="3" name="PivotTable1"/>
    <pivotTable tabId="9" name="PivotTable10"/>
    <pivotTable tabId="9" name="PivotTable11"/>
    <pivotTable tabId="9" name="PivotTable12"/>
    <pivotTable tabId="9" name="PivotTable8"/>
    <pivotTable tabId="9" name="PivotTable9"/>
    <pivotTable tabId="10" name="PivotTable13"/>
    <pivotTable tabId="6" name="PivotTable6"/>
    <pivotTable tabId="5" name="PivotTable5"/>
    <pivotTable tabId="7" name="PivotTable7"/>
    <pivotTable tabId="12" name="PivotTable14"/>
    <pivotTable tabId="12" name="PivotTable1"/>
  </pivotTables>
  <data>
    <tabular pivotCacheId="706787683">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B25F250-F2B0-4544-A33F-935AEB661027}" sourceName="Ship Mode">
  <pivotTables>
    <pivotTable tabId="4" name="PivotTable2"/>
    <pivotTable tabId="3" name="PivotTable1"/>
    <pivotTable tabId="9" name="PivotTable10"/>
    <pivotTable tabId="9" name="PivotTable11"/>
    <pivotTable tabId="9" name="PivotTable12"/>
    <pivotTable tabId="9" name="PivotTable8"/>
    <pivotTable tabId="9" name="PivotTable9"/>
    <pivotTable tabId="10" name="PivotTable13"/>
    <pivotTable tabId="6" name="PivotTable6"/>
    <pivotTable tabId="5" name="PivotTable5"/>
    <pivotTable tabId="7" name="PivotTable7"/>
    <pivotTable tabId="12" name="PivotTable1"/>
    <pivotTable tabId="12" name="PivotTable14"/>
  </pivotTables>
  <data>
    <tabular pivotCacheId="70678768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FE52E09-6BBD-46B9-8E08-88BEE12E3895}" cache="Slicer_Region" caption="Select Region" columnCount="4" style="SlicerStyleLight2 2" rowHeight="234950"/>
  <slicer name="Ship Mode 1" xr10:uid="{F85C5822-17E2-4575-9062-AD6C684BFCCB}" cache="Slicer_Ship_Mode" caption="Select Shipment Mode" columnCount="4" style="SlicerStyleLight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50F23A2-CF4F-4BCD-856F-6DA0398A880B}" cache="Slicer_Year" caption="Year" rowHeight="234950"/>
  <slicer name="Segment" xr10:uid="{21BF7EC0-43F5-4EA1-A7D0-3284AE1E4B76}" cache="Slicer_Segment" caption="Segment" rowHeight="234950"/>
  <slicer name="Region" xr10:uid="{E5212439-FACB-4998-816F-505444D5E8F1}" cache="Slicer_Region" caption="Region" rowHeight="234950"/>
  <slicer name="Ship Mode" xr10:uid="{2405F402-28C7-47A8-AF55-65630EEA06E6}" cache="Slicer_Ship_Mode" caption="Ship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L1697" workbookViewId="0">
      <selection activeCell="U1705" sqref="U1705"/>
    </sheetView>
  </sheetViews>
  <sheetFormatPr defaultColWidth="14.3984375" defaultRowHeight="15" customHeight="1" x14ac:dyDescent="0.25"/>
  <cols>
    <col min="1" max="1" width="12.5" customWidth="1"/>
    <col min="2" max="2" width="28.5" customWidth="1"/>
    <col min="3" max="3" width="13.8984375" customWidth="1"/>
    <col min="4" max="4" width="12.5" customWidth="1"/>
    <col min="5" max="5" width="13.59765625" customWidth="1"/>
    <col min="6" max="6" width="14.8984375" customWidth="1"/>
    <col min="7" max="7" width="18.59765625" customWidth="1"/>
    <col min="8" max="11" width="12.5" customWidth="1"/>
    <col min="12" max="12" width="14.5" customWidth="1"/>
    <col min="13" max="13" width="12.5" customWidth="1"/>
    <col min="14" max="14" width="13.5" customWidth="1"/>
    <col min="15" max="15" width="12.5" customWidth="1"/>
    <col min="16" max="16" width="16.296875" customWidth="1"/>
    <col min="17" max="17" width="17.296875" customWidth="1"/>
    <col min="18" max="18" width="37.3984375" customWidth="1"/>
    <col min="19" max="22" width="12.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72.947999999999993</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0A8D0-ACF4-4609-9105-70475AE5918A}">
  <dimension ref="A3:C16"/>
  <sheetViews>
    <sheetView workbookViewId="0">
      <selection activeCell="G27" sqref="G27"/>
    </sheetView>
  </sheetViews>
  <sheetFormatPr defaultRowHeight="13.8" x14ac:dyDescent="0.25"/>
  <cols>
    <col min="1" max="1" width="11.8984375" bestFit="1" customWidth="1"/>
    <col min="2" max="2" width="10.8984375" bestFit="1" customWidth="1"/>
    <col min="3" max="3" width="11.8984375" bestFit="1" customWidth="1"/>
  </cols>
  <sheetData>
    <row r="3" spans="1:3" x14ac:dyDescent="0.25">
      <c r="A3" s="10" t="s">
        <v>10932</v>
      </c>
      <c r="B3" t="s">
        <v>10950</v>
      </c>
      <c r="C3" t="s">
        <v>10951</v>
      </c>
    </row>
    <row r="4" spans="1:3" x14ac:dyDescent="0.25">
      <c r="A4" s="11" t="s">
        <v>10935</v>
      </c>
      <c r="B4" s="12">
        <v>95365.937600000019</v>
      </c>
      <c r="C4" s="12">
        <v>9199.2699999999986</v>
      </c>
    </row>
    <row r="5" spans="1:3" x14ac:dyDescent="0.25">
      <c r="A5" s="11" t="s">
        <v>10936</v>
      </c>
      <c r="B5" s="12">
        <v>60172.649400000024</v>
      </c>
      <c r="C5" s="12">
        <v>10288.898699999991</v>
      </c>
    </row>
    <row r="6" spans="1:3" x14ac:dyDescent="0.25">
      <c r="A6" s="11" t="s">
        <v>10937</v>
      </c>
      <c r="B6" s="12">
        <v>199252.98399999991</v>
      </c>
      <c r="C6" s="12">
        <v>26806.573700000015</v>
      </c>
    </row>
    <row r="7" spans="1:3" x14ac:dyDescent="0.25">
      <c r="A7" s="11" t="s">
        <v>10938</v>
      </c>
      <c r="B7" s="12">
        <v>141851.5674</v>
      </c>
      <c r="C7" s="12">
        <v>13437.806799999998</v>
      </c>
    </row>
    <row r="8" spans="1:3" x14ac:dyDescent="0.25">
      <c r="A8" s="11" t="s">
        <v>10939</v>
      </c>
      <c r="B8" s="12">
        <v>156122.28669999994</v>
      </c>
      <c r="C8" s="12">
        <v>22308.51279999999</v>
      </c>
    </row>
    <row r="9" spans="1:3" x14ac:dyDescent="0.25">
      <c r="A9" s="11" t="s">
        <v>10940</v>
      </c>
      <c r="B9" s="12">
        <v>147082.61130000011</v>
      </c>
      <c r="C9" s="12">
        <v>20899.334500000012</v>
      </c>
    </row>
    <row r="10" spans="1:3" x14ac:dyDescent="0.25">
      <c r="A10" s="11" t="s">
        <v>10941</v>
      </c>
      <c r="B10" s="12">
        <v>149580.83800000031</v>
      </c>
      <c r="C10" s="12">
        <v>13535.38299999998</v>
      </c>
    </row>
    <row r="11" spans="1:3" x14ac:dyDescent="0.25">
      <c r="A11" s="11" t="s">
        <v>10942</v>
      </c>
      <c r="B11" s="12">
        <v>159589.45099999988</v>
      </c>
      <c r="C11" s="12">
        <v>21896.715399999972</v>
      </c>
    </row>
    <row r="12" spans="1:3" x14ac:dyDescent="0.25">
      <c r="A12" s="11" t="s">
        <v>10943</v>
      </c>
      <c r="B12" s="12">
        <v>309770.09970000025</v>
      </c>
      <c r="C12" s="12">
        <v>37293.192500000034</v>
      </c>
    </row>
    <row r="13" spans="1:3" x14ac:dyDescent="0.25">
      <c r="A13" s="11" t="s">
        <v>10944</v>
      </c>
      <c r="B13" s="12">
        <v>197115.20170000009</v>
      </c>
      <c r="C13" s="12">
        <v>31469.663800000035</v>
      </c>
    </row>
    <row r="14" spans="1:3" x14ac:dyDescent="0.25">
      <c r="A14" s="11" t="s">
        <v>10945</v>
      </c>
      <c r="B14" s="12">
        <v>349120.07400000008</v>
      </c>
      <c r="C14" s="12">
        <v>35825.536599999927</v>
      </c>
    </row>
    <row r="15" spans="1:3" x14ac:dyDescent="0.25">
      <c r="A15" s="11" t="s">
        <v>10946</v>
      </c>
      <c r="B15" s="12">
        <v>332177.15950000001</v>
      </c>
      <c r="C15" s="12">
        <v>43436.13390000003</v>
      </c>
    </row>
    <row r="16" spans="1:3" x14ac:dyDescent="0.25">
      <c r="A16" s="11" t="s">
        <v>10933</v>
      </c>
      <c r="B16" s="29">
        <v>2297200.8603000008</v>
      </c>
      <c r="C16" s="29">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DFAA-8657-4425-9C8C-C85872A1C1AE}">
  <dimension ref="G5:Q19"/>
  <sheetViews>
    <sheetView showGridLines="0" showRowColHeaders="0" topLeftCell="A4" zoomScaleNormal="100" workbookViewId="0">
      <selection activeCell="L26" sqref="L26"/>
    </sheetView>
  </sheetViews>
  <sheetFormatPr defaultRowHeight="13.8" x14ac:dyDescent="0.25"/>
  <sheetData>
    <row r="5" spans="7:7" x14ac:dyDescent="0.25">
      <c r="G5" s="20"/>
    </row>
    <row r="18" spans="7:17" x14ac:dyDescent="0.25">
      <c r="G18" s="13"/>
    </row>
    <row r="19" spans="7:17" ht="16.8" x14ac:dyDescent="0.4">
      <c r="Q19" s="1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88125-A8CB-4F87-9ADB-2403E34CFB1B}">
  <dimension ref="A3:E7"/>
  <sheetViews>
    <sheetView workbookViewId="0">
      <selection activeCell="H11" sqref="H11"/>
    </sheetView>
  </sheetViews>
  <sheetFormatPr defaultRowHeight="13.8" x14ac:dyDescent="0.25"/>
  <cols>
    <col min="1" max="1" width="12" bestFit="1" customWidth="1"/>
    <col min="2" max="2" width="11.8984375" bestFit="1" customWidth="1"/>
    <col min="4" max="4" width="13" customWidth="1"/>
  </cols>
  <sheetData>
    <row r="3" spans="1:5" x14ac:dyDescent="0.25">
      <c r="A3" s="21" t="s">
        <v>10932</v>
      </c>
      <c r="B3" s="22" t="s">
        <v>10951</v>
      </c>
      <c r="D3" s="13" t="s">
        <v>15</v>
      </c>
      <c r="E3" s="13" t="s">
        <v>10951</v>
      </c>
    </row>
    <row r="4" spans="1:5" x14ac:dyDescent="0.25">
      <c r="A4" s="23" t="s">
        <v>71</v>
      </c>
      <c r="B4" s="24">
        <v>145454.9480999998</v>
      </c>
      <c r="D4" t="str">
        <f>A4</f>
        <v>Technology</v>
      </c>
      <c r="E4" s="12">
        <f>GETPIVOTDATA("Profit",$A$3,"Category",A4)</f>
        <v>145454.9480999998</v>
      </c>
    </row>
    <row r="5" spans="1:5" x14ac:dyDescent="0.25">
      <c r="A5" s="25" t="s">
        <v>46</v>
      </c>
      <c r="B5" s="26">
        <v>122490.8008000001</v>
      </c>
      <c r="D5" t="str">
        <f t="shared" ref="D5:D7" si="0">A5</f>
        <v>Office Supplies</v>
      </c>
      <c r="E5" s="12">
        <f t="shared" ref="E5:E6" si="1">GETPIVOTDATA("Profit",$A$3,"Category",A5)</f>
        <v>122490.8008000001</v>
      </c>
    </row>
    <row r="6" spans="1:5" x14ac:dyDescent="0.25">
      <c r="A6" s="25" t="s">
        <v>32</v>
      </c>
      <c r="B6" s="26">
        <v>18451.272799999992</v>
      </c>
      <c r="D6" t="str">
        <f t="shared" si="0"/>
        <v>Furniture</v>
      </c>
      <c r="E6" s="12">
        <f t="shared" si="1"/>
        <v>18451.272799999992</v>
      </c>
    </row>
    <row r="7" spans="1:5" x14ac:dyDescent="0.25">
      <c r="A7" s="27" t="s">
        <v>10933</v>
      </c>
      <c r="B7" s="28">
        <v>286397.02169999992</v>
      </c>
      <c r="D7" t="str">
        <f t="shared" si="0"/>
        <v>Grand Total</v>
      </c>
      <c r="E7" s="12">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3F409-1C2D-4FB0-BDE3-5DC697F35094}">
  <dimension ref="A3:B7"/>
  <sheetViews>
    <sheetView workbookViewId="0">
      <selection activeCell="C12" sqref="C12"/>
    </sheetView>
  </sheetViews>
  <sheetFormatPr defaultRowHeight="13.8" x14ac:dyDescent="0.25"/>
  <cols>
    <col min="1" max="1" width="12" bestFit="1" customWidth="1"/>
    <col min="2" max="2" width="10.09765625" bestFit="1" customWidth="1"/>
  </cols>
  <sheetData>
    <row r="3" spans="1:2" x14ac:dyDescent="0.25">
      <c r="A3" s="21" t="s">
        <v>10932</v>
      </c>
      <c r="B3" s="22" t="s">
        <v>10950</v>
      </c>
    </row>
    <row r="4" spans="1:2" x14ac:dyDescent="0.25">
      <c r="A4" s="23" t="s">
        <v>32</v>
      </c>
      <c r="B4" s="42">
        <v>0.32300170530281774</v>
      </c>
    </row>
    <row r="5" spans="1:2" x14ac:dyDescent="0.25">
      <c r="A5" s="25" t="s">
        <v>46</v>
      </c>
      <c r="B5" s="43">
        <v>0.31301008302169103</v>
      </c>
    </row>
    <row r="6" spans="1:2" x14ac:dyDescent="0.25">
      <c r="A6" s="25" t="s">
        <v>71</v>
      </c>
      <c r="B6" s="43">
        <v>0.36398821167549117</v>
      </c>
    </row>
    <row r="7" spans="1:2" x14ac:dyDescent="0.25">
      <c r="A7" s="27" t="s">
        <v>10933</v>
      </c>
      <c r="B7" s="4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8BDA1-FC1B-4C2C-9A4A-55268D638CEB}">
  <dimension ref="A3:E53"/>
  <sheetViews>
    <sheetView topLeftCell="A3" workbookViewId="0">
      <selection activeCell="O16" sqref="O16"/>
    </sheetView>
  </sheetViews>
  <sheetFormatPr defaultRowHeight="13.8" x14ac:dyDescent="0.25"/>
  <cols>
    <col min="1" max="1" width="15.09765625" bestFit="1" customWidth="1"/>
    <col min="2" max="2" width="11.8984375" bestFit="1" customWidth="1"/>
  </cols>
  <sheetData>
    <row r="3" spans="1:5" x14ac:dyDescent="0.25">
      <c r="A3" s="21" t="s">
        <v>10932</v>
      </c>
      <c r="B3" s="22" t="s">
        <v>10950</v>
      </c>
      <c r="D3" s="13" t="s">
        <v>11</v>
      </c>
      <c r="E3" s="13" t="s">
        <v>18</v>
      </c>
    </row>
    <row r="4" spans="1:5" x14ac:dyDescent="0.25">
      <c r="A4" s="23" t="s">
        <v>358</v>
      </c>
      <c r="B4" s="24">
        <v>19510.639999999992</v>
      </c>
      <c r="D4" t="str">
        <f>A4</f>
        <v>Alabama</v>
      </c>
      <c r="E4" s="12">
        <f>GETPIVOTDATA("Sales",$A$3,"State",A4)</f>
        <v>19510.639999999992</v>
      </c>
    </row>
    <row r="5" spans="1:5" x14ac:dyDescent="0.25">
      <c r="A5" s="25" t="s">
        <v>310</v>
      </c>
      <c r="B5" s="26">
        <v>35282.000999999997</v>
      </c>
      <c r="D5" t="str">
        <f t="shared" ref="D5:D52" si="0">A5</f>
        <v>Arizona</v>
      </c>
      <c r="E5" s="12">
        <f t="shared" ref="E5:E52" si="1">GETPIVOTDATA("Sales",$A$3,"State",A5)</f>
        <v>35282.000999999997</v>
      </c>
    </row>
    <row r="6" spans="1:5" x14ac:dyDescent="0.25">
      <c r="A6" s="25" t="s">
        <v>1707</v>
      </c>
      <c r="B6" s="26">
        <v>11678.129999999997</v>
      </c>
      <c r="D6" t="str">
        <f t="shared" si="0"/>
        <v>Arkansas</v>
      </c>
      <c r="E6" s="12">
        <f t="shared" si="1"/>
        <v>11678.129999999997</v>
      </c>
    </row>
    <row r="7" spans="1:5" x14ac:dyDescent="0.25">
      <c r="A7" s="25" t="s">
        <v>43</v>
      </c>
      <c r="B7" s="26">
        <v>457687.63150000101</v>
      </c>
      <c r="D7" t="str">
        <f t="shared" si="0"/>
        <v>California</v>
      </c>
      <c r="E7" s="12">
        <f t="shared" si="1"/>
        <v>457687.63150000101</v>
      </c>
    </row>
    <row r="8" spans="1:5" x14ac:dyDescent="0.25">
      <c r="A8" s="25" t="s">
        <v>457</v>
      </c>
      <c r="B8" s="26">
        <v>32108.117999999995</v>
      </c>
      <c r="D8" t="str">
        <f t="shared" si="0"/>
        <v>Colorado</v>
      </c>
      <c r="E8" s="12">
        <f t="shared" si="1"/>
        <v>32108.117999999995</v>
      </c>
    </row>
    <row r="9" spans="1:5" x14ac:dyDescent="0.25">
      <c r="A9" s="25" t="s">
        <v>747</v>
      </c>
      <c r="B9" s="26">
        <v>13384.356999999996</v>
      </c>
      <c r="D9" t="str">
        <f t="shared" si="0"/>
        <v>Connecticut</v>
      </c>
      <c r="E9" s="12">
        <f t="shared" si="1"/>
        <v>13384.356999999996</v>
      </c>
    </row>
    <row r="10" spans="1:5" x14ac:dyDescent="0.25">
      <c r="A10" s="25" t="s">
        <v>245</v>
      </c>
      <c r="B10" s="26">
        <v>27451.068999999992</v>
      </c>
      <c r="D10" t="str">
        <f t="shared" si="0"/>
        <v>Delaware</v>
      </c>
      <c r="E10" s="12">
        <f t="shared" si="1"/>
        <v>27451.068999999992</v>
      </c>
    </row>
    <row r="11" spans="1:5" x14ac:dyDescent="0.25">
      <c r="A11" s="25" t="s">
        <v>3034</v>
      </c>
      <c r="B11" s="26">
        <v>2865.0199999999995</v>
      </c>
      <c r="D11" t="str">
        <f t="shared" si="0"/>
        <v>District of Columbia</v>
      </c>
      <c r="E11" s="12">
        <f t="shared" si="1"/>
        <v>2865.0199999999995</v>
      </c>
    </row>
    <row r="12" spans="1:5" x14ac:dyDescent="0.25">
      <c r="A12" s="25" t="s">
        <v>54</v>
      </c>
      <c r="B12" s="26">
        <v>89473.707999999999</v>
      </c>
      <c r="D12" t="str">
        <f t="shared" si="0"/>
        <v>Florida</v>
      </c>
      <c r="E12" s="12">
        <f t="shared" si="1"/>
        <v>89473.707999999999</v>
      </c>
    </row>
    <row r="13" spans="1:5" x14ac:dyDescent="0.25">
      <c r="A13" s="25" t="s">
        <v>1272</v>
      </c>
      <c r="B13" s="26">
        <v>49095.840000000004</v>
      </c>
      <c r="D13" t="str">
        <f t="shared" si="0"/>
        <v>Georgia</v>
      </c>
      <c r="E13" s="12">
        <f t="shared" si="1"/>
        <v>49095.840000000004</v>
      </c>
    </row>
    <row r="14" spans="1:5" x14ac:dyDescent="0.25">
      <c r="A14" s="25" t="s">
        <v>6260</v>
      </c>
      <c r="B14" s="26">
        <v>4382.4860000000017</v>
      </c>
      <c r="D14" t="str">
        <f t="shared" si="0"/>
        <v>Idaho</v>
      </c>
      <c r="E14" s="12">
        <f t="shared" si="1"/>
        <v>4382.4860000000017</v>
      </c>
    </row>
    <row r="15" spans="1:5" x14ac:dyDescent="0.25">
      <c r="A15" s="25" t="s">
        <v>211</v>
      </c>
      <c r="B15" s="26">
        <v>80166.10099999985</v>
      </c>
      <c r="D15" t="str">
        <f t="shared" si="0"/>
        <v>Illinois</v>
      </c>
      <c r="E15" s="12">
        <f t="shared" si="1"/>
        <v>80166.10099999985</v>
      </c>
    </row>
    <row r="16" spans="1:5" x14ac:dyDescent="0.25">
      <c r="A16" s="25" t="s">
        <v>254</v>
      </c>
      <c r="B16" s="26">
        <v>53555.360000000001</v>
      </c>
      <c r="D16" t="str">
        <f t="shared" si="0"/>
        <v>Indiana</v>
      </c>
      <c r="E16" s="12">
        <f t="shared" si="1"/>
        <v>53555.360000000001</v>
      </c>
    </row>
    <row r="17" spans="1:5" x14ac:dyDescent="0.25">
      <c r="A17" s="25" t="s">
        <v>489</v>
      </c>
      <c r="B17" s="26">
        <v>4579.7599999999993</v>
      </c>
      <c r="D17" t="str">
        <f t="shared" si="0"/>
        <v>Iowa</v>
      </c>
      <c r="E17" s="12">
        <f t="shared" si="1"/>
        <v>4579.7599999999993</v>
      </c>
    </row>
    <row r="18" spans="1:5" x14ac:dyDescent="0.25">
      <c r="A18" s="25" t="s">
        <v>4530</v>
      </c>
      <c r="B18" s="26">
        <v>2914.31</v>
      </c>
      <c r="D18" t="str">
        <f t="shared" si="0"/>
        <v>Kansas</v>
      </c>
      <c r="E18" s="12">
        <f t="shared" si="1"/>
        <v>2914.31</v>
      </c>
    </row>
    <row r="19" spans="1:5" x14ac:dyDescent="0.25">
      <c r="A19" s="25" t="s">
        <v>29</v>
      </c>
      <c r="B19" s="26">
        <v>36591.749999999971</v>
      </c>
      <c r="D19" t="str">
        <f t="shared" si="0"/>
        <v>Kentucky</v>
      </c>
      <c r="E19" s="12">
        <f t="shared" si="1"/>
        <v>36591.749999999971</v>
      </c>
    </row>
    <row r="20" spans="1:5" x14ac:dyDescent="0.25">
      <c r="A20" s="25" t="s">
        <v>736</v>
      </c>
      <c r="B20" s="26">
        <v>9217.0299999999988</v>
      </c>
      <c r="D20" t="str">
        <f t="shared" si="0"/>
        <v>Louisiana</v>
      </c>
      <c r="E20" s="12">
        <f t="shared" si="1"/>
        <v>9217.0299999999988</v>
      </c>
    </row>
    <row r="21" spans="1:5" x14ac:dyDescent="0.25">
      <c r="A21" s="25" t="s">
        <v>5235</v>
      </c>
      <c r="B21" s="26">
        <v>1270.53</v>
      </c>
      <c r="D21" t="str">
        <f t="shared" si="0"/>
        <v>Maine</v>
      </c>
      <c r="E21" s="12">
        <f t="shared" si="1"/>
        <v>1270.53</v>
      </c>
    </row>
    <row r="22" spans="1:5" x14ac:dyDescent="0.25">
      <c r="A22" s="25" t="s">
        <v>2735</v>
      </c>
      <c r="B22" s="26">
        <v>23705.523000000005</v>
      </c>
      <c r="D22" t="str">
        <f t="shared" si="0"/>
        <v>Maryland</v>
      </c>
      <c r="E22" s="12">
        <f t="shared" si="1"/>
        <v>23705.523000000005</v>
      </c>
    </row>
    <row r="23" spans="1:5" x14ac:dyDescent="0.25">
      <c r="A23" s="25" t="s">
        <v>1245</v>
      </c>
      <c r="B23" s="26">
        <v>28634.43399999999</v>
      </c>
      <c r="D23" t="str">
        <f t="shared" si="0"/>
        <v>Massachusetts</v>
      </c>
      <c r="E23" s="12">
        <f t="shared" si="1"/>
        <v>28634.43399999999</v>
      </c>
    </row>
    <row r="24" spans="1:5" x14ac:dyDescent="0.25">
      <c r="A24" s="25" t="s">
        <v>238</v>
      </c>
      <c r="B24" s="26">
        <v>76269.614000000016</v>
      </c>
      <c r="D24" t="str">
        <f t="shared" si="0"/>
        <v>Michigan</v>
      </c>
      <c r="E24" s="12">
        <f t="shared" si="1"/>
        <v>76269.614000000016</v>
      </c>
    </row>
    <row r="25" spans="1:5" x14ac:dyDescent="0.25">
      <c r="A25" s="25" t="s">
        <v>229</v>
      </c>
      <c r="B25" s="26">
        <v>29863.149999999994</v>
      </c>
      <c r="D25" t="str">
        <f t="shared" si="0"/>
        <v>Minnesota</v>
      </c>
      <c r="E25" s="12">
        <f t="shared" si="1"/>
        <v>29863.149999999994</v>
      </c>
    </row>
    <row r="26" spans="1:5" x14ac:dyDescent="0.25">
      <c r="A26" s="25" t="s">
        <v>1487</v>
      </c>
      <c r="B26" s="26">
        <v>10771.34</v>
      </c>
      <c r="D26" t="str">
        <f t="shared" si="0"/>
        <v>Mississippi</v>
      </c>
      <c r="E26" s="12">
        <f t="shared" si="1"/>
        <v>10771.34</v>
      </c>
    </row>
    <row r="27" spans="1:5" x14ac:dyDescent="0.25">
      <c r="A27" s="25" t="s">
        <v>596</v>
      </c>
      <c r="B27" s="26">
        <v>22205.149999999998</v>
      </c>
      <c r="D27" t="str">
        <f t="shared" si="0"/>
        <v>Missouri</v>
      </c>
      <c r="E27" s="12">
        <f t="shared" si="1"/>
        <v>22205.149999999998</v>
      </c>
    </row>
    <row r="28" spans="1:5" x14ac:dyDescent="0.25">
      <c r="A28" s="25" t="s">
        <v>1762</v>
      </c>
      <c r="B28" s="26">
        <v>5589.3519999999971</v>
      </c>
      <c r="D28" t="str">
        <f t="shared" si="0"/>
        <v>Montana</v>
      </c>
      <c r="E28" s="12">
        <f t="shared" si="1"/>
        <v>5589.3519999999971</v>
      </c>
    </row>
    <row r="29" spans="1:5" x14ac:dyDescent="0.25">
      <c r="A29" s="25" t="s">
        <v>138</v>
      </c>
      <c r="B29" s="26">
        <v>7464.9299999999985</v>
      </c>
      <c r="D29" t="str">
        <f t="shared" si="0"/>
        <v>Nebraska</v>
      </c>
      <c r="E29" s="12">
        <f t="shared" si="1"/>
        <v>7464.9299999999985</v>
      </c>
    </row>
    <row r="30" spans="1:5" x14ac:dyDescent="0.25">
      <c r="A30" s="25" t="s">
        <v>1392</v>
      </c>
      <c r="B30" s="26">
        <v>16729.101999999999</v>
      </c>
      <c r="D30" t="str">
        <f t="shared" si="0"/>
        <v>Nevada</v>
      </c>
      <c r="E30" s="12">
        <f t="shared" si="1"/>
        <v>16729.101999999999</v>
      </c>
    </row>
    <row r="31" spans="1:5" x14ac:dyDescent="0.25">
      <c r="A31" s="25" t="s">
        <v>2694</v>
      </c>
      <c r="B31" s="26">
        <v>7292.5239999999994</v>
      </c>
      <c r="D31" t="str">
        <f t="shared" si="0"/>
        <v>New Hampshire</v>
      </c>
      <c r="E31" s="12">
        <f t="shared" si="1"/>
        <v>7292.5239999999994</v>
      </c>
    </row>
    <row r="32" spans="1:5" x14ac:dyDescent="0.25">
      <c r="A32" s="25" t="s">
        <v>788</v>
      </c>
      <c r="B32" s="26">
        <v>35764.312000000013</v>
      </c>
      <c r="D32" t="str">
        <f t="shared" si="0"/>
        <v>New Jersey</v>
      </c>
      <c r="E32" s="12">
        <f t="shared" si="1"/>
        <v>35764.312000000013</v>
      </c>
    </row>
    <row r="33" spans="1:5" x14ac:dyDescent="0.25">
      <c r="A33" s="25" t="s">
        <v>668</v>
      </c>
      <c r="B33" s="26">
        <v>4783.5220000000008</v>
      </c>
      <c r="D33" t="str">
        <f t="shared" si="0"/>
        <v>New Mexico</v>
      </c>
      <c r="E33" s="12">
        <f t="shared" si="1"/>
        <v>4783.5220000000008</v>
      </c>
    </row>
    <row r="34" spans="1:5" x14ac:dyDescent="0.25">
      <c r="A34" s="25" t="s">
        <v>267</v>
      </c>
      <c r="B34" s="26">
        <v>310876.27099999978</v>
      </c>
      <c r="D34" t="str">
        <f t="shared" si="0"/>
        <v>New York</v>
      </c>
      <c r="E34" s="12">
        <f t="shared" si="1"/>
        <v>310876.27099999978</v>
      </c>
    </row>
    <row r="35" spans="1:5" x14ac:dyDescent="0.25">
      <c r="A35" s="25" t="s">
        <v>88</v>
      </c>
      <c r="B35" s="26">
        <v>55603.163999999968</v>
      </c>
      <c r="D35" t="str">
        <f t="shared" si="0"/>
        <v>North Carolina</v>
      </c>
      <c r="E35" s="12">
        <f t="shared" si="1"/>
        <v>55603.163999999968</v>
      </c>
    </row>
    <row r="36" spans="1:5" x14ac:dyDescent="0.25">
      <c r="A36" s="25" t="s">
        <v>7449</v>
      </c>
      <c r="B36" s="26">
        <v>919.91</v>
      </c>
      <c r="D36" t="str">
        <f t="shared" si="0"/>
        <v>North Dakota</v>
      </c>
      <c r="E36" s="12">
        <f t="shared" si="1"/>
        <v>919.91</v>
      </c>
    </row>
    <row r="37" spans="1:5" x14ac:dyDescent="0.25">
      <c r="A37" s="25" t="s">
        <v>498</v>
      </c>
      <c r="B37" s="26">
        <v>78258.135999999926</v>
      </c>
      <c r="D37" t="str">
        <f t="shared" si="0"/>
        <v>Ohio</v>
      </c>
      <c r="E37" s="12">
        <f t="shared" si="1"/>
        <v>78258.135999999926</v>
      </c>
    </row>
    <row r="38" spans="1:5" x14ac:dyDescent="0.25">
      <c r="A38" s="25" t="s">
        <v>649</v>
      </c>
      <c r="B38" s="26">
        <v>19683.390000000003</v>
      </c>
      <c r="D38" t="str">
        <f t="shared" si="0"/>
        <v>Oklahoma</v>
      </c>
      <c r="E38" s="12">
        <f t="shared" si="1"/>
        <v>19683.390000000003</v>
      </c>
    </row>
    <row r="39" spans="1:5" x14ac:dyDescent="0.25">
      <c r="A39" s="25" t="s">
        <v>420</v>
      </c>
      <c r="B39" s="26">
        <v>17431.149999999991</v>
      </c>
      <c r="D39" t="str">
        <f t="shared" si="0"/>
        <v>Oregon</v>
      </c>
      <c r="E39" s="12">
        <f t="shared" si="1"/>
        <v>17431.149999999991</v>
      </c>
    </row>
    <row r="40" spans="1:5" x14ac:dyDescent="0.25">
      <c r="A40" s="25" t="s">
        <v>147</v>
      </c>
      <c r="B40" s="26">
        <v>116511.91400000003</v>
      </c>
      <c r="D40" t="str">
        <f t="shared" si="0"/>
        <v>Pennsylvania</v>
      </c>
      <c r="E40" s="12">
        <f t="shared" si="1"/>
        <v>116511.91400000003</v>
      </c>
    </row>
    <row r="41" spans="1:5" x14ac:dyDescent="0.25">
      <c r="A41" s="25" t="s">
        <v>1399</v>
      </c>
      <c r="B41" s="26">
        <v>22627.955999999995</v>
      </c>
      <c r="D41" t="str">
        <f t="shared" si="0"/>
        <v>Rhode Island</v>
      </c>
      <c r="E41" s="12">
        <f t="shared" si="1"/>
        <v>22627.955999999995</v>
      </c>
    </row>
    <row r="42" spans="1:5" x14ac:dyDescent="0.25">
      <c r="A42" s="25" t="s">
        <v>383</v>
      </c>
      <c r="B42" s="26">
        <v>8481.7099999999991</v>
      </c>
      <c r="D42" t="str">
        <f t="shared" si="0"/>
        <v>South Carolina</v>
      </c>
      <c r="E42" s="12">
        <f t="shared" si="1"/>
        <v>8481.7099999999991</v>
      </c>
    </row>
    <row r="43" spans="1:5" x14ac:dyDescent="0.25">
      <c r="A43" s="25" t="s">
        <v>5326</v>
      </c>
      <c r="B43" s="26">
        <v>1315.5600000000002</v>
      </c>
      <c r="D43" t="str">
        <f t="shared" si="0"/>
        <v>South Dakota</v>
      </c>
      <c r="E43" s="12">
        <f t="shared" si="1"/>
        <v>1315.5600000000002</v>
      </c>
    </row>
    <row r="44" spans="1:5" x14ac:dyDescent="0.25">
      <c r="A44" s="25" t="s">
        <v>335</v>
      </c>
      <c r="B44" s="26">
        <v>30661.872999999981</v>
      </c>
      <c r="D44" t="str">
        <f t="shared" si="0"/>
        <v>Tennessee</v>
      </c>
      <c r="E44" s="12">
        <f t="shared" si="1"/>
        <v>30661.872999999981</v>
      </c>
    </row>
    <row r="45" spans="1:5" x14ac:dyDescent="0.25">
      <c r="A45" s="25" t="s">
        <v>104</v>
      </c>
      <c r="B45" s="26">
        <v>170188.04580000002</v>
      </c>
      <c r="D45" t="str">
        <f t="shared" si="0"/>
        <v>Texas</v>
      </c>
      <c r="E45" s="12">
        <f t="shared" si="1"/>
        <v>170188.04580000002</v>
      </c>
    </row>
    <row r="46" spans="1:5" x14ac:dyDescent="0.25">
      <c r="A46" s="25" t="s">
        <v>121</v>
      </c>
      <c r="B46" s="26">
        <v>11220.055999999999</v>
      </c>
      <c r="D46" t="str">
        <f t="shared" si="0"/>
        <v>Utah</v>
      </c>
      <c r="E46" s="12">
        <f t="shared" si="1"/>
        <v>11220.055999999999</v>
      </c>
    </row>
    <row r="47" spans="1:5" x14ac:dyDescent="0.25">
      <c r="A47" s="25" t="s">
        <v>5203</v>
      </c>
      <c r="B47" s="26">
        <v>8929.369999999999</v>
      </c>
      <c r="D47" t="str">
        <f t="shared" si="0"/>
        <v>Vermont</v>
      </c>
      <c r="E47" s="12">
        <f t="shared" si="1"/>
        <v>8929.369999999999</v>
      </c>
    </row>
    <row r="48" spans="1:5" x14ac:dyDescent="0.25">
      <c r="A48" s="25" t="s">
        <v>319</v>
      </c>
      <c r="B48" s="26">
        <v>70636.719999999987</v>
      </c>
      <c r="D48" t="str">
        <f t="shared" si="0"/>
        <v>Virginia</v>
      </c>
      <c r="E48" s="12">
        <f t="shared" si="1"/>
        <v>70636.719999999987</v>
      </c>
    </row>
    <row r="49" spans="1:5" x14ac:dyDescent="0.25">
      <c r="A49" s="25" t="s">
        <v>96</v>
      </c>
      <c r="B49" s="26">
        <v>138641.26999999993</v>
      </c>
      <c r="D49" t="str">
        <f t="shared" si="0"/>
        <v>Washington</v>
      </c>
      <c r="E49" s="12">
        <f t="shared" si="1"/>
        <v>138641.26999999993</v>
      </c>
    </row>
    <row r="50" spans="1:5" x14ac:dyDescent="0.25">
      <c r="A50" s="25" t="s">
        <v>9726</v>
      </c>
      <c r="B50" s="26">
        <v>1209.8240000000001</v>
      </c>
      <c r="D50" t="str">
        <f t="shared" si="0"/>
        <v>West Virginia</v>
      </c>
      <c r="E50" s="12">
        <f t="shared" si="1"/>
        <v>1209.8240000000001</v>
      </c>
    </row>
    <row r="51" spans="1:5" x14ac:dyDescent="0.25">
      <c r="A51" s="25" t="s">
        <v>114</v>
      </c>
      <c r="B51" s="26">
        <v>32114.610000000019</v>
      </c>
      <c r="D51" t="str">
        <f t="shared" si="0"/>
        <v>Wisconsin</v>
      </c>
      <c r="E51" s="12">
        <f t="shared" si="1"/>
        <v>32114.610000000019</v>
      </c>
    </row>
    <row r="52" spans="1:5" x14ac:dyDescent="0.25">
      <c r="A52" s="25" t="s">
        <v>8542</v>
      </c>
      <c r="B52" s="26">
        <v>1603.1360000000002</v>
      </c>
      <c r="D52" t="str">
        <f t="shared" si="0"/>
        <v>Wyoming</v>
      </c>
      <c r="E52" s="12">
        <f t="shared" si="1"/>
        <v>1603.1360000000002</v>
      </c>
    </row>
    <row r="53" spans="1:5" x14ac:dyDescent="0.25">
      <c r="A53" s="27" t="s">
        <v>10933</v>
      </c>
      <c r="B53" s="28">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BB935-717D-47EE-A389-BB64B10BF3EA}">
  <dimension ref="A3:B21"/>
  <sheetViews>
    <sheetView workbookViewId="0">
      <selection activeCell="B6" sqref="B6"/>
    </sheetView>
  </sheetViews>
  <sheetFormatPr defaultRowHeight="13.8" x14ac:dyDescent="0.25"/>
  <cols>
    <col min="1" max="1" width="25.69921875" bestFit="1" customWidth="1"/>
    <col min="2" max="2" width="12.59765625" bestFit="1" customWidth="1"/>
  </cols>
  <sheetData>
    <row r="3" spans="1:2" x14ac:dyDescent="0.25">
      <c r="A3" s="21" t="s">
        <v>10932</v>
      </c>
      <c r="B3" s="22" t="s">
        <v>10950</v>
      </c>
    </row>
    <row r="4" spans="1:2" x14ac:dyDescent="0.25">
      <c r="A4" s="23" t="s">
        <v>3828</v>
      </c>
      <c r="B4" s="47">
        <v>14473.570999999998</v>
      </c>
    </row>
    <row r="5" spans="1:2" x14ac:dyDescent="0.25">
      <c r="A5" s="25" t="s">
        <v>5738</v>
      </c>
      <c r="B5" s="48">
        <v>14595.62</v>
      </c>
    </row>
    <row r="6" spans="1:2" x14ac:dyDescent="0.25">
      <c r="A6" s="25" t="s">
        <v>1559</v>
      </c>
      <c r="B6" s="48">
        <v>15117.339</v>
      </c>
    </row>
    <row r="7" spans="1:2" x14ac:dyDescent="0.25">
      <c r="A7" s="25" t="s">
        <v>4960</v>
      </c>
      <c r="B7" s="48">
        <v>19052.217999999993</v>
      </c>
    </row>
    <row r="8" spans="1:2" x14ac:dyDescent="0.25">
      <c r="A8" s="49" t="s">
        <v>5255</v>
      </c>
      <c r="B8" s="50">
        <v>25043.05</v>
      </c>
    </row>
    <row r="15" spans="1:2" x14ac:dyDescent="0.25">
      <c r="A15" s="21" t="s">
        <v>10932</v>
      </c>
      <c r="B15" s="22" t="s">
        <v>10953</v>
      </c>
    </row>
    <row r="16" spans="1:2" x14ac:dyDescent="0.25">
      <c r="A16" s="23" t="s">
        <v>186</v>
      </c>
      <c r="B16" s="24">
        <v>876</v>
      </c>
    </row>
    <row r="17" spans="1:2" x14ac:dyDescent="0.25">
      <c r="A17" s="25" t="s">
        <v>3274</v>
      </c>
      <c r="B17" s="26">
        <v>74</v>
      </c>
    </row>
    <row r="18" spans="1:2" x14ac:dyDescent="0.25">
      <c r="A18" s="25" t="s">
        <v>1219</v>
      </c>
      <c r="B18" s="26">
        <v>71</v>
      </c>
    </row>
    <row r="19" spans="1:2" x14ac:dyDescent="0.25">
      <c r="A19" s="25" t="s">
        <v>1214</v>
      </c>
      <c r="B19" s="26">
        <v>71</v>
      </c>
    </row>
    <row r="20" spans="1:2" x14ac:dyDescent="0.25">
      <c r="A20" s="25" t="s">
        <v>10956</v>
      </c>
      <c r="B20" s="26">
        <v>67</v>
      </c>
    </row>
    <row r="21" spans="1:2" x14ac:dyDescent="0.25">
      <c r="A21" s="27" t="s">
        <v>10933</v>
      </c>
      <c r="B21" s="28">
        <v>1159</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E7DC-ECC4-41A6-AA15-992CDE9C2E7C}">
  <dimension ref="A1:B9"/>
  <sheetViews>
    <sheetView workbookViewId="0">
      <selection activeCell="A6" sqref="A6"/>
    </sheetView>
  </sheetViews>
  <sheetFormatPr defaultRowHeight="13.8" x14ac:dyDescent="0.25"/>
  <cols>
    <col min="1" max="1" width="11" bestFit="1" customWidth="1"/>
    <col min="2" max="2" width="10.8984375" bestFit="1" customWidth="1"/>
  </cols>
  <sheetData>
    <row r="1" spans="1:2" x14ac:dyDescent="0.25">
      <c r="A1" s="45" t="s">
        <v>18</v>
      </c>
      <c r="B1" s="46" t="s">
        <v>10952</v>
      </c>
    </row>
    <row r="3" spans="1:2" x14ac:dyDescent="0.25">
      <c r="A3" s="21" t="s">
        <v>10932</v>
      </c>
      <c r="B3" s="22" t="s">
        <v>10950</v>
      </c>
    </row>
    <row r="4" spans="1:2" x14ac:dyDescent="0.25">
      <c r="A4" s="23" t="s">
        <v>75</v>
      </c>
      <c r="B4" s="24">
        <v>203412.73300000009</v>
      </c>
    </row>
    <row r="5" spans="1:2" x14ac:dyDescent="0.25">
      <c r="A5" s="25" t="s">
        <v>56</v>
      </c>
      <c r="B5" s="26">
        <v>206965.53200000009</v>
      </c>
    </row>
    <row r="6" spans="1:2" x14ac:dyDescent="0.25">
      <c r="A6" s="25" t="s">
        <v>59</v>
      </c>
      <c r="B6" s="26">
        <v>223843.60800000012</v>
      </c>
    </row>
    <row r="7" spans="1:2" x14ac:dyDescent="0.25">
      <c r="A7" s="25" t="s">
        <v>36</v>
      </c>
      <c r="B7" s="26">
        <v>328449.1030000007</v>
      </c>
    </row>
    <row r="8" spans="1:2" x14ac:dyDescent="0.25">
      <c r="A8" s="25" t="s">
        <v>72</v>
      </c>
      <c r="B8" s="26">
        <v>330007.05400000012</v>
      </c>
    </row>
    <row r="9" spans="1:2" x14ac:dyDescent="0.25">
      <c r="A9" s="27" t="s">
        <v>10933</v>
      </c>
      <c r="B9" s="28">
        <v>1292678.0300000012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5302-E552-4505-8062-6873A49295D2}">
  <dimension ref="A3:N45"/>
  <sheetViews>
    <sheetView topLeftCell="A25" workbookViewId="0">
      <selection activeCell="G39" sqref="G39"/>
    </sheetView>
  </sheetViews>
  <sheetFormatPr defaultRowHeight="13.8" x14ac:dyDescent="0.25"/>
  <cols>
    <col min="1" max="1" width="11" bestFit="1" customWidth="1"/>
    <col min="2" max="2" width="11.8984375" bestFit="1" customWidth="1"/>
    <col min="3" max="3" width="10.296875" customWidth="1"/>
    <col min="4" max="4" width="11" bestFit="1" customWidth="1"/>
    <col min="5" max="5" width="11.8984375" bestFit="1" customWidth="1"/>
    <col min="6" max="6" width="27.09765625" customWidth="1"/>
    <col min="7" max="7" width="11" bestFit="1" customWidth="1"/>
    <col min="8" max="8" width="12.59765625" bestFit="1" customWidth="1"/>
    <col min="9" max="9" width="10.296875" customWidth="1"/>
    <col min="10" max="10" width="11" bestFit="1" customWidth="1"/>
    <col min="11" max="11" width="14.09765625" bestFit="1" customWidth="1"/>
    <col min="12" max="12" width="10.296875" customWidth="1"/>
    <col min="13" max="13" width="11" bestFit="1" customWidth="1"/>
    <col min="14" max="14" width="16" bestFit="1" customWidth="1"/>
    <col min="15" max="15" width="10.296875" customWidth="1"/>
    <col min="16" max="1239" width="9.296875" bestFit="1" customWidth="1"/>
    <col min="1240" max="1240" width="9.5" bestFit="1" customWidth="1"/>
  </cols>
  <sheetData>
    <row r="3" spans="1:14" x14ac:dyDescent="0.25">
      <c r="A3" s="21" t="s">
        <v>10932</v>
      </c>
      <c r="B3" s="22" t="s">
        <v>10950</v>
      </c>
      <c r="D3" s="21" t="s">
        <v>10932</v>
      </c>
      <c r="E3" s="22" t="s">
        <v>10951</v>
      </c>
      <c r="G3" s="21" t="s">
        <v>10932</v>
      </c>
      <c r="H3" s="22" t="s">
        <v>10953</v>
      </c>
      <c r="J3" s="21" t="s">
        <v>10932</v>
      </c>
      <c r="K3" s="22" t="s">
        <v>10954</v>
      </c>
      <c r="M3" s="21" t="s">
        <v>10932</v>
      </c>
      <c r="N3" s="22" t="s">
        <v>10955</v>
      </c>
    </row>
    <row r="4" spans="1:14" x14ac:dyDescent="0.25">
      <c r="A4" s="23" t="s">
        <v>10935</v>
      </c>
      <c r="B4" s="24">
        <v>95365.937600000019</v>
      </c>
      <c r="D4" s="23" t="s">
        <v>10935</v>
      </c>
      <c r="E4" s="24">
        <v>9199.2699999999986</v>
      </c>
      <c r="G4" s="23" t="s">
        <v>10935</v>
      </c>
      <c r="H4" s="24">
        <v>1500</v>
      </c>
      <c r="J4" s="23" t="s">
        <v>10935</v>
      </c>
      <c r="K4" s="24">
        <v>387</v>
      </c>
      <c r="M4" s="23" t="s">
        <v>10935</v>
      </c>
      <c r="N4" s="24">
        <v>9.6462848596792869E-2</v>
      </c>
    </row>
    <row r="5" spans="1:14" x14ac:dyDescent="0.25">
      <c r="A5" s="25" t="s">
        <v>10936</v>
      </c>
      <c r="B5" s="26">
        <v>60172.649400000024</v>
      </c>
      <c r="D5" s="25" t="s">
        <v>10936</v>
      </c>
      <c r="E5" s="26">
        <v>10288.898699999991</v>
      </c>
      <c r="G5" s="25" t="s">
        <v>10936</v>
      </c>
      <c r="H5" s="26">
        <v>1068</v>
      </c>
      <c r="J5" s="25" t="s">
        <v>10936</v>
      </c>
      <c r="K5" s="26">
        <v>301</v>
      </c>
      <c r="M5" s="25" t="s">
        <v>10936</v>
      </c>
      <c r="N5" s="26">
        <v>0.17098962406664425</v>
      </c>
    </row>
    <row r="6" spans="1:14" x14ac:dyDescent="0.25">
      <c r="A6" s="25" t="s">
        <v>10937</v>
      </c>
      <c r="B6" s="26">
        <v>199252.98399999991</v>
      </c>
      <c r="D6" s="25" t="s">
        <v>10937</v>
      </c>
      <c r="E6" s="26">
        <v>26806.573700000015</v>
      </c>
      <c r="G6" s="25" t="s">
        <v>10937</v>
      </c>
      <c r="H6" s="26">
        <v>2491</v>
      </c>
      <c r="J6" s="25" t="s">
        <v>10937</v>
      </c>
      <c r="K6" s="26">
        <v>680</v>
      </c>
      <c r="M6" s="25" t="s">
        <v>10937</v>
      </c>
      <c r="N6" s="26">
        <v>0.13453536886554246</v>
      </c>
    </row>
    <row r="7" spans="1:14" x14ac:dyDescent="0.25">
      <c r="A7" s="25" t="s">
        <v>10938</v>
      </c>
      <c r="B7" s="26">
        <v>141851.5674</v>
      </c>
      <c r="D7" s="25" t="s">
        <v>10938</v>
      </c>
      <c r="E7" s="26">
        <v>13437.806799999998</v>
      </c>
      <c r="G7" s="25" t="s">
        <v>10938</v>
      </c>
      <c r="H7" s="26">
        <v>2441</v>
      </c>
      <c r="J7" s="25" t="s">
        <v>10938</v>
      </c>
      <c r="K7" s="26">
        <v>663</v>
      </c>
      <c r="M7" s="25" t="s">
        <v>10938</v>
      </c>
      <c r="N7" s="26">
        <v>9.4731465053942004E-2</v>
      </c>
    </row>
    <row r="8" spans="1:14" x14ac:dyDescent="0.25">
      <c r="A8" s="25" t="s">
        <v>10939</v>
      </c>
      <c r="B8" s="26">
        <v>156122.28669999994</v>
      </c>
      <c r="D8" s="25" t="s">
        <v>10939</v>
      </c>
      <c r="E8" s="26">
        <v>22308.51279999999</v>
      </c>
      <c r="G8" s="25" t="s">
        <v>10939</v>
      </c>
      <c r="H8" s="26">
        <v>2850</v>
      </c>
      <c r="J8" s="25" t="s">
        <v>10939</v>
      </c>
      <c r="K8" s="26">
        <v>750</v>
      </c>
      <c r="M8" s="25" t="s">
        <v>10939</v>
      </c>
      <c r="N8" s="26">
        <v>0.14289127626517142</v>
      </c>
    </row>
    <row r="9" spans="1:14" x14ac:dyDescent="0.25">
      <c r="A9" s="25" t="s">
        <v>10940</v>
      </c>
      <c r="B9" s="26">
        <v>147082.61130000011</v>
      </c>
      <c r="D9" s="25" t="s">
        <v>10940</v>
      </c>
      <c r="E9" s="26">
        <v>20899.334500000012</v>
      </c>
      <c r="G9" s="25" t="s">
        <v>10940</v>
      </c>
      <c r="H9" s="26">
        <v>2644</v>
      </c>
      <c r="J9" s="25" t="s">
        <v>10940</v>
      </c>
      <c r="K9" s="26">
        <v>709</v>
      </c>
      <c r="M9" s="25" t="s">
        <v>10940</v>
      </c>
      <c r="N9" s="26">
        <v>0.1420924901678027</v>
      </c>
    </row>
    <row r="10" spans="1:14" x14ac:dyDescent="0.25">
      <c r="A10" s="25" t="s">
        <v>10941</v>
      </c>
      <c r="B10" s="26">
        <v>149580.83800000031</v>
      </c>
      <c r="D10" s="25" t="s">
        <v>10941</v>
      </c>
      <c r="E10" s="26">
        <v>13535.38299999998</v>
      </c>
      <c r="G10" s="25" t="s">
        <v>10941</v>
      </c>
      <c r="H10" s="26">
        <v>2705</v>
      </c>
      <c r="J10" s="25" t="s">
        <v>10941</v>
      </c>
      <c r="K10" s="26">
        <v>708</v>
      </c>
      <c r="M10" s="25" t="s">
        <v>10941</v>
      </c>
      <c r="N10" s="26">
        <v>9.0488749635163512E-2</v>
      </c>
    </row>
    <row r="11" spans="1:14" x14ac:dyDescent="0.25">
      <c r="A11" s="25" t="s">
        <v>10942</v>
      </c>
      <c r="B11" s="26">
        <v>159589.45099999988</v>
      </c>
      <c r="D11" s="25" t="s">
        <v>10942</v>
      </c>
      <c r="E11" s="26">
        <v>21896.715399999972</v>
      </c>
      <c r="G11" s="25" t="s">
        <v>10942</v>
      </c>
      <c r="H11" s="26">
        <v>2796</v>
      </c>
      <c r="J11" s="25" t="s">
        <v>10942</v>
      </c>
      <c r="K11" s="26">
        <v>710</v>
      </c>
      <c r="M11" s="25" t="s">
        <v>10942</v>
      </c>
      <c r="N11" s="26">
        <v>0.13720653378273723</v>
      </c>
    </row>
    <row r="12" spans="1:14" x14ac:dyDescent="0.25">
      <c r="A12" s="25" t="s">
        <v>10943</v>
      </c>
      <c r="B12" s="26">
        <v>309770.09970000025</v>
      </c>
      <c r="D12" s="25" t="s">
        <v>10943</v>
      </c>
      <c r="E12" s="26">
        <v>37293.192500000034</v>
      </c>
      <c r="G12" s="25" t="s">
        <v>10943</v>
      </c>
      <c r="H12" s="26">
        <v>5073</v>
      </c>
      <c r="J12" s="25" t="s">
        <v>10943</v>
      </c>
      <c r="K12" s="26">
        <v>1386</v>
      </c>
      <c r="M12" s="25" t="s">
        <v>10943</v>
      </c>
      <c r="N12" s="26">
        <v>0.12038990379031732</v>
      </c>
    </row>
    <row r="13" spans="1:14" x14ac:dyDescent="0.25">
      <c r="A13" s="25" t="s">
        <v>10944</v>
      </c>
      <c r="B13" s="26">
        <v>197115.20170000009</v>
      </c>
      <c r="D13" s="25" t="s">
        <v>10944</v>
      </c>
      <c r="E13" s="26">
        <v>31469.663800000035</v>
      </c>
      <c r="G13" s="25" t="s">
        <v>10944</v>
      </c>
      <c r="H13" s="26">
        <v>3095</v>
      </c>
      <c r="J13" s="25" t="s">
        <v>10944</v>
      </c>
      <c r="K13" s="26">
        <v>817</v>
      </c>
      <c r="M13" s="25" t="s">
        <v>10944</v>
      </c>
      <c r="N13" s="26">
        <v>0.15965112547684351</v>
      </c>
    </row>
    <row r="14" spans="1:14" x14ac:dyDescent="0.25">
      <c r="A14" s="25" t="s">
        <v>10945</v>
      </c>
      <c r="B14" s="26">
        <v>349120.07400000008</v>
      </c>
      <c r="D14" s="25" t="s">
        <v>10945</v>
      </c>
      <c r="E14" s="26">
        <v>35825.536599999927</v>
      </c>
      <c r="G14" s="25" t="s">
        <v>10945</v>
      </c>
      <c r="H14" s="26">
        <v>5741</v>
      </c>
      <c r="J14" s="25" t="s">
        <v>10945</v>
      </c>
      <c r="K14" s="26">
        <v>1462</v>
      </c>
      <c r="M14" s="25" t="s">
        <v>10945</v>
      </c>
      <c r="N14" s="26">
        <v>0.10261666191099604</v>
      </c>
    </row>
    <row r="15" spans="1:14" x14ac:dyDescent="0.25">
      <c r="A15" s="25" t="s">
        <v>10946</v>
      </c>
      <c r="B15" s="26">
        <v>332177.15950000001</v>
      </c>
      <c r="D15" s="25" t="s">
        <v>10946</v>
      </c>
      <c r="E15" s="26">
        <v>43436.13390000003</v>
      </c>
      <c r="G15" s="25" t="s">
        <v>10946</v>
      </c>
      <c r="H15" s="26">
        <v>5469</v>
      </c>
      <c r="J15" s="25" t="s">
        <v>10946</v>
      </c>
      <c r="K15" s="26">
        <v>1421</v>
      </c>
      <c r="M15" s="25" t="s">
        <v>10946</v>
      </c>
      <c r="N15" s="26">
        <v>0.13076195234308405</v>
      </c>
    </row>
    <row r="16" spans="1:14" x14ac:dyDescent="0.25">
      <c r="A16" s="27" t="s">
        <v>10933</v>
      </c>
      <c r="B16" s="28">
        <v>2297200.8603000008</v>
      </c>
      <c r="D16" s="27" t="s">
        <v>10933</v>
      </c>
      <c r="E16" s="28">
        <v>286397.02169999998</v>
      </c>
      <c r="G16" s="27" t="s">
        <v>10933</v>
      </c>
      <c r="H16" s="28">
        <v>37873</v>
      </c>
      <c r="J16" s="27" t="s">
        <v>10933</v>
      </c>
      <c r="K16" s="28">
        <v>9994</v>
      </c>
      <c r="M16" s="27" t="s">
        <v>10933</v>
      </c>
      <c r="N16" s="28">
        <v>0.12467217240315856</v>
      </c>
    </row>
    <row r="17" spans="1:14" x14ac:dyDescent="0.25">
      <c r="B17" s="15">
        <f>GETPIVOTDATA("Sales",$A$3)</f>
        <v>2297200.8603000008</v>
      </c>
      <c r="E17" s="16">
        <f>GETPIVOTDATA("Profit",$D$3)</f>
        <v>286397.02169999998</v>
      </c>
      <c r="H17">
        <f>GETPIVOTDATA("Quantity",$G$3)</f>
        <v>37873</v>
      </c>
      <c r="K17">
        <f>GETPIVOTDATA("Order ID",$J$3)</f>
        <v>9994</v>
      </c>
      <c r="N17" s="14">
        <f>GETPIVOTDATA("Profit Margin",$M$3)</f>
        <v>0.12467217240315856</v>
      </c>
    </row>
    <row r="31" spans="1:14" x14ac:dyDescent="0.25">
      <c r="A31" s="4" t="s">
        <v>10932</v>
      </c>
      <c r="B31" s="5" t="s">
        <v>10957</v>
      </c>
      <c r="E31" s="4" t="s">
        <v>10932</v>
      </c>
      <c r="F31" s="5" t="s">
        <v>10957</v>
      </c>
    </row>
    <row r="32" spans="1:14" x14ac:dyDescent="0.25">
      <c r="A32" s="6" t="s">
        <v>10935</v>
      </c>
      <c r="B32" s="5">
        <v>335</v>
      </c>
      <c r="E32" s="6">
        <v>2011</v>
      </c>
      <c r="F32" s="5">
        <v>1203</v>
      </c>
    </row>
    <row r="33" spans="1:6" x14ac:dyDescent="0.25">
      <c r="A33" s="7" t="s">
        <v>10936</v>
      </c>
      <c r="B33" s="19">
        <v>276</v>
      </c>
      <c r="E33" s="7">
        <v>2012</v>
      </c>
      <c r="F33" s="19">
        <v>1234</v>
      </c>
    </row>
    <row r="34" spans="1:6" x14ac:dyDescent="0.25">
      <c r="A34" s="7" t="s">
        <v>10937</v>
      </c>
      <c r="B34" s="19">
        <v>546</v>
      </c>
      <c r="E34" s="7">
        <v>2013</v>
      </c>
      <c r="F34" s="19">
        <v>1352</v>
      </c>
    </row>
    <row r="35" spans="1:6" x14ac:dyDescent="0.25">
      <c r="A35" s="7" t="s">
        <v>10938</v>
      </c>
      <c r="B35" s="19">
        <v>547</v>
      </c>
      <c r="E35" s="7">
        <v>2014</v>
      </c>
      <c r="F35" s="19">
        <v>1503</v>
      </c>
    </row>
    <row r="36" spans="1:6" x14ac:dyDescent="0.25">
      <c r="A36" s="7" t="s">
        <v>10939</v>
      </c>
      <c r="B36" s="19">
        <v>587</v>
      </c>
      <c r="E36" s="8" t="s">
        <v>10933</v>
      </c>
      <c r="F36" s="9">
        <v>1841</v>
      </c>
    </row>
    <row r="37" spans="1:6" x14ac:dyDescent="0.25">
      <c r="A37" s="7" t="s">
        <v>10940</v>
      </c>
      <c r="B37" s="19">
        <v>594</v>
      </c>
    </row>
    <row r="38" spans="1:6" x14ac:dyDescent="0.25">
      <c r="A38" s="7" t="s">
        <v>10941</v>
      </c>
      <c r="B38" s="19">
        <v>576</v>
      </c>
    </row>
    <row r="39" spans="1:6" x14ac:dyDescent="0.25">
      <c r="A39" s="7" t="s">
        <v>10942</v>
      </c>
      <c r="B39" s="19">
        <v>564</v>
      </c>
    </row>
    <row r="40" spans="1:6" x14ac:dyDescent="0.25">
      <c r="A40" s="7" t="s">
        <v>10943</v>
      </c>
      <c r="B40" s="19">
        <v>937</v>
      </c>
    </row>
    <row r="41" spans="1:6" x14ac:dyDescent="0.25">
      <c r="A41" s="7" t="s">
        <v>10944</v>
      </c>
      <c r="B41" s="19">
        <v>629</v>
      </c>
    </row>
    <row r="42" spans="1:6" x14ac:dyDescent="0.25">
      <c r="A42" s="7" t="s">
        <v>10945</v>
      </c>
      <c r="B42" s="19">
        <v>995</v>
      </c>
    </row>
    <row r="43" spans="1:6" x14ac:dyDescent="0.25">
      <c r="A43" s="7" t="s">
        <v>10946</v>
      </c>
      <c r="B43" s="19">
        <v>964</v>
      </c>
    </row>
    <row r="44" spans="1:6" x14ac:dyDescent="0.25">
      <c r="A44" s="8" t="s">
        <v>10933</v>
      </c>
      <c r="B44" s="9">
        <v>1841</v>
      </c>
    </row>
    <row r="45" spans="1:6" x14ac:dyDescent="0.25">
      <c r="B45">
        <f>GETPIVOTDATA("[Measures].[Distinct Count of Product Name]",$A$31)</f>
        <v>1841</v>
      </c>
    </row>
  </sheetData>
  <pageMargins left="0.7" right="0.7" top="0.75" bottom="0.75" header="0.3" footer="0.3"/>
  <drawing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4C0C1-C9AB-40F6-AA6D-2733C8789414}">
  <dimension ref="A3:L15"/>
  <sheetViews>
    <sheetView tabSelected="1" workbookViewId="0">
      <selection activeCell="D17" sqref="D17"/>
    </sheetView>
  </sheetViews>
  <sheetFormatPr defaultRowHeight="13.8" x14ac:dyDescent="0.25"/>
  <cols>
    <col min="1" max="1" width="11" bestFit="1" customWidth="1"/>
    <col min="2" max="3" width="11.8984375" bestFit="1" customWidth="1"/>
    <col min="4" max="4" width="12.59765625" bestFit="1" customWidth="1"/>
    <col min="5" max="5" width="14.09765625" bestFit="1" customWidth="1"/>
    <col min="6" max="6" width="16" bestFit="1" customWidth="1"/>
    <col min="8" max="8" width="10.8984375" customWidth="1"/>
    <col min="9" max="9" width="14.8984375" customWidth="1"/>
    <col min="10" max="10" width="10.8984375" customWidth="1"/>
    <col min="11" max="11" width="9.5" customWidth="1"/>
    <col min="12" max="12" width="13.69921875" customWidth="1"/>
  </cols>
  <sheetData>
    <row r="3" spans="1:12" x14ac:dyDescent="0.25">
      <c r="A3" s="21" t="s">
        <v>10932</v>
      </c>
      <c r="B3" s="30" t="s">
        <v>10950</v>
      </c>
      <c r="C3" s="31" t="s">
        <v>10951</v>
      </c>
      <c r="D3" s="31" t="s">
        <v>10953</v>
      </c>
      <c r="E3" s="31" t="s">
        <v>10954</v>
      </c>
      <c r="F3" s="32" t="s">
        <v>10955</v>
      </c>
    </row>
    <row r="4" spans="1:12" x14ac:dyDescent="0.25">
      <c r="A4" s="23" t="s">
        <v>10934</v>
      </c>
      <c r="B4" s="33">
        <v>484247.49810000096</v>
      </c>
      <c r="C4" s="34">
        <v>49543.974100000007</v>
      </c>
      <c r="D4" s="34">
        <v>7581</v>
      </c>
      <c r="E4" s="34">
        <v>1993</v>
      </c>
      <c r="F4" s="35">
        <v>0.10231126499236715</v>
      </c>
    </row>
    <row r="5" spans="1:12" x14ac:dyDescent="0.25">
      <c r="A5" s="25" t="s">
        <v>10947</v>
      </c>
      <c r="B5" s="36">
        <v>470532.50899999985</v>
      </c>
      <c r="C5" s="37">
        <v>61618.603700000051</v>
      </c>
      <c r="D5" s="37">
        <v>7979</v>
      </c>
      <c r="E5" s="37">
        <v>2102</v>
      </c>
      <c r="F5" s="38">
        <v>0.13095504034557592</v>
      </c>
    </row>
    <row r="6" spans="1:12" x14ac:dyDescent="0.25">
      <c r="A6" s="25" t="s">
        <v>10948</v>
      </c>
      <c r="B6" s="36">
        <v>608473.83000000066</v>
      </c>
      <c r="C6" s="37">
        <v>81726.930800000177</v>
      </c>
      <c r="D6" s="37">
        <v>9810</v>
      </c>
      <c r="E6" s="37">
        <v>2580</v>
      </c>
      <c r="F6" s="38">
        <v>0.13431461924993568</v>
      </c>
    </row>
    <row r="7" spans="1:12" x14ac:dyDescent="0.25">
      <c r="A7" s="25" t="s">
        <v>10949</v>
      </c>
      <c r="B7" s="36">
        <v>733947.0231999997</v>
      </c>
      <c r="C7" s="37">
        <v>93507.513099999967</v>
      </c>
      <c r="D7" s="37">
        <v>12503</v>
      </c>
      <c r="E7" s="37">
        <v>3319</v>
      </c>
      <c r="F7" s="38">
        <v>0.12740362743390987</v>
      </c>
    </row>
    <row r="8" spans="1:12" x14ac:dyDescent="0.25">
      <c r="A8" s="27" t="s">
        <v>10933</v>
      </c>
      <c r="B8" s="39">
        <v>2297200.8602999519</v>
      </c>
      <c r="C8" s="40">
        <v>286397.02169999998</v>
      </c>
      <c r="D8" s="40">
        <v>37873</v>
      </c>
      <c r="E8" s="40">
        <v>9994</v>
      </c>
      <c r="F8" s="41">
        <v>0.12467217240315866</v>
      </c>
    </row>
    <row r="10" spans="1:12" ht="16.8" x14ac:dyDescent="0.4">
      <c r="H10" s="18">
        <f>GETPIVOTDATA("Sum of Sales",$A$3,"Years (Order Date)",2014)/GETPIVOTDATA("Sum of Sales",$A$3,"Years (Order Date)",2013)-1</f>
        <v>0.20620967905883303</v>
      </c>
      <c r="I10" s="18">
        <f>GETPIVOTDATA("Sum of Profit",$A$3,"Years (Order Date)",2014)/GETPIVOTDATA("Sum of Profit",$A$3,"Years (Order Date)",2013)-1</f>
        <v>0.14414565902185772</v>
      </c>
      <c r="J10" s="18">
        <f>GETPIVOTDATA("Sum of Quantity",$A$3,"Years (Order Date)",2014)/GETPIVOTDATA("Sum of Quantity",$A$3,"Years (Order Date)",2013)-1</f>
        <v>0.27451580020387367</v>
      </c>
      <c r="K10" s="18">
        <f>GETPIVOTDATA("Count of Order ID",$A$3,"Years (Order Date)",2014)/GETPIVOTDATA("Count of Order ID",$A$3,"Years (Order Date)",2013)-1</f>
        <v>0.2864341085271318</v>
      </c>
      <c r="L10" s="18">
        <f>GETPIVOTDATA("Sum of Profit Margin",$A$3,"Years (Order Date)",2014)/GETPIVOTDATA("Sum of Profit Margin",$A$3,"Years (Order Date)",2013)-1</f>
        <v>-5.1453757264990463E-2</v>
      </c>
    </row>
    <row r="15" spans="1:12" x14ac:dyDescent="0.25">
      <c r="J15"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Combo Chart</vt:lpstr>
      <vt:lpstr>Dashboard</vt:lpstr>
      <vt:lpstr>Waterfall Chart</vt:lpstr>
      <vt:lpstr>Pie Chart</vt:lpstr>
      <vt:lpstr>Map Chart</vt:lpstr>
      <vt:lpstr>Top 5 Customers</vt:lpstr>
      <vt:lpstr>Top 5</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Prakalya Babu</cp:lastModifiedBy>
  <dcterms:created xsi:type="dcterms:W3CDTF">2015-06-05T18:17:20Z</dcterms:created>
  <dcterms:modified xsi:type="dcterms:W3CDTF">2026-09-03T02:45:02Z</dcterms:modified>
</cp:coreProperties>
</file>