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Report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<sst xmlns="http://schemas.openxmlformats.org/spreadsheetml/2006/main" count="117" uniqueCount="23">
  <si>
    <t>Event (Call) ID</t>
  </si>
  <si>
    <t>Rep ID</t>
  </si>
  <si>
    <t>Sales Rep</t>
  </si>
  <si>
    <t>Time (S)</t>
  </si>
  <si>
    <t>Revenue</t>
  </si>
  <si>
    <t>Satisfaction Rating</t>
  </si>
  <si>
    <t>Date</t>
  </si>
  <si>
    <t>Bob</t>
  </si>
  <si>
    <t>Jonah</t>
  </si>
  <si>
    <t>Stacy</t>
  </si>
  <si>
    <t>Ted</t>
  </si>
  <si>
    <t>John</t>
  </si>
  <si>
    <t>Sarah</t>
  </si>
  <si>
    <t>Bill</t>
  </si>
  <si>
    <t>Phillis</t>
  </si>
  <si>
    <t>Sally</t>
  </si>
  <si>
    <t>Jim</t>
  </si>
  <si>
    <t xml:space="preserve">Sales Performance </t>
  </si>
  <si>
    <t>Time Span (Days)</t>
  </si>
  <si>
    <t xml:space="preserve">Total Revenue </t>
  </si>
  <si>
    <t>Average Call Minutes</t>
  </si>
  <si>
    <t>Average Rating</t>
  </si>
  <si>
    <t>Sales Staff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</si>
</sst>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-dd-yyyy"/>
    <numFmt numFmtId="166" formatCode="m/d/yyyy"/>
    <numFmt numFmtId="167" formatCode="0.0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36.0"/>
      <color rgb="FFFFFFFF"/>
      <name val="Arial"/>
      <scheme val="minor"/>
    </font>
    <font/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24.0"/>
      <color rgb="FFFFFFFF"/>
      <name val="Arial"/>
      <scheme val="minor"/>
    </font>
    <font>
      <b/>
      <sz val="10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041B4D"/>
        <bgColor rgb="FF041B4D"/>
      </patternFill>
    </fill>
    <fill>
      <patternFill patternType="solid">
        <fgColor rgb="FF06308C"/>
        <bgColor rgb="FF06308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FFFFF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2" fontId="2" numFmtId="0" xfId="0" applyFont="1"/>
    <xf borderId="1" fillId="0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0" fontId="3" numFmtId="166" xfId="0" applyAlignment="1" applyBorder="1" applyFont="1" applyNumberFormat="1">
      <alignment horizontal="center" vertical="bottom"/>
    </xf>
    <xf borderId="2" fillId="3" fontId="4" numFmtId="0" xfId="0" applyBorder="1" applyFill="1" applyFont="1"/>
    <xf borderId="2" fillId="3" fontId="5" numFmtId="0" xfId="0" applyAlignment="1" applyBorder="1" applyFont="1">
      <alignment horizontal="center" readingOrder="0"/>
    </xf>
    <xf borderId="2" fillId="0" fontId="6" numFmtId="0" xfId="0" applyBorder="1" applyFont="1"/>
    <xf borderId="0" fillId="4" fontId="7" numFmtId="0" xfId="0" applyAlignment="1" applyFill="1" applyFont="1">
      <alignment horizontal="center" readingOrder="0" shrinkToFit="0" wrapText="1"/>
    </xf>
    <xf borderId="0" fillId="3" fontId="4" numFmtId="0" xfId="0" applyFont="1"/>
    <xf borderId="0" fillId="5" fontId="8" numFmtId="0" xfId="0" applyAlignment="1" applyFill="1" applyFont="1">
      <alignment horizontal="center" shrinkToFit="0" vertical="center" wrapText="1"/>
    </xf>
    <xf borderId="0" fillId="5" fontId="8" numFmtId="164" xfId="0" applyAlignment="1" applyFont="1" applyNumberFormat="1">
      <alignment vertical="center"/>
    </xf>
    <xf borderId="0" fillId="5" fontId="9" numFmtId="1" xfId="0" applyAlignment="1" applyFont="1" applyNumberFormat="1">
      <alignment horizontal="center" vertical="center"/>
    </xf>
    <xf borderId="0" fillId="5" fontId="9" numFmtId="167" xfId="0" applyAlignment="1" applyFont="1" applyNumberFormat="1">
      <alignment horizontal="center" vertical="center"/>
    </xf>
    <xf borderId="2" fillId="3" fontId="10" numFmtId="0" xfId="0" applyAlignment="1" applyBorder="1" applyFont="1">
      <alignment horizontal="center" readingOrder="0"/>
    </xf>
    <xf borderId="0" fillId="4" fontId="7" numFmtId="0" xfId="0" applyAlignment="1" applyFont="1">
      <alignment horizontal="center" readingOrder="0" shrinkToFit="0" vertical="center" wrapText="1"/>
    </xf>
    <xf borderId="0" fillId="0" fontId="11" numFmtId="0" xfId="0" applyFont="1"/>
    <xf borderId="0" fillId="5" fontId="1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5" fontId="12" numFmtId="1" xfId="0" applyAlignment="1" applyFont="1" applyNumberFormat="1">
      <alignment horizontal="center"/>
    </xf>
    <xf borderId="0" fillId="5" fontId="13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Revenue per sales rep</a:t>
            </a:r>
          </a:p>
        </c:rich>
      </c:tx>
      <c:overlay val="0"/>
    </c:title>
    <c:plotArea>
      <c:layout>
        <c:manualLayout>
          <c:xMode val="edge"/>
          <c:yMode val="edge"/>
          <c:x val="0.1514703776041667"/>
          <c:y val="0.22800925925925927"/>
          <c:w val="0.8125296223958333"/>
          <c:h val="0.6733796296296296"/>
        </c:manualLayout>
      </c:layout>
      <c:barChart>
        <c:barDir val="col"/>
        <c:ser>
          <c:idx val="0"/>
          <c:order val="0"/>
          <c:spPr>
            <a:solidFill>
              <a:srgbClr val="06308C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Dashboard!$A$6:$A$15</c:f>
            </c:strRef>
          </c:cat>
          <c:val>
            <c:numRef>
              <c:f>Dashboard!$B$6:$B$15</c:f>
              <c:numCache/>
            </c:numRef>
          </c:val>
        </c:ser>
        <c:axId val="754295923"/>
        <c:axId val="853806117"/>
      </c:barChart>
      <c:catAx>
        <c:axId val="754295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</a:p>
        </c:txPr>
        <c:crossAx val="853806117"/>
      </c:catAx>
      <c:valAx>
        <c:axId val="853806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754295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390525</xdr:rowOff>
    </xdr:from>
    <xdr:ext cx="5715000" cy="4076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1.0</v>
      </c>
      <c r="B2" s="3">
        <v>3.0</v>
      </c>
      <c r="C2" s="3" t="s">
        <v>7</v>
      </c>
      <c r="D2" s="3">
        <v>3488.0</v>
      </c>
      <c r="E2" s="4">
        <v>408.0</v>
      </c>
      <c r="F2" s="3">
        <v>1.0</v>
      </c>
      <c r="G2" s="5">
        <v>44053.0</v>
      </c>
    </row>
    <row r="3">
      <c r="A3" s="3">
        <v>2.0</v>
      </c>
      <c r="B3" s="3">
        <v>3.0</v>
      </c>
      <c r="C3" s="3" t="s">
        <v>7</v>
      </c>
      <c r="D3" s="3">
        <v>3177.0</v>
      </c>
      <c r="E3" s="4">
        <v>865.0</v>
      </c>
      <c r="F3" s="3">
        <v>1.0</v>
      </c>
      <c r="G3" s="6">
        <v>44066.0</v>
      </c>
    </row>
    <row r="4">
      <c r="A4" s="3">
        <v>3.0</v>
      </c>
      <c r="B4" s="3">
        <v>4.0</v>
      </c>
      <c r="C4" s="3" t="s">
        <v>8</v>
      </c>
      <c r="D4" s="3">
        <v>3213.0</v>
      </c>
      <c r="E4" s="4">
        <v>437.0</v>
      </c>
      <c r="F4" s="3">
        <v>5.0</v>
      </c>
      <c r="G4" s="5">
        <v>44054.0</v>
      </c>
    </row>
    <row r="5">
      <c r="A5" s="3">
        <v>4.0</v>
      </c>
      <c r="B5" s="3">
        <v>5.0</v>
      </c>
      <c r="C5" s="3" t="s">
        <v>9</v>
      </c>
      <c r="D5" s="3">
        <v>0.0</v>
      </c>
      <c r="E5" s="4">
        <v>987.0</v>
      </c>
      <c r="F5" s="3">
        <v>4.0</v>
      </c>
      <c r="G5" s="6">
        <v>44061.0</v>
      </c>
    </row>
    <row r="6">
      <c r="A6" s="3">
        <v>5.0</v>
      </c>
      <c r="B6" s="3">
        <v>6.0</v>
      </c>
      <c r="C6" s="3" t="s">
        <v>10</v>
      </c>
      <c r="D6" s="3">
        <v>1958.0</v>
      </c>
      <c r="E6" s="4">
        <v>542.0</v>
      </c>
      <c r="F6" s="3">
        <v>1.0</v>
      </c>
      <c r="G6" s="6">
        <v>44069.0</v>
      </c>
    </row>
    <row r="7">
      <c r="A7" s="3">
        <v>6.0</v>
      </c>
      <c r="B7" s="3">
        <v>1.0</v>
      </c>
      <c r="C7" s="3" t="s">
        <v>11</v>
      </c>
      <c r="D7" s="3">
        <v>1209.0</v>
      </c>
      <c r="E7" s="4">
        <v>0.0</v>
      </c>
      <c r="F7" s="3">
        <v>4.0</v>
      </c>
      <c r="G7" s="6">
        <v>44061.0</v>
      </c>
    </row>
    <row r="8">
      <c r="A8" s="3">
        <v>7.0</v>
      </c>
      <c r="B8" s="3">
        <v>8.0</v>
      </c>
      <c r="C8" s="3" t="s">
        <v>12</v>
      </c>
      <c r="D8" s="3">
        <v>1653.0</v>
      </c>
      <c r="E8" s="4">
        <v>395.0</v>
      </c>
      <c r="F8" s="3">
        <v>5.0</v>
      </c>
      <c r="G8" s="5">
        <v>44053.0</v>
      </c>
    </row>
    <row r="9">
      <c r="A9" s="3">
        <v>8.0</v>
      </c>
      <c r="B9" s="3">
        <v>9.0</v>
      </c>
      <c r="C9" s="3" t="s">
        <v>13</v>
      </c>
      <c r="D9" s="3">
        <v>1187.0</v>
      </c>
      <c r="E9" s="4">
        <v>31.0</v>
      </c>
      <c r="F9" s="3">
        <v>4.0</v>
      </c>
      <c r="G9" s="5">
        <v>44076.0</v>
      </c>
    </row>
    <row r="10">
      <c r="A10" s="3">
        <v>9.0</v>
      </c>
      <c r="B10" s="3">
        <v>3.0</v>
      </c>
      <c r="C10" s="3" t="s">
        <v>7</v>
      </c>
      <c r="D10" s="3">
        <v>744.0</v>
      </c>
      <c r="E10" s="4">
        <v>650.0</v>
      </c>
      <c r="F10" s="3">
        <v>3.0</v>
      </c>
      <c r="G10" s="6">
        <v>44070.0</v>
      </c>
    </row>
    <row r="11">
      <c r="A11" s="3">
        <v>10.0</v>
      </c>
      <c r="B11" s="3">
        <v>10.0</v>
      </c>
      <c r="C11" s="3" t="s">
        <v>14</v>
      </c>
      <c r="D11" s="3">
        <v>3319.0</v>
      </c>
      <c r="E11" s="4">
        <v>986.0</v>
      </c>
      <c r="F11" s="3">
        <v>3.0</v>
      </c>
      <c r="G11" s="5">
        <v>44079.0</v>
      </c>
    </row>
    <row r="12">
      <c r="A12" s="3">
        <v>11.0</v>
      </c>
      <c r="B12" s="3">
        <v>9.0</v>
      </c>
      <c r="C12" s="3" t="s">
        <v>13</v>
      </c>
      <c r="D12" s="3">
        <v>1884.0</v>
      </c>
      <c r="E12" s="4">
        <v>794.0</v>
      </c>
      <c r="F12" s="3">
        <v>4.0</v>
      </c>
      <c r="G12" s="5">
        <v>44081.0</v>
      </c>
    </row>
    <row r="13">
      <c r="A13" s="3">
        <v>12.0</v>
      </c>
      <c r="B13" s="3">
        <v>9.0</v>
      </c>
      <c r="C13" s="3" t="s">
        <v>13</v>
      </c>
      <c r="D13" s="3">
        <v>2064.0</v>
      </c>
      <c r="E13" s="4">
        <v>0.0</v>
      </c>
      <c r="F13" s="3">
        <v>1.0</v>
      </c>
      <c r="G13" s="6">
        <v>44072.0</v>
      </c>
    </row>
    <row r="14">
      <c r="A14" s="3">
        <v>13.0</v>
      </c>
      <c r="B14" s="3">
        <v>1.0</v>
      </c>
      <c r="C14" s="3" t="s">
        <v>11</v>
      </c>
      <c r="D14" s="3">
        <v>2178.0</v>
      </c>
      <c r="E14" s="4">
        <v>353.0</v>
      </c>
      <c r="F14" s="3">
        <v>2.0</v>
      </c>
      <c r="G14" s="6">
        <v>44059.0</v>
      </c>
    </row>
    <row r="15">
      <c r="A15" s="3">
        <v>14.0</v>
      </c>
      <c r="B15" s="3">
        <v>3.0</v>
      </c>
      <c r="C15" s="3" t="s">
        <v>7</v>
      </c>
      <c r="D15" s="3">
        <v>1542.0</v>
      </c>
      <c r="E15" s="4">
        <v>859.0</v>
      </c>
      <c r="F15" s="3">
        <v>5.0</v>
      </c>
      <c r="G15" s="5">
        <v>44078.0</v>
      </c>
    </row>
    <row r="16">
      <c r="A16" s="3">
        <v>15.0</v>
      </c>
      <c r="B16" s="3">
        <v>2.0</v>
      </c>
      <c r="C16" s="3" t="s">
        <v>15</v>
      </c>
      <c r="D16" s="3">
        <v>2036.0</v>
      </c>
      <c r="E16" s="4">
        <v>219.0</v>
      </c>
      <c r="F16" s="3">
        <v>2.0</v>
      </c>
      <c r="G16" s="6">
        <v>44063.0</v>
      </c>
    </row>
    <row r="17">
      <c r="A17" s="3">
        <v>16.0</v>
      </c>
      <c r="B17" s="3">
        <v>4.0</v>
      </c>
      <c r="C17" s="3" t="s">
        <v>8</v>
      </c>
      <c r="D17" s="3">
        <v>3299.0</v>
      </c>
      <c r="E17" s="4">
        <v>77.0</v>
      </c>
      <c r="F17" s="3">
        <v>3.0</v>
      </c>
      <c r="G17" s="6">
        <v>44059.0</v>
      </c>
    </row>
    <row r="18">
      <c r="A18" s="3">
        <v>17.0</v>
      </c>
      <c r="B18" s="3">
        <v>6.0</v>
      </c>
      <c r="C18" s="3" t="s">
        <v>10</v>
      </c>
      <c r="D18" s="3">
        <v>3106.0</v>
      </c>
      <c r="E18" s="4">
        <v>210.0</v>
      </c>
      <c r="F18" s="3">
        <v>1.0</v>
      </c>
      <c r="G18" s="5">
        <v>44079.0</v>
      </c>
    </row>
    <row r="19">
      <c r="A19" s="3">
        <v>18.0</v>
      </c>
      <c r="B19" s="3">
        <v>5.0</v>
      </c>
      <c r="C19" s="3" t="s">
        <v>9</v>
      </c>
      <c r="D19" s="3">
        <v>2900.0</v>
      </c>
      <c r="E19" s="4">
        <v>0.0</v>
      </c>
      <c r="F19" s="3">
        <v>4.0</v>
      </c>
      <c r="G19" s="5">
        <v>44051.0</v>
      </c>
    </row>
    <row r="20">
      <c r="A20" s="3">
        <v>19.0</v>
      </c>
      <c r="B20" s="3">
        <v>6.0</v>
      </c>
      <c r="C20" s="3" t="s">
        <v>10</v>
      </c>
      <c r="D20" s="3">
        <v>2406.0</v>
      </c>
      <c r="E20" s="4">
        <v>0.0</v>
      </c>
      <c r="F20" s="3">
        <v>2.0</v>
      </c>
      <c r="G20" s="6">
        <v>44070.0</v>
      </c>
    </row>
    <row r="21">
      <c r="A21" s="3">
        <v>20.0</v>
      </c>
      <c r="B21" s="3">
        <v>7.0</v>
      </c>
      <c r="C21" s="3" t="s">
        <v>16</v>
      </c>
      <c r="D21" s="3">
        <v>898.0</v>
      </c>
      <c r="E21" s="4">
        <v>617.0</v>
      </c>
      <c r="F21" s="3">
        <v>2.0</v>
      </c>
      <c r="G21" s="6">
        <v>44069.0</v>
      </c>
    </row>
    <row r="22">
      <c r="A22" s="3">
        <v>21.0</v>
      </c>
      <c r="B22" s="3">
        <v>8.0</v>
      </c>
      <c r="C22" s="3" t="s">
        <v>12</v>
      </c>
      <c r="D22" s="3">
        <v>2080.0</v>
      </c>
      <c r="E22" s="4">
        <v>787.0</v>
      </c>
      <c r="F22" s="3">
        <v>5.0</v>
      </c>
      <c r="G22" s="6">
        <v>44059.0</v>
      </c>
    </row>
    <row r="23">
      <c r="A23" s="3">
        <v>22.0</v>
      </c>
      <c r="B23" s="3">
        <v>9.0</v>
      </c>
      <c r="C23" s="3" t="s">
        <v>13</v>
      </c>
      <c r="D23" s="3">
        <v>1122.0</v>
      </c>
      <c r="E23" s="4">
        <v>901.0</v>
      </c>
      <c r="F23" s="3">
        <v>3.0</v>
      </c>
      <c r="G23" s="6">
        <v>44064.0</v>
      </c>
    </row>
    <row r="24">
      <c r="A24" s="3">
        <v>23.0</v>
      </c>
      <c r="B24" s="3">
        <v>10.0</v>
      </c>
      <c r="C24" s="3" t="s">
        <v>14</v>
      </c>
      <c r="D24" s="3">
        <v>3139.0</v>
      </c>
      <c r="E24" s="4">
        <v>0.0</v>
      </c>
      <c r="F24" s="3">
        <v>1.0</v>
      </c>
      <c r="G24" s="5">
        <v>44055.0</v>
      </c>
    </row>
    <row r="25">
      <c r="A25" s="3">
        <v>24.0</v>
      </c>
      <c r="B25" s="3">
        <v>10.0</v>
      </c>
      <c r="C25" s="3" t="s">
        <v>14</v>
      </c>
      <c r="D25" s="3">
        <v>3188.0</v>
      </c>
      <c r="E25" s="4">
        <v>882.0</v>
      </c>
      <c r="F25" s="3">
        <v>4.0</v>
      </c>
      <c r="G25" s="6">
        <v>44057.0</v>
      </c>
    </row>
    <row r="26">
      <c r="A26" s="3">
        <v>25.0</v>
      </c>
      <c r="B26" s="3">
        <v>10.0</v>
      </c>
      <c r="C26" s="3" t="s">
        <v>14</v>
      </c>
      <c r="D26" s="3">
        <v>1946.0</v>
      </c>
      <c r="E26" s="4">
        <v>0.0</v>
      </c>
      <c r="F26" s="3">
        <v>4.0</v>
      </c>
      <c r="G26" s="6">
        <v>44067.0</v>
      </c>
    </row>
    <row r="27">
      <c r="A27" s="3">
        <v>26.0</v>
      </c>
      <c r="B27" s="3">
        <v>10.0</v>
      </c>
      <c r="C27" s="3" t="s">
        <v>14</v>
      </c>
      <c r="D27" s="3">
        <v>2191.0</v>
      </c>
      <c r="E27" s="4">
        <v>694.0</v>
      </c>
      <c r="F27" s="3">
        <v>1.0</v>
      </c>
      <c r="G27" s="6">
        <v>44059.0</v>
      </c>
    </row>
    <row r="28">
      <c r="A28" s="3">
        <v>27.0</v>
      </c>
      <c r="B28" s="3">
        <v>5.0</v>
      </c>
      <c r="C28" s="3" t="s">
        <v>9</v>
      </c>
      <c r="D28" s="3">
        <v>37.0</v>
      </c>
      <c r="E28" s="4">
        <v>538.0</v>
      </c>
      <c r="F28" s="3">
        <v>4.0</v>
      </c>
      <c r="G28" s="5">
        <v>44079.0</v>
      </c>
    </row>
    <row r="29">
      <c r="A29" s="3">
        <v>28.0</v>
      </c>
      <c r="B29" s="3">
        <v>2.0</v>
      </c>
      <c r="C29" s="3" t="s">
        <v>15</v>
      </c>
      <c r="D29" s="3">
        <v>3594.0</v>
      </c>
      <c r="E29" s="4">
        <v>857.0</v>
      </c>
      <c r="F29" s="3">
        <v>1.0</v>
      </c>
      <c r="G29" s="6">
        <v>44061.0</v>
      </c>
    </row>
    <row r="30">
      <c r="A30" s="3">
        <v>29.0</v>
      </c>
      <c r="B30" s="3">
        <v>6.0</v>
      </c>
      <c r="C30" s="3" t="s">
        <v>10</v>
      </c>
      <c r="D30" s="3">
        <v>2438.0</v>
      </c>
      <c r="E30" s="4">
        <v>889.0</v>
      </c>
      <c r="F30" s="3">
        <v>1.0</v>
      </c>
      <c r="G30" s="6">
        <v>44067.0</v>
      </c>
    </row>
    <row r="31">
      <c r="A31" s="3">
        <v>30.0</v>
      </c>
      <c r="B31" s="3">
        <v>2.0</v>
      </c>
      <c r="C31" s="3" t="s">
        <v>15</v>
      </c>
      <c r="D31" s="3">
        <v>2007.0</v>
      </c>
      <c r="E31" s="4">
        <v>0.0</v>
      </c>
      <c r="F31" s="3">
        <v>1.0</v>
      </c>
      <c r="G31" s="5">
        <v>44076.0</v>
      </c>
    </row>
    <row r="32">
      <c r="A32" s="3">
        <v>31.0</v>
      </c>
      <c r="B32" s="3">
        <v>1.0</v>
      </c>
      <c r="C32" s="3" t="s">
        <v>11</v>
      </c>
      <c r="D32" s="3">
        <v>3191.0</v>
      </c>
      <c r="E32" s="4">
        <v>489.0</v>
      </c>
      <c r="F32" s="3">
        <v>4.0</v>
      </c>
      <c r="G32" s="6">
        <v>44056.0</v>
      </c>
    </row>
    <row r="33">
      <c r="A33" s="3">
        <v>32.0</v>
      </c>
      <c r="B33" s="3">
        <v>7.0</v>
      </c>
      <c r="C33" s="3" t="s">
        <v>16</v>
      </c>
      <c r="D33" s="3">
        <v>1331.0</v>
      </c>
      <c r="E33" s="4">
        <v>282.0</v>
      </c>
      <c r="F33" s="3">
        <v>3.0</v>
      </c>
      <c r="G33" s="6">
        <v>44068.0</v>
      </c>
    </row>
    <row r="34">
      <c r="A34" s="3">
        <v>33.0</v>
      </c>
      <c r="B34" s="3">
        <v>2.0</v>
      </c>
      <c r="C34" s="3" t="s">
        <v>15</v>
      </c>
      <c r="D34" s="3">
        <v>1899.0</v>
      </c>
      <c r="E34" s="4">
        <v>0.0</v>
      </c>
      <c r="F34" s="3">
        <v>2.0</v>
      </c>
      <c r="G34" s="5">
        <v>44080.0</v>
      </c>
    </row>
    <row r="35">
      <c r="A35" s="3">
        <v>34.0</v>
      </c>
      <c r="B35" s="3">
        <v>1.0</v>
      </c>
      <c r="C35" s="3" t="s">
        <v>11</v>
      </c>
      <c r="D35" s="3">
        <v>2844.0</v>
      </c>
      <c r="E35" s="4">
        <v>149.0</v>
      </c>
      <c r="F35" s="3">
        <v>1.0</v>
      </c>
      <c r="G35" s="5">
        <v>44075.0</v>
      </c>
    </row>
    <row r="36">
      <c r="A36" s="3">
        <v>35.0</v>
      </c>
      <c r="B36" s="3">
        <v>8.0</v>
      </c>
      <c r="C36" s="3" t="s">
        <v>12</v>
      </c>
      <c r="D36" s="3">
        <v>1026.0</v>
      </c>
      <c r="E36" s="4">
        <v>955.0</v>
      </c>
      <c r="F36" s="3">
        <v>5.0</v>
      </c>
      <c r="G36" s="5">
        <v>44054.0</v>
      </c>
    </row>
    <row r="37">
      <c r="A37" s="3">
        <v>36.0</v>
      </c>
      <c r="B37" s="3">
        <v>8.0</v>
      </c>
      <c r="C37" s="3" t="s">
        <v>12</v>
      </c>
      <c r="D37" s="3">
        <v>1073.0</v>
      </c>
      <c r="E37" s="4">
        <v>37.0</v>
      </c>
      <c r="F37" s="3">
        <v>5.0</v>
      </c>
      <c r="G37" s="6">
        <v>44064.0</v>
      </c>
    </row>
    <row r="38">
      <c r="A38" s="3">
        <v>37.0</v>
      </c>
      <c r="B38" s="3">
        <v>4.0</v>
      </c>
      <c r="C38" s="3" t="s">
        <v>8</v>
      </c>
      <c r="D38" s="3">
        <v>1089.0</v>
      </c>
      <c r="E38" s="4">
        <v>0.0</v>
      </c>
      <c r="F38" s="3">
        <v>5.0</v>
      </c>
      <c r="G38" s="5">
        <v>44051.0</v>
      </c>
    </row>
    <row r="39">
      <c r="A39" s="3">
        <v>38.0</v>
      </c>
      <c r="B39" s="3">
        <v>6.0</v>
      </c>
      <c r="C39" s="3" t="s">
        <v>10</v>
      </c>
      <c r="D39" s="3">
        <v>2199.0</v>
      </c>
      <c r="E39" s="4">
        <v>189.0</v>
      </c>
      <c r="F39" s="3">
        <v>5.0</v>
      </c>
      <c r="G39" s="5">
        <v>44078.0</v>
      </c>
    </row>
    <row r="40">
      <c r="A40" s="3">
        <v>39.0</v>
      </c>
      <c r="B40" s="3">
        <v>9.0</v>
      </c>
      <c r="C40" s="3" t="s">
        <v>13</v>
      </c>
      <c r="D40" s="3">
        <v>1369.0</v>
      </c>
      <c r="E40" s="4">
        <v>619.0</v>
      </c>
      <c r="F40" s="3">
        <v>2.0</v>
      </c>
      <c r="G40" s="6">
        <v>44063.0</v>
      </c>
    </row>
    <row r="41">
      <c r="A41" s="3">
        <v>40.0</v>
      </c>
      <c r="B41" s="3">
        <v>3.0</v>
      </c>
      <c r="C41" s="3" t="s">
        <v>7</v>
      </c>
      <c r="D41" s="3">
        <v>1664.0</v>
      </c>
      <c r="E41" s="4">
        <v>0.0</v>
      </c>
      <c r="F41" s="3">
        <v>4.0</v>
      </c>
      <c r="G41" s="6">
        <v>44058.0</v>
      </c>
    </row>
    <row r="42">
      <c r="A42" s="3">
        <v>41.0</v>
      </c>
      <c r="B42" s="3">
        <v>4.0</v>
      </c>
      <c r="C42" s="3" t="s">
        <v>8</v>
      </c>
      <c r="D42" s="3">
        <v>656.0</v>
      </c>
      <c r="E42" s="4">
        <v>0.0</v>
      </c>
      <c r="F42" s="3">
        <v>3.0</v>
      </c>
      <c r="G42" s="6">
        <v>44056.0</v>
      </c>
    </row>
    <row r="43">
      <c r="A43" s="3">
        <v>42.0</v>
      </c>
      <c r="B43" s="3">
        <v>3.0</v>
      </c>
      <c r="C43" s="3" t="s">
        <v>7</v>
      </c>
      <c r="D43" s="3">
        <v>1535.0</v>
      </c>
      <c r="E43" s="4">
        <v>0.0</v>
      </c>
      <c r="F43" s="3">
        <v>3.0</v>
      </c>
      <c r="G43" s="5">
        <v>44079.0</v>
      </c>
    </row>
    <row r="44">
      <c r="A44" s="3">
        <v>43.0</v>
      </c>
      <c r="B44" s="3">
        <v>4.0</v>
      </c>
      <c r="C44" s="3" t="s">
        <v>8</v>
      </c>
      <c r="D44" s="3">
        <v>1955.0</v>
      </c>
      <c r="E44" s="4">
        <v>0.0</v>
      </c>
      <c r="F44" s="3">
        <v>5.0</v>
      </c>
      <c r="G44" s="6">
        <v>44072.0</v>
      </c>
    </row>
    <row r="45">
      <c r="A45" s="3">
        <v>44.0</v>
      </c>
      <c r="B45" s="3">
        <v>2.0</v>
      </c>
      <c r="C45" s="3" t="s">
        <v>15</v>
      </c>
      <c r="D45" s="3">
        <v>456.0</v>
      </c>
      <c r="E45" s="4">
        <v>701.0</v>
      </c>
      <c r="F45" s="3">
        <v>3.0</v>
      </c>
      <c r="G45" s="6">
        <v>44066.0</v>
      </c>
    </row>
    <row r="46">
      <c r="A46" s="3">
        <v>45.0</v>
      </c>
      <c r="B46" s="3">
        <v>3.0</v>
      </c>
      <c r="C46" s="3" t="s">
        <v>7</v>
      </c>
      <c r="D46" s="3">
        <v>230.0</v>
      </c>
      <c r="E46" s="4">
        <v>606.0</v>
      </c>
      <c r="F46" s="3">
        <v>4.0</v>
      </c>
      <c r="G46" s="5">
        <v>44079.0</v>
      </c>
    </row>
    <row r="47">
      <c r="A47" s="3">
        <v>46.0</v>
      </c>
      <c r="B47" s="3">
        <v>1.0</v>
      </c>
      <c r="C47" s="3" t="s">
        <v>11</v>
      </c>
      <c r="D47" s="3">
        <v>2468.0</v>
      </c>
      <c r="E47" s="4">
        <v>595.0</v>
      </c>
      <c r="F47" s="3">
        <v>4.0</v>
      </c>
      <c r="G47" s="5">
        <v>44082.0</v>
      </c>
    </row>
    <row r="48">
      <c r="A48" s="3">
        <v>47.0</v>
      </c>
      <c r="B48" s="3">
        <v>8.0</v>
      </c>
      <c r="C48" s="3" t="s">
        <v>12</v>
      </c>
      <c r="D48" s="3">
        <v>1535.0</v>
      </c>
      <c r="E48" s="4">
        <v>0.0</v>
      </c>
      <c r="F48" s="3">
        <v>5.0</v>
      </c>
      <c r="G48" s="5">
        <v>44075.0</v>
      </c>
    </row>
    <row r="49">
      <c r="A49" s="3">
        <v>48.0</v>
      </c>
      <c r="B49" s="3">
        <v>10.0</v>
      </c>
      <c r="C49" s="3" t="s">
        <v>14</v>
      </c>
      <c r="D49" s="3">
        <v>1144.0</v>
      </c>
      <c r="E49" s="4">
        <v>845.0</v>
      </c>
      <c r="F49" s="3">
        <v>4.0</v>
      </c>
      <c r="G49" s="6">
        <v>44064.0</v>
      </c>
    </row>
    <row r="50">
      <c r="A50" s="3">
        <v>49.0</v>
      </c>
      <c r="B50" s="3">
        <v>10.0</v>
      </c>
      <c r="C50" s="3" t="s">
        <v>14</v>
      </c>
      <c r="D50" s="3">
        <v>1465.0</v>
      </c>
      <c r="E50" s="4">
        <v>897.0</v>
      </c>
      <c r="F50" s="3">
        <v>4.0</v>
      </c>
      <c r="G50" s="6">
        <v>44062.0</v>
      </c>
    </row>
    <row r="51">
      <c r="A51" s="3">
        <v>50.0</v>
      </c>
      <c r="B51" s="3">
        <v>9.0</v>
      </c>
      <c r="C51" s="3" t="s">
        <v>13</v>
      </c>
      <c r="D51" s="3">
        <v>982.0</v>
      </c>
      <c r="E51" s="4">
        <v>0.0</v>
      </c>
      <c r="F51" s="3">
        <v>3.0</v>
      </c>
      <c r="G51" s="5">
        <v>44080.0</v>
      </c>
    </row>
    <row r="52">
      <c r="A52" s="3">
        <v>51.0</v>
      </c>
      <c r="B52" s="3">
        <v>9.0</v>
      </c>
      <c r="C52" s="3" t="s">
        <v>13</v>
      </c>
      <c r="D52" s="3">
        <v>1703.0</v>
      </c>
      <c r="E52" s="4">
        <v>66.0</v>
      </c>
      <c r="F52" s="3">
        <v>5.0</v>
      </c>
      <c r="G52" s="5">
        <v>44075.0</v>
      </c>
    </row>
    <row r="53">
      <c r="A53" s="3">
        <v>52.0</v>
      </c>
      <c r="B53" s="3">
        <v>7.0</v>
      </c>
      <c r="C53" s="3" t="s">
        <v>16</v>
      </c>
      <c r="D53" s="3">
        <v>1815.0</v>
      </c>
      <c r="E53" s="4">
        <v>0.0</v>
      </c>
      <c r="F53" s="3">
        <v>1.0</v>
      </c>
      <c r="G53" s="6">
        <v>44069.0</v>
      </c>
    </row>
    <row r="54">
      <c r="A54" s="3">
        <v>53.0</v>
      </c>
      <c r="B54" s="3">
        <v>1.0</v>
      </c>
      <c r="C54" s="3" t="s">
        <v>11</v>
      </c>
      <c r="D54" s="3">
        <v>594.0</v>
      </c>
      <c r="E54" s="4">
        <v>991.0</v>
      </c>
      <c r="F54" s="3">
        <v>2.0</v>
      </c>
      <c r="G54" s="5">
        <v>44076.0</v>
      </c>
    </row>
    <row r="55">
      <c r="A55" s="3">
        <v>54.0</v>
      </c>
      <c r="B55" s="3">
        <v>6.0</v>
      </c>
      <c r="C55" s="3" t="s">
        <v>10</v>
      </c>
      <c r="D55" s="3">
        <v>1433.0</v>
      </c>
      <c r="E55" s="4">
        <v>0.0</v>
      </c>
      <c r="F55" s="3">
        <v>1.0</v>
      </c>
      <c r="G55" s="5">
        <v>44052.0</v>
      </c>
    </row>
    <row r="56">
      <c r="A56" s="3">
        <v>55.0</v>
      </c>
      <c r="B56" s="3">
        <v>6.0</v>
      </c>
      <c r="C56" s="3" t="s">
        <v>10</v>
      </c>
      <c r="D56" s="3">
        <v>2413.0</v>
      </c>
      <c r="E56" s="4">
        <v>505.0</v>
      </c>
      <c r="F56" s="3">
        <v>4.0</v>
      </c>
      <c r="G56" s="6">
        <v>44059.0</v>
      </c>
    </row>
    <row r="57">
      <c r="A57" s="3">
        <v>56.0</v>
      </c>
      <c r="B57" s="3">
        <v>3.0</v>
      </c>
      <c r="C57" s="3" t="s">
        <v>7</v>
      </c>
      <c r="D57" s="3">
        <v>3165.0</v>
      </c>
      <c r="E57" s="4">
        <v>478.0</v>
      </c>
      <c r="F57" s="3">
        <v>4.0</v>
      </c>
      <c r="G57" s="5">
        <v>44052.0</v>
      </c>
    </row>
    <row r="58">
      <c r="A58" s="3">
        <v>57.0</v>
      </c>
      <c r="B58" s="3">
        <v>2.0</v>
      </c>
      <c r="C58" s="3" t="s">
        <v>15</v>
      </c>
      <c r="D58" s="3">
        <v>231.0</v>
      </c>
      <c r="E58" s="4">
        <v>182.0</v>
      </c>
      <c r="F58" s="3">
        <v>3.0</v>
      </c>
      <c r="G58" s="6">
        <v>44073.0</v>
      </c>
    </row>
    <row r="59">
      <c r="A59" s="3">
        <v>58.0</v>
      </c>
      <c r="B59" s="3">
        <v>1.0</v>
      </c>
      <c r="C59" s="3" t="s">
        <v>11</v>
      </c>
      <c r="D59" s="3">
        <v>1042.0</v>
      </c>
      <c r="E59" s="4">
        <v>599.0</v>
      </c>
      <c r="F59" s="3">
        <v>2.0</v>
      </c>
      <c r="G59" s="5">
        <v>44055.0</v>
      </c>
    </row>
    <row r="60">
      <c r="A60" s="3">
        <v>59.0</v>
      </c>
      <c r="B60" s="3">
        <v>3.0</v>
      </c>
      <c r="C60" s="3" t="s">
        <v>7</v>
      </c>
      <c r="D60" s="3">
        <v>1624.0</v>
      </c>
      <c r="E60" s="4">
        <v>0.0</v>
      </c>
      <c r="F60" s="3">
        <v>1.0</v>
      </c>
      <c r="G60" s="5">
        <v>44082.0</v>
      </c>
    </row>
    <row r="61">
      <c r="A61" s="3">
        <v>60.0</v>
      </c>
      <c r="B61" s="3">
        <v>1.0</v>
      </c>
      <c r="C61" s="3" t="s">
        <v>11</v>
      </c>
      <c r="D61" s="3">
        <v>1977.0</v>
      </c>
      <c r="E61" s="4">
        <v>937.0</v>
      </c>
      <c r="F61" s="3">
        <v>4.0</v>
      </c>
      <c r="G61" s="5">
        <v>44053.0</v>
      </c>
    </row>
    <row r="62">
      <c r="A62" s="3">
        <v>61.0</v>
      </c>
      <c r="B62" s="3">
        <v>3.0</v>
      </c>
      <c r="C62" s="3" t="s">
        <v>7</v>
      </c>
      <c r="D62" s="3">
        <v>2270.0</v>
      </c>
      <c r="E62" s="4">
        <v>436.0</v>
      </c>
      <c r="F62" s="3">
        <v>3.0</v>
      </c>
      <c r="G62" s="6">
        <v>44072.0</v>
      </c>
    </row>
    <row r="63">
      <c r="A63" s="3">
        <v>62.0</v>
      </c>
      <c r="B63" s="3">
        <v>1.0</v>
      </c>
      <c r="C63" s="3" t="s">
        <v>11</v>
      </c>
      <c r="D63" s="3">
        <v>1492.0</v>
      </c>
      <c r="E63" s="4">
        <v>327.0</v>
      </c>
      <c r="F63" s="3">
        <v>5.0</v>
      </c>
      <c r="G63" s="6">
        <v>44060.0</v>
      </c>
    </row>
    <row r="64">
      <c r="A64" s="3">
        <v>63.0</v>
      </c>
      <c r="B64" s="3">
        <v>4.0</v>
      </c>
      <c r="C64" s="3" t="s">
        <v>8</v>
      </c>
      <c r="D64" s="3">
        <v>513.0</v>
      </c>
      <c r="E64" s="4">
        <v>0.0</v>
      </c>
      <c r="F64" s="3">
        <v>5.0</v>
      </c>
      <c r="G64" s="6">
        <v>44063.0</v>
      </c>
    </row>
    <row r="65">
      <c r="A65" s="3">
        <v>64.0</v>
      </c>
      <c r="B65" s="3">
        <v>5.0</v>
      </c>
      <c r="C65" s="3" t="s">
        <v>9</v>
      </c>
      <c r="D65" s="3">
        <v>2935.0</v>
      </c>
      <c r="E65" s="4">
        <v>679.0</v>
      </c>
      <c r="F65" s="3">
        <v>4.0</v>
      </c>
      <c r="G65" s="6">
        <v>44057.0</v>
      </c>
    </row>
    <row r="66">
      <c r="A66" s="3">
        <v>65.0</v>
      </c>
      <c r="B66" s="3">
        <v>4.0</v>
      </c>
      <c r="C66" s="3" t="s">
        <v>8</v>
      </c>
      <c r="D66" s="3">
        <v>1624.0</v>
      </c>
      <c r="E66" s="4">
        <v>0.0</v>
      </c>
      <c r="F66" s="3">
        <v>5.0</v>
      </c>
      <c r="G66" s="5">
        <v>44081.0</v>
      </c>
    </row>
    <row r="67">
      <c r="A67" s="3">
        <v>66.0</v>
      </c>
      <c r="B67" s="3">
        <v>6.0</v>
      </c>
      <c r="C67" s="3" t="s">
        <v>10</v>
      </c>
      <c r="D67" s="3">
        <v>1924.0</v>
      </c>
      <c r="E67" s="4">
        <v>940.0</v>
      </c>
      <c r="F67" s="3">
        <v>1.0</v>
      </c>
      <c r="G67" s="5">
        <v>44054.0</v>
      </c>
    </row>
    <row r="68">
      <c r="A68" s="3">
        <v>67.0</v>
      </c>
      <c r="B68" s="3">
        <v>2.0</v>
      </c>
      <c r="C68" s="3" t="s">
        <v>15</v>
      </c>
      <c r="D68" s="3">
        <v>894.0</v>
      </c>
      <c r="E68" s="4">
        <v>191.0</v>
      </c>
      <c r="F68" s="3">
        <v>2.0</v>
      </c>
      <c r="G68" s="6">
        <v>44067.0</v>
      </c>
    </row>
    <row r="69">
      <c r="A69" s="3">
        <v>68.0</v>
      </c>
      <c r="B69" s="3">
        <v>7.0</v>
      </c>
      <c r="C69" s="3" t="s">
        <v>16</v>
      </c>
      <c r="D69" s="3">
        <v>916.0</v>
      </c>
      <c r="E69" s="4">
        <v>669.0</v>
      </c>
      <c r="F69" s="3">
        <v>4.0</v>
      </c>
      <c r="G69" s="6">
        <v>44066.0</v>
      </c>
    </row>
    <row r="70">
      <c r="A70" s="3">
        <v>69.0</v>
      </c>
      <c r="B70" s="3">
        <v>7.0</v>
      </c>
      <c r="C70" s="3" t="s">
        <v>16</v>
      </c>
      <c r="D70" s="3">
        <v>428.0</v>
      </c>
      <c r="E70" s="4">
        <v>107.0</v>
      </c>
      <c r="F70" s="3">
        <v>4.0</v>
      </c>
      <c r="G70" s="5">
        <v>44075.0</v>
      </c>
    </row>
    <row r="71">
      <c r="A71" s="3">
        <v>70.0</v>
      </c>
      <c r="B71" s="3">
        <v>1.0</v>
      </c>
      <c r="C71" s="3" t="s">
        <v>11</v>
      </c>
      <c r="D71" s="3">
        <v>2237.0</v>
      </c>
      <c r="E71" s="4">
        <v>753.0</v>
      </c>
      <c r="F71" s="3">
        <v>3.0</v>
      </c>
      <c r="G71" s="6">
        <v>44058.0</v>
      </c>
    </row>
    <row r="72">
      <c r="A72" s="3">
        <v>71.0</v>
      </c>
      <c r="B72" s="3">
        <v>1.0</v>
      </c>
      <c r="C72" s="3" t="s">
        <v>11</v>
      </c>
      <c r="D72" s="3">
        <v>562.0</v>
      </c>
      <c r="E72" s="4">
        <v>0.0</v>
      </c>
      <c r="F72" s="3">
        <v>2.0</v>
      </c>
      <c r="G72" s="5">
        <v>44078.0</v>
      </c>
    </row>
    <row r="73">
      <c r="A73" s="3">
        <v>72.0</v>
      </c>
      <c r="B73" s="3">
        <v>8.0</v>
      </c>
      <c r="C73" s="3" t="s">
        <v>12</v>
      </c>
      <c r="D73" s="3">
        <v>1795.0</v>
      </c>
      <c r="E73" s="4">
        <v>230.0</v>
      </c>
      <c r="F73" s="3">
        <v>2.0</v>
      </c>
      <c r="G73" s="6">
        <v>44070.0</v>
      </c>
    </row>
    <row r="74">
      <c r="A74" s="3">
        <v>73.0</v>
      </c>
      <c r="B74" s="3">
        <v>9.0</v>
      </c>
      <c r="C74" s="3" t="s">
        <v>13</v>
      </c>
      <c r="D74" s="3">
        <v>700.0</v>
      </c>
      <c r="E74" s="4">
        <v>620.0</v>
      </c>
      <c r="F74" s="3">
        <v>1.0</v>
      </c>
      <c r="G74" s="5">
        <v>44079.0</v>
      </c>
    </row>
    <row r="75">
      <c r="A75" s="3">
        <v>74.0</v>
      </c>
      <c r="B75" s="3">
        <v>10.0</v>
      </c>
      <c r="C75" s="3" t="s">
        <v>14</v>
      </c>
      <c r="D75" s="3">
        <v>2018.0</v>
      </c>
      <c r="E75" s="4">
        <v>998.0</v>
      </c>
      <c r="F75" s="3">
        <v>4.0</v>
      </c>
      <c r="G75" s="5">
        <v>44079.0</v>
      </c>
    </row>
    <row r="76">
      <c r="A76" s="3">
        <v>75.0</v>
      </c>
      <c r="B76" s="3">
        <v>10.0</v>
      </c>
      <c r="C76" s="3" t="s">
        <v>14</v>
      </c>
      <c r="D76" s="3">
        <v>2060.0</v>
      </c>
      <c r="E76" s="4">
        <v>205.0</v>
      </c>
      <c r="F76" s="3">
        <v>1.0</v>
      </c>
      <c r="G76" s="6">
        <v>44071.0</v>
      </c>
    </row>
    <row r="77">
      <c r="A77" s="3">
        <v>76.0</v>
      </c>
      <c r="B77" s="3">
        <v>9.0</v>
      </c>
      <c r="C77" s="3" t="s">
        <v>13</v>
      </c>
      <c r="D77" s="3">
        <v>1588.0</v>
      </c>
      <c r="E77" s="4">
        <v>0.0</v>
      </c>
      <c r="F77" s="3">
        <v>4.0</v>
      </c>
      <c r="G77" s="6">
        <v>44062.0</v>
      </c>
    </row>
    <row r="78">
      <c r="A78" s="3">
        <v>77.0</v>
      </c>
      <c r="B78" s="3">
        <v>8.0</v>
      </c>
      <c r="C78" s="3" t="s">
        <v>12</v>
      </c>
      <c r="D78" s="3">
        <v>1094.0</v>
      </c>
      <c r="E78" s="4">
        <v>980.0</v>
      </c>
      <c r="F78" s="3">
        <v>2.0</v>
      </c>
      <c r="G78" s="6">
        <v>44070.0</v>
      </c>
    </row>
    <row r="79">
      <c r="A79" s="3">
        <v>78.0</v>
      </c>
      <c r="B79" s="3">
        <v>3.0</v>
      </c>
      <c r="C79" s="3" t="s">
        <v>7</v>
      </c>
      <c r="D79" s="3">
        <v>2160.0</v>
      </c>
      <c r="E79" s="4">
        <v>145.0</v>
      </c>
      <c r="F79" s="3">
        <v>5.0</v>
      </c>
      <c r="G79" s="5">
        <v>44054.0</v>
      </c>
    </row>
    <row r="80">
      <c r="A80" s="3">
        <v>79.0</v>
      </c>
      <c r="B80" s="3">
        <v>4.0</v>
      </c>
      <c r="C80" s="3" t="s">
        <v>8</v>
      </c>
      <c r="D80" s="3">
        <v>340.0</v>
      </c>
      <c r="E80" s="4">
        <v>51.0</v>
      </c>
      <c r="F80" s="3">
        <v>4.0</v>
      </c>
      <c r="G80" s="6">
        <v>44069.0</v>
      </c>
    </row>
    <row r="81">
      <c r="A81" s="3">
        <v>80.0</v>
      </c>
      <c r="B81" s="3">
        <v>2.0</v>
      </c>
      <c r="C81" s="3" t="s">
        <v>15</v>
      </c>
      <c r="D81" s="3">
        <v>398.0</v>
      </c>
      <c r="E81" s="4">
        <v>344.0</v>
      </c>
      <c r="F81" s="3">
        <v>5.0</v>
      </c>
      <c r="G81" s="6">
        <v>44058.0</v>
      </c>
    </row>
    <row r="82">
      <c r="A82" s="3">
        <v>81.0</v>
      </c>
      <c r="B82" s="3">
        <v>5.0</v>
      </c>
      <c r="C82" s="3" t="s">
        <v>9</v>
      </c>
      <c r="D82" s="3">
        <v>652.0</v>
      </c>
      <c r="E82" s="4">
        <v>0.0</v>
      </c>
      <c r="F82" s="3">
        <v>1.0</v>
      </c>
      <c r="G82" s="5">
        <v>44077.0</v>
      </c>
    </row>
    <row r="83">
      <c r="A83" s="3">
        <v>82.0</v>
      </c>
      <c r="B83" s="3">
        <v>6.0</v>
      </c>
      <c r="C83" s="3" t="s">
        <v>10</v>
      </c>
      <c r="D83" s="3">
        <v>2582.0</v>
      </c>
      <c r="E83" s="4">
        <v>52.0</v>
      </c>
      <c r="F83" s="3">
        <v>2.0</v>
      </c>
      <c r="G83" s="6">
        <v>44072.0</v>
      </c>
    </row>
    <row r="84">
      <c r="A84" s="3">
        <v>83.0</v>
      </c>
      <c r="B84" s="3">
        <v>7.0</v>
      </c>
      <c r="C84" s="3" t="s">
        <v>16</v>
      </c>
      <c r="D84" s="3">
        <v>3105.0</v>
      </c>
      <c r="E84" s="4">
        <v>599.0</v>
      </c>
      <c r="F84" s="3">
        <v>5.0</v>
      </c>
      <c r="G84" s="5">
        <v>44082.0</v>
      </c>
    </row>
    <row r="85">
      <c r="A85" s="3">
        <v>84.0</v>
      </c>
      <c r="B85" s="3">
        <v>8.0</v>
      </c>
      <c r="C85" s="3" t="s">
        <v>12</v>
      </c>
      <c r="D85" s="3">
        <v>2133.0</v>
      </c>
      <c r="E85" s="4">
        <v>703.0</v>
      </c>
      <c r="F85" s="3">
        <v>5.0</v>
      </c>
      <c r="G85" s="5">
        <v>44055.0</v>
      </c>
    </row>
    <row r="86">
      <c r="A86" s="3">
        <v>85.0</v>
      </c>
      <c r="B86" s="3">
        <v>1.0</v>
      </c>
      <c r="C86" s="3" t="s">
        <v>11</v>
      </c>
      <c r="D86" s="3">
        <v>245.0</v>
      </c>
      <c r="E86" s="4">
        <v>0.0</v>
      </c>
      <c r="F86" s="3">
        <v>3.0</v>
      </c>
      <c r="G86" s="5">
        <v>44054.0</v>
      </c>
    </row>
    <row r="87">
      <c r="A87" s="3">
        <v>86.0</v>
      </c>
      <c r="B87" s="3">
        <v>3.0</v>
      </c>
      <c r="C87" s="3" t="s">
        <v>7</v>
      </c>
      <c r="D87" s="3">
        <v>1498.0</v>
      </c>
      <c r="E87" s="4">
        <v>998.0</v>
      </c>
      <c r="F87" s="3">
        <v>4.0</v>
      </c>
      <c r="G87" s="6">
        <v>44072.0</v>
      </c>
    </row>
    <row r="88">
      <c r="A88" s="3">
        <v>87.0</v>
      </c>
      <c r="B88" s="3">
        <v>4.0</v>
      </c>
      <c r="C88" s="3" t="s">
        <v>8</v>
      </c>
      <c r="D88" s="3">
        <v>500.0</v>
      </c>
      <c r="E88" s="4">
        <v>961.0</v>
      </c>
      <c r="F88" s="3">
        <v>5.0</v>
      </c>
      <c r="G88" s="6">
        <v>44067.0</v>
      </c>
    </row>
    <row r="89">
      <c r="A89" s="3">
        <v>88.0</v>
      </c>
      <c r="B89" s="3">
        <v>7.0</v>
      </c>
      <c r="C89" s="3" t="s">
        <v>16</v>
      </c>
      <c r="D89" s="3">
        <v>709.0</v>
      </c>
      <c r="E89" s="4">
        <v>0.0</v>
      </c>
      <c r="F89" s="3">
        <v>5.0</v>
      </c>
      <c r="G89" s="5">
        <v>44075.0</v>
      </c>
    </row>
    <row r="90">
      <c r="A90" s="3">
        <v>89.0</v>
      </c>
      <c r="B90" s="3">
        <v>8.0</v>
      </c>
      <c r="C90" s="3" t="s">
        <v>12</v>
      </c>
      <c r="D90" s="3">
        <v>1385.0</v>
      </c>
      <c r="E90" s="4">
        <v>128.0</v>
      </c>
      <c r="F90" s="3">
        <v>4.0</v>
      </c>
      <c r="G90" s="6">
        <v>44061.0</v>
      </c>
    </row>
    <row r="91">
      <c r="A91" s="3">
        <v>90.0</v>
      </c>
      <c r="B91" s="3">
        <v>2.0</v>
      </c>
      <c r="C91" s="3" t="s">
        <v>15</v>
      </c>
      <c r="D91" s="3">
        <v>3592.0</v>
      </c>
      <c r="E91" s="4">
        <v>0.0</v>
      </c>
      <c r="F91" s="3">
        <v>3.0</v>
      </c>
      <c r="G91" s="6">
        <v>44067.0</v>
      </c>
    </row>
    <row r="92">
      <c r="A92" s="3">
        <v>91.0</v>
      </c>
      <c r="B92" s="3">
        <v>1.0</v>
      </c>
      <c r="C92" s="3" t="s">
        <v>11</v>
      </c>
      <c r="D92" s="3">
        <v>91.0</v>
      </c>
      <c r="E92" s="4">
        <v>649.0</v>
      </c>
      <c r="F92" s="3">
        <v>5.0</v>
      </c>
      <c r="G92" s="5">
        <v>44077.0</v>
      </c>
    </row>
    <row r="93">
      <c r="A93" s="3">
        <v>92.0</v>
      </c>
      <c r="B93" s="3">
        <v>3.0</v>
      </c>
      <c r="C93" s="3" t="s">
        <v>7</v>
      </c>
      <c r="D93" s="3">
        <v>1916.0</v>
      </c>
      <c r="E93" s="4">
        <v>0.0</v>
      </c>
      <c r="F93" s="3">
        <v>4.0</v>
      </c>
      <c r="G93" s="5">
        <v>44079.0</v>
      </c>
    </row>
    <row r="94">
      <c r="A94" s="3">
        <v>93.0</v>
      </c>
      <c r="B94" s="3">
        <v>4.0</v>
      </c>
      <c r="C94" s="3" t="s">
        <v>8</v>
      </c>
      <c r="D94" s="3">
        <v>3577.0</v>
      </c>
      <c r="E94" s="4">
        <v>560.0</v>
      </c>
      <c r="F94" s="3">
        <v>5.0</v>
      </c>
      <c r="G94" s="6">
        <v>44074.0</v>
      </c>
    </row>
    <row r="95">
      <c r="A95" s="3">
        <v>94.0</v>
      </c>
      <c r="B95" s="3">
        <v>5.0</v>
      </c>
      <c r="C95" s="3" t="s">
        <v>9</v>
      </c>
      <c r="D95" s="3">
        <v>3594.0</v>
      </c>
      <c r="E95" s="4">
        <v>0.0</v>
      </c>
      <c r="F95" s="3">
        <v>3.0</v>
      </c>
      <c r="G95" s="6">
        <v>44061.0</v>
      </c>
    </row>
    <row r="96">
      <c r="A96" s="3">
        <v>95.0</v>
      </c>
      <c r="B96" s="3">
        <v>6.0</v>
      </c>
      <c r="C96" s="3" t="s">
        <v>10</v>
      </c>
      <c r="D96" s="3">
        <v>853.0</v>
      </c>
      <c r="E96" s="4">
        <v>0.0</v>
      </c>
      <c r="F96" s="3">
        <v>3.0</v>
      </c>
      <c r="G96" s="6">
        <v>44069.0</v>
      </c>
    </row>
    <row r="97">
      <c r="A97" s="3">
        <v>96.0</v>
      </c>
      <c r="B97" s="3">
        <v>2.0</v>
      </c>
      <c r="C97" s="3" t="s">
        <v>15</v>
      </c>
      <c r="D97" s="3">
        <v>963.0</v>
      </c>
      <c r="E97" s="4">
        <v>14.0</v>
      </c>
      <c r="F97" s="3">
        <v>3.0</v>
      </c>
      <c r="G97" s="5">
        <v>44081.0</v>
      </c>
    </row>
    <row r="98">
      <c r="A98" s="3">
        <v>97.0</v>
      </c>
      <c r="B98" s="3">
        <v>6.0</v>
      </c>
      <c r="C98" s="3" t="s">
        <v>10</v>
      </c>
      <c r="D98" s="3">
        <v>2541.0</v>
      </c>
      <c r="E98" s="4">
        <v>152.0</v>
      </c>
      <c r="F98" s="3">
        <v>1.0</v>
      </c>
      <c r="G98" s="6">
        <v>44062.0</v>
      </c>
    </row>
    <row r="99">
      <c r="A99" s="3">
        <v>98.0</v>
      </c>
      <c r="B99" s="3">
        <v>2.0</v>
      </c>
      <c r="C99" s="3" t="s">
        <v>15</v>
      </c>
      <c r="D99" s="3">
        <v>1184.0</v>
      </c>
      <c r="E99" s="4">
        <v>780.0</v>
      </c>
      <c r="F99" s="3">
        <v>4.0</v>
      </c>
      <c r="G99" s="6">
        <v>44070.0</v>
      </c>
    </row>
    <row r="100">
      <c r="A100" s="3">
        <v>99.0</v>
      </c>
      <c r="B100" s="3">
        <v>3.0</v>
      </c>
      <c r="C100" s="3" t="s">
        <v>7</v>
      </c>
      <c r="D100" s="3">
        <v>84.0</v>
      </c>
      <c r="E100" s="4">
        <v>321.0</v>
      </c>
      <c r="F100" s="3">
        <v>4.0</v>
      </c>
      <c r="G100" s="6">
        <v>44061.0</v>
      </c>
    </row>
    <row r="101">
      <c r="A101" s="3">
        <v>100.0</v>
      </c>
      <c r="B101" s="3">
        <v>4.0</v>
      </c>
      <c r="C101" s="3" t="s">
        <v>8</v>
      </c>
      <c r="D101" s="3">
        <v>534.0</v>
      </c>
      <c r="E101" s="4">
        <v>677.0</v>
      </c>
      <c r="F101" s="3">
        <v>4.0</v>
      </c>
      <c r="G101" s="5">
        <v>44081.0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7"/>
      <c r="B1" s="8" t="s">
        <v>17</v>
      </c>
      <c r="C1" s="9"/>
      <c r="D1" s="9"/>
      <c r="E1" s="9"/>
      <c r="F1" s="9"/>
      <c r="G1" s="9"/>
      <c r="H1" s="9"/>
      <c r="I1" s="9"/>
      <c r="J1" s="9"/>
      <c r="K1" s="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 t="s">
        <v>18</v>
      </c>
      <c r="B2" s="10" t="s">
        <v>19</v>
      </c>
      <c r="C2" s="10" t="s">
        <v>20</v>
      </c>
      <c r="D2" s="10" t="s">
        <v>21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5.25" customHeight="1">
      <c r="A3" s="12">
        <f>max(RevenueReport!G2:G1000)-min(RevenueReport!G2:G1000)</f>
        <v>31</v>
      </c>
      <c r="B3" s="13">
        <f>sum(RevenueReport!E2:E1000)</f>
        <v>38369</v>
      </c>
      <c r="C3" s="14">
        <f>AVERAGE(RevenueReport!D2:D1000)/60</f>
        <v>28.2995</v>
      </c>
      <c r="D3" s="15">
        <f>AVERAGE(RevenueReport!F2:F1000)</f>
        <v>3.22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 t="s">
        <v>22</v>
      </c>
      <c r="B4" s="9"/>
      <c r="C4" s="9"/>
      <c r="D4" s="9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7" t="s">
        <v>2</v>
      </c>
      <c r="B5" s="10" t="s">
        <v>19</v>
      </c>
      <c r="C5" s="10" t="s">
        <v>20</v>
      </c>
      <c r="D5" s="10" t="s">
        <v>21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8" t="str">
        <f>IFERROR(__xludf.DUMMYFUNCTION("UNIQUE(RevenueReport!C2:C101)"),"Bob")</f>
        <v>Bob</v>
      </c>
      <c r="B6" s="19">
        <f>sumif(RevenueReport!C2:C101,A6,RevenueReport!E2:E101)</f>
        <v>5766</v>
      </c>
      <c r="C6" s="20">
        <f>AVERAGEif(RevenueReport!C2:C101,A6,RevenueReport!D2:D101)/60</f>
        <v>29.87738095</v>
      </c>
      <c r="D6" s="21">
        <f>AVERAGEif(RevenueReport!C2:C101,A6,RevenueReport!F2:F101)</f>
        <v>3.285714286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8" t="str">
        <f>IFERROR(__xludf.DUMMYFUNCTION("""COMPUTED_VALUE"""),"Jonah")</f>
        <v>Jonah</v>
      </c>
      <c r="B7" s="19">
        <f>sumif(RevenueReport!C3:C102,A7,RevenueReport!E3:E102)</f>
        <v>2763</v>
      </c>
      <c r="C7" s="20">
        <f>AVERAGEif(RevenueReport!C3:C102,A7,RevenueReport!D3:D102)/60</f>
        <v>26.21212121</v>
      </c>
      <c r="D7" s="21">
        <f>AVERAGEif(RevenueReport!C3:C102,A7,RevenueReport!F3:F102)</f>
        <v>4.454545455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8" t="str">
        <f>IFERROR(__xludf.DUMMYFUNCTION("""COMPUTED_VALUE"""),"Stacy")</f>
        <v>Stacy</v>
      </c>
      <c r="B8" s="19">
        <f>sumif(RevenueReport!C4:C103,A8,RevenueReport!E4:E103)</f>
        <v>2204</v>
      </c>
      <c r="C8" s="20">
        <f>AVERAGEif(RevenueReport!C4:C103,A8,RevenueReport!D4:D103)/60</f>
        <v>28.10555556</v>
      </c>
      <c r="D8" s="21">
        <f>AVERAGEif(RevenueReport!C4:C103,A8,RevenueReport!F4:F103)</f>
        <v>3.333333333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8" t="str">
        <f>IFERROR(__xludf.DUMMYFUNCTION("""COMPUTED_VALUE"""),"Ted")</f>
        <v>Ted</v>
      </c>
      <c r="B9" s="19">
        <f>sumif(RevenueReport!C5:C104,A9,RevenueReport!E5:E104)</f>
        <v>3479</v>
      </c>
      <c r="C9" s="20">
        <f>AVERAGEif(RevenueReport!C5:C104,A9,RevenueReport!D5:D104)/60</f>
        <v>36.14090909</v>
      </c>
      <c r="D9" s="21">
        <f>AVERAGEif(RevenueReport!C5:C104,A9,RevenueReport!F5:F104)</f>
        <v>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8" t="str">
        <f>IFERROR(__xludf.DUMMYFUNCTION("""COMPUTED_VALUE"""),"John")</f>
        <v>John</v>
      </c>
      <c r="B10" s="19">
        <f>sumif(RevenueReport!C6:C105,A10,RevenueReport!E6:E105)</f>
        <v>5842</v>
      </c>
      <c r="C10" s="20">
        <f>AVERAGEif(RevenueReport!C6:C105,A10,RevenueReport!D6:D105)/60</f>
        <v>25.80769231</v>
      </c>
      <c r="D10" s="21">
        <f>AVERAGEif(RevenueReport!C6:C105,A10,RevenueReport!F6:F105)</f>
        <v>3.153846154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8" t="str">
        <f>IFERROR(__xludf.DUMMYFUNCTION("""COMPUTED_VALUE"""),"Sarah")</f>
        <v>Sarah</v>
      </c>
      <c r="B11" s="19">
        <f>sumif(RevenueReport!C7:C106,A11,RevenueReport!E7:E106)</f>
        <v>4215</v>
      </c>
      <c r="C11" s="20">
        <f>AVERAGEif(RevenueReport!C7:C106,A11,RevenueReport!D7:D106)/60</f>
        <v>25.50740741</v>
      </c>
      <c r="D11" s="21">
        <f>AVERAGEif(RevenueReport!C7:C106,A11,RevenueReport!F7:F106)</f>
        <v>4.222222222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8" t="str">
        <f>IFERROR(__xludf.DUMMYFUNCTION("""COMPUTED_VALUE"""),"Bill")</f>
        <v>Bill</v>
      </c>
      <c r="B12" s="19">
        <f>sumif(RevenueReport!C8:C107,A12,RevenueReport!E8:E107)</f>
        <v>3031</v>
      </c>
      <c r="C12" s="20">
        <f>AVERAGEif(RevenueReport!C8:C107,A12,RevenueReport!D8:D107)/60</f>
        <v>23.33148148</v>
      </c>
      <c r="D12" s="21">
        <f>AVERAGEif(RevenueReport!C8:C107,A12,RevenueReport!F8:F107)</f>
        <v>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8" t="str">
        <f>IFERROR(__xludf.DUMMYFUNCTION("""COMPUTED_VALUE"""),"Phillis")</f>
        <v>Phillis</v>
      </c>
      <c r="B13" s="19">
        <f>sumif(RevenueReport!C9:C108,A13,RevenueReport!E9:E108)</f>
        <v>5507</v>
      </c>
      <c r="C13" s="20">
        <f>AVERAGEif(RevenueReport!C9:C108,A13,RevenueReport!D9:D108)/60</f>
        <v>37.90740741</v>
      </c>
      <c r="D13" s="21">
        <f>AVERAGEif(RevenueReport!C9:C108,A13,RevenueReport!F9:F108)</f>
        <v>2.888888889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8" t="str">
        <f>IFERROR(__xludf.DUMMYFUNCTION("""COMPUTED_VALUE"""),"Sally")</f>
        <v>Sally</v>
      </c>
      <c r="B14" s="19">
        <f>sumif(RevenueReport!C10:C109,A14,RevenueReport!E10:E109)</f>
        <v>3288</v>
      </c>
      <c r="C14" s="20">
        <f>AVERAGEif(RevenueReport!C10:C109,A14,RevenueReport!D10:D109)/60</f>
        <v>26.14242424</v>
      </c>
      <c r="D14" s="21">
        <f>AVERAGEif(RevenueReport!C10:C109,A14,RevenueReport!F10:F109)</f>
        <v>2.636363636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8" t="str">
        <f>IFERROR(__xludf.DUMMYFUNCTION("""COMPUTED_VALUE"""),"Jim")</f>
        <v>Jim</v>
      </c>
      <c r="B15" s="19">
        <f>sumif(RevenueReport!C11:C110,A15,RevenueReport!E11:E110)</f>
        <v>2274</v>
      </c>
      <c r="C15" s="20">
        <f>AVERAGEif(RevenueReport!C11:C110,A15,RevenueReport!D11:D110)/60</f>
        <v>21.90952381</v>
      </c>
      <c r="D15" s="21">
        <f>AVERAGEif(RevenueReport!C11:C110,A15,RevenueReport!F11:F110)</f>
        <v>3.428571429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2"/>
      <c r="B16" s="22"/>
      <c r="C16" s="22"/>
      <c r="D16" s="2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2"/>
      <c r="B17" s="22"/>
      <c r="C17" s="22"/>
      <c r="D17" s="2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2"/>
      <c r="B18" s="22"/>
      <c r="C18" s="22"/>
      <c r="D18" s="2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2"/>
      <c r="B19" s="22"/>
      <c r="C19" s="22"/>
      <c r="D19" s="2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2"/>
      <c r="B20" s="22"/>
      <c r="C20" s="22"/>
      <c r="D20" s="2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1:K1"/>
    <mergeCell ref="A4:D4"/>
  </mergeCells>
  <conditionalFormatting sqref="D1:D1000">
    <cfRule type="cellIs" dxfId="0" priority="1" operator="greaterThanOrEqual">
      <formula>4</formula>
    </cfRule>
  </conditionalFormatting>
  <conditionalFormatting sqref="D1:D1000">
    <cfRule type="cellIs" dxfId="1" priority="2" operator="lessThanOrEqual">
      <formula>2</formula>
    </cfRule>
  </conditionalFormatting>
  <drawing r:id="rId1"/>
</worksheet>
</file>