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eaf89ce7f8b053/Desktop/Portfolio/Final/StreamView/"/>
    </mc:Choice>
  </mc:AlternateContent>
  <xr:revisionPtr revIDLastSave="150" documentId="13_ncr:1_{85ADB409-119B-4EB3-AA6E-811285B37EA3}" xr6:coauthVersionLast="47" xr6:coauthVersionMax="47" xr10:uidLastSave="{CB51B69A-1620-49AE-B310-94FB7B12FEB5}"/>
  <bookViews>
    <workbookView xWindow="-110" yWindow="-110" windowWidth="23260" windowHeight="14860" xr2:uid="{B8C8EDDE-84CA-4C8B-894B-E9428497FD31}"/>
  </bookViews>
  <sheets>
    <sheet name="StreamView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2" l="1"/>
  <c r="E25" i="12"/>
  <c r="E26" i="12"/>
  <c r="E27" i="12"/>
  <c r="E28" i="12"/>
  <c r="E29" i="12"/>
  <c r="G17" i="12"/>
  <c r="G13" i="12" s="1"/>
  <c r="I17" i="12" l="1"/>
  <c r="G15" i="12"/>
  <c r="I16" i="12"/>
  <c r="I15" i="12"/>
  <c r="I14" i="12"/>
  <c r="I13" i="12"/>
  <c r="I12" i="12"/>
  <c r="E12" i="12"/>
  <c r="I11" i="12"/>
  <c r="E11" i="12"/>
  <c r="I10" i="12"/>
  <c r="E10" i="12"/>
  <c r="E16" i="12" s="1"/>
  <c r="I9" i="12"/>
  <c r="E9" i="12"/>
  <c r="I8" i="12"/>
  <c r="E8" i="12"/>
  <c r="E15" i="12" s="1"/>
  <c r="I7" i="12"/>
  <c r="E7" i="12"/>
  <c r="E14" i="12" s="1"/>
  <c r="G8" i="12" l="1"/>
  <c r="G16" i="12"/>
  <c r="G12" i="12" s="1"/>
  <c r="G14" i="12"/>
  <c r="E13" i="12"/>
  <c r="E17" i="12"/>
  <c r="G10" i="12" l="1"/>
  <c r="G5" i="12" s="1"/>
  <c r="G9" i="12"/>
  <c r="G11" i="12"/>
  <c r="G7" i="12"/>
  <c r="G6" i="12" l="1"/>
  <c r="G3" i="12"/>
  <c r="G4" i="12"/>
  <c r="G18" i="12" l="1"/>
  <c r="H4" i="12" l="1"/>
  <c r="H13" i="12"/>
  <c r="H3" i="12"/>
  <c r="H16" i="12"/>
  <c r="H11" i="12"/>
  <c r="H9" i="12"/>
  <c r="H5" i="12"/>
  <c r="H6" i="12"/>
  <c r="H10" i="12"/>
  <c r="H17" i="12"/>
  <c r="H8" i="12"/>
  <c r="H15" i="12"/>
  <c r="H12" i="12"/>
  <c r="H14" i="12"/>
  <c r="H7" i="12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<sst xmlns="http://schemas.openxmlformats.org/spreadsheetml/2006/main" count="17" uniqueCount="17">
  <si>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</si>
  <si>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</si>
  <si>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</si>
  <si>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</si>
  <si>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% of total</t>
  </si>
  <si>
    <t>Section</t>
  </si>
  <si>
    <t>Inputs</t>
  </si>
  <si>
    <t>Calculations (do not use these cells)</t>
  </si>
  <si>
    <t>Netflix</t>
  </si>
  <si>
    <t>Amazon Prime</t>
  </si>
  <si>
    <t>Disney+</t>
  </si>
  <si>
    <t>Hulu</t>
  </si>
  <si>
    <t>Summary:</t>
  </si>
  <si>
    <t>StreamView: Subscription Overlap &amp; Churn Analysis</t>
  </si>
  <si>
    <t>Platform</t>
  </si>
  <si>
    <t>Buyers</t>
  </si>
  <si>
    <t>Platform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</si>
</sst>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BDF6D4"/>
      <name val="Calibri"/>
      <family val="2"/>
      <scheme val="minor"/>
    </font>
    <font>
      <sz val="11"/>
      <color rgb="FF356C72"/>
      <name val="Calibri"/>
      <family val="2"/>
      <scheme val="minor"/>
    </font>
    <font>
      <sz val="11"/>
      <color rgb="FF064A51"/>
      <name val="Calibri"/>
      <family val="2"/>
      <scheme val="minor"/>
    </font>
    <font>
      <b/>
      <sz val="11"/>
      <color rgb="FF064A51"/>
      <name val="Calibri"/>
      <family val="2"/>
      <scheme val="minor"/>
    </font>
    <font>
      <sz val="9"/>
      <color rgb="FF064A5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64A5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rgb="FF064A5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F6D4"/>
        <bgColor indexed="64"/>
      </patternFill>
    </fill>
    <fill>
      <patternFill patternType="solid">
        <fgColor rgb="FFFFF2C4"/>
        <bgColor indexed="64"/>
      </patternFill>
    </fill>
    <fill>
      <patternFill patternType="solid">
        <fgColor rgb="FFBAE4E9"/>
        <bgColor indexed="64"/>
      </patternFill>
    </fill>
    <fill>
      <patternFill patternType="solid">
        <fgColor rgb="FFB4C8C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0" fontId="6" fillId="3" borderId="0" xfId="0" applyFont="1" applyFill="1"/>
    <xf numFmtId="0" fontId="6" fillId="2" borderId="0" xfId="0" applyFont="1" applyFill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8" borderId="0" xfId="0" applyFont="1" applyFill="1"/>
    <xf numFmtId="0" fontId="8" fillId="8" borderId="1" xfId="0" applyFont="1" applyFill="1" applyBorder="1"/>
    <xf numFmtId="1" fontId="8" fillId="8" borderId="0" xfId="0" applyNumberFormat="1" applyFont="1" applyFill="1" applyAlignment="1">
      <alignment horizontal="center"/>
    </xf>
    <xf numFmtId="164" fontId="8" fillId="8" borderId="0" xfId="1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0" fillId="8" borderId="0" xfId="0" applyFill="1"/>
    <xf numFmtId="0" fontId="0" fillId="7" borderId="0" xfId="0" applyFill="1"/>
    <xf numFmtId="0" fontId="10" fillId="2" borderId="0" xfId="0" applyFont="1" applyFill="1" applyAlignment="1">
      <alignment horizontal="left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3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9" fontId="14" fillId="0" borderId="0" xfId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10" fontId="14" fillId="0" borderId="0" xfId="1" applyNumberFormat="1" applyFont="1" applyFill="1" applyBorder="1" applyAlignment="1">
      <alignment horizontal="left" vertical="center"/>
    </xf>
    <xf numFmtId="9" fontId="17" fillId="0" borderId="0" xfId="1" applyFont="1" applyFill="1" applyBorder="1" applyAlignment="1">
      <alignment horizontal="left" vertical="center"/>
    </xf>
    <xf numFmtId="0" fontId="8" fillId="5" borderId="0" xfId="0" applyFont="1" applyFill="1"/>
    <xf numFmtId="0" fontId="8" fillId="5" borderId="1" xfId="0" applyFont="1" applyFill="1" applyBorder="1"/>
    <xf numFmtId="0" fontId="13" fillId="9" borderId="0" xfId="0" applyFont="1" applyFill="1" applyAlignment="1">
      <alignment horizontal="center" vertical="center"/>
    </xf>
  </cellXfs>
  <cellStyles count="6">
    <cellStyle name="Normal" xfId="0" builtinId="0"/>
    <cellStyle name="Normal 2" xfId="3" xr:uid="{EA0A5DFD-9D38-439C-AE0E-A7E7223781FE}"/>
    <cellStyle name="Normal 3" xfId="4" xr:uid="{ACD96AB6-5352-4F1E-BB3A-7E3DE98C3F9A}"/>
    <cellStyle name="Normal 4" xfId="5" xr:uid="{79BDA1DB-CE39-4737-88E6-77FD3D515612}"/>
    <cellStyle name="Normal 5" xfId="2" xr:uid="{49E9B807-70DE-4A8C-B8DD-978A23E641DC}"/>
    <cellStyle name="Percent" xfId="1" builtinId="5"/>
  </cellStyles>
  <dxfs count="0"/>
  <tableStyles count="0" defaultTableStyle="TableStyleMedium2" defaultPivotStyle="PivotStyleLight16"/>
  <colors>
    <mruColors>
      <color rgb="FFB4C8CA"/>
      <color rgb="FFBAE4E9"/>
      <color rgb="FFFFF2C4"/>
      <color rgb="FFBDF6D4"/>
      <color rgb="FF19A7B6"/>
      <color rgb="FF064A51"/>
      <color rgb="FF356C72"/>
      <color rgb="FF32E379"/>
      <color rgb="FFFED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268942</xdr:colOff>
      <xdr:row>0</xdr:row>
      <xdr:rowOff>254000</xdr:rowOff>
    </xdr:from>
    <xdr:to>
      <xdr:col>15</xdr:col>
      <xdr:colOff>231588</xdr:colOff>
      <xdr:row>19</xdr:row>
      <xdr:rowOff>64646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768B1EEB-5E2A-4E1A-A20C-249A85ADB71B}"/>
            </a:ext>
          </a:extLst>
        </xdr:cNvPr>
        <xdr:cNvGrpSpPr/>
      </xdr:nvGrpSpPr>
      <xdr:grpSpPr>
        <a:xfrm>
          <a:off x="7283824" y="254000"/>
          <a:ext cx="7403352" cy="4434940"/>
          <a:chOff x="512296" y="3406592"/>
          <a:chExt cx="7504762" cy="3971765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9C3D1232-F0CA-4495-80D3-CED1C34FE67F}"/>
              </a:ext>
            </a:extLst>
          </xdr:cNvPr>
          <xdr:cNvGrpSpPr/>
        </xdr:nvGrpSpPr>
        <xdr:grpSpPr>
          <a:xfrm>
            <a:off x="512296" y="3406592"/>
            <a:ext cx="7504762" cy="3756541"/>
            <a:chOff x="544010" y="1902026"/>
            <a:chExt cx="7507774" cy="3759760"/>
          </a:xfrm>
        </xdr:grpSpPr>
        <xdr:sp macro="" textlink="$E$3">
          <xdr:nvSpPr>
            <xdr:cNvPr id="3" name="TextBox 10">
              <a:extLst>
                <a:ext uri="{FF2B5EF4-FFF2-40B4-BE49-F238E27FC236}">
                  <a16:creationId xmlns:a16="http://schemas.microsoft.com/office/drawing/2014/main" id="{C5395148-4585-45B9-9446-0BA02045E6C5}"/>
                </a:ext>
              </a:extLst>
            </xdr:cNvPr>
            <xdr:cNvSpPr txBox="1"/>
          </xdr:nvSpPr>
          <xdr:spPr>
            <a:xfrm>
              <a:off x="1761906" y="1902026"/>
              <a:ext cx="1941557" cy="748208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Up">
                <a:avLst>
                  <a:gd name="adj" fmla="val 10450702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5BB111-EAA6-4462-BA6E-57503E86525A}" type="TxLink">
                <a:rPr lang="en-US" sz="1600" b="0" i="0" u="none" strike="noStrike">
                  <a:solidFill>
                    <a:srgbClr val="32E379"/>
                  </a:solidFill>
                  <a:latin typeface="Calibri"/>
                  <a:cs typeface="Calibri"/>
                </a:rPr>
                <a:pPr algn="ctr"/>
                <a:t>Hulu</a:t>
              </a:fld>
              <a:endParaRPr lang="en-US" sz="2800" b="0">
                <a:solidFill>
                  <a:srgbClr val="32E379"/>
                </a:solidFill>
              </a:endParaRPr>
            </a:p>
          </xdr:txBody>
        </xdr:sp>
        <xdr:sp macro="" textlink="$E$4">
          <xdr:nvSpPr>
            <xdr:cNvPr id="4" name="TextBox 58">
              <a:extLst>
                <a:ext uri="{FF2B5EF4-FFF2-40B4-BE49-F238E27FC236}">
                  <a16:creationId xmlns:a16="http://schemas.microsoft.com/office/drawing/2014/main" id="{C0C82F6B-EA79-4B5A-B770-11A9A7F2309C}"/>
                </a:ext>
              </a:extLst>
            </xdr:cNvPr>
            <xdr:cNvSpPr txBox="1"/>
          </xdr:nvSpPr>
          <xdr:spPr>
            <a:xfrm>
              <a:off x="4641888" y="1902026"/>
              <a:ext cx="1941557" cy="743050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Up">
                <a:avLst>
                  <a:gd name="adj" fmla="val 10450702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A495465-E5CE-447E-8C20-08C73F5EE7D5}" type="TxLink">
                <a:rPr lang="en-US" sz="1600" b="0" i="0" u="none" strike="noStrike">
                  <a:solidFill>
                    <a:srgbClr val="FED43A"/>
                  </a:solidFill>
                  <a:latin typeface="Calibri"/>
                  <a:cs typeface="Calibri"/>
                </a:rPr>
                <a:pPr algn="ctr"/>
                <a:t>Disney+</a:t>
              </a:fld>
              <a:endParaRPr lang="en-US" sz="2800">
                <a:solidFill>
                  <a:srgbClr val="FED43A"/>
                </a:solidFill>
              </a:endParaRPr>
            </a:p>
          </xdr:txBody>
        </xdr:sp>
        <xdr:sp macro="" textlink="$E$5">
          <xdr:nvSpPr>
            <xdr:cNvPr id="5" name="TextBox 59">
              <a:extLst>
                <a:ext uri="{FF2B5EF4-FFF2-40B4-BE49-F238E27FC236}">
                  <a16:creationId xmlns:a16="http://schemas.microsoft.com/office/drawing/2014/main" id="{48CDA88E-1179-4786-BAA6-EE0D495ACFDE}"/>
                </a:ext>
              </a:extLst>
            </xdr:cNvPr>
            <xdr:cNvSpPr txBox="1"/>
          </xdr:nvSpPr>
          <xdr:spPr>
            <a:xfrm rot="2210224">
              <a:off x="1326952" y="5183748"/>
              <a:ext cx="1895235" cy="256297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Down">
                <a:avLst>
                  <a:gd name="adj" fmla="val 461301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26BF96-8969-4A48-98DF-F4CFACC56AB1}" type="TxLink">
                <a:rPr lang="en-US" sz="1600" b="0" i="0" u="none" strike="noStrike">
                  <a:solidFill>
                    <a:srgbClr val="19A7B6"/>
                  </a:solidFill>
                  <a:latin typeface="Calibri"/>
                  <a:cs typeface="Calibri"/>
                </a:rPr>
                <a:pPr algn="ctr"/>
                <a:t>Netflix</a:t>
              </a:fld>
              <a:endParaRPr lang="en-US" sz="2800">
                <a:solidFill>
                  <a:srgbClr val="19A7B6"/>
                </a:solidFill>
              </a:endParaRPr>
            </a:p>
          </xdr:txBody>
        </xdr:sp>
        <xdr:sp macro="" textlink="$E$6">
          <xdr:nvSpPr>
            <xdr:cNvPr id="6" name="TextBox 60">
              <a:extLst>
                <a:ext uri="{FF2B5EF4-FFF2-40B4-BE49-F238E27FC236}">
                  <a16:creationId xmlns:a16="http://schemas.microsoft.com/office/drawing/2014/main" id="{1AB2A623-716A-4931-BB7F-94FA121B3BC0}"/>
                </a:ext>
              </a:extLst>
            </xdr:cNvPr>
            <xdr:cNvSpPr txBox="1"/>
          </xdr:nvSpPr>
          <xdr:spPr>
            <a:xfrm rot="19272825">
              <a:off x="5163299" y="5157903"/>
              <a:ext cx="1895235" cy="256297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Down">
                <a:avLst>
                  <a:gd name="adj" fmla="val 461301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576609-CB5F-4503-B17E-3F791E7FD8B9}" type="TxLink">
                <a:rPr lang="en-US" sz="1600" b="0" i="0" u="none" strike="noStrike">
                  <a:solidFill>
                    <a:srgbClr val="064A51"/>
                  </a:solidFill>
                  <a:latin typeface="Calibri"/>
                  <a:cs typeface="Calibri"/>
                </a:rPr>
                <a:pPr algn="ctr"/>
                <a:t>Amazon Prime</a:t>
              </a:fld>
              <a:endParaRPr lang="en-US" sz="2800">
                <a:solidFill>
                  <a:srgbClr val="064A51"/>
                </a:solidFill>
              </a:endParaRPr>
            </a:p>
          </xdr:txBody>
        </xdr: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630B7BF-136A-40BF-853C-E97F7B3DDB4F}"/>
                </a:ext>
              </a:extLst>
            </xdr:cNvPr>
            <xdr:cNvGrpSpPr/>
          </xdr:nvGrpSpPr>
          <xdr:grpSpPr>
            <a:xfrm>
              <a:off x="544010" y="2016919"/>
              <a:ext cx="7507774" cy="3644867"/>
              <a:chOff x="-185564" y="1497329"/>
              <a:chExt cx="7507774" cy="3644867"/>
            </a:xfrm>
          </xdr:grpSpPr>
          <xdr:sp macro="" textlink="">
            <xdr:nvSpPr>
              <xdr:cNvPr id="8" name="Oval 7">
                <a:extLst>
                  <a:ext uri="{FF2B5EF4-FFF2-40B4-BE49-F238E27FC236}">
                    <a16:creationId xmlns:a16="http://schemas.microsoft.com/office/drawing/2014/main" id="{452CE86F-8E4B-44EB-BF0A-8E246905D148}"/>
                  </a:ext>
                </a:extLst>
              </xdr:cNvPr>
              <xdr:cNvSpPr/>
            </xdr:nvSpPr>
            <xdr:spPr>
              <a:xfrm rot="19442346" flipH="1">
                <a:off x="1436465" y="1939221"/>
                <a:ext cx="4846320" cy="2560320"/>
              </a:xfrm>
              <a:prstGeom prst="ellipse">
                <a:avLst/>
              </a:prstGeom>
              <a:solidFill>
                <a:srgbClr val="FFF2C4">
                  <a:alpha val="50196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tIns="91440" bIns="91440" rtlCol="0" anchor="t" anchorCtr="0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>
                  <a:solidFill>
                    <a:schemeClr val="tx2"/>
                  </a:solidFill>
                </a:endParaRPr>
              </a:p>
            </xdr:txBody>
          </xdr: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28E14600-C838-4F3D-9D9C-406F331056A1}"/>
                  </a:ext>
                </a:extLst>
              </xdr:cNvPr>
              <xdr:cNvSpPr/>
            </xdr:nvSpPr>
            <xdr:spPr>
              <a:xfrm rot="2157654">
                <a:off x="643262" y="1939221"/>
                <a:ext cx="4846320" cy="2560320"/>
              </a:xfrm>
              <a:prstGeom prst="ellipse">
                <a:avLst/>
              </a:prstGeom>
              <a:solidFill>
                <a:srgbClr val="BDF6D4">
                  <a:alpha val="50196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tIns="91440" bIns="91440" rtlCol="0" anchor="t" anchorCtr="0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>
                  <a:solidFill>
                    <a:srgbClr val="32E379"/>
                  </a:solidFill>
                </a:endParaRPr>
              </a:p>
            </xdr:txBody>
          </xdr:sp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94505F70-0C15-4273-B5BB-835D2CC90858}"/>
                  </a:ext>
                </a:extLst>
              </xdr:cNvPr>
              <xdr:cNvGrpSpPr/>
            </xdr:nvGrpSpPr>
            <xdr:grpSpPr>
              <a:xfrm>
                <a:off x="-185564" y="1497329"/>
                <a:ext cx="7507774" cy="3644867"/>
                <a:chOff x="-185564" y="1497329"/>
                <a:chExt cx="7507774" cy="3644867"/>
              </a:xfrm>
            </xdr:grpSpPr>
            <xdr:sp macro="" textlink="">
              <xdr:nvSpPr>
                <xdr:cNvPr id="11" name="Oval 10">
                  <a:extLst>
                    <a:ext uri="{FF2B5EF4-FFF2-40B4-BE49-F238E27FC236}">
                      <a16:creationId xmlns:a16="http://schemas.microsoft.com/office/drawing/2014/main" id="{9A13062E-F355-4883-B8F2-358E72B76C2E}"/>
                    </a:ext>
                  </a:extLst>
                </xdr:cNvPr>
                <xdr:cNvSpPr/>
              </xdr:nvSpPr>
              <xdr:spPr>
                <a:xfrm rot="19442346" flipH="1">
                  <a:off x="2100422" y="2509363"/>
                  <a:ext cx="4846319" cy="2560320"/>
                </a:xfrm>
                <a:prstGeom prst="ellipse">
                  <a:avLst/>
                </a:prstGeom>
                <a:solidFill>
                  <a:srgbClr val="B4C8CA">
                    <a:alpha val="50196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tIns="91440" bIns="91440" rtlCol="0" anchor="t" anchorCtr="0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sz="1100">
                    <a:solidFill>
                      <a:schemeClr val="tx2"/>
                    </a:solidFill>
                  </a:endParaRPr>
                </a:p>
              </xdr:txBody>
            </xdr:sp>
            <xdr:sp macro="" textlink="">
              <xdr:nvSpPr>
                <xdr:cNvPr id="12" name="Oval 11">
                  <a:extLst>
                    <a:ext uri="{FF2B5EF4-FFF2-40B4-BE49-F238E27FC236}">
                      <a16:creationId xmlns:a16="http://schemas.microsoft.com/office/drawing/2014/main" id="{BA2A14A2-1FF6-4D81-B719-DE5B9F492CEA}"/>
                    </a:ext>
                  </a:extLst>
                </xdr:cNvPr>
                <xdr:cNvSpPr/>
              </xdr:nvSpPr>
              <xdr:spPr>
                <a:xfrm rot="2157654">
                  <a:off x="-28682" y="2509363"/>
                  <a:ext cx="4846320" cy="2560320"/>
                </a:xfrm>
                <a:prstGeom prst="ellipse">
                  <a:avLst/>
                </a:prstGeom>
                <a:solidFill>
                  <a:srgbClr val="BAE4E9">
                    <a:alpha val="50196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tIns="91440" bIns="91440" rtlCol="0" anchor="t" anchorCtr="0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sz="1100">
                    <a:solidFill>
                      <a:schemeClr val="tx2"/>
                    </a:solidFill>
                  </a:endParaRPr>
                </a:p>
              </xdr:txBody>
            </xdr:sp>
            <xdr:grpSp>
              <xdr:nvGrpSpPr>
                <xdr:cNvPr id="13" name="Group 12">
                  <a:extLst>
                    <a:ext uri="{FF2B5EF4-FFF2-40B4-BE49-F238E27FC236}">
                      <a16:creationId xmlns:a16="http://schemas.microsoft.com/office/drawing/2014/main" id="{50875AB7-0EE0-4A67-A848-A40E0C66CEBD}"/>
                    </a:ext>
                  </a:extLst>
                </xdr:cNvPr>
                <xdr:cNvGrpSpPr/>
              </xdr:nvGrpSpPr>
              <xdr:grpSpPr>
                <a:xfrm>
                  <a:off x="-185564" y="1497329"/>
                  <a:ext cx="7507774" cy="3644867"/>
                  <a:chOff x="-185564" y="1497329"/>
                  <a:chExt cx="7507774" cy="3644867"/>
                </a:xfrm>
              </xdr:grpSpPr>
              <xdr:sp macro="" textlink="$I$17">
                <xdr:nvSpPr>
                  <xdr:cNvPr id="14" name="TextBox 16">
                    <a:extLst>
                      <a:ext uri="{FF2B5EF4-FFF2-40B4-BE49-F238E27FC236}">
                        <a16:creationId xmlns:a16="http://schemas.microsoft.com/office/drawing/2014/main" id="{6F25E996-C53F-48C2-8579-F6D13CA80878}"/>
                      </a:ext>
                    </a:extLst>
                  </xdr:cNvPr>
                  <xdr:cNvSpPr txBox="1"/>
                </xdr:nvSpPr>
                <xdr:spPr>
                  <a:xfrm>
                    <a:off x="2202246" y="3769942"/>
                    <a:ext cx="2570351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6F51F0E-7CA5-4292-AE5D-A9A8927EF05F}" type="TxLink">
                      <a:rPr lang="en-US" sz="1100" b="1" i="0" u="none" strike="noStrike">
                        <a:solidFill>
                          <a:srgbClr val="356C72"/>
                        </a:solidFill>
                        <a:latin typeface="Calibri"/>
                        <a:cs typeface="Calibri"/>
                      </a:rPr>
                      <a:pPr algn="ctr"/>
                      <a:t>A+B+C+D</a:t>
                    </a:fld>
                    <a:endParaRPr lang="en-US" sz="1200" b="1">
                      <a:solidFill>
                        <a:srgbClr val="356C72"/>
                      </a:solidFill>
                    </a:endParaRPr>
                  </a:p>
                </xdr:txBody>
              </xdr:sp>
              <xdr:sp macro="" textlink="$I$3">
                <xdr:nvSpPr>
                  <xdr:cNvPr id="15" name="TextBox 17">
                    <a:extLst>
                      <a:ext uri="{FF2B5EF4-FFF2-40B4-BE49-F238E27FC236}">
                        <a16:creationId xmlns:a16="http://schemas.microsoft.com/office/drawing/2014/main" id="{1C721068-9F18-478C-8447-9CFAF0DA8A87}"/>
                      </a:ext>
                    </a:extLst>
                  </xdr:cNvPr>
                  <xdr:cNvSpPr txBox="1"/>
                </xdr:nvSpPr>
                <xdr:spPr>
                  <a:xfrm>
                    <a:off x="1080699" y="1497329"/>
                    <a:ext cx="146797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686CA11-8BEF-445C-AA29-0841598C7327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4">
                <xdr:nvSpPr>
                  <xdr:cNvPr id="16" name="TextBox 18">
                    <a:extLst>
                      <a:ext uri="{FF2B5EF4-FFF2-40B4-BE49-F238E27FC236}">
                        <a16:creationId xmlns:a16="http://schemas.microsoft.com/office/drawing/2014/main" id="{0F9CB219-7002-41D5-B7E0-5EBBE7B5135B}"/>
                      </a:ext>
                    </a:extLst>
                  </xdr:cNvPr>
                  <xdr:cNvSpPr txBox="1"/>
                </xdr:nvSpPr>
                <xdr:spPr>
                  <a:xfrm>
                    <a:off x="3983023" y="1497329"/>
                    <a:ext cx="1826559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4450AC52-5228-48BB-B066-056ACC4CDC20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5">
                <xdr:nvSpPr>
                  <xdr:cNvPr id="17" name="TextBox 19">
                    <a:extLst>
                      <a:ext uri="{FF2B5EF4-FFF2-40B4-BE49-F238E27FC236}">
                        <a16:creationId xmlns:a16="http://schemas.microsoft.com/office/drawing/2014/main" id="{48EBD973-8B95-4473-849D-CE51B52D6666}"/>
                      </a:ext>
                    </a:extLst>
                  </xdr:cNvPr>
                  <xdr:cNvSpPr txBox="1"/>
                </xdr:nvSpPr>
                <xdr:spPr>
                  <a:xfrm>
                    <a:off x="-185564" y="2386558"/>
                    <a:ext cx="1795317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A4B1DF2-D430-45FE-9F14-6CE704F529FC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C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6">
                <xdr:nvSpPr>
                  <xdr:cNvPr id="18" name="TextBox 20">
                    <a:extLst>
                      <a:ext uri="{FF2B5EF4-FFF2-40B4-BE49-F238E27FC236}">
                        <a16:creationId xmlns:a16="http://schemas.microsoft.com/office/drawing/2014/main" id="{1F50A0BB-8A9C-40B8-917F-BC4C7CEB04B8}"/>
                      </a:ext>
                    </a:extLst>
                  </xdr:cNvPr>
                  <xdr:cNvSpPr txBox="1"/>
                </xdr:nvSpPr>
                <xdr:spPr>
                  <a:xfrm>
                    <a:off x="5092406" y="2386557"/>
                    <a:ext cx="2229804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1B67B64D-C12A-4719-B090-FEA074989E7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7">
                <xdr:nvSpPr>
                  <xdr:cNvPr id="19" name="TextBox 21">
                    <a:extLst>
                      <a:ext uri="{FF2B5EF4-FFF2-40B4-BE49-F238E27FC236}">
                        <a16:creationId xmlns:a16="http://schemas.microsoft.com/office/drawing/2014/main" id="{A29D1CB7-6750-4C3C-AAC5-972F6233DF7F}"/>
                      </a:ext>
                    </a:extLst>
                  </xdr:cNvPr>
                  <xdr:cNvSpPr txBox="1"/>
                </xdr:nvSpPr>
                <xdr:spPr>
                  <a:xfrm>
                    <a:off x="2673081" y="2184385"/>
                    <a:ext cx="161747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ACFB8D51-538B-4019-8FE1-914BA9442CAE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8">
                <xdr:nvSpPr>
                  <xdr:cNvPr id="20" name="TextBox 22">
                    <a:extLst>
                      <a:ext uri="{FF2B5EF4-FFF2-40B4-BE49-F238E27FC236}">
                        <a16:creationId xmlns:a16="http://schemas.microsoft.com/office/drawing/2014/main" id="{87406DED-B4DB-4966-BDCB-E39B0270EE3C}"/>
                      </a:ext>
                    </a:extLst>
                  </xdr:cNvPr>
                  <xdr:cNvSpPr txBox="1"/>
                </xdr:nvSpPr>
                <xdr:spPr>
                  <a:xfrm>
                    <a:off x="901842" y="2535513"/>
                    <a:ext cx="1864099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34035453-E3C0-4E80-8791-B206AC7D3BED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A+C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9">
                <xdr:nvSpPr>
                  <xdr:cNvPr id="21" name="TextBox 23">
                    <a:extLst>
                      <a:ext uri="{FF2B5EF4-FFF2-40B4-BE49-F238E27FC236}">
                        <a16:creationId xmlns:a16="http://schemas.microsoft.com/office/drawing/2014/main" id="{ECDE7FB5-E16E-43DC-ABC4-276813553A4B}"/>
                      </a:ext>
                    </a:extLst>
                  </xdr:cNvPr>
                  <xdr:cNvSpPr txBox="1"/>
                </xdr:nvSpPr>
                <xdr:spPr>
                  <a:xfrm>
                    <a:off x="3738066" y="4211366"/>
                    <a:ext cx="2040288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E1AD24D-8523-4886-ACD3-C1F585B128F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0">
                <xdr:nvSpPr>
                  <xdr:cNvPr id="22" name="TextBox 25">
                    <a:extLst>
                      <a:ext uri="{FF2B5EF4-FFF2-40B4-BE49-F238E27FC236}">
                        <a16:creationId xmlns:a16="http://schemas.microsoft.com/office/drawing/2014/main" id="{7495F19E-F443-4170-9BAB-C183DAA71E37}"/>
                      </a:ext>
                    </a:extLst>
                  </xdr:cNvPr>
                  <xdr:cNvSpPr txBox="1"/>
                </xdr:nvSpPr>
                <xdr:spPr>
                  <a:xfrm>
                    <a:off x="1025155" y="4211366"/>
                    <a:ext cx="2278882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E9082CF2-41D2-4979-8B94-9976C9D3C31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B+C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1">
                <xdr:nvSpPr>
                  <xdr:cNvPr id="23" name="TextBox 26">
                    <a:extLst>
                      <a:ext uri="{FF2B5EF4-FFF2-40B4-BE49-F238E27FC236}">
                        <a16:creationId xmlns:a16="http://schemas.microsoft.com/office/drawing/2014/main" id="{926A836D-68F8-40AE-9863-D0BE0364BFED}"/>
                      </a:ext>
                    </a:extLst>
                  </xdr:cNvPr>
                  <xdr:cNvSpPr txBox="1"/>
                </xdr:nvSpPr>
                <xdr:spPr>
                  <a:xfrm>
                    <a:off x="3726857" y="2535513"/>
                    <a:ext cx="2704876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801E1A61-A068-49DC-B87B-795F097F3C9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3">
                <xdr:nvSpPr>
                  <xdr:cNvPr id="24" name="TextBox 27">
                    <a:extLst>
                      <a:ext uri="{FF2B5EF4-FFF2-40B4-BE49-F238E27FC236}">
                        <a16:creationId xmlns:a16="http://schemas.microsoft.com/office/drawing/2014/main" id="{F3CBBA95-DD4C-443E-BDEA-7979ED99ACE7}"/>
                      </a:ext>
                    </a:extLst>
                  </xdr:cNvPr>
                  <xdr:cNvSpPr txBox="1"/>
                </xdr:nvSpPr>
                <xdr:spPr>
                  <a:xfrm>
                    <a:off x="1585675" y="3027955"/>
                    <a:ext cx="1953782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75D66200-7306-4983-A7CB-A90C77E5AC7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A+B+C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2">
                <xdr:nvSpPr>
                  <xdr:cNvPr id="25" name="TextBox 28">
                    <a:extLst>
                      <a:ext uri="{FF2B5EF4-FFF2-40B4-BE49-F238E27FC236}">
                        <a16:creationId xmlns:a16="http://schemas.microsoft.com/office/drawing/2014/main" id="{63821176-77AB-45E5-A2F2-8742410A6FF8}"/>
                      </a:ext>
                    </a:extLst>
                  </xdr:cNvPr>
                  <xdr:cNvSpPr txBox="1"/>
                </xdr:nvSpPr>
                <xdr:spPr>
                  <a:xfrm>
                    <a:off x="2291929" y="4905063"/>
                    <a:ext cx="2334933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5669167D-D754-489F-8535-AEBC7458F52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5">
                <xdr:nvSpPr>
                  <xdr:cNvPr id="26" name="TextBox 29">
                    <a:extLst>
                      <a:ext uri="{FF2B5EF4-FFF2-40B4-BE49-F238E27FC236}">
                        <a16:creationId xmlns:a16="http://schemas.microsoft.com/office/drawing/2014/main" id="{5D89AB21-9872-4C1A-A654-8ECD6257138E}"/>
                      </a:ext>
                    </a:extLst>
                  </xdr:cNvPr>
                  <xdr:cNvSpPr txBox="1"/>
                </xdr:nvSpPr>
                <xdr:spPr>
                  <a:xfrm>
                    <a:off x="3046199" y="4518277"/>
                    <a:ext cx="2328581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23C97273-6941-4D5D-81C0-9BC3959DADBF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6">
                <xdr:nvSpPr>
                  <xdr:cNvPr id="27" name="TextBox 30">
                    <a:extLst>
                      <a:ext uri="{FF2B5EF4-FFF2-40B4-BE49-F238E27FC236}">
                        <a16:creationId xmlns:a16="http://schemas.microsoft.com/office/drawing/2014/main" id="{80366AE0-46B8-43DD-9CE5-9E2F319D78BD}"/>
                      </a:ext>
                    </a:extLst>
                  </xdr:cNvPr>
                  <xdr:cNvSpPr txBox="1"/>
                </xdr:nvSpPr>
                <xdr:spPr>
                  <a:xfrm>
                    <a:off x="1566429" y="4518277"/>
                    <a:ext cx="229495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EDC8B944-6FEE-4F43-89CF-FEB7514C70A7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4">
                <xdr:nvSpPr>
                  <xdr:cNvPr id="28" name="TextBox 31">
                    <a:extLst>
                      <a:ext uri="{FF2B5EF4-FFF2-40B4-BE49-F238E27FC236}">
                        <a16:creationId xmlns:a16="http://schemas.microsoft.com/office/drawing/2014/main" id="{CDFFAF11-5E61-4DA7-83BD-BA8C56576B90}"/>
                      </a:ext>
                    </a:extLst>
                  </xdr:cNvPr>
                  <xdr:cNvSpPr txBox="1"/>
                </xdr:nvSpPr>
                <xdr:spPr>
                  <a:xfrm>
                    <a:off x="2964550" y="3022870"/>
                    <a:ext cx="2783348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0551CCA9-7813-41D6-8CB7-64C56C124DEB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</xdr:grpSp>
          </xdr:grpSp>
        </xdr:grpSp>
      </xdr:grpSp>
      <xdr:sp macro="" textlink="$H$3">
        <xdr:nvSpPr>
          <xdr:cNvPr id="29" name="TextBox 17">
            <a:extLst>
              <a:ext uri="{FF2B5EF4-FFF2-40B4-BE49-F238E27FC236}">
                <a16:creationId xmlns:a16="http://schemas.microsoft.com/office/drawing/2014/main" id="{B23DE0EF-23FB-447E-BBB1-98D65E0DAD0F}"/>
              </a:ext>
            </a:extLst>
          </xdr:cNvPr>
          <xdr:cNvSpPr txBox="1"/>
        </xdr:nvSpPr>
        <xdr:spPr>
          <a:xfrm>
            <a:off x="2244352" y="3712327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539623A-AB47-4248-9AC0-A47A0905BFA2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2.7%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4">
        <xdr:nvSpPr>
          <xdr:cNvPr id="30" name="TextBox 17">
            <a:extLst>
              <a:ext uri="{FF2B5EF4-FFF2-40B4-BE49-F238E27FC236}">
                <a16:creationId xmlns:a16="http://schemas.microsoft.com/office/drawing/2014/main" id="{F4A97688-7BF5-43C3-84E3-60BCE7C9B596}"/>
              </a:ext>
            </a:extLst>
          </xdr:cNvPr>
          <xdr:cNvSpPr txBox="1"/>
        </xdr:nvSpPr>
        <xdr:spPr>
          <a:xfrm>
            <a:off x="5337174" y="3693089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229C625-2B84-4658-9FFA-B24C60FC9FD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5.9%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7">
        <xdr:nvSpPr>
          <xdr:cNvPr id="31" name="TextBox 17">
            <a:extLst>
              <a:ext uri="{FF2B5EF4-FFF2-40B4-BE49-F238E27FC236}">
                <a16:creationId xmlns:a16="http://schemas.microsoft.com/office/drawing/2014/main" id="{8D4F5CE7-35EC-40C5-B6A7-841A973193AB}"/>
              </a:ext>
            </a:extLst>
          </xdr:cNvPr>
          <xdr:cNvSpPr txBox="1"/>
        </xdr:nvSpPr>
        <xdr:spPr>
          <a:xfrm>
            <a:off x="3917201" y="4389534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7F1A91E1-0F8A-4934-9C24-FD7D1FD2320F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5">
        <xdr:nvSpPr>
          <xdr:cNvPr id="32" name="TextBox 17">
            <a:extLst>
              <a:ext uri="{FF2B5EF4-FFF2-40B4-BE49-F238E27FC236}">
                <a16:creationId xmlns:a16="http://schemas.microsoft.com/office/drawing/2014/main" id="{BB15F471-4AE5-417E-BC18-861D35781945}"/>
              </a:ext>
            </a:extLst>
          </xdr:cNvPr>
          <xdr:cNvSpPr txBox="1"/>
        </xdr:nvSpPr>
        <xdr:spPr>
          <a:xfrm>
            <a:off x="1160556" y="4605619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376DBE6-70F6-45B8-AADE-5164DEA18883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67.0%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8">
        <xdr:nvSpPr>
          <xdr:cNvPr id="33" name="TextBox 17">
            <a:extLst>
              <a:ext uri="{FF2B5EF4-FFF2-40B4-BE49-F238E27FC236}">
                <a16:creationId xmlns:a16="http://schemas.microsoft.com/office/drawing/2014/main" id="{0D2B190C-C9B4-4B8A-956F-535EEA59E265}"/>
              </a:ext>
            </a:extLst>
          </xdr:cNvPr>
          <xdr:cNvSpPr txBox="1"/>
        </xdr:nvSpPr>
        <xdr:spPr>
          <a:xfrm>
            <a:off x="2289176" y="4746440"/>
            <a:ext cx="534122" cy="2958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38C35B5-77DA-4CCC-94F3-85776F61EEF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2.0%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6">
        <xdr:nvSpPr>
          <xdr:cNvPr id="34" name="TextBox 17">
            <a:extLst>
              <a:ext uri="{FF2B5EF4-FFF2-40B4-BE49-F238E27FC236}">
                <a16:creationId xmlns:a16="http://schemas.microsoft.com/office/drawing/2014/main" id="{7DCF8344-6FDC-447F-B454-9552BC90DEFC}"/>
              </a:ext>
            </a:extLst>
          </xdr:cNvPr>
          <xdr:cNvSpPr txBox="1"/>
        </xdr:nvSpPr>
        <xdr:spPr>
          <a:xfrm>
            <a:off x="6662643" y="4586384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CC3F336-E2F7-4BA8-A384-2AB5AF7CFE4F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6.9%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1">
        <xdr:nvSpPr>
          <xdr:cNvPr id="35" name="TextBox 17">
            <a:extLst>
              <a:ext uri="{FF2B5EF4-FFF2-40B4-BE49-F238E27FC236}">
                <a16:creationId xmlns:a16="http://schemas.microsoft.com/office/drawing/2014/main" id="{24A4C0C4-BF79-45FB-8CD9-D162C4C3F29C}"/>
              </a:ext>
            </a:extLst>
          </xdr:cNvPr>
          <xdr:cNvSpPr txBox="1"/>
        </xdr:nvSpPr>
        <xdr:spPr>
          <a:xfrm>
            <a:off x="5530848" y="4748121"/>
            <a:ext cx="534122" cy="3022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83136D-85AB-4D84-B042-5E3E3AF41F47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3">
        <xdr:nvSpPr>
          <xdr:cNvPr id="36" name="TextBox 17">
            <a:extLst>
              <a:ext uri="{FF2B5EF4-FFF2-40B4-BE49-F238E27FC236}">
                <a16:creationId xmlns:a16="http://schemas.microsoft.com/office/drawing/2014/main" id="{F169231E-6B19-4376-A543-7B400460408D}"/>
              </a:ext>
            </a:extLst>
          </xdr:cNvPr>
          <xdr:cNvSpPr txBox="1"/>
        </xdr:nvSpPr>
        <xdr:spPr>
          <a:xfrm>
            <a:off x="3006350" y="5236323"/>
            <a:ext cx="534122" cy="3022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9FEE833-98AE-4CF1-9B53-E222B722F98B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4">
        <xdr:nvSpPr>
          <xdr:cNvPr id="37" name="TextBox 17">
            <a:extLst>
              <a:ext uri="{FF2B5EF4-FFF2-40B4-BE49-F238E27FC236}">
                <a16:creationId xmlns:a16="http://schemas.microsoft.com/office/drawing/2014/main" id="{BD9F4BB3-E119-44CE-9FAE-BB004F402C2F}"/>
              </a:ext>
            </a:extLst>
          </xdr:cNvPr>
          <xdr:cNvSpPr txBox="1"/>
        </xdr:nvSpPr>
        <xdr:spPr>
          <a:xfrm>
            <a:off x="4799291" y="5228292"/>
            <a:ext cx="527772" cy="2926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BEE55CD-9518-4FE5-931D-224DA14F5B05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0.1%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7">
        <xdr:nvSpPr>
          <xdr:cNvPr id="38" name="TextBox 17">
            <a:extLst>
              <a:ext uri="{FF2B5EF4-FFF2-40B4-BE49-F238E27FC236}">
                <a16:creationId xmlns:a16="http://schemas.microsoft.com/office/drawing/2014/main" id="{1A1A899F-5C7B-4EA3-9C6C-774A51123D27}"/>
              </a:ext>
            </a:extLst>
          </xdr:cNvPr>
          <xdr:cNvSpPr txBox="1"/>
        </xdr:nvSpPr>
        <xdr:spPr>
          <a:xfrm>
            <a:off x="3920378" y="5990289"/>
            <a:ext cx="534122" cy="3053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3ACDC05-5B88-4F6E-9279-CFEF0425139C}" type="TxLink">
              <a:rPr lang="en-US" sz="1100" b="0" i="0" u="none" strike="noStrike">
                <a:solidFill>
                  <a:srgbClr val="356C72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356C72"/>
              </a:solidFill>
            </a:endParaRPr>
          </a:p>
        </xdr:txBody>
      </xdr:sp>
      <xdr:sp macro="" textlink="$H$10">
        <xdr:nvSpPr>
          <xdr:cNvPr id="39" name="TextBox 17">
            <a:extLst>
              <a:ext uri="{FF2B5EF4-FFF2-40B4-BE49-F238E27FC236}">
                <a16:creationId xmlns:a16="http://schemas.microsoft.com/office/drawing/2014/main" id="{FEE33A92-C374-4799-87D6-8E8A456FB2F0}"/>
              </a:ext>
            </a:extLst>
          </xdr:cNvPr>
          <xdr:cNvSpPr txBox="1"/>
        </xdr:nvSpPr>
        <xdr:spPr>
          <a:xfrm>
            <a:off x="2622174" y="6419287"/>
            <a:ext cx="534122" cy="2895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CD72F48-4C79-42E4-9749-A3D65E8F91A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4.6%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9">
        <xdr:nvSpPr>
          <xdr:cNvPr id="40" name="TextBox 17">
            <a:extLst>
              <a:ext uri="{FF2B5EF4-FFF2-40B4-BE49-F238E27FC236}">
                <a16:creationId xmlns:a16="http://schemas.microsoft.com/office/drawing/2014/main" id="{30CBEAA4-01C3-4FD0-B3C0-FA11B42A9785}"/>
              </a:ext>
            </a:extLst>
          </xdr:cNvPr>
          <xdr:cNvSpPr txBox="1"/>
        </xdr:nvSpPr>
        <xdr:spPr>
          <a:xfrm>
            <a:off x="5180289" y="6400049"/>
            <a:ext cx="527772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589665C-5BED-4D33-8CA6-5606C8A8DE7A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6">
        <xdr:nvSpPr>
          <xdr:cNvPr id="41" name="TextBox 17">
            <a:extLst>
              <a:ext uri="{FF2B5EF4-FFF2-40B4-BE49-F238E27FC236}">
                <a16:creationId xmlns:a16="http://schemas.microsoft.com/office/drawing/2014/main" id="{6B24717C-416C-470C-BCD2-1A736FB35EAF}"/>
              </a:ext>
            </a:extLst>
          </xdr:cNvPr>
          <xdr:cNvSpPr txBox="1"/>
        </xdr:nvSpPr>
        <xdr:spPr>
          <a:xfrm>
            <a:off x="3148850" y="6710645"/>
            <a:ext cx="534122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C4B664C-DCEE-4E5C-BC78-B75F301C5793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5">
        <xdr:nvSpPr>
          <xdr:cNvPr id="42" name="TextBox 17">
            <a:extLst>
              <a:ext uri="{FF2B5EF4-FFF2-40B4-BE49-F238E27FC236}">
                <a16:creationId xmlns:a16="http://schemas.microsoft.com/office/drawing/2014/main" id="{3F2C67F0-9F83-4BAC-9D59-6AEA3D0A3AC9}"/>
              </a:ext>
            </a:extLst>
          </xdr:cNvPr>
          <xdr:cNvSpPr txBox="1"/>
        </xdr:nvSpPr>
        <xdr:spPr>
          <a:xfrm>
            <a:off x="4653611" y="6716989"/>
            <a:ext cx="524597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BABAAD1-D36A-4A9F-A487-779B7A554E78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2">
        <xdr:nvSpPr>
          <xdr:cNvPr id="43" name="TextBox 17">
            <a:extLst>
              <a:ext uri="{FF2B5EF4-FFF2-40B4-BE49-F238E27FC236}">
                <a16:creationId xmlns:a16="http://schemas.microsoft.com/office/drawing/2014/main" id="{7284EAD3-4FC2-4747-8C58-4E5AD83E3276}"/>
              </a:ext>
            </a:extLst>
          </xdr:cNvPr>
          <xdr:cNvSpPr txBox="1"/>
        </xdr:nvSpPr>
        <xdr:spPr>
          <a:xfrm>
            <a:off x="3898339" y="7098365"/>
            <a:ext cx="534122" cy="2799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9056DAF-57E1-4A07-B108-33384A405D00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7.1%</a:t>
            </a:fld>
            <a:endParaRPr lang="en-US" sz="1400" b="1">
              <a:solidFill>
                <a:srgbClr val="064A51"/>
              </a:solidFill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86A-DC32-4E06-B2BB-2286CCDBC45A}">
  <dimension ref="A1:N51"/>
  <sheetViews>
    <sheetView showGridLines="0" tabSelected="1" topLeftCell="E1" zoomScale="85" zoomScaleNormal="85" workbookViewId="0">
      <selection activeCell="R28" sqref="R28"/>
    </sheetView>
  </sheetViews>
  <sheetFormatPr defaultColWidth="8.7265625" defaultRowHeight="14.5" x14ac:dyDescent="0.35"/>
  <cols>
    <col min="1" max="4" width="2.453125" style="1" hidden="1" customWidth="1"/>
    <col min="5" max="5" width="52.08984375" style="1" customWidth="1"/>
    <col min="6" max="6" width="11.453125" style="1" bestFit="1" customWidth="1"/>
    <col min="7" max="7" width="10.453125" style="1" bestFit="1" customWidth="1"/>
    <col min="8" max="8" width="9.1796875" style="1" bestFit="1" customWidth="1"/>
    <col min="9" max="9" width="17.1796875" style="1" customWidth="1"/>
    <col min="10" max="10" width="20" style="1" bestFit="1" customWidth="1"/>
    <col min="11" max="11" width="8.7265625" style="1"/>
    <col min="12" max="12" width="46.54296875" style="1" customWidth="1"/>
    <col min="13" max="13" width="13.6328125" style="1" customWidth="1"/>
    <col min="14" max="16384" width="8.7265625" style="1"/>
  </cols>
  <sheetData>
    <row r="1" spans="1:14" ht="62" customHeight="1" x14ac:dyDescent="0.45">
      <c r="A1" s="29"/>
      <c r="B1" s="29"/>
      <c r="C1" s="29"/>
      <c r="D1" s="29"/>
      <c r="E1" s="47" t="s">
        <v>13</v>
      </c>
      <c r="F1" s="47"/>
      <c r="G1" s="47"/>
      <c r="H1" s="47"/>
      <c r="I1" s="47"/>
      <c r="M1" s="36"/>
      <c r="N1" s="37"/>
    </row>
    <row r="2" spans="1:14" ht="14.5" customHeight="1" x14ac:dyDescent="0.45">
      <c r="A2" s="4"/>
      <c r="B2" s="5"/>
      <c r="C2" s="5"/>
      <c r="D2" s="5"/>
      <c r="E2" s="29" t="s">
        <v>14</v>
      </c>
      <c r="F2" s="30" t="s">
        <v>15</v>
      </c>
      <c r="G2" s="30" t="s">
        <v>5</v>
      </c>
      <c r="H2" s="30" t="s">
        <v>4</v>
      </c>
      <c r="I2" s="30" t="s">
        <v>16</v>
      </c>
      <c r="M2" s="36"/>
      <c r="N2" s="37"/>
    </row>
    <row r="3" spans="1:14" ht="17" customHeight="1" x14ac:dyDescent="0.35">
      <c r="B3" s="7"/>
      <c r="E3" s="45" t="s">
        <v>11</v>
      </c>
      <c r="F3" s="31">
        <v>3039</v>
      </c>
      <c r="G3" s="19">
        <f>F3-G7-G8-G9-G13-G14-G15-G17</f>
        <v>1157</v>
      </c>
      <c r="H3" s="20">
        <f t="shared" ref="H3:H17" si="0">+G3/$G$18</f>
        <v>2.6979130232015855E-2</v>
      </c>
      <c r="I3" s="33" t="s">
        <v>0</v>
      </c>
    </row>
    <row r="4" spans="1:14" ht="17" customHeight="1" x14ac:dyDescent="0.35">
      <c r="C4" s="8"/>
      <c r="E4" s="45" t="s">
        <v>10</v>
      </c>
      <c r="F4" s="31">
        <v>5757</v>
      </c>
      <c r="G4" s="19">
        <f>+F4-G7-G10-G11-G13-G14-G16-G17</f>
        <v>2549</v>
      </c>
      <c r="H4" s="20">
        <f t="shared" si="0"/>
        <v>5.9438031945901831E-2</v>
      </c>
      <c r="I4" s="33" t="s">
        <v>1</v>
      </c>
    </row>
    <row r="5" spans="1:14" ht="17" customHeight="1" x14ac:dyDescent="0.35">
      <c r="A5" s="6"/>
      <c r="B5" s="6"/>
      <c r="C5" s="6"/>
      <c r="D5" s="9"/>
      <c r="E5" s="45" t="s">
        <v>8</v>
      </c>
      <c r="F5" s="31">
        <v>35671</v>
      </c>
      <c r="G5" s="19">
        <f>F5-G8-G10-G12-G13-G15-G16-G17</f>
        <v>28732</v>
      </c>
      <c r="H5" s="20">
        <f t="shared" si="0"/>
        <v>0.66997784773230729</v>
      </c>
      <c r="I5" s="33" t="s">
        <v>2</v>
      </c>
    </row>
    <row r="6" spans="1:14" ht="17" customHeight="1" x14ac:dyDescent="0.35">
      <c r="A6" s="10"/>
      <c r="B6" s="7"/>
      <c r="E6" s="46" t="s">
        <v>9</v>
      </c>
      <c r="F6" s="32">
        <v>7179</v>
      </c>
      <c r="G6" s="22">
        <f>+F6-G9-G11-G12-G14-G15-G16-G17</f>
        <v>2948</v>
      </c>
      <c r="H6" s="23">
        <f t="shared" si="0"/>
        <v>6.8741984376821733E-2</v>
      </c>
      <c r="I6" s="34" t="s">
        <v>3</v>
      </c>
    </row>
    <row r="7" spans="1:14" ht="17" customHeight="1" x14ac:dyDescent="0.35">
      <c r="A7" s="10"/>
      <c r="C7" s="8"/>
      <c r="E7" s="17" t="str">
        <f>+$E$3&amp; " &amp; "&amp; E4</f>
        <v>Hulu &amp; Disney+</v>
      </c>
      <c r="F7" s="31">
        <v>627</v>
      </c>
      <c r="G7" s="19">
        <f>+F7-G13-G14-G17</f>
        <v>184</v>
      </c>
      <c r="H7" s="20">
        <f t="shared" si="0"/>
        <v>4.2905444794217092E-3</v>
      </c>
      <c r="I7" s="21" t="str">
        <f>I3&amp;"+"&amp;I4</f>
        <v>A+B</v>
      </c>
    </row>
    <row r="8" spans="1:14" ht="17" customHeight="1" x14ac:dyDescent="0.35">
      <c r="A8" s="10"/>
      <c r="D8" s="13"/>
      <c r="E8" s="17" t="str">
        <f>+$E$3&amp; " &amp; "&amp; E5</f>
        <v>Hulu &amp; Netflix</v>
      </c>
      <c r="F8" s="31">
        <v>1503</v>
      </c>
      <c r="G8" s="19">
        <f>F8-G13-G15-G17</f>
        <v>838</v>
      </c>
      <c r="H8" s="20">
        <f t="shared" si="0"/>
        <v>1.9540631922583655E-2</v>
      </c>
      <c r="I8" s="21" t="str">
        <f>I3&amp;"+"&amp;I5</f>
        <v>A+C</v>
      </c>
    </row>
    <row r="9" spans="1:14" ht="17" customHeight="1" x14ac:dyDescent="0.35">
      <c r="B9" s="7"/>
      <c r="C9" s="8"/>
      <c r="E9" s="17" t="str">
        <f>+$E$3&amp; " &amp; "&amp; E6</f>
        <v>Hulu &amp; Amazon Prime</v>
      </c>
      <c r="F9" s="31">
        <v>608</v>
      </c>
      <c r="G9" s="19">
        <f>+F9-G14-G15-G17</f>
        <v>166</v>
      </c>
      <c r="H9" s="20">
        <f t="shared" si="0"/>
        <v>3.8708173020869769E-3</v>
      </c>
      <c r="I9" s="21" t="str">
        <f>I3&amp;"+"&amp;I6</f>
        <v>A+D</v>
      </c>
    </row>
    <row r="10" spans="1:14" ht="17" customHeight="1" x14ac:dyDescent="0.35">
      <c r="B10" s="7"/>
      <c r="D10" s="13"/>
      <c r="E10" s="17" t="str">
        <f>+$E$4&amp; " &amp; "&amp; E5</f>
        <v>Disney+ &amp; Netflix</v>
      </c>
      <c r="F10" s="31">
        <v>2814</v>
      </c>
      <c r="G10" s="19">
        <f>F10-G13-G16-G17</f>
        <v>1994</v>
      </c>
      <c r="H10" s="20">
        <f t="shared" si="0"/>
        <v>4.6496443978080913E-2</v>
      </c>
      <c r="I10" s="21" t="str">
        <f>I4&amp;"+"&amp;I5</f>
        <v>B+C</v>
      </c>
    </row>
    <row r="11" spans="1:14" ht="17" customHeight="1" x14ac:dyDescent="0.35">
      <c r="A11" s="6"/>
      <c r="B11" s="6"/>
      <c r="C11" s="12"/>
      <c r="D11" s="9"/>
      <c r="E11" s="17" t="str">
        <f>+$E$4&amp; " &amp; "&amp; E6</f>
        <v>Disney+ &amp; Amazon Prime</v>
      </c>
      <c r="F11" s="31">
        <v>778</v>
      </c>
      <c r="G11" s="19">
        <f>F11-G14-G16-G17</f>
        <v>181</v>
      </c>
      <c r="H11" s="20">
        <f t="shared" si="0"/>
        <v>4.2205899498659206E-3</v>
      </c>
      <c r="I11" s="21" t="str">
        <f>I4&amp;"+"&amp;I6</f>
        <v>B+D</v>
      </c>
    </row>
    <row r="12" spans="1:14" ht="17" customHeight="1" x14ac:dyDescent="0.35">
      <c r="A12" s="10"/>
      <c r="B12" s="7"/>
      <c r="C12" s="8"/>
      <c r="E12" s="18" t="str">
        <f>+$E$5&amp;" &amp; "&amp; E6</f>
        <v>Netflix &amp; Amazon Prime</v>
      </c>
      <c r="F12" s="32">
        <v>3855</v>
      </c>
      <c r="G12" s="22">
        <f>F12-G15-G16-G17</f>
        <v>3036</v>
      </c>
      <c r="H12" s="23">
        <f t="shared" si="0"/>
        <v>7.07939839104582E-2</v>
      </c>
      <c r="I12" s="24" t="str">
        <f>I5&amp;"+"&amp;I6</f>
        <v>C+D</v>
      </c>
      <c r="L12" s="2"/>
      <c r="M12" s="3"/>
    </row>
    <row r="13" spans="1:14" ht="17" customHeight="1" x14ac:dyDescent="0.35">
      <c r="A13" s="10"/>
      <c r="B13" s="7"/>
      <c r="D13" s="13"/>
      <c r="E13" s="17" t="str">
        <f>+$E$7&amp; " &amp; "&amp; E5</f>
        <v>Hulu &amp; Disney+ &amp; Netflix</v>
      </c>
      <c r="F13" s="31">
        <v>414</v>
      </c>
      <c r="G13" s="19">
        <f>F13-G17</f>
        <v>252</v>
      </c>
      <c r="H13" s="20">
        <f t="shared" si="0"/>
        <v>5.8761804826862538E-3</v>
      </c>
      <c r="I13" s="21" t="str">
        <f>I3&amp;"+"&amp;I4&amp;"+"&amp;I5</f>
        <v>A+B+C</v>
      </c>
      <c r="M13" s="3"/>
    </row>
    <row r="14" spans="1:14" ht="17" customHeight="1" x14ac:dyDescent="0.35">
      <c r="A14" s="10"/>
      <c r="C14" s="8"/>
      <c r="D14" s="13"/>
      <c r="E14" s="17" t="str">
        <f>+$E$7&amp; " &amp; "&amp; E6</f>
        <v>Hulu &amp; Disney+ &amp; Amazon Prime</v>
      </c>
      <c r="F14" s="31">
        <v>191</v>
      </c>
      <c r="G14" s="19">
        <f>F14-G17</f>
        <v>29</v>
      </c>
      <c r="H14" s="20">
        <f t="shared" si="0"/>
        <v>6.7622711903929118E-4</v>
      </c>
      <c r="I14" s="21" t="str">
        <f>I3&amp;"+"&amp;I4&amp;"+"&amp;I6</f>
        <v>A+B+D</v>
      </c>
      <c r="M14" s="3"/>
    </row>
    <row r="15" spans="1:14" ht="17" customHeight="1" x14ac:dyDescent="0.35">
      <c r="A15" s="6"/>
      <c r="B15" s="11"/>
      <c r="C15" s="12"/>
      <c r="D15" s="9"/>
      <c r="E15" s="17" t="str">
        <f>+$E$8&amp; " &amp; "&amp; E6</f>
        <v>Hulu &amp; Netflix &amp; Amazon Prime</v>
      </c>
      <c r="F15" s="31">
        <v>413</v>
      </c>
      <c r="G15" s="19">
        <f>F15-G17</f>
        <v>251</v>
      </c>
      <c r="H15" s="20">
        <f t="shared" si="0"/>
        <v>5.8528623061676575E-3</v>
      </c>
      <c r="I15" s="21" t="str">
        <f>I3&amp;"+"&amp;I5&amp;"+"&amp;I6</f>
        <v>A+C+D</v>
      </c>
      <c r="M15" s="3"/>
    </row>
    <row r="16" spans="1:14" ht="17" customHeight="1" x14ac:dyDescent="0.35">
      <c r="A16" s="10"/>
      <c r="B16" s="7"/>
      <c r="C16" s="8"/>
      <c r="D16" s="13"/>
      <c r="E16" s="18" t="str">
        <f>+$E$10&amp; " &amp; "&amp; E6</f>
        <v>Disney+ &amp; Netflix &amp; Amazon Prime</v>
      </c>
      <c r="F16" s="32">
        <v>568</v>
      </c>
      <c r="G16" s="22">
        <f>F16-G17</f>
        <v>406</v>
      </c>
      <c r="H16" s="23">
        <f t="shared" si="0"/>
        <v>9.4671796665500765E-3</v>
      </c>
      <c r="I16" s="24" t="str">
        <f>I4&amp;"+"&amp;I5&amp;"+"&amp;I6</f>
        <v>B+C+D</v>
      </c>
      <c r="M16" s="3"/>
    </row>
    <row r="17" spans="5:11" ht="17" customHeight="1" x14ac:dyDescent="0.35">
      <c r="E17" s="17" t="str">
        <f>+$E$7&amp; " &amp; "&amp; E12</f>
        <v>Hulu &amp; Disney+ &amp; Netflix &amp; Amazon Prime</v>
      </c>
      <c r="F17" s="31">
        <v>162</v>
      </c>
      <c r="G17" s="19">
        <f>+F17</f>
        <v>162</v>
      </c>
      <c r="H17" s="20">
        <f t="shared" si="0"/>
        <v>3.777544596012592E-3</v>
      </c>
      <c r="I17" s="21" t="str">
        <f>I3&amp;"+"&amp;I4&amp;"+"&amp;I5&amp;"+"&amp;I6</f>
        <v>A+B+C+D</v>
      </c>
    </row>
    <row r="18" spans="5:11" ht="17" customHeight="1" x14ac:dyDescent="0.35">
      <c r="E18" s="15"/>
      <c r="F18" s="16"/>
      <c r="G18" s="25">
        <f>+SUM(G3:G17)</f>
        <v>42885</v>
      </c>
      <c r="H18" s="21"/>
      <c r="I18" s="21"/>
    </row>
    <row r="22" spans="5:11" ht="21" x14ac:dyDescent="0.45">
      <c r="E22" s="44" t="s">
        <v>12</v>
      </c>
      <c r="G22" s="36"/>
      <c r="H22" s="37"/>
      <c r="K22" s="39"/>
    </row>
    <row r="23" spans="5:11" ht="21" x14ac:dyDescent="0.45">
      <c r="G23" s="36"/>
      <c r="H23" s="37"/>
      <c r="K23" s="39"/>
    </row>
    <row r="24" spans="5:11" ht="21" x14ac:dyDescent="0.35">
      <c r="E24" s="38" t="str">
        <f>ROUND((F7/F3*100),1)&amp;"% of "&amp;E3&amp;" overlaps with "&amp;E4&amp;"; "&amp;ROUND((F7/F4*100),1)&amp;"% of "&amp;E4&amp;" overlaps with "&amp;E3</f>
        <v>20.6% of Hulu overlaps with Disney+; 10.9% of Disney+ overlaps with Hulu</v>
      </c>
      <c r="F24" s="39"/>
      <c r="G24" s="40"/>
      <c r="H24" s="41"/>
      <c r="I24" s="39"/>
      <c r="J24" s="39"/>
      <c r="K24" s="39"/>
    </row>
    <row r="25" spans="5:11" ht="21" x14ac:dyDescent="0.35">
      <c r="E25" s="38" t="str">
        <f>ROUND((F8/F3*100),1)&amp;"% of "&amp;E3&amp;" overlaps with "&amp;E5&amp;"; "&amp;ROUND((F8/F5*100),1)&amp;"% of "&amp;E5&amp;" overlaps with "&amp;E3</f>
        <v>49.5% of Hulu overlaps with Netflix; 4.2% of Netflix overlaps with Hulu</v>
      </c>
      <c r="F25" s="39"/>
      <c r="G25" s="40"/>
      <c r="H25" s="42"/>
      <c r="I25" s="39"/>
      <c r="J25" s="39"/>
      <c r="K25" s="39"/>
    </row>
    <row r="26" spans="5:11" ht="21" x14ac:dyDescent="0.35">
      <c r="E26" s="43" t="str">
        <f>ROUND((F9/F3*100),1)&amp;"% of "&amp;E3&amp;" overlaps with "&amp;E6&amp;"; "&amp;ROUND((F9/F6*100),1)&amp;"% of "&amp;E6&amp;" overlaps with "&amp;E3</f>
        <v>20% of Hulu overlaps with Amazon Prime; 8.5% of Amazon Prime overlaps with Hulu</v>
      </c>
      <c r="F26" s="39"/>
      <c r="G26" s="39"/>
      <c r="H26" s="39"/>
      <c r="I26" s="39"/>
      <c r="J26" s="39"/>
      <c r="K26" s="39"/>
    </row>
    <row r="27" spans="5:11" ht="21" x14ac:dyDescent="0.35">
      <c r="E27" s="38" t="str">
        <f>ROUND((F10/F4*100),1)&amp;"% of "&amp;E4&amp;" overlaps with "&amp;E5&amp;"; "&amp;ROUND((F10/F5*100),1)&amp;"% of "&amp;E5&amp;" overlaps with "&amp;E4</f>
        <v>48.9% of Disney+ overlaps with Netflix; 7.9% of Netflix overlaps with Disney+</v>
      </c>
      <c r="F27" s="39"/>
      <c r="G27" s="39"/>
      <c r="H27" s="39"/>
      <c r="I27" s="39"/>
      <c r="J27" s="39"/>
      <c r="K27" s="39"/>
    </row>
    <row r="28" spans="5:11" ht="21" x14ac:dyDescent="0.35">
      <c r="E28" s="38" t="str">
        <f>ROUND((F11/F4*100),1)&amp;"% of "&amp;E4&amp;" overlaps with "&amp;E6&amp;"; "&amp;ROUND((F11/F6*100),1)&amp;"% of "&amp;E6&amp;" overlaps with "&amp;E4</f>
        <v>13.5% of Disney+ overlaps with Amazon Prime; 10.8% of Amazon Prime overlaps with Disney+</v>
      </c>
      <c r="F28" s="39"/>
      <c r="G28" s="39"/>
      <c r="H28" s="39"/>
      <c r="I28" s="39"/>
      <c r="J28" s="39"/>
    </row>
    <row r="29" spans="5:11" ht="21" x14ac:dyDescent="0.35">
      <c r="E29" s="38" t="str">
        <f>ROUND((F12/F5*100),1)&amp;"% of "&amp;E5&amp;" overlaps with "&amp;E6&amp;"; "&amp;ROUND((F12/F6*100),1)&amp;"% of "&amp;E6&amp;" overlaps with "&amp;E5</f>
        <v>10.8% of Netflix overlaps with Amazon Prime; 53.7% of Amazon Prime overlaps with Netflix</v>
      </c>
      <c r="F29" s="39"/>
      <c r="G29" s="39"/>
      <c r="H29" s="39"/>
      <c r="I29" s="39"/>
      <c r="J29" s="39"/>
    </row>
    <row r="30" spans="5:11" ht="15.5" x14ac:dyDescent="0.35">
      <c r="H30" s="35"/>
    </row>
    <row r="39" spans="11:11" x14ac:dyDescent="0.35">
      <c r="K39" s="14"/>
    </row>
    <row r="50" spans="3:4" x14ac:dyDescent="0.35">
      <c r="C50" s="27"/>
      <c r="D50" s="28" t="s">
        <v>6</v>
      </c>
    </row>
    <row r="51" spans="3:4" x14ac:dyDescent="0.35">
      <c r="C51" s="26"/>
      <c r="D51" s="28" t="s">
        <v>7</v>
      </c>
    </row>
  </sheetData>
  <mergeCells count="1">
    <mergeCell ref="E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Tadeu</dc:creator>
  <cp:lastModifiedBy>Prakshali Shah</cp:lastModifiedBy>
  <cp:lastPrinted>2020-09-11T06:43:50Z</cp:lastPrinted>
  <dcterms:created xsi:type="dcterms:W3CDTF">2020-09-10T04:00:29Z</dcterms:created>
  <dcterms:modified xsi:type="dcterms:W3CDTF">2025-05-16T23:01:07Z</dcterms:modified>
</cp:coreProperties>
</file>