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AMES\PERKULIAHAN\SEMESTER5\"/>
    </mc:Choice>
  </mc:AlternateContent>
  <xr:revisionPtr revIDLastSave="0" documentId="13_ncr:1_{CD327DBB-522B-4163-BD5A-571F3B81D1F0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oal SAW" sheetId="1" r:id="rId1"/>
    <sheet name="Soal WP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L24" i="1"/>
  <c r="C21" i="1"/>
  <c r="L19" i="1" s="1"/>
  <c r="D21" i="1"/>
  <c r="E21" i="1"/>
  <c r="C22" i="1"/>
  <c r="L20" i="1" s="1"/>
  <c r="D22" i="1"/>
  <c r="E22" i="1"/>
  <c r="C23" i="1"/>
  <c r="L21" i="1" s="1"/>
  <c r="D23" i="1"/>
  <c r="E23" i="1"/>
  <c r="C24" i="1"/>
  <c r="D24" i="1"/>
  <c r="E24" i="1"/>
  <c r="L22" i="1" s="1"/>
  <c r="C25" i="1"/>
  <c r="L23" i="1" s="1"/>
  <c r="D25" i="1"/>
  <c r="E25" i="1"/>
  <c r="C26" i="1"/>
  <c r="D26" i="1"/>
  <c r="E26" i="1"/>
  <c r="C27" i="1"/>
  <c r="L25" i="1" s="1"/>
  <c r="D27" i="1"/>
  <c r="E27" i="1"/>
  <c r="E20" i="1"/>
  <c r="D20" i="1"/>
  <c r="C20" i="1"/>
  <c r="L18" i="1" s="1"/>
  <c r="E11" i="1"/>
  <c r="D11" i="1"/>
  <c r="C11" i="1"/>
  <c r="C22" i="3"/>
  <c r="F21" i="3" s="1"/>
  <c r="F18" i="3" l="1"/>
  <c r="F19" i="3"/>
  <c r="F20" i="3"/>
  <c r="I19" i="3" l="1"/>
  <c r="I17" i="3"/>
  <c r="I21" i="3"/>
  <c r="I20" i="3"/>
  <c r="I18" i="3"/>
  <c r="I22" i="3" l="1"/>
  <c r="L18" i="3" s="1"/>
  <c r="L20" i="3" l="1"/>
  <c r="L19" i="3"/>
  <c r="L17" i="3"/>
  <c r="L21" i="3"/>
</calcChain>
</file>

<file path=xl/sharedStrings.xml><?xml version="1.0" encoding="utf-8"?>
<sst xmlns="http://schemas.openxmlformats.org/spreadsheetml/2006/main" count="85" uniqueCount="68">
  <si>
    <t>C1</t>
  </si>
  <si>
    <t>C2</t>
  </si>
  <si>
    <t>C3</t>
  </si>
  <si>
    <t>Kandidat</t>
  </si>
  <si>
    <t>A1</t>
  </si>
  <si>
    <t>A2</t>
  </si>
  <si>
    <t>A3</t>
  </si>
  <si>
    <t>A4</t>
  </si>
  <si>
    <t>A5</t>
  </si>
  <si>
    <t>A6</t>
  </si>
  <si>
    <t>A7</t>
  </si>
  <si>
    <t>A8</t>
  </si>
  <si>
    <t>C1 dan C2 adalah kriteria keuntungan</t>
  </si>
  <si>
    <t>C3 adalah kriteria biaya</t>
  </si>
  <si>
    <t>Kriteria</t>
  </si>
  <si>
    <t>C4</t>
  </si>
  <si>
    <t>C5</t>
  </si>
  <si>
    <t>Alternatif</t>
  </si>
  <si>
    <t>R1</t>
  </si>
  <si>
    <t>R2</t>
  </si>
  <si>
    <t>R3</t>
  </si>
  <si>
    <t>R4</t>
  </si>
  <si>
    <t>R5</t>
  </si>
  <si>
    <t>C1, C3 dan C4 adalah kriteria keuntungan</t>
  </si>
  <si>
    <t>C2 dan C5 adalah kriteria biaya</t>
  </si>
  <si>
    <t>Buatlah perangkingan dengan menggunakan metode WP dengan bobot W =[4,5,3,2,1]</t>
  </si>
  <si>
    <t>w1</t>
  </si>
  <si>
    <t>w2</t>
  </si>
  <si>
    <t>w3</t>
  </si>
  <si>
    <t>w4</t>
  </si>
  <si>
    <t>w5</t>
  </si>
  <si>
    <t>w Total</t>
  </si>
  <si>
    <t>s1</t>
  </si>
  <si>
    <t>s2</t>
  </si>
  <si>
    <t>s3</t>
  </si>
  <si>
    <t>s4</t>
  </si>
  <si>
    <t>s5</t>
  </si>
  <si>
    <t>s Total</t>
  </si>
  <si>
    <t>V1</t>
  </si>
  <si>
    <t>V2</t>
  </si>
  <si>
    <t>V3</t>
  </si>
  <si>
    <t>V4</t>
  </si>
  <si>
    <t>V5</t>
  </si>
  <si>
    <t>Max</t>
  </si>
  <si>
    <t>r1</t>
  </si>
  <si>
    <t>r2</t>
  </si>
  <si>
    <t>r3</t>
  </si>
  <si>
    <t>Buatlah perangkingan dengan menggunakan metode SAW dengan bobot W =[0.4. 0.3. 0.3]</t>
  </si>
  <si>
    <t>r4</t>
  </si>
  <si>
    <t>r5</t>
  </si>
  <si>
    <t>r6</t>
  </si>
  <si>
    <t>r7</t>
  </si>
  <si>
    <t>r8</t>
  </si>
  <si>
    <t>v1</t>
  </si>
  <si>
    <t>v2</t>
  </si>
  <si>
    <t>v3</t>
  </si>
  <si>
    <t>v4</t>
  </si>
  <si>
    <t>v5</t>
  </si>
  <si>
    <t>v6</t>
  </si>
  <si>
    <t>v7</t>
  </si>
  <si>
    <t>v8</t>
  </si>
  <si>
    <t>1. Bobot</t>
  </si>
  <si>
    <t>2. Perbaikan Bobot:</t>
  </si>
  <si>
    <t>3. Vektor S</t>
  </si>
  <si>
    <t>4. Vektor V</t>
  </si>
  <si>
    <t>1. Normalisasi</t>
  </si>
  <si>
    <t>2. Bobot</t>
  </si>
  <si>
    <t>3. Perankingan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</si>
</sst>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3" fontId="2" fillId="2" borderId="1" xfId="1" applyNumberFormat="1" applyFill="1" applyBorder="1" applyAlignment="1">
      <alignment horizontal="center" vertical="center"/>
    </xf>
    <xf numFmtId="3" fontId="0" fillId="2" borderId="1" xfId="0" applyNumberFormat="1" applyFill="1" applyBorder="1"/>
    <xf numFmtId="0" fontId="2" fillId="2" borderId="1" xfId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zoomScaleNormal="100" workbookViewId="0">
      <selection activeCell="O12" sqref="O12"/>
    </sheetView>
  </sheetViews>
  <sheetFormatPr defaultRowHeight="15.75" x14ac:dyDescent="0.25"/>
  <cols>
    <col min="1" max="2" width="9.140625" style="1"/>
    <col min="3" max="3" width="10.42578125" style="1" bestFit="1" customWidth="1"/>
    <col min="4" max="4" width="9.140625" style="1"/>
    <col min="5" max="5" width="13.140625" style="1" bestFit="1" customWidth="1"/>
    <col min="6" max="16384" width="9.140625" style="1"/>
  </cols>
  <sheetData>
    <row r="1" spans="2:10" x14ac:dyDescent="0.25">
      <c r="B1" s="19" t="s">
        <v>3</v>
      </c>
      <c r="C1" s="21" t="s">
        <v>14</v>
      </c>
      <c r="D1" s="22"/>
      <c r="E1" s="23"/>
    </row>
    <row r="2" spans="2:10" x14ac:dyDescent="0.25">
      <c r="B2" s="20"/>
      <c r="C2" s="3" t="s">
        <v>0</v>
      </c>
      <c r="D2" s="2" t="s">
        <v>1</v>
      </c>
      <c r="E2" s="2" t="s">
        <v>2</v>
      </c>
    </row>
    <row r="3" spans="2:10" x14ac:dyDescent="0.25">
      <c r="B3" s="5" t="s">
        <v>4</v>
      </c>
      <c r="C3" s="4">
        <v>1</v>
      </c>
      <c r="D3" s="4">
        <v>0.7</v>
      </c>
      <c r="E3" s="12">
        <v>0.7</v>
      </c>
    </row>
    <row r="4" spans="2:10" x14ac:dyDescent="0.25">
      <c r="B4" s="5" t="s">
        <v>5</v>
      </c>
      <c r="C4" s="4">
        <v>0.7</v>
      </c>
      <c r="D4" s="4">
        <v>1</v>
      </c>
      <c r="E4" s="12">
        <v>0.5</v>
      </c>
    </row>
    <row r="5" spans="2:10" x14ac:dyDescent="0.25">
      <c r="B5" s="5" t="s">
        <v>6</v>
      </c>
      <c r="C5" s="4">
        <v>0.3</v>
      </c>
      <c r="D5" s="4">
        <v>0.4</v>
      </c>
      <c r="E5" s="12">
        <v>0.7</v>
      </c>
    </row>
    <row r="6" spans="2:10" x14ac:dyDescent="0.25">
      <c r="B6" s="5" t="s">
        <v>7</v>
      </c>
      <c r="C6" s="4">
        <v>1</v>
      </c>
      <c r="D6" s="4">
        <v>0.5</v>
      </c>
      <c r="E6" s="12">
        <v>0.9</v>
      </c>
    </row>
    <row r="7" spans="2:10" x14ac:dyDescent="0.25">
      <c r="B7" s="5" t="s">
        <v>8</v>
      </c>
      <c r="C7" s="4">
        <v>0.7</v>
      </c>
      <c r="D7" s="4">
        <v>0.3</v>
      </c>
      <c r="E7" s="12">
        <v>0.7</v>
      </c>
    </row>
    <row r="8" spans="2:10" x14ac:dyDescent="0.25">
      <c r="B8" s="5" t="s">
        <v>9</v>
      </c>
      <c r="C8" s="4">
        <v>0.5</v>
      </c>
      <c r="D8" s="4">
        <v>0.8</v>
      </c>
      <c r="E8" s="12">
        <v>0.1</v>
      </c>
    </row>
    <row r="9" spans="2:10" x14ac:dyDescent="0.25">
      <c r="B9" s="5" t="s">
        <v>10</v>
      </c>
      <c r="C9" s="4">
        <v>0.3</v>
      </c>
      <c r="D9" s="4">
        <v>0.7</v>
      </c>
      <c r="E9" s="12">
        <v>1</v>
      </c>
    </row>
    <row r="10" spans="2:10" x14ac:dyDescent="0.25">
      <c r="B10" s="5" t="s">
        <v>11</v>
      </c>
      <c r="C10" s="4">
        <v>1</v>
      </c>
      <c r="D10" s="4">
        <v>0.3</v>
      </c>
      <c r="E10" s="12">
        <v>1</v>
      </c>
    </row>
    <row r="11" spans="2:10" x14ac:dyDescent="0.25">
      <c r="B11" s="11" t="s">
        <v>43</v>
      </c>
      <c r="C11" s="4">
        <f>MAX(C3:C10)</f>
        <v>1</v>
      </c>
      <c r="D11" s="4">
        <f t="shared" ref="D11" si="0">MAX(D3:D10)</f>
        <v>1</v>
      </c>
      <c r="E11" s="12">
        <f>MIN(E3:E10)</f>
        <v>0.1</v>
      </c>
    </row>
    <row r="13" spans="2:10" ht="15.75" customHeight="1" x14ac:dyDescent="0.25">
      <c r="B13" s="26" t="s">
        <v>12</v>
      </c>
      <c r="C13" s="26"/>
      <c r="D13" s="26"/>
      <c r="E13" s="26"/>
      <c r="F13" s="26"/>
      <c r="G13" s="26"/>
      <c r="H13" s="26"/>
      <c r="I13" s="26"/>
      <c r="J13" s="26"/>
    </row>
    <row r="14" spans="2:10" ht="15.75" customHeight="1" x14ac:dyDescent="0.25">
      <c r="B14" s="26" t="s">
        <v>13</v>
      </c>
      <c r="C14" s="26"/>
      <c r="D14" s="26"/>
      <c r="E14" s="26"/>
      <c r="F14" s="26"/>
      <c r="G14" s="26"/>
      <c r="H14" s="26"/>
      <c r="I14" s="26"/>
    </row>
    <row r="15" spans="2:10" x14ac:dyDescent="0.25">
      <c r="B15" s="1" t="s">
        <v>47</v>
      </c>
    </row>
    <row r="17" spans="2:12" x14ac:dyDescent="0.25">
      <c r="B17" s="24" t="s">
        <v>65</v>
      </c>
      <c r="C17" s="24"/>
      <c r="D17" s="24"/>
      <c r="E17" s="24"/>
      <c r="G17" s="25" t="s">
        <v>66</v>
      </c>
      <c r="H17" s="25"/>
      <c r="I17" s="25"/>
      <c r="K17" s="17" t="s">
        <v>67</v>
      </c>
      <c r="L17" s="18"/>
    </row>
    <row r="18" spans="2:12" x14ac:dyDescent="0.25">
      <c r="B18" s="19" t="s">
        <v>3</v>
      </c>
      <c r="C18" s="21" t="s">
        <v>14</v>
      </c>
      <c r="D18" s="22"/>
      <c r="E18" s="23"/>
      <c r="G18" s="2" t="s">
        <v>26</v>
      </c>
      <c r="H18" s="2" t="s">
        <v>27</v>
      </c>
      <c r="I18" s="2" t="s">
        <v>28</v>
      </c>
      <c r="K18" s="8" t="s">
        <v>53</v>
      </c>
      <c r="L18" s="8">
        <f>(G19*C20)+(H19*D20)+(I19*E20)</f>
        <v>0.6528571428571428</v>
      </c>
    </row>
    <row r="19" spans="2:12" x14ac:dyDescent="0.25">
      <c r="B19" s="20"/>
      <c r="C19" s="3" t="s">
        <v>44</v>
      </c>
      <c r="D19" s="2" t="s">
        <v>45</v>
      </c>
      <c r="E19" s="2" t="s">
        <v>46</v>
      </c>
      <c r="G19" s="2">
        <v>0.4</v>
      </c>
      <c r="H19" s="2">
        <v>0.3</v>
      </c>
      <c r="I19" s="2">
        <v>0.3</v>
      </c>
      <c r="K19" s="8" t="s">
        <v>54</v>
      </c>
      <c r="L19" s="8">
        <f>(G19*C21)+(H19*D21)+(I19*E21)</f>
        <v>0.6399999999999999</v>
      </c>
    </row>
    <row r="20" spans="2:12" x14ac:dyDescent="0.25">
      <c r="B20" s="5" t="s">
        <v>44</v>
      </c>
      <c r="C20" s="4">
        <f>C3/1</f>
        <v>1</v>
      </c>
      <c r="D20" s="4">
        <f>D3/1</f>
        <v>0.7</v>
      </c>
      <c r="E20" s="12">
        <f t="shared" ref="E20:E27" si="1">0.1/E3</f>
        <v>0.14285714285714288</v>
      </c>
      <c r="K20" s="8" t="s">
        <v>55</v>
      </c>
      <c r="L20" s="8">
        <f>(G19*C22)+(H19*D23)+(I19*E23)</f>
        <v>0.30333333333333334</v>
      </c>
    </row>
    <row r="21" spans="2:12" x14ac:dyDescent="0.25">
      <c r="B21" s="5" t="s">
        <v>45</v>
      </c>
      <c r="C21" s="4">
        <f t="shared" ref="C21:D21" si="2">C4/1</f>
        <v>0.7</v>
      </c>
      <c r="D21" s="4">
        <f t="shared" si="2"/>
        <v>1</v>
      </c>
      <c r="E21" s="12">
        <f t="shared" si="1"/>
        <v>0.2</v>
      </c>
      <c r="K21" s="8" t="s">
        <v>56</v>
      </c>
      <c r="L21" s="8">
        <f>(G19*C23)+(H19*D23)+(I19*E23)</f>
        <v>0.58333333333333337</v>
      </c>
    </row>
    <row r="22" spans="2:12" x14ac:dyDescent="0.25">
      <c r="B22" s="5" t="s">
        <v>46</v>
      </c>
      <c r="C22" s="4">
        <f t="shared" ref="C22:D22" si="3">C5/1</f>
        <v>0.3</v>
      </c>
      <c r="D22" s="4">
        <f t="shared" si="3"/>
        <v>0.4</v>
      </c>
      <c r="E22" s="12">
        <f t="shared" si="1"/>
        <v>0.14285714285714288</v>
      </c>
      <c r="K22" s="8" t="s">
        <v>57</v>
      </c>
      <c r="L22" s="8">
        <f>(G19*C24)+(H19*D24)+(I19*E24)</f>
        <v>0.41285714285714287</v>
      </c>
    </row>
    <row r="23" spans="2:12" x14ac:dyDescent="0.25">
      <c r="B23" s="5" t="s">
        <v>48</v>
      </c>
      <c r="C23" s="4">
        <f t="shared" ref="C23:D23" si="4">C6/1</f>
        <v>1</v>
      </c>
      <c r="D23" s="4">
        <f t="shared" si="4"/>
        <v>0.5</v>
      </c>
      <c r="E23" s="12">
        <f t="shared" si="1"/>
        <v>0.11111111111111112</v>
      </c>
      <c r="K23" s="13" t="s">
        <v>58</v>
      </c>
      <c r="L23" s="13">
        <f>(G19*C25)+(H19*D25)+(I19*E25)</f>
        <v>0.74</v>
      </c>
    </row>
    <row r="24" spans="2:12" x14ac:dyDescent="0.25">
      <c r="B24" s="5" t="s">
        <v>49</v>
      </c>
      <c r="C24" s="4">
        <f t="shared" ref="C24:D24" si="5">C7/1</f>
        <v>0.7</v>
      </c>
      <c r="D24" s="4">
        <f t="shared" si="5"/>
        <v>0.3</v>
      </c>
      <c r="E24" s="12">
        <f t="shared" si="1"/>
        <v>0.14285714285714288</v>
      </c>
      <c r="K24" s="8" t="s">
        <v>59</v>
      </c>
      <c r="L24" s="8">
        <f>(G19*C26)+(H19*D26)+(I19*E26)</f>
        <v>0.36</v>
      </c>
    </row>
    <row r="25" spans="2:12" x14ac:dyDescent="0.25">
      <c r="B25" s="5" t="s">
        <v>50</v>
      </c>
      <c r="C25" s="4">
        <f t="shared" ref="C25:D25" si="6">C8/1</f>
        <v>0.5</v>
      </c>
      <c r="D25" s="4">
        <f t="shared" si="6"/>
        <v>0.8</v>
      </c>
      <c r="E25" s="12">
        <f t="shared" si="1"/>
        <v>1</v>
      </c>
      <c r="K25" s="8" t="s">
        <v>60</v>
      </c>
      <c r="L25" s="8">
        <f>(G19*C27)+(H19*D27)+(I19*E27)</f>
        <v>0.52</v>
      </c>
    </row>
    <row r="26" spans="2:12" x14ac:dyDescent="0.25">
      <c r="B26" s="5" t="s">
        <v>51</v>
      </c>
      <c r="C26" s="4">
        <f t="shared" ref="C26:D26" si="7">C9/1</f>
        <v>0.3</v>
      </c>
      <c r="D26" s="4">
        <f t="shared" si="7"/>
        <v>0.7</v>
      </c>
      <c r="E26" s="12">
        <f t="shared" si="1"/>
        <v>0.1</v>
      </c>
    </row>
    <row r="27" spans="2:12" x14ac:dyDescent="0.25">
      <c r="B27" s="5" t="s">
        <v>52</v>
      </c>
      <c r="C27" s="4">
        <f t="shared" ref="C27:D27" si="8">C10/1</f>
        <v>1</v>
      </c>
      <c r="D27" s="4">
        <f t="shared" si="8"/>
        <v>0.3</v>
      </c>
      <c r="E27" s="12">
        <f t="shared" si="1"/>
        <v>0.1</v>
      </c>
    </row>
  </sheetData>
  <mergeCells count="9">
    <mergeCell ref="B13:J13"/>
    <mergeCell ref="B14:I14"/>
    <mergeCell ref="B1:B2"/>
    <mergeCell ref="C1:E1"/>
    <mergeCell ref="K17:L17"/>
    <mergeCell ref="B18:B19"/>
    <mergeCell ref="C18:E18"/>
    <mergeCell ref="B17:E17"/>
    <mergeCell ref="G17:I17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2"/>
  <sheetViews>
    <sheetView tabSelected="1" zoomScale="106" zoomScaleNormal="106" workbookViewId="0">
      <selection activeCell="I17" sqref="I17"/>
    </sheetView>
  </sheetViews>
  <sheetFormatPr defaultRowHeight="15" x14ac:dyDescent="0.25"/>
  <cols>
    <col min="2" max="2" width="10.42578125" bestFit="1" customWidth="1"/>
  </cols>
  <sheetData>
    <row r="2" spans="2:12" ht="15.75" x14ac:dyDescent="0.25">
      <c r="B2" s="28" t="s">
        <v>17</v>
      </c>
      <c r="C2" s="28" t="s">
        <v>14</v>
      </c>
      <c r="D2" s="28"/>
      <c r="E2" s="28"/>
      <c r="F2" s="28"/>
      <c r="G2" s="28"/>
    </row>
    <row r="3" spans="2:12" ht="15.75" x14ac:dyDescent="0.25">
      <c r="B3" s="28"/>
      <c r="C3" s="6" t="s">
        <v>0</v>
      </c>
      <c r="D3" s="6" t="s">
        <v>1</v>
      </c>
      <c r="E3" s="6" t="s">
        <v>2</v>
      </c>
      <c r="F3" s="6" t="s">
        <v>15</v>
      </c>
      <c r="G3" s="6" t="s">
        <v>16</v>
      </c>
    </row>
    <row r="4" spans="2:12" ht="15.75" x14ac:dyDescent="0.25">
      <c r="B4" s="6" t="s">
        <v>18</v>
      </c>
      <c r="C4" s="7">
        <v>7</v>
      </c>
      <c r="D4" s="14">
        <v>10000</v>
      </c>
      <c r="E4" s="7">
        <v>6</v>
      </c>
      <c r="F4" s="7">
        <v>9</v>
      </c>
      <c r="G4" s="16">
        <v>150</v>
      </c>
    </row>
    <row r="5" spans="2:12" ht="15.75" x14ac:dyDescent="0.25">
      <c r="B5" s="6" t="s">
        <v>19</v>
      </c>
      <c r="C5" s="7">
        <v>9</v>
      </c>
      <c r="D5" s="14">
        <v>11000</v>
      </c>
      <c r="E5" s="7">
        <v>8</v>
      </c>
      <c r="F5" s="7">
        <v>8</v>
      </c>
      <c r="G5" s="16">
        <v>200</v>
      </c>
    </row>
    <row r="6" spans="2:12" ht="15.75" x14ac:dyDescent="0.25">
      <c r="B6" s="6" t="s">
        <v>20</v>
      </c>
      <c r="C6" s="7">
        <v>6</v>
      </c>
      <c r="D6" s="14">
        <v>9500</v>
      </c>
      <c r="E6" s="7">
        <v>5</v>
      </c>
      <c r="F6" s="7">
        <v>7</v>
      </c>
      <c r="G6" s="16">
        <v>120</v>
      </c>
    </row>
    <row r="7" spans="2:12" ht="15.75" x14ac:dyDescent="0.25">
      <c r="B7" s="6" t="s">
        <v>21</v>
      </c>
      <c r="C7" s="7">
        <v>9</v>
      </c>
      <c r="D7" s="14">
        <v>6000</v>
      </c>
      <c r="E7" s="7">
        <v>7</v>
      </c>
      <c r="F7" s="7">
        <v>9</v>
      </c>
      <c r="G7" s="16">
        <v>100</v>
      </c>
    </row>
    <row r="8" spans="2:12" ht="15.75" x14ac:dyDescent="0.25">
      <c r="B8" s="6" t="s">
        <v>22</v>
      </c>
      <c r="C8" s="7">
        <v>8</v>
      </c>
      <c r="D8" s="15">
        <v>12000</v>
      </c>
      <c r="E8" s="7">
        <v>7</v>
      </c>
      <c r="F8" s="7">
        <v>7</v>
      </c>
      <c r="G8" s="16">
        <v>180</v>
      </c>
    </row>
    <row r="11" spans="2:12" ht="15.75" x14ac:dyDescent="0.25">
      <c r="B11" s="26" t="s">
        <v>23</v>
      </c>
      <c r="C11" s="26"/>
      <c r="D11" s="26"/>
      <c r="E11" s="26"/>
      <c r="F11" s="26"/>
      <c r="G11" s="26"/>
      <c r="H11" s="26"/>
      <c r="I11" s="26"/>
      <c r="J11" s="26"/>
    </row>
    <row r="12" spans="2:12" ht="15.75" x14ac:dyDescent="0.25">
      <c r="B12" s="26" t="s">
        <v>24</v>
      </c>
      <c r="C12" s="26"/>
      <c r="D12" s="26"/>
      <c r="E12" s="26"/>
      <c r="F12" s="26"/>
      <c r="G12" s="26"/>
      <c r="H12" s="26"/>
      <c r="I12" s="26"/>
      <c r="J12" s="1"/>
    </row>
    <row r="13" spans="2:12" ht="15.75" x14ac:dyDescent="0.25">
      <c r="B13" s="1" t="s">
        <v>25</v>
      </c>
      <c r="C13" s="1"/>
      <c r="D13" s="1"/>
      <c r="E13" s="1"/>
      <c r="F13" s="1"/>
      <c r="G13" s="1"/>
      <c r="H13" s="1"/>
      <c r="I13" s="1"/>
      <c r="J13" s="1"/>
    </row>
    <row r="16" spans="2:12" x14ac:dyDescent="0.25">
      <c r="B16" s="29" t="s">
        <v>61</v>
      </c>
      <c r="C16" s="29"/>
      <c r="E16" s="27" t="s">
        <v>62</v>
      </c>
      <c r="F16" s="27"/>
      <c r="H16" s="27" t="s">
        <v>63</v>
      </c>
      <c r="I16" s="27"/>
      <c r="K16" s="27" t="s">
        <v>64</v>
      </c>
      <c r="L16" s="27"/>
    </row>
    <row r="17" spans="2:12" x14ac:dyDescent="0.25">
      <c r="B17" s="9" t="s">
        <v>26</v>
      </c>
      <c r="C17" s="9">
        <v>4</v>
      </c>
      <c r="E17" s="9" t="s">
        <v>26</v>
      </c>
      <c r="F17" s="9">
        <f>C17/C22</f>
        <v>0.26666666666666666</v>
      </c>
      <c r="H17" s="9" t="s">
        <v>32</v>
      </c>
      <c r="I17" s="9">
        <f>(C4^F17)*(D4^-(F18))*(E4^F19)*(F4^F20)*(G4^-(F21))</f>
        <v>0.10710653706603761</v>
      </c>
      <c r="K17" s="9" t="s">
        <v>38</v>
      </c>
      <c r="L17" s="9">
        <f>I17/I22</f>
        <v>0.18911904130067503</v>
      </c>
    </row>
    <row r="18" spans="2:12" x14ac:dyDescent="0.25">
      <c r="B18" s="9" t="s">
        <v>27</v>
      </c>
      <c r="C18" s="9">
        <v>5</v>
      </c>
      <c r="E18" s="9" t="s">
        <v>27</v>
      </c>
      <c r="F18" s="9">
        <f>C18/C22</f>
        <v>0.33333333333333331</v>
      </c>
      <c r="H18" s="9" t="s">
        <v>33</v>
      </c>
      <c r="I18" s="9">
        <f>(C5^F17)*(D5^-(F18))*(E5^F19)*(F5^F20)*(G5^-(F21))</f>
        <v>0.11349109077525926</v>
      </c>
      <c r="K18" s="9" t="s">
        <v>39</v>
      </c>
      <c r="L18" s="9">
        <f>I18/I22</f>
        <v>0.20039230911136158</v>
      </c>
    </row>
    <row r="19" spans="2:12" x14ac:dyDescent="0.25">
      <c r="B19" s="9" t="s">
        <v>28</v>
      </c>
      <c r="C19" s="9">
        <v>3</v>
      </c>
      <c r="E19" s="9" t="s">
        <v>28</v>
      </c>
      <c r="F19" s="9">
        <f>C19/C22</f>
        <v>0.2</v>
      </c>
      <c r="H19" s="9" t="s">
        <v>34</v>
      </c>
      <c r="I19" s="9">
        <f>(C6^F17)*(D6^-(F18))*(E6^F19)*(F6^F20)*(G6^-(F21))</f>
        <v>9.8960250996317001E-2</v>
      </c>
      <c r="K19" s="9" t="s">
        <v>40</v>
      </c>
      <c r="L19" s="9">
        <f>I19/I22</f>
        <v>0.17473506573887787</v>
      </c>
    </row>
    <row r="20" spans="2:12" x14ac:dyDescent="0.25">
      <c r="B20" s="9" t="s">
        <v>29</v>
      </c>
      <c r="C20" s="9">
        <v>2</v>
      </c>
      <c r="E20" s="9" t="s">
        <v>29</v>
      </c>
      <c r="F20" s="9">
        <f>C20/C22</f>
        <v>0.13333333333333333</v>
      </c>
      <c r="H20" s="9" t="s">
        <v>35</v>
      </c>
      <c r="I20" s="9">
        <f>(C7^F17)*(D7^-(F18))*(E7^F19)*(F7^F20)*(G7^-(F21))</f>
        <v>0.14387970155928101</v>
      </c>
      <c r="K20" s="10" t="s">
        <v>41</v>
      </c>
      <c r="L20" s="10">
        <f>I20/I22</f>
        <v>0.25404977106804999</v>
      </c>
    </row>
    <row r="21" spans="2:12" x14ac:dyDescent="0.25">
      <c r="B21" s="9" t="s">
        <v>30</v>
      </c>
      <c r="C21" s="9">
        <v>1</v>
      </c>
      <c r="E21" s="9" t="s">
        <v>30</v>
      </c>
      <c r="F21" s="9">
        <f>C21/C22</f>
        <v>6.6666666666666666E-2</v>
      </c>
      <c r="H21" s="9" t="s">
        <v>36</v>
      </c>
      <c r="I21" s="9">
        <f>(C8^F17)*(D8^-(F18))*(E8^F19)*(F8^F20)*(G8^-(F21))</f>
        <v>0.10290696285695948</v>
      </c>
      <c r="K21" s="9" t="s">
        <v>42</v>
      </c>
      <c r="L21" s="9">
        <f>I21/I22</f>
        <v>0.18170381278103565</v>
      </c>
    </row>
    <row r="22" spans="2:12" x14ac:dyDescent="0.25">
      <c r="B22" s="9" t="s">
        <v>31</v>
      </c>
      <c r="C22" s="9">
        <f>SUM(C17:C21)</f>
        <v>15</v>
      </c>
      <c r="H22" s="9" t="s">
        <v>37</v>
      </c>
      <c r="I22" s="9">
        <f>SUM(I17:I21)</f>
        <v>0.5663445432538543</v>
      </c>
    </row>
  </sheetData>
  <mergeCells count="8">
    <mergeCell ref="K16:L16"/>
    <mergeCell ref="B12:I12"/>
    <mergeCell ref="C2:G2"/>
    <mergeCell ref="B2:B3"/>
    <mergeCell ref="B11:J11"/>
    <mergeCell ref="B16:C16"/>
    <mergeCell ref="E16:F16"/>
    <mergeCell ref="H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 SAW</vt:lpstr>
      <vt:lpstr>Soal 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Ciluk Baa</cp:lastModifiedBy>
  <dcterms:created xsi:type="dcterms:W3CDTF">2019-09-27T06:59:45Z</dcterms:created>
  <dcterms:modified xsi:type="dcterms:W3CDTF">2023-09-11T08:40:19Z</dcterms:modified>
</cp:coreProperties>
</file>