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Y   =   g^x  mod  p</t>
      </text>
    </comment>
    <comment authorId="0" ref="A13">
      <text>
        <t xml:space="preserve">C1   =   g^k  mod  p</t>
      </text>
    </comment>
    <comment authorId="0" ref="A14">
      <text>
        <t xml:space="preserve">C2
   =   M*(y^k
)  mod  p</t>
      </text>
    </comment>
    <comment authorId="0" ref="A31">
      <text>
        <t xml:space="preserve">M   =   C2
*(C1
x
)^
-1  mod  p</t>
      </text>
    </comment>
  </commentList>
</comments>
</file>

<file path=xl/sharedStrings.xml><?xml version="1.0" encoding="utf-8"?>
<sst xmlns="http://schemas.openxmlformats.org/spreadsheetml/2006/main" count="40" uniqueCount="24">
  <si>
    <t>P</t>
  </si>
  <si>
    <t>G</t>
  </si>
  <si>
    <t>X</t>
  </si>
  <si>
    <t>Y</t>
  </si>
  <si>
    <t>K</t>
  </si>
  <si>
    <t>KRIPTOGRAFI</t>
  </si>
  <si>
    <t>10  17  8  15  19  14  6  17  0  5  8</t>
  </si>
  <si>
    <t>ENKRIPSI</t>
  </si>
  <si>
    <t>M</t>
  </si>
  <si>
    <t>C1</t>
  </si>
  <si>
    <t>C2</t>
  </si>
  <si>
    <t>DEKRIPSI</t>
  </si>
  <si>
    <t>C1X</t>
  </si>
  <si>
    <t>GCD</t>
  </si>
  <si>
    <t>=</t>
  </si>
  <si>
    <t>*</t>
  </si>
  <si>
    <t>+</t>
  </si>
  <si>
    <t>t(0)</t>
  </si>
  <si>
    <t>t(1)</t>
  </si>
  <si>
    <t xml:space="preserve">t(2) </t>
  </si>
  <si>
    <t xml:space="preserve">t(3) </t>
  </si>
  <si>
    <t>t(4)</t>
  </si>
  <si>
    <t>C1x^-1</t>
  </si>
  <si>
    <t>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</si>
</sst>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  <font>
      <sz val="11.0"/>
      <color theme="1"/>
      <name val="Calibri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Border="1" applyFont="1"/>
    <xf borderId="0" fillId="0" fontId="2" numFmtId="0" xfId="0" applyAlignment="1" applyFont="1">
      <alignment readingOrder="0"/>
    </xf>
    <xf borderId="0" fillId="0" fontId="1" numFmtId="0" xfId="0" applyFont="1"/>
    <xf borderId="1" fillId="2" fontId="1" numFmtId="0" xfId="0" applyBorder="1" applyFill="1" applyFont="1"/>
    <xf borderId="1" fillId="3" fontId="4" numFmtId="0" xfId="0" applyAlignment="1" applyBorder="1" applyFill="1" applyFont="1">
      <alignment readingOrder="0"/>
    </xf>
    <xf borderId="1" fillId="4" fontId="1" numFmtId="0" xfId="0" applyBorder="1" applyFill="1" applyFont="1"/>
    <xf borderId="1" fillId="4" fontId="4" numFmtId="0" xfId="0" applyBorder="1" applyFont="1"/>
    <xf borderId="1" fillId="5" fontId="1" numFmtId="0" xfId="0" applyBorder="1" applyFill="1" applyFont="1"/>
    <xf borderId="0" fillId="0" fontId="2" numFmtId="0" xfId="0" applyFont="1"/>
    <xf borderId="0" fillId="0" fontId="5" numFmtId="0" xfId="0" applyAlignment="1" applyFont="1">
      <alignment readingOrder="0"/>
    </xf>
    <xf quotePrefix="1" borderId="0" fillId="0" fontId="2" numFmtId="0" xfId="0" applyAlignment="1" applyFont="1">
      <alignment readingOrder="0"/>
    </xf>
    <xf quotePrefix="1" borderId="0" fillId="0" fontId="2" numFmtId="0" xfId="0" applyAlignment="1" applyFont="1">
      <alignment horizontal="center" readingOrder="0"/>
    </xf>
    <xf borderId="0" fillId="0" fontId="5" numFmtId="0" xfId="0" applyFont="1"/>
    <xf borderId="1" fillId="3" fontId="5" numFmtId="0" xfId="0" applyAlignment="1" applyBorder="1" applyFont="1">
      <alignment readingOrder="0"/>
    </xf>
    <xf borderId="1" fillId="3" fontId="5" numFmtId="0" xfId="0" applyBorder="1" applyFont="1"/>
    <xf borderId="4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5.86"/>
    <col customWidth="1" min="5" max="5" width="7.0"/>
    <col customWidth="1" min="6" max="10" width="5.86"/>
    <col customWidth="1" min="11" max="12" width="6.86"/>
    <col customWidth="1" min="13" max="16" width="3.71"/>
    <col customWidth="1" min="17" max="26" width="8.71"/>
  </cols>
  <sheetData>
    <row r="1" ht="14.25" customHeight="1">
      <c r="A1" s="1" t="s">
        <v>0</v>
      </c>
      <c r="B1" s="2">
        <v>37.0</v>
      </c>
    </row>
    <row r="2" ht="14.25" customHeight="1">
      <c r="A2" s="1" t="s">
        <v>1</v>
      </c>
      <c r="B2" s="2">
        <v>3.0</v>
      </c>
    </row>
    <row r="3" ht="14.25" customHeight="1">
      <c r="A3" s="1" t="s">
        <v>2</v>
      </c>
      <c r="B3" s="2">
        <v>2.0</v>
      </c>
    </row>
    <row r="4" ht="14.25" customHeight="1">
      <c r="A4" s="1" t="s">
        <v>3</v>
      </c>
      <c r="B4" s="3">
        <f>MOD(B2^B3, B1)</f>
        <v>9</v>
      </c>
    </row>
    <row r="5" ht="14.25" customHeight="1">
      <c r="A5" s="4"/>
      <c r="B5" s="5"/>
    </row>
    <row r="6" ht="14.25" customHeight="1">
      <c r="A6" s="1" t="s">
        <v>4</v>
      </c>
      <c r="B6" s="2">
        <v>15.0</v>
      </c>
    </row>
    <row r="7" ht="14.25" customHeight="1"/>
    <row r="8" ht="14.25" customHeight="1">
      <c r="A8" s="6" t="s">
        <v>5</v>
      </c>
    </row>
    <row r="9" ht="14.25" customHeight="1">
      <c r="A9" s="6" t="s">
        <v>6</v>
      </c>
    </row>
    <row r="10" ht="14.25" customHeight="1"/>
    <row r="11" ht="14.25" customHeight="1">
      <c r="A11" s="7" t="s">
        <v>7</v>
      </c>
    </row>
    <row r="12" ht="14.25" customHeight="1">
      <c r="A12" s="8" t="s">
        <v>8</v>
      </c>
      <c r="B12" s="9">
        <v>10.0</v>
      </c>
      <c r="C12" s="9">
        <v>17.0</v>
      </c>
      <c r="D12" s="9">
        <v>8.0</v>
      </c>
      <c r="E12" s="9">
        <v>15.0</v>
      </c>
      <c r="F12" s="9">
        <v>19.0</v>
      </c>
      <c r="G12" s="9">
        <v>14.0</v>
      </c>
      <c r="H12" s="9">
        <v>6.0</v>
      </c>
      <c r="I12" s="9">
        <v>17.0</v>
      </c>
      <c r="J12" s="9">
        <v>0.0</v>
      </c>
      <c r="K12" s="9">
        <v>5.0</v>
      </c>
      <c r="L12" s="9">
        <v>8.0</v>
      </c>
    </row>
    <row r="13" ht="14.25" customHeight="1">
      <c r="A13" s="10" t="s">
        <v>9</v>
      </c>
      <c r="B13" s="11">
        <f t="shared" ref="B13:L13" si="1">MOD($B$2^$B$6, $B$1)</f>
        <v>11</v>
      </c>
      <c r="C13" s="11">
        <f t="shared" si="1"/>
        <v>11</v>
      </c>
      <c r="D13" s="11">
        <f t="shared" si="1"/>
        <v>11</v>
      </c>
      <c r="E13" s="11">
        <f t="shared" si="1"/>
        <v>11</v>
      </c>
      <c r="F13" s="11">
        <f t="shared" si="1"/>
        <v>11</v>
      </c>
      <c r="G13" s="11">
        <f t="shared" si="1"/>
        <v>11</v>
      </c>
      <c r="H13" s="11">
        <f t="shared" si="1"/>
        <v>11</v>
      </c>
      <c r="I13" s="11">
        <f t="shared" si="1"/>
        <v>11</v>
      </c>
      <c r="J13" s="11">
        <f t="shared" si="1"/>
        <v>11</v>
      </c>
      <c r="K13" s="11">
        <f t="shared" si="1"/>
        <v>11</v>
      </c>
      <c r="L13" s="11">
        <f t="shared" si="1"/>
        <v>11</v>
      </c>
    </row>
    <row r="14" ht="14.25" customHeight="1">
      <c r="A14" s="12" t="s">
        <v>10</v>
      </c>
      <c r="B14" s="12">
        <f t="shared" ref="B14:L14" si="2">(B12*$B$4^$B$6)-(INT((B12*$B$4^$B$6)/$B$1)*$B$1)</f>
        <v>26</v>
      </c>
      <c r="C14" s="12">
        <f t="shared" si="2"/>
        <v>22</v>
      </c>
      <c r="D14" s="12">
        <f t="shared" si="2"/>
        <v>6</v>
      </c>
      <c r="E14" s="12">
        <f t="shared" si="2"/>
        <v>2</v>
      </c>
      <c r="F14" s="12">
        <f t="shared" si="2"/>
        <v>5</v>
      </c>
      <c r="G14" s="12">
        <f t="shared" si="2"/>
        <v>29</v>
      </c>
      <c r="H14" s="12">
        <f t="shared" si="2"/>
        <v>23</v>
      </c>
      <c r="I14" s="12">
        <f t="shared" si="2"/>
        <v>22</v>
      </c>
      <c r="J14" s="12">
        <f t="shared" si="2"/>
        <v>0</v>
      </c>
      <c r="K14" s="12">
        <f t="shared" si="2"/>
        <v>13</v>
      </c>
      <c r="L14" s="12">
        <f t="shared" si="2"/>
        <v>6</v>
      </c>
    </row>
    <row r="15" ht="14.25" customHeight="1"/>
    <row r="16" ht="14.25" customHeight="1">
      <c r="A16" s="7" t="s">
        <v>11</v>
      </c>
    </row>
    <row r="17" ht="14.25" customHeight="1">
      <c r="A17" s="7" t="s">
        <v>12</v>
      </c>
      <c r="B17" s="13">
        <f>MOD(B13^B3,B1)</f>
        <v>10</v>
      </c>
    </row>
    <row r="18" ht="14.25" customHeight="1">
      <c r="A18" s="7"/>
    </row>
    <row r="19" ht="14.25" customHeight="1">
      <c r="A19" s="14" t="s">
        <v>13</v>
      </c>
    </row>
    <row r="20" ht="14.25" customHeight="1">
      <c r="A20" s="13">
        <f>B1</f>
        <v>37</v>
      </c>
      <c r="B20" s="15" t="s">
        <v>14</v>
      </c>
      <c r="C20" s="13">
        <f>B17</f>
        <v>10</v>
      </c>
      <c r="D20" s="16" t="s">
        <v>15</v>
      </c>
      <c r="E20" s="17">
        <f t="shared" ref="E20:E23" si="3">ROUNDDOWN(A20/C20)</f>
        <v>3</v>
      </c>
      <c r="F20" s="15" t="s">
        <v>16</v>
      </c>
      <c r="G20" s="13">
        <f t="shared" ref="G20:G23" si="4">A20-(C20*E20)</f>
        <v>7</v>
      </c>
    </row>
    <row r="21" ht="14.25" customHeight="1">
      <c r="A21" s="13">
        <f t="shared" ref="A21:A23" si="5">C20</f>
        <v>10</v>
      </c>
      <c r="B21" s="15" t="s">
        <v>14</v>
      </c>
      <c r="C21" s="13">
        <f t="shared" ref="C21:C23" si="6">G20</f>
        <v>7</v>
      </c>
      <c r="D21" s="16" t="s">
        <v>15</v>
      </c>
      <c r="E21" s="17">
        <f t="shared" si="3"/>
        <v>1</v>
      </c>
      <c r="F21" s="15" t="s">
        <v>16</v>
      </c>
      <c r="G21" s="13">
        <f t="shared" si="4"/>
        <v>3</v>
      </c>
    </row>
    <row r="22" ht="14.25" customHeight="1">
      <c r="A22" s="13">
        <f t="shared" si="5"/>
        <v>7</v>
      </c>
      <c r="B22" s="15" t="s">
        <v>14</v>
      </c>
      <c r="C22" s="13">
        <f t="shared" si="6"/>
        <v>3</v>
      </c>
      <c r="D22" s="16" t="s">
        <v>15</v>
      </c>
      <c r="E22" s="17">
        <f t="shared" si="3"/>
        <v>2</v>
      </c>
      <c r="F22" s="15" t="s">
        <v>16</v>
      </c>
      <c r="G22" s="13">
        <f t="shared" si="4"/>
        <v>1</v>
      </c>
    </row>
    <row r="23" ht="14.25" customHeight="1">
      <c r="A23" s="13">
        <f t="shared" si="5"/>
        <v>3</v>
      </c>
      <c r="B23" s="15" t="s">
        <v>14</v>
      </c>
      <c r="C23" s="17">
        <f t="shared" si="6"/>
        <v>1</v>
      </c>
      <c r="D23" s="16" t="s">
        <v>15</v>
      </c>
      <c r="E23" s="13">
        <f t="shared" si="3"/>
        <v>3</v>
      </c>
      <c r="F23" s="15" t="s">
        <v>16</v>
      </c>
      <c r="G23" s="13">
        <f t="shared" si="4"/>
        <v>0</v>
      </c>
    </row>
    <row r="24" ht="14.25" customHeight="1"/>
    <row r="25" ht="14.25" customHeight="1">
      <c r="A25" s="6" t="s">
        <v>17</v>
      </c>
      <c r="B25" s="15" t="s">
        <v>14</v>
      </c>
      <c r="C25" s="6">
        <v>0.0</v>
      </c>
    </row>
    <row r="26" ht="14.25" customHeight="1">
      <c r="A26" s="6" t="s">
        <v>18</v>
      </c>
      <c r="B26" s="15" t="s">
        <v>14</v>
      </c>
      <c r="C26" s="6">
        <v>1.0</v>
      </c>
    </row>
    <row r="27" ht="14.25" customHeight="1">
      <c r="A27" s="6" t="s">
        <v>19</v>
      </c>
      <c r="B27" s="15" t="s">
        <v>14</v>
      </c>
      <c r="C27" s="13">
        <f t="shared" ref="C27:C29" si="7">MOD((C25-(E20*C26)), $B$1)</f>
        <v>34</v>
      </c>
    </row>
    <row r="28" ht="14.25" customHeight="1">
      <c r="A28" s="6" t="s">
        <v>20</v>
      </c>
      <c r="B28" s="15" t="s">
        <v>14</v>
      </c>
      <c r="C28" s="13">
        <f t="shared" si="7"/>
        <v>4</v>
      </c>
    </row>
    <row r="29" ht="14.25" customHeight="1">
      <c r="A29" s="6" t="s">
        <v>21</v>
      </c>
      <c r="B29" s="15" t="s">
        <v>14</v>
      </c>
      <c r="C29" s="13">
        <f t="shared" si="7"/>
        <v>26</v>
      </c>
      <c r="D29" s="15" t="s">
        <v>14</v>
      </c>
      <c r="E29" s="6" t="s">
        <v>22</v>
      </c>
    </row>
    <row r="30" ht="14.25" customHeight="1"/>
    <row r="31" ht="14.25" customHeight="1">
      <c r="A31" s="18" t="s">
        <v>8</v>
      </c>
      <c r="B31" s="19">
        <f t="shared" ref="B31:L31" si="8">MOD(B14*$C$29, $B$1)</f>
        <v>10</v>
      </c>
      <c r="C31" s="19">
        <f t="shared" si="8"/>
        <v>17</v>
      </c>
      <c r="D31" s="19">
        <f t="shared" si="8"/>
        <v>8</v>
      </c>
      <c r="E31" s="19">
        <f t="shared" si="8"/>
        <v>15</v>
      </c>
      <c r="F31" s="19">
        <f t="shared" si="8"/>
        <v>19</v>
      </c>
      <c r="G31" s="19">
        <f t="shared" si="8"/>
        <v>14</v>
      </c>
      <c r="H31" s="19">
        <f t="shared" si="8"/>
        <v>6</v>
      </c>
      <c r="I31" s="19">
        <f t="shared" si="8"/>
        <v>17</v>
      </c>
      <c r="J31" s="19">
        <f t="shared" si="8"/>
        <v>0</v>
      </c>
      <c r="K31" s="19">
        <f t="shared" si="8"/>
        <v>5</v>
      </c>
      <c r="L31" s="19">
        <f t="shared" si="8"/>
        <v>8</v>
      </c>
    </row>
    <row r="32" ht="14.25" customHeight="1">
      <c r="A32" s="20" t="s">
        <v>23</v>
      </c>
      <c r="B32" s="20" t="str">
        <f t="shared" ref="B32:L32" si="9">CHAR(B31+65)</f>
        <v>K</v>
      </c>
      <c r="C32" s="20" t="str">
        <f t="shared" si="9"/>
        <v>R</v>
      </c>
      <c r="D32" s="20" t="str">
        <f t="shared" si="9"/>
        <v>I</v>
      </c>
      <c r="E32" s="20" t="str">
        <f t="shared" si="9"/>
        <v>P</v>
      </c>
      <c r="F32" s="20" t="str">
        <f t="shared" si="9"/>
        <v>T</v>
      </c>
      <c r="G32" s="20" t="str">
        <f t="shared" si="9"/>
        <v>O</v>
      </c>
      <c r="H32" s="20" t="str">
        <f t="shared" si="9"/>
        <v>G</v>
      </c>
      <c r="I32" s="20" t="str">
        <f t="shared" si="9"/>
        <v>R</v>
      </c>
      <c r="J32" s="20" t="str">
        <f t="shared" si="9"/>
        <v>A</v>
      </c>
      <c r="K32" s="20" t="str">
        <f t="shared" si="9"/>
        <v>F</v>
      </c>
      <c r="L32" s="20" t="str">
        <f t="shared" si="9"/>
        <v>I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">
    <mergeCell ref="A5:B5"/>
  </mergeCells>
  <printOptions/>
  <pageMargins bottom="0.75" footer="0.0" header="0.0" left="0.7" right="0.7" top="0.75"/>
  <pageSetup orientation="landscape"/>
  <drawing r:id="rId2"/>
  <legacyDrawing r:id="rId3"/>
</worksheet>
</file>