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<sst xmlns="http://schemas.openxmlformats.org/spreadsheetml/2006/main" count="106" uniqueCount="44">
  <si>
    <t>S-DES</t>
  </si>
  <si>
    <t>Plain Text</t>
  </si>
  <si>
    <t>P</t>
  </si>
  <si>
    <t>Master Key</t>
  </si>
  <si>
    <t>s</t>
  </si>
  <si>
    <t>P10</t>
  </si>
  <si>
    <t>P8</t>
  </si>
  <si>
    <t>P4</t>
  </si>
  <si>
    <t>Generate Key</t>
  </si>
  <si>
    <t>Acak Key dengan P10:</t>
  </si>
  <si>
    <t>KEY</t>
  </si>
  <si>
    <t>Hasil</t>
  </si>
  <si>
    <t>Bagi 2</t>
  </si>
  <si>
    <t>Ls1</t>
  </si>
  <si>
    <t>Acak Ls1 dengan P8:</t>
  </si>
  <si>
    <t>K1</t>
  </si>
  <si>
    <t>Ls2</t>
  </si>
  <si>
    <t>Acak Ls2 dengan P8:</t>
  </si>
  <si>
    <t>K2</t>
  </si>
  <si>
    <t>Enkripsi</t>
  </si>
  <si>
    <t>Acak Plaintext dengan IP:</t>
  </si>
  <si>
    <t>Plaintext</t>
  </si>
  <si>
    <t>IP</t>
  </si>
  <si>
    <t>IP (4-Bit Kanan)</t>
  </si>
  <si>
    <t>EP</t>
  </si>
  <si>
    <t>Hasil EP</t>
  </si>
  <si>
    <t>XOR</t>
  </si>
  <si>
    <t>s0</t>
  </si>
  <si>
    <t>Rn</t>
  </si>
  <si>
    <t>Cn</t>
  </si>
  <si>
    <t>s1</t>
  </si>
  <si>
    <t>Hasil Box</t>
  </si>
  <si>
    <t>Generate Hasil Box dengan P4:</t>
  </si>
  <si>
    <t>Hasil IP</t>
  </si>
  <si>
    <t>IP (4-Bit Kiri)</t>
  </si>
  <si>
    <t>SW</t>
  </si>
  <si>
    <t>SW (4-Bit Kanan)</t>
  </si>
  <si>
    <t>SW (4-Bit Kiri)</t>
  </si>
  <si>
    <t>IP^-1</t>
  </si>
  <si>
    <t>CT</t>
  </si>
  <si>
    <t>Dekripsi</t>
  </si>
  <si>
    <t>Acak Ciphertext dengan IP:</t>
  </si>
  <si>
    <t>PlainText</t>
  </si>
  <si>
    <t>Match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</si>
</sst>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</font>
    <font/>
    <font>
      <b/>
      <color rgb="FF0000FF"/>
      <name val="Arial"/>
      <scheme val="minor"/>
    </font>
    <font>
      <b/>
      <color rgb="FFFF0000"/>
      <name val="Arial"/>
      <scheme val="minor"/>
    </font>
    <font>
      <b/>
      <sz val="9.0"/>
      <color rgb="FF000000"/>
      <name val="Arial"/>
      <scheme val="minor"/>
    </font>
    <font>
      <sz val="9.0"/>
      <color rgb="FFFF0000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  <font>
      <color rgb="FF00FF00"/>
      <name val="Arial"/>
      <scheme val="minor"/>
    </font>
    <font>
      <color rgb="FFFF00FF"/>
      <name val="Arial"/>
      <scheme val="minor"/>
    </font>
    <font>
      <color rgb="FFFFD966"/>
      <name val="Arial"/>
      <scheme val="minor"/>
    </font>
    <font>
      <sz val="9.0"/>
      <color rgb="FFFFD966"/>
      <name val="Arial"/>
      <scheme val="minor"/>
    </font>
    <font>
      <b/>
      <color rgb="FF000000"/>
      <name val="Arial"/>
      <scheme val="minor"/>
    </font>
    <font>
      <b/>
      <color rgb="FFFF00FF"/>
      <name val="Arial"/>
      <scheme val="minor"/>
    </font>
    <font>
      <b/>
      <color rgb="FFFFD966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/>
    </xf>
    <xf borderId="0" fillId="3" fontId="1" numFmtId="0" xfId="0" applyFill="1" applyFont="1"/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4" fontId="1" numFmtId="0" xfId="0" applyBorder="1" applyFill="1" applyFont="1"/>
    <xf borderId="1" fillId="0" fontId="4" numFmtId="0" xfId="0" applyAlignment="1" applyBorder="1" applyFont="1">
      <alignment horizontal="right" vertical="bottom"/>
    </xf>
    <xf borderId="1" fillId="0" fontId="2" numFmtId="0" xfId="0" applyBorder="1" applyFont="1"/>
    <xf borderId="0" fillId="0" fontId="0" numFmtId="0" xfId="0" applyAlignment="1" applyFont="1">
      <alignment horizontal="left" readingOrder="0" shrinkToFit="0" wrapText="0"/>
    </xf>
    <xf borderId="2" fillId="0" fontId="3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1" fillId="0" fontId="6" numFmtId="0" xfId="0" applyBorder="1" applyFont="1"/>
    <xf borderId="1" fillId="0" fontId="7" numFmtId="0" xfId="0" applyBorder="1" applyFont="1"/>
    <xf borderId="1" fillId="0" fontId="8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left" shrinkToFit="0" vertical="top" wrapText="1"/>
    </xf>
    <xf borderId="1" fillId="0" fontId="1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center" readingOrder="0"/>
    </xf>
    <xf borderId="1" fillId="0" fontId="12" numFmtId="0" xfId="0" applyBorder="1" applyFont="1"/>
    <xf borderId="1" fillId="0" fontId="13" numFmtId="0" xfId="0" applyBorder="1" applyFont="1"/>
    <xf borderId="1" fillId="0" fontId="14" numFmtId="0" xfId="0" applyBorder="1" applyFont="1"/>
    <xf borderId="1" fillId="0" fontId="15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/>
    </xf>
    <xf borderId="1" fillId="0" fontId="16" numFmtId="0" xfId="0" applyBorder="1" applyFont="1"/>
    <xf borderId="1" fillId="0" fontId="0" numFmtId="0" xfId="0" applyAlignment="1" applyBorder="1" applyFont="1">
      <alignment horizontal="center" readingOrder="0" shrinkToFit="0" wrapText="1"/>
    </xf>
    <xf borderId="1" fillId="0" fontId="17" numFmtId="0" xfId="0" applyBorder="1" applyFont="1"/>
    <xf borderId="1" fillId="0" fontId="18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</row>
    <row r="2">
      <c r="A2" s="2" t="s">
        <v>1</v>
      </c>
      <c r="B2" s="2" t="s">
        <v>2</v>
      </c>
      <c r="C2" s="3">
        <f t="shared" ref="C2:C3" si="1">CODE(B2)</f>
        <v>80</v>
      </c>
      <c r="D2" s="3" t="str">
        <f t="shared" ref="D2:D3" si="2">DEC2BIN(C2, 8)</f>
        <v>01010000</v>
      </c>
    </row>
    <row r="3">
      <c r="A3" s="2" t="s">
        <v>3</v>
      </c>
      <c r="B3" s="2" t="s">
        <v>4</v>
      </c>
      <c r="C3" s="3">
        <f t="shared" si="1"/>
        <v>115</v>
      </c>
      <c r="D3" s="4" t="str">
        <f t="shared" si="2"/>
        <v>01110011</v>
      </c>
    </row>
    <row r="5">
      <c r="A5" s="2" t="s">
        <v>5</v>
      </c>
      <c r="B5" s="2">
        <v>3.0</v>
      </c>
      <c r="C5" s="2">
        <v>5.0</v>
      </c>
      <c r="D5" s="2">
        <v>2.0</v>
      </c>
      <c r="E5" s="2">
        <v>7.0</v>
      </c>
      <c r="F5" s="2">
        <v>4.0</v>
      </c>
      <c r="G5" s="2">
        <v>10.0</v>
      </c>
      <c r="H5" s="2">
        <v>1.0</v>
      </c>
      <c r="I5" s="2">
        <v>9.0</v>
      </c>
      <c r="J5" s="2">
        <v>8.0</v>
      </c>
      <c r="K5" s="2">
        <v>6.0</v>
      </c>
    </row>
    <row r="6">
      <c r="A6" s="2" t="s">
        <v>6</v>
      </c>
      <c r="B6" s="2">
        <v>6.0</v>
      </c>
      <c r="C6" s="2">
        <v>3.0</v>
      </c>
      <c r="D6" s="2">
        <v>7.0</v>
      </c>
      <c r="E6" s="2">
        <v>4.0</v>
      </c>
      <c r="F6" s="2">
        <v>8.0</v>
      </c>
      <c r="G6" s="2">
        <v>5.0</v>
      </c>
      <c r="H6" s="2">
        <v>10.0</v>
      </c>
      <c r="I6" s="2">
        <v>9.0</v>
      </c>
    </row>
    <row r="7">
      <c r="A7" s="2" t="s">
        <v>7</v>
      </c>
      <c r="B7" s="2">
        <v>2.0</v>
      </c>
      <c r="C7" s="2">
        <v>4.0</v>
      </c>
      <c r="D7" s="2">
        <v>3.0</v>
      </c>
      <c r="E7" s="2">
        <v>1.0</v>
      </c>
    </row>
    <row r="9">
      <c r="A9" s="5" t="s">
        <v>8</v>
      </c>
    </row>
    <row r="10">
      <c r="A10" s="2" t="s">
        <v>9</v>
      </c>
    </row>
    <row r="11">
      <c r="A11" s="6" t="s">
        <v>10</v>
      </c>
      <c r="B11" s="7">
        <v>0.0</v>
      </c>
      <c r="C11" s="7">
        <v>1.0</v>
      </c>
      <c r="D11" s="7">
        <v>1.0</v>
      </c>
      <c r="E11" s="7">
        <v>1.0</v>
      </c>
      <c r="F11" s="7">
        <v>0.0</v>
      </c>
      <c r="G11" s="7">
        <v>0.0</v>
      </c>
      <c r="H11" s="7">
        <v>1.0</v>
      </c>
      <c r="I11" s="7">
        <v>1.0</v>
      </c>
      <c r="J11" s="7">
        <v>0.0</v>
      </c>
      <c r="K11" s="7">
        <v>1.0</v>
      </c>
      <c r="M11" s="8"/>
    </row>
    <row r="12">
      <c r="A12" s="6" t="s">
        <v>5</v>
      </c>
      <c r="B12" s="7">
        <f t="shared" ref="B12:K12" si="3">B5</f>
        <v>3</v>
      </c>
      <c r="C12" s="7">
        <f t="shared" si="3"/>
        <v>5</v>
      </c>
      <c r="D12" s="7">
        <f t="shared" si="3"/>
        <v>2</v>
      </c>
      <c r="E12" s="7">
        <f t="shared" si="3"/>
        <v>7</v>
      </c>
      <c r="F12" s="7">
        <f t="shared" si="3"/>
        <v>4</v>
      </c>
      <c r="G12" s="7">
        <f t="shared" si="3"/>
        <v>10</v>
      </c>
      <c r="H12" s="7">
        <f t="shared" si="3"/>
        <v>1</v>
      </c>
      <c r="I12" s="7">
        <f t="shared" si="3"/>
        <v>9</v>
      </c>
      <c r="J12" s="7">
        <f t="shared" si="3"/>
        <v>8</v>
      </c>
      <c r="K12" s="7">
        <f t="shared" si="3"/>
        <v>6</v>
      </c>
    </row>
    <row r="13">
      <c r="A13" s="6" t="s">
        <v>11</v>
      </c>
      <c r="B13" s="9">
        <f t="shared" ref="B13:K13" si="4">INDEX($B$11:$K$11, 1, B12)</f>
        <v>1</v>
      </c>
      <c r="C13" s="9">
        <f t="shared" si="4"/>
        <v>0</v>
      </c>
      <c r="D13" s="9">
        <f t="shared" si="4"/>
        <v>1</v>
      </c>
      <c r="E13" s="9">
        <f t="shared" si="4"/>
        <v>1</v>
      </c>
      <c r="F13" s="9">
        <f t="shared" si="4"/>
        <v>1</v>
      </c>
      <c r="G13" s="9">
        <f t="shared" si="4"/>
        <v>1</v>
      </c>
      <c r="H13" s="9">
        <f t="shared" si="4"/>
        <v>0</v>
      </c>
      <c r="I13" s="9">
        <f t="shared" si="4"/>
        <v>0</v>
      </c>
      <c r="J13" s="9">
        <f t="shared" si="4"/>
        <v>1</v>
      </c>
      <c r="K13" s="9">
        <f t="shared" si="4"/>
        <v>0</v>
      </c>
    </row>
    <row r="15">
      <c r="A15" s="10" t="s">
        <v>12</v>
      </c>
      <c r="B15" s="9">
        <f t="shared" ref="B15:F15" si="5">B13</f>
        <v>1</v>
      </c>
      <c r="C15" s="9">
        <f t="shared" si="5"/>
        <v>0</v>
      </c>
      <c r="D15" s="9">
        <f t="shared" si="5"/>
        <v>1</v>
      </c>
      <c r="E15" s="9">
        <f t="shared" si="5"/>
        <v>1</v>
      </c>
      <c r="F15" s="9">
        <f t="shared" si="5"/>
        <v>1</v>
      </c>
      <c r="G15" s="11"/>
      <c r="H15" s="9">
        <f t="shared" ref="H15:L15" si="6">G13</f>
        <v>1</v>
      </c>
      <c r="I15" s="9">
        <f t="shared" si="6"/>
        <v>0</v>
      </c>
      <c r="J15" s="9">
        <f t="shared" si="6"/>
        <v>0</v>
      </c>
      <c r="K15" s="9">
        <f t="shared" si="6"/>
        <v>1</v>
      </c>
      <c r="L15" s="9">
        <f t="shared" si="6"/>
        <v>0</v>
      </c>
    </row>
    <row r="16">
      <c r="A16" s="10" t="s">
        <v>13</v>
      </c>
      <c r="B16" s="9">
        <f t="shared" ref="B16:E16" si="7">C15</f>
        <v>0</v>
      </c>
      <c r="C16" s="9">
        <f t="shared" si="7"/>
        <v>1</v>
      </c>
      <c r="D16" s="9">
        <f t="shared" si="7"/>
        <v>1</v>
      </c>
      <c r="E16" s="9">
        <f t="shared" si="7"/>
        <v>1</v>
      </c>
      <c r="F16" s="9">
        <f>B15</f>
        <v>1</v>
      </c>
      <c r="G16" s="11"/>
      <c r="H16" s="9">
        <f t="shared" ref="H16:K16" si="8">I15</f>
        <v>0</v>
      </c>
      <c r="I16" s="9">
        <f t="shared" si="8"/>
        <v>0</v>
      </c>
      <c r="J16" s="9">
        <f t="shared" si="8"/>
        <v>1</v>
      </c>
      <c r="K16" s="9">
        <f t="shared" si="8"/>
        <v>0</v>
      </c>
      <c r="L16" s="9">
        <f>H15</f>
        <v>1</v>
      </c>
    </row>
    <row r="18">
      <c r="A18" s="2" t="s">
        <v>14</v>
      </c>
    </row>
    <row r="19">
      <c r="A19" s="6" t="s">
        <v>13</v>
      </c>
      <c r="B19" s="9">
        <f t="shared" ref="B19:F19" si="9">B16</f>
        <v>0</v>
      </c>
      <c r="C19" s="9">
        <f t="shared" si="9"/>
        <v>1</v>
      </c>
      <c r="D19" s="9">
        <f t="shared" si="9"/>
        <v>1</v>
      </c>
      <c r="E19" s="9">
        <f t="shared" si="9"/>
        <v>1</v>
      </c>
      <c r="F19" s="9">
        <f t="shared" si="9"/>
        <v>1</v>
      </c>
      <c r="G19" s="9">
        <f t="shared" ref="G19:K19" si="10">H16</f>
        <v>0</v>
      </c>
      <c r="H19" s="9">
        <f t="shared" si="10"/>
        <v>0</v>
      </c>
      <c r="I19" s="9">
        <f t="shared" si="10"/>
        <v>1</v>
      </c>
      <c r="J19" s="9">
        <f t="shared" si="10"/>
        <v>0</v>
      </c>
      <c r="K19" s="9">
        <f t="shared" si="10"/>
        <v>1</v>
      </c>
    </row>
    <row r="20">
      <c r="A20" s="6" t="s">
        <v>6</v>
      </c>
      <c r="B20" s="12">
        <f t="shared" ref="B20:I20" si="11">B6</f>
        <v>6</v>
      </c>
      <c r="C20" s="12">
        <f t="shared" si="11"/>
        <v>3</v>
      </c>
      <c r="D20" s="12">
        <f t="shared" si="11"/>
        <v>7</v>
      </c>
      <c r="E20" s="12">
        <f t="shared" si="11"/>
        <v>4</v>
      </c>
      <c r="F20" s="12">
        <f t="shared" si="11"/>
        <v>8</v>
      </c>
      <c r="G20" s="12">
        <f t="shared" si="11"/>
        <v>5</v>
      </c>
      <c r="H20" s="12">
        <f t="shared" si="11"/>
        <v>10</v>
      </c>
      <c r="I20" s="12">
        <f t="shared" si="11"/>
        <v>9</v>
      </c>
    </row>
    <row r="21">
      <c r="A21" s="6" t="s">
        <v>15</v>
      </c>
      <c r="B21" s="13">
        <f t="shared" ref="B21:I21" si="12">INDEX($B$19:$K$19, 1, B20)</f>
        <v>0</v>
      </c>
      <c r="C21" s="13">
        <f t="shared" si="12"/>
        <v>1</v>
      </c>
      <c r="D21" s="13">
        <f t="shared" si="12"/>
        <v>0</v>
      </c>
      <c r="E21" s="13">
        <f t="shared" si="12"/>
        <v>1</v>
      </c>
      <c r="F21" s="13">
        <f t="shared" si="12"/>
        <v>1</v>
      </c>
      <c r="G21" s="13">
        <f t="shared" si="12"/>
        <v>1</v>
      </c>
      <c r="H21" s="13">
        <f t="shared" si="12"/>
        <v>1</v>
      </c>
      <c r="I21" s="13">
        <f t="shared" si="12"/>
        <v>0</v>
      </c>
    </row>
    <row r="23">
      <c r="A23" s="10" t="s">
        <v>13</v>
      </c>
      <c r="B23" s="9">
        <f t="shared" ref="B23:F23" si="13">B16</f>
        <v>0</v>
      </c>
      <c r="C23" s="9">
        <f t="shared" si="13"/>
        <v>1</v>
      </c>
      <c r="D23" s="9">
        <f t="shared" si="13"/>
        <v>1</v>
      </c>
      <c r="E23" s="9">
        <f t="shared" si="13"/>
        <v>1</v>
      </c>
      <c r="F23" s="9">
        <f t="shared" si="13"/>
        <v>1</v>
      </c>
      <c r="G23" s="11"/>
      <c r="H23" s="9">
        <f t="shared" ref="H23:L23" si="14">H16</f>
        <v>0</v>
      </c>
      <c r="I23" s="9">
        <f t="shared" si="14"/>
        <v>0</v>
      </c>
      <c r="J23" s="9">
        <f t="shared" si="14"/>
        <v>1</v>
      </c>
      <c r="K23" s="9">
        <f t="shared" si="14"/>
        <v>0</v>
      </c>
      <c r="L23" s="9">
        <f t="shared" si="14"/>
        <v>1</v>
      </c>
    </row>
    <row r="24">
      <c r="A24" s="10" t="s">
        <v>16</v>
      </c>
      <c r="B24" s="9">
        <f t="shared" ref="B24:D24" si="15">D23</f>
        <v>1</v>
      </c>
      <c r="C24" s="9">
        <f t="shared" si="15"/>
        <v>1</v>
      </c>
      <c r="D24" s="9">
        <f t="shared" si="15"/>
        <v>1</v>
      </c>
      <c r="E24" s="9">
        <f t="shared" ref="E24:F24" si="16">B23</f>
        <v>0</v>
      </c>
      <c r="F24" s="9">
        <f t="shared" si="16"/>
        <v>1</v>
      </c>
      <c r="G24" s="11"/>
      <c r="H24" s="9">
        <f t="shared" ref="H24:J24" si="17">J23</f>
        <v>1</v>
      </c>
      <c r="I24" s="9">
        <f t="shared" si="17"/>
        <v>0</v>
      </c>
      <c r="J24" s="9">
        <f t="shared" si="17"/>
        <v>1</v>
      </c>
      <c r="K24" s="9">
        <f t="shared" ref="K24:L24" si="18">H23</f>
        <v>0</v>
      </c>
      <c r="L24" s="9">
        <f t="shared" si="18"/>
        <v>0</v>
      </c>
    </row>
    <row r="26">
      <c r="A26" s="2" t="s">
        <v>17</v>
      </c>
    </row>
    <row r="27">
      <c r="A27" s="6" t="s">
        <v>16</v>
      </c>
      <c r="B27" s="9">
        <f t="shared" ref="B27:F27" si="19">B24</f>
        <v>1</v>
      </c>
      <c r="C27" s="9">
        <f t="shared" si="19"/>
        <v>1</v>
      </c>
      <c r="D27" s="9">
        <f t="shared" si="19"/>
        <v>1</v>
      </c>
      <c r="E27" s="9">
        <f t="shared" si="19"/>
        <v>0</v>
      </c>
      <c r="F27" s="9">
        <f t="shared" si="19"/>
        <v>1</v>
      </c>
      <c r="G27" s="9">
        <f t="shared" ref="G27:K27" si="20">H24</f>
        <v>1</v>
      </c>
      <c r="H27" s="9">
        <f t="shared" si="20"/>
        <v>0</v>
      </c>
      <c r="I27" s="9">
        <f t="shared" si="20"/>
        <v>1</v>
      </c>
      <c r="J27" s="9">
        <f t="shared" si="20"/>
        <v>0</v>
      </c>
      <c r="K27" s="9">
        <f t="shared" si="20"/>
        <v>0</v>
      </c>
    </row>
    <row r="28">
      <c r="A28" s="6" t="s">
        <v>6</v>
      </c>
      <c r="B28" s="12">
        <f t="shared" ref="B28:I28" si="21">B6</f>
        <v>6</v>
      </c>
      <c r="C28" s="12">
        <f t="shared" si="21"/>
        <v>3</v>
      </c>
      <c r="D28" s="12">
        <f t="shared" si="21"/>
        <v>7</v>
      </c>
      <c r="E28" s="12">
        <f t="shared" si="21"/>
        <v>4</v>
      </c>
      <c r="F28" s="12">
        <f t="shared" si="21"/>
        <v>8</v>
      </c>
      <c r="G28" s="12">
        <f t="shared" si="21"/>
        <v>5</v>
      </c>
      <c r="H28" s="12">
        <f t="shared" si="21"/>
        <v>10</v>
      </c>
      <c r="I28" s="12">
        <f t="shared" si="21"/>
        <v>9</v>
      </c>
    </row>
    <row r="29">
      <c r="A29" s="6" t="s">
        <v>18</v>
      </c>
      <c r="B29" s="13">
        <f t="shared" ref="B29:I29" si="22">INDEX($B$27:$K$27, 1, B28)</f>
        <v>1</v>
      </c>
      <c r="C29" s="13">
        <f t="shared" si="22"/>
        <v>1</v>
      </c>
      <c r="D29" s="13">
        <f t="shared" si="22"/>
        <v>0</v>
      </c>
      <c r="E29" s="13">
        <f t="shared" si="22"/>
        <v>0</v>
      </c>
      <c r="F29" s="13">
        <f t="shared" si="22"/>
        <v>1</v>
      </c>
      <c r="G29" s="13">
        <f t="shared" si="22"/>
        <v>1</v>
      </c>
      <c r="H29" s="13">
        <f t="shared" si="22"/>
        <v>0</v>
      </c>
      <c r="I29" s="13">
        <f t="shared" si="22"/>
        <v>0</v>
      </c>
    </row>
    <row r="32">
      <c r="A32" s="5" t="s">
        <v>19</v>
      </c>
    </row>
    <row r="33">
      <c r="A33" s="14" t="s">
        <v>20</v>
      </c>
      <c r="B33" s="2"/>
      <c r="C33" s="2"/>
      <c r="D33" s="2"/>
      <c r="E33" s="2"/>
      <c r="F33" s="2"/>
      <c r="G33" s="2"/>
      <c r="H33" s="2"/>
      <c r="I33" s="2"/>
    </row>
    <row r="34">
      <c r="A34" s="6" t="s">
        <v>21</v>
      </c>
      <c r="B34" s="7">
        <v>0.0</v>
      </c>
      <c r="C34" s="7">
        <v>1.0</v>
      </c>
      <c r="D34" s="7">
        <v>0.0</v>
      </c>
      <c r="E34" s="7">
        <v>1.0</v>
      </c>
      <c r="F34" s="7">
        <v>0.0</v>
      </c>
      <c r="G34" s="7">
        <v>0.0</v>
      </c>
      <c r="H34" s="7">
        <v>0.0</v>
      </c>
      <c r="I34" s="7">
        <v>0.0</v>
      </c>
      <c r="M34" s="8"/>
    </row>
    <row r="35">
      <c r="A35" s="15" t="s">
        <v>22</v>
      </c>
      <c r="B35" s="7">
        <v>2.0</v>
      </c>
      <c r="C35" s="7">
        <v>6.0</v>
      </c>
      <c r="D35" s="7">
        <v>3.0</v>
      </c>
      <c r="E35" s="7">
        <v>1.0</v>
      </c>
      <c r="F35" s="7">
        <v>4.0</v>
      </c>
      <c r="G35" s="7">
        <v>8.0</v>
      </c>
      <c r="H35" s="7">
        <v>5.0</v>
      </c>
      <c r="I35" s="7">
        <v>7.0</v>
      </c>
    </row>
    <row r="36">
      <c r="A36" s="16"/>
      <c r="B36" s="17">
        <f t="shared" ref="B36:I36" si="23">INDEX($B$34:$I$34, 1, B35)</f>
        <v>1</v>
      </c>
      <c r="C36" s="17">
        <f t="shared" si="23"/>
        <v>0</v>
      </c>
      <c r="D36" s="17">
        <f t="shared" si="23"/>
        <v>0</v>
      </c>
      <c r="E36" s="17">
        <f t="shared" si="23"/>
        <v>0</v>
      </c>
      <c r="F36" s="18">
        <f t="shared" si="23"/>
        <v>1</v>
      </c>
      <c r="G36" s="18">
        <f t="shared" si="23"/>
        <v>0</v>
      </c>
      <c r="H36" s="18">
        <f t="shared" si="23"/>
        <v>0</v>
      </c>
      <c r="I36" s="18">
        <f t="shared" si="23"/>
        <v>0</v>
      </c>
    </row>
    <row r="38">
      <c r="A38" s="19" t="s">
        <v>23</v>
      </c>
      <c r="B38" s="20">
        <f t="shared" ref="B38:E38" si="24">F36</f>
        <v>1</v>
      </c>
      <c r="C38" s="20">
        <f t="shared" si="24"/>
        <v>0</v>
      </c>
      <c r="D38" s="20">
        <f t="shared" si="24"/>
        <v>0</v>
      </c>
      <c r="E38" s="20">
        <f t="shared" si="24"/>
        <v>0</v>
      </c>
      <c r="F38" s="21"/>
      <c r="G38" s="21"/>
      <c r="H38" s="21"/>
      <c r="I38" s="21"/>
    </row>
    <row r="39">
      <c r="A39" s="19" t="s">
        <v>24</v>
      </c>
      <c r="B39" s="22">
        <v>4.0</v>
      </c>
      <c r="C39" s="22">
        <v>1.0</v>
      </c>
      <c r="D39" s="22">
        <v>2.0</v>
      </c>
      <c r="E39" s="22">
        <v>3.0</v>
      </c>
      <c r="F39" s="22">
        <v>2.0</v>
      </c>
      <c r="G39" s="22">
        <v>3.0</v>
      </c>
      <c r="H39" s="22">
        <v>4.0</v>
      </c>
      <c r="I39" s="22">
        <v>1.0</v>
      </c>
    </row>
    <row r="40">
      <c r="A40" s="19" t="s">
        <v>25</v>
      </c>
      <c r="B40" s="13">
        <f t="shared" ref="B40:I40" si="25">INDEX($B$38:$E$38, 1, B39)</f>
        <v>0</v>
      </c>
      <c r="C40" s="13">
        <f t="shared" si="25"/>
        <v>1</v>
      </c>
      <c r="D40" s="13">
        <f t="shared" si="25"/>
        <v>0</v>
      </c>
      <c r="E40" s="13">
        <f t="shared" si="25"/>
        <v>0</v>
      </c>
      <c r="F40" s="13">
        <f t="shared" si="25"/>
        <v>0</v>
      </c>
      <c r="G40" s="13">
        <f t="shared" si="25"/>
        <v>0</v>
      </c>
      <c r="H40" s="13">
        <f t="shared" si="25"/>
        <v>0</v>
      </c>
      <c r="I40" s="13">
        <f t="shared" si="25"/>
        <v>1</v>
      </c>
    </row>
    <row r="42">
      <c r="A42" s="19" t="str">
        <f t="shared" ref="A42:I42" si="26">A40</f>
        <v>Hasil EP</v>
      </c>
      <c r="B42" s="13">
        <f t="shared" si="26"/>
        <v>0</v>
      </c>
      <c r="C42" s="13">
        <f t="shared" si="26"/>
        <v>1</v>
      </c>
      <c r="D42" s="13">
        <f t="shared" si="26"/>
        <v>0</v>
      </c>
      <c r="E42" s="13">
        <f t="shared" si="26"/>
        <v>0</v>
      </c>
      <c r="F42" s="13">
        <f t="shared" si="26"/>
        <v>0</v>
      </c>
      <c r="G42" s="13">
        <f t="shared" si="26"/>
        <v>0</v>
      </c>
      <c r="H42" s="13">
        <f t="shared" si="26"/>
        <v>0</v>
      </c>
      <c r="I42" s="13">
        <f t="shared" si="26"/>
        <v>1</v>
      </c>
    </row>
    <row r="43">
      <c r="A43" s="6" t="s">
        <v>15</v>
      </c>
      <c r="B43" s="13">
        <f t="shared" ref="B43:I43" si="27">B21</f>
        <v>0</v>
      </c>
      <c r="C43" s="13">
        <f t="shared" si="27"/>
        <v>1</v>
      </c>
      <c r="D43" s="13">
        <f t="shared" si="27"/>
        <v>0</v>
      </c>
      <c r="E43" s="13">
        <f t="shared" si="27"/>
        <v>1</v>
      </c>
      <c r="F43" s="13">
        <f t="shared" si="27"/>
        <v>1</v>
      </c>
      <c r="G43" s="13">
        <f t="shared" si="27"/>
        <v>1</v>
      </c>
      <c r="H43" s="13">
        <f t="shared" si="27"/>
        <v>1</v>
      </c>
      <c r="I43" s="13">
        <f t="shared" si="27"/>
        <v>0</v>
      </c>
    </row>
    <row r="44">
      <c r="A44" s="23" t="s">
        <v>26</v>
      </c>
      <c r="B44" s="9">
        <f t="shared" ref="B44:I44" si="28">IF(XOR(B42,B43), 1, 0)</f>
        <v>0</v>
      </c>
      <c r="C44" s="9">
        <f t="shared" si="28"/>
        <v>0</v>
      </c>
      <c r="D44" s="9">
        <f t="shared" si="28"/>
        <v>0</v>
      </c>
      <c r="E44" s="9">
        <f t="shared" si="28"/>
        <v>1</v>
      </c>
      <c r="F44" s="9">
        <f t="shared" si="28"/>
        <v>1</v>
      </c>
      <c r="G44" s="9">
        <f t="shared" si="28"/>
        <v>1</v>
      </c>
      <c r="H44" s="9">
        <f t="shared" si="28"/>
        <v>1</v>
      </c>
      <c r="I44" s="9">
        <f t="shared" si="28"/>
        <v>1</v>
      </c>
    </row>
    <row r="46">
      <c r="A46" s="10" t="s">
        <v>27</v>
      </c>
      <c r="B46" s="9">
        <f t="shared" ref="B46:E46" si="29">B44</f>
        <v>0</v>
      </c>
      <c r="C46" s="9">
        <f t="shared" si="29"/>
        <v>0</v>
      </c>
      <c r="D46" s="9">
        <f t="shared" si="29"/>
        <v>0</v>
      </c>
      <c r="E46" s="9">
        <f t="shared" si="29"/>
        <v>1</v>
      </c>
    </row>
    <row r="47">
      <c r="A47" s="10" t="s">
        <v>28</v>
      </c>
      <c r="B47" s="9" t="str">
        <f>CONCAT(B46,E46)</f>
        <v>01</v>
      </c>
      <c r="C47" s="9">
        <f t="shared" ref="C47:C48" si="30">BIN2DEC(B47)</f>
        <v>1</v>
      </c>
    </row>
    <row r="48">
      <c r="A48" s="10" t="s">
        <v>29</v>
      </c>
      <c r="B48" s="9" t="str">
        <f>CONCAT(C46,D46)</f>
        <v>00</v>
      </c>
      <c r="C48" s="9">
        <f t="shared" si="30"/>
        <v>0</v>
      </c>
    </row>
    <row r="50">
      <c r="A50" s="10" t="s">
        <v>30</v>
      </c>
      <c r="B50" s="9">
        <f t="shared" ref="B50:E50" si="31">F44</f>
        <v>1</v>
      </c>
      <c r="C50" s="9">
        <f t="shared" si="31"/>
        <v>1</v>
      </c>
      <c r="D50" s="9">
        <f t="shared" si="31"/>
        <v>1</v>
      </c>
      <c r="E50" s="9">
        <f t="shared" si="31"/>
        <v>1</v>
      </c>
    </row>
    <row r="51">
      <c r="A51" s="10" t="s">
        <v>28</v>
      </c>
      <c r="B51" s="9" t="str">
        <f>CONCAT(B50,E50)</f>
        <v>11</v>
      </c>
      <c r="C51" s="9">
        <f t="shared" ref="C51:C52" si="32">BIN2DEC(B51)</f>
        <v>3</v>
      </c>
    </row>
    <row r="52">
      <c r="A52" s="10" t="s">
        <v>29</v>
      </c>
      <c r="B52" s="9" t="str">
        <f>CONCAT(C50,D50)</f>
        <v>11</v>
      </c>
      <c r="C52" s="9">
        <f t="shared" si="32"/>
        <v>3</v>
      </c>
    </row>
    <row r="54">
      <c r="B54" s="24">
        <v>0.0</v>
      </c>
      <c r="C54" s="24">
        <v>1.0</v>
      </c>
      <c r="D54" s="24">
        <v>2.0</v>
      </c>
      <c r="E54" s="24">
        <v>3.0</v>
      </c>
      <c r="H54" s="24">
        <v>0.0</v>
      </c>
      <c r="I54" s="24">
        <v>1.0</v>
      </c>
      <c r="J54" s="24">
        <v>2.0</v>
      </c>
      <c r="K54" s="24">
        <v>3.0</v>
      </c>
    </row>
    <row r="55">
      <c r="A55" s="24">
        <v>0.0</v>
      </c>
      <c r="B55" s="7">
        <v>1.0</v>
      </c>
      <c r="C55" s="7">
        <v>0.0</v>
      </c>
      <c r="D55" s="7">
        <v>3.0</v>
      </c>
      <c r="E55" s="7">
        <v>2.0</v>
      </c>
      <c r="G55" s="24">
        <v>0.0</v>
      </c>
      <c r="H55" s="7">
        <v>0.0</v>
      </c>
      <c r="I55" s="7">
        <v>1.0</v>
      </c>
      <c r="J55" s="7">
        <v>2.0</v>
      </c>
      <c r="K55" s="7">
        <v>3.0</v>
      </c>
    </row>
    <row r="56">
      <c r="A56" s="24">
        <v>1.0</v>
      </c>
      <c r="B56" s="7">
        <v>3.0</v>
      </c>
      <c r="C56" s="7">
        <v>2.0</v>
      </c>
      <c r="D56" s="7">
        <v>1.0</v>
      </c>
      <c r="E56" s="7">
        <v>0.0</v>
      </c>
      <c r="G56" s="24">
        <v>1.0</v>
      </c>
      <c r="H56" s="7">
        <v>2.0</v>
      </c>
      <c r="I56" s="7">
        <v>0.0</v>
      </c>
      <c r="J56" s="7">
        <v>1.0</v>
      </c>
      <c r="K56" s="7">
        <v>3.0</v>
      </c>
    </row>
    <row r="57">
      <c r="A57" s="24">
        <v>2.0</v>
      </c>
      <c r="B57" s="7">
        <v>0.0</v>
      </c>
      <c r="C57" s="7">
        <v>2.0</v>
      </c>
      <c r="D57" s="7">
        <v>1.0</v>
      </c>
      <c r="E57" s="7">
        <v>3.0</v>
      </c>
      <c r="G57" s="24">
        <v>2.0</v>
      </c>
      <c r="H57" s="7">
        <v>3.0</v>
      </c>
      <c r="I57" s="7">
        <v>0.0</v>
      </c>
      <c r="J57" s="7">
        <v>1.0</v>
      </c>
      <c r="K57" s="7">
        <v>0.0</v>
      </c>
    </row>
    <row r="58">
      <c r="A58" s="24">
        <v>3.0</v>
      </c>
      <c r="B58" s="7">
        <v>3.0</v>
      </c>
      <c r="C58" s="7">
        <v>1.0</v>
      </c>
      <c r="D58" s="7">
        <v>3.0</v>
      </c>
      <c r="E58" s="7">
        <v>2.0</v>
      </c>
      <c r="G58" s="24">
        <v>3.0</v>
      </c>
      <c r="H58" s="7">
        <v>2.0</v>
      </c>
      <c r="I58" s="7">
        <v>1.0</v>
      </c>
      <c r="J58" s="7">
        <v>0.0</v>
      </c>
      <c r="K58" s="7">
        <v>3.0</v>
      </c>
    </row>
    <row r="60">
      <c r="A60" s="25" t="s">
        <v>31</v>
      </c>
      <c r="B60" s="13">
        <f t="array" ref="B60">INDEX($B$55:$E$58, C47+1, C48+1)</f>
        <v>3</v>
      </c>
      <c r="C60" s="13">
        <f t="array" ref="C60">INDEX($H$55:$K$58, C51+1, C52+1)</f>
        <v>3</v>
      </c>
    </row>
    <row r="61">
      <c r="A61" s="16"/>
      <c r="B61" s="9" t="str">
        <f t="shared" ref="B61:C61" si="33">DEC2BIN(B60, 2)</f>
        <v>11</v>
      </c>
      <c r="C61" s="9" t="str">
        <f t="shared" si="33"/>
        <v>11</v>
      </c>
    </row>
    <row r="63">
      <c r="A63" s="2" t="s">
        <v>32</v>
      </c>
    </row>
    <row r="64">
      <c r="A64" s="19" t="str">
        <f>A60</f>
        <v>Hasil Box</v>
      </c>
      <c r="B64" s="22">
        <v>1.0</v>
      </c>
      <c r="C64" s="22">
        <v>1.0</v>
      </c>
      <c r="D64" s="22">
        <v>1.0</v>
      </c>
      <c r="E64" s="22">
        <v>1.0</v>
      </c>
      <c r="M64" s="8"/>
    </row>
    <row r="65">
      <c r="A65" s="19" t="s">
        <v>7</v>
      </c>
      <c r="B65" s="22">
        <f t="shared" ref="B65:E65" si="34">B7</f>
        <v>2</v>
      </c>
      <c r="C65" s="22">
        <f t="shared" si="34"/>
        <v>4</v>
      </c>
      <c r="D65" s="22">
        <f t="shared" si="34"/>
        <v>3</v>
      </c>
      <c r="E65" s="22">
        <f t="shared" si="34"/>
        <v>1</v>
      </c>
    </row>
    <row r="66">
      <c r="A66" s="19" t="s">
        <v>33</v>
      </c>
      <c r="B66" s="13">
        <f t="shared" ref="B66:E66" si="35">INDEX($B$64:$E$64, 1, B65)</f>
        <v>1</v>
      </c>
      <c r="C66" s="13">
        <f t="shared" si="35"/>
        <v>1</v>
      </c>
      <c r="D66" s="13">
        <f t="shared" si="35"/>
        <v>1</v>
      </c>
      <c r="E66" s="13">
        <f t="shared" si="35"/>
        <v>1</v>
      </c>
    </row>
    <row r="68">
      <c r="A68" s="19" t="str">
        <f t="shared" ref="A68:E68" si="36">A66</f>
        <v>Hasil IP</v>
      </c>
      <c r="B68" s="13">
        <f t="shared" si="36"/>
        <v>1</v>
      </c>
      <c r="C68" s="13">
        <f t="shared" si="36"/>
        <v>1</v>
      </c>
      <c r="D68" s="13">
        <f t="shared" si="36"/>
        <v>1</v>
      </c>
      <c r="E68" s="13">
        <f t="shared" si="36"/>
        <v>1</v>
      </c>
    </row>
    <row r="69">
      <c r="A69" s="19" t="s">
        <v>34</v>
      </c>
      <c r="B69" s="9">
        <f t="shared" ref="B69:E69" si="37">B36</f>
        <v>1</v>
      </c>
      <c r="C69" s="9">
        <f t="shared" si="37"/>
        <v>0</v>
      </c>
      <c r="D69" s="9">
        <f t="shared" si="37"/>
        <v>0</v>
      </c>
      <c r="E69" s="9">
        <f t="shared" si="37"/>
        <v>0</v>
      </c>
    </row>
    <row r="70">
      <c r="A70" s="23" t="s">
        <v>26</v>
      </c>
      <c r="B70" s="26">
        <f t="shared" ref="B70:E70" si="38">IF(XOR(B68,B69), 1, 0)</f>
        <v>0</v>
      </c>
      <c r="C70" s="26">
        <f t="shared" si="38"/>
        <v>1</v>
      </c>
      <c r="D70" s="26">
        <f t="shared" si="38"/>
        <v>1</v>
      </c>
      <c r="E70" s="26">
        <f t="shared" si="38"/>
        <v>1</v>
      </c>
    </row>
    <row r="72">
      <c r="A72" s="23" t="s">
        <v>35</v>
      </c>
      <c r="B72" s="27">
        <f t="shared" ref="B72:E72" si="39">B70</f>
        <v>0</v>
      </c>
      <c r="C72" s="27">
        <f t="shared" si="39"/>
        <v>1</v>
      </c>
      <c r="D72" s="27">
        <f t="shared" si="39"/>
        <v>1</v>
      </c>
      <c r="E72" s="27">
        <f t="shared" si="39"/>
        <v>1</v>
      </c>
      <c r="F72" s="28">
        <f t="shared" ref="F72:I72" si="40">F36</f>
        <v>1</v>
      </c>
      <c r="G72" s="28">
        <f t="shared" si="40"/>
        <v>0</v>
      </c>
      <c r="H72" s="28">
        <f t="shared" si="40"/>
        <v>0</v>
      </c>
      <c r="I72" s="28">
        <f t="shared" si="40"/>
        <v>0</v>
      </c>
    </row>
    <row r="74">
      <c r="A74" s="19" t="s">
        <v>36</v>
      </c>
      <c r="B74" s="29">
        <f t="shared" ref="B74:E74" si="41">F72</f>
        <v>1</v>
      </c>
      <c r="C74" s="29">
        <f t="shared" si="41"/>
        <v>0</v>
      </c>
      <c r="D74" s="29">
        <f t="shared" si="41"/>
        <v>0</v>
      </c>
      <c r="E74" s="29">
        <f t="shared" si="41"/>
        <v>0</v>
      </c>
      <c r="F74" s="21"/>
      <c r="G74" s="21"/>
      <c r="H74" s="21"/>
      <c r="I74" s="21"/>
    </row>
    <row r="75">
      <c r="A75" s="19" t="s">
        <v>24</v>
      </c>
      <c r="B75" s="22">
        <v>4.0</v>
      </c>
      <c r="C75" s="22">
        <v>1.0</v>
      </c>
      <c r="D75" s="22">
        <v>2.0</v>
      </c>
      <c r="E75" s="22">
        <v>3.0</v>
      </c>
      <c r="F75" s="22">
        <v>2.0</v>
      </c>
      <c r="G75" s="22">
        <v>3.0</v>
      </c>
      <c r="H75" s="22">
        <v>4.0</v>
      </c>
      <c r="I75" s="22">
        <v>1.0</v>
      </c>
    </row>
    <row r="76">
      <c r="A76" s="19" t="s">
        <v>25</v>
      </c>
      <c r="B76" s="13">
        <f t="shared" ref="B76:I76" si="42">INDEX($B$74:$E$74, 1, B75)</f>
        <v>0</v>
      </c>
      <c r="C76" s="13">
        <f t="shared" si="42"/>
        <v>1</v>
      </c>
      <c r="D76" s="13">
        <f t="shared" si="42"/>
        <v>0</v>
      </c>
      <c r="E76" s="13">
        <f t="shared" si="42"/>
        <v>0</v>
      </c>
      <c r="F76" s="13">
        <f t="shared" si="42"/>
        <v>0</v>
      </c>
      <c r="G76" s="13">
        <f t="shared" si="42"/>
        <v>0</v>
      </c>
      <c r="H76" s="13">
        <f t="shared" si="42"/>
        <v>0</v>
      </c>
      <c r="I76" s="13">
        <f t="shared" si="42"/>
        <v>1</v>
      </c>
    </row>
    <row r="78">
      <c r="A78" s="19" t="str">
        <f t="shared" ref="A78:I78" si="43">A76</f>
        <v>Hasil EP</v>
      </c>
      <c r="B78" s="13">
        <f t="shared" si="43"/>
        <v>0</v>
      </c>
      <c r="C78" s="13">
        <f t="shared" si="43"/>
        <v>1</v>
      </c>
      <c r="D78" s="13">
        <f t="shared" si="43"/>
        <v>0</v>
      </c>
      <c r="E78" s="13">
        <f t="shared" si="43"/>
        <v>0</v>
      </c>
      <c r="F78" s="13">
        <f t="shared" si="43"/>
        <v>0</v>
      </c>
      <c r="G78" s="13">
        <f t="shared" si="43"/>
        <v>0</v>
      </c>
      <c r="H78" s="13">
        <f t="shared" si="43"/>
        <v>0</v>
      </c>
      <c r="I78" s="13">
        <f t="shared" si="43"/>
        <v>1</v>
      </c>
    </row>
    <row r="79">
      <c r="A79" s="6" t="s">
        <v>18</v>
      </c>
      <c r="B79" s="13">
        <f t="shared" ref="B79:I79" si="44">B29</f>
        <v>1</v>
      </c>
      <c r="C79" s="13">
        <f t="shared" si="44"/>
        <v>1</v>
      </c>
      <c r="D79" s="13">
        <f t="shared" si="44"/>
        <v>0</v>
      </c>
      <c r="E79" s="13">
        <f t="shared" si="44"/>
        <v>0</v>
      </c>
      <c r="F79" s="13">
        <f t="shared" si="44"/>
        <v>1</v>
      </c>
      <c r="G79" s="13">
        <f t="shared" si="44"/>
        <v>1</v>
      </c>
      <c r="H79" s="13">
        <f t="shared" si="44"/>
        <v>0</v>
      </c>
      <c r="I79" s="13">
        <f t="shared" si="44"/>
        <v>0</v>
      </c>
    </row>
    <row r="80">
      <c r="A80" s="23" t="s">
        <v>26</v>
      </c>
      <c r="B80" s="9">
        <f t="shared" ref="B80:I80" si="45">IF(XOR(B78,B79), 1, 0)</f>
        <v>1</v>
      </c>
      <c r="C80" s="9">
        <f t="shared" si="45"/>
        <v>0</v>
      </c>
      <c r="D80" s="9">
        <f t="shared" si="45"/>
        <v>0</v>
      </c>
      <c r="E80" s="9">
        <f t="shared" si="45"/>
        <v>0</v>
      </c>
      <c r="F80" s="9">
        <f t="shared" si="45"/>
        <v>1</v>
      </c>
      <c r="G80" s="9">
        <f t="shared" si="45"/>
        <v>1</v>
      </c>
      <c r="H80" s="9">
        <f t="shared" si="45"/>
        <v>0</v>
      </c>
      <c r="I80" s="9">
        <f t="shared" si="45"/>
        <v>1</v>
      </c>
    </row>
    <row r="82">
      <c r="A82" s="10" t="s">
        <v>27</v>
      </c>
      <c r="B82" s="9">
        <f t="shared" ref="B82:E82" si="46">B80</f>
        <v>1</v>
      </c>
      <c r="C82" s="9">
        <f t="shared" si="46"/>
        <v>0</v>
      </c>
      <c r="D82" s="9">
        <f t="shared" si="46"/>
        <v>0</v>
      </c>
      <c r="E82" s="9">
        <f t="shared" si="46"/>
        <v>0</v>
      </c>
    </row>
    <row r="83">
      <c r="A83" s="10" t="s">
        <v>28</v>
      </c>
      <c r="B83" s="9" t="str">
        <f>CONCAT(B82,E82)</f>
        <v>10</v>
      </c>
      <c r="C83" s="9">
        <f t="shared" ref="C83:C84" si="47">BIN2DEC(B83)</f>
        <v>2</v>
      </c>
    </row>
    <row r="84">
      <c r="A84" s="10" t="s">
        <v>29</v>
      </c>
      <c r="B84" s="9" t="str">
        <f>CONCAT(C82,D82)</f>
        <v>00</v>
      </c>
      <c r="C84" s="9">
        <f t="shared" si="47"/>
        <v>0</v>
      </c>
    </row>
    <row r="86">
      <c r="A86" s="10" t="s">
        <v>30</v>
      </c>
      <c r="B86" s="9">
        <f t="shared" ref="B86:E86" si="48">F80</f>
        <v>1</v>
      </c>
      <c r="C86" s="9">
        <f t="shared" si="48"/>
        <v>1</v>
      </c>
      <c r="D86" s="9">
        <f t="shared" si="48"/>
        <v>0</v>
      </c>
      <c r="E86" s="9">
        <f t="shared" si="48"/>
        <v>1</v>
      </c>
    </row>
    <row r="87">
      <c r="A87" s="10" t="s">
        <v>28</v>
      </c>
      <c r="B87" s="9" t="str">
        <f>CONCAT(B86,E86)</f>
        <v>11</v>
      </c>
      <c r="C87" s="9">
        <f t="shared" ref="C87:C88" si="49">BIN2DEC(B87)</f>
        <v>3</v>
      </c>
    </row>
    <row r="88">
      <c r="A88" s="10" t="s">
        <v>29</v>
      </c>
      <c r="B88" s="9" t="str">
        <f>CONCAT(C86,D86)</f>
        <v>10</v>
      </c>
      <c r="C88" s="9">
        <f t="shared" si="49"/>
        <v>2</v>
      </c>
    </row>
    <row r="90">
      <c r="B90" s="13">
        <f t="shared" ref="B90:E90" si="50">B54</f>
        <v>0</v>
      </c>
      <c r="C90" s="13">
        <f t="shared" si="50"/>
        <v>1</v>
      </c>
      <c r="D90" s="13">
        <f t="shared" si="50"/>
        <v>2</v>
      </c>
      <c r="E90" s="13">
        <f t="shared" si="50"/>
        <v>3</v>
      </c>
      <c r="H90" s="13">
        <f t="shared" ref="H90:K90" si="51">H54</f>
        <v>0</v>
      </c>
      <c r="I90" s="13">
        <f t="shared" si="51"/>
        <v>1</v>
      </c>
      <c r="J90" s="13">
        <f t="shared" si="51"/>
        <v>2</v>
      </c>
      <c r="K90" s="13">
        <f t="shared" si="51"/>
        <v>3</v>
      </c>
    </row>
    <row r="91">
      <c r="A91" s="13">
        <f t="shared" ref="A91:E91" si="52">A55</f>
        <v>0</v>
      </c>
      <c r="B91" s="9">
        <f t="shared" si="52"/>
        <v>1</v>
      </c>
      <c r="C91" s="9">
        <f t="shared" si="52"/>
        <v>0</v>
      </c>
      <c r="D91" s="9">
        <f t="shared" si="52"/>
        <v>3</v>
      </c>
      <c r="E91" s="9">
        <f t="shared" si="52"/>
        <v>2</v>
      </c>
      <c r="G91" s="13">
        <f t="shared" ref="G91:K91" si="53">G55</f>
        <v>0</v>
      </c>
      <c r="H91" s="9">
        <f t="shared" si="53"/>
        <v>0</v>
      </c>
      <c r="I91" s="9">
        <f t="shared" si="53"/>
        <v>1</v>
      </c>
      <c r="J91" s="9">
        <f t="shared" si="53"/>
        <v>2</v>
      </c>
      <c r="K91" s="9">
        <f t="shared" si="53"/>
        <v>3</v>
      </c>
    </row>
    <row r="92">
      <c r="A92" s="13">
        <f t="shared" ref="A92:E92" si="54">A56</f>
        <v>1</v>
      </c>
      <c r="B92" s="9">
        <f t="shared" si="54"/>
        <v>3</v>
      </c>
      <c r="C92" s="9">
        <f t="shared" si="54"/>
        <v>2</v>
      </c>
      <c r="D92" s="9">
        <f t="shared" si="54"/>
        <v>1</v>
      </c>
      <c r="E92" s="9">
        <f t="shared" si="54"/>
        <v>0</v>
      </c>
      <c r="G92" s="13">
        <f t="shared" ref="G92:K92" si="55">G56</f>
        <v>1</v>
      </c>
      <c r="H92" s="9">
        <f t="shared" si="55"/>
        <v>2</v>
      </c>
      <c r="I92" s="9">
        <f t="shared" si="55"/>
        <v>0</v>
      </c>
      <c r="J92" s="9">
        <f t="shared" si="55"/>
        <v>1</v>
      </c>
      <c r="K92" s="9">
        <f t="shared" si="55"/>
        <v>3</v>
      </c>
    </row>
    <row r="93">
      <c r="A93" s="13">
        <f t="shared" ref="A93:E93" si="56">A57</f>
        <v>2</v>
      </c>
      <c r="B93" s="9">
        <f t="shared" si="56"/>
        <v>0</v>
      </c>
      <c r="C93" s="9">
        <f t="shared" si="56"/>
        <v>2</v>
      </c>
      <c r="D93" s="9">
        <f t="shared" si="56"/>
        <v>1</v>
      </c>
      <c r="E93" s="9">
        <f t="shared" si="56"/>
        <v>3</v>
      </c>
      <c r="G93" s="13">
        <f t="shared" ref="G93:K93" si="57">G57</f>
        <v>2</v>
      </c>
      <c r="H93" s="9">
        <f t="shared" si="57"/>
        <v>3</v>
      </c>
      <c r="I93" s="9">
        <f t="shared" si="57"/>
        <v>0</v>
      </c>
      <c r="J93" s="9">
        <f t="shared" si="57"/>
        <v>1</v>
      </c>
      <c r="K93" s="9">
        <f t="shared" si="57"/>
        <v>0</v>
      </c>
    </row>
    <row r="94">
      <c r="A94" s="13">
        <f t="shared" ref="A94:E94" si="58">A58</f>
        <v>3</v>
      </c>
      <c r="B94" s="9">
        <f t="shared" si="58"/>
        <v>3</v>
      </c>
      <c r="C94" s="9">
        <f t="shared" si="58"/>
        <v>1</v>
      </c>
      <c r="D94" s="9">
        <f t="shared" si="58"/>
        <v>3</v>
      </c>
      <c r="E94" s="9">
        <f t="shared" si="58"/>
        <v>2</v>
      </c>
      <c r="G94" s="13">
        <f t="shared" ref="G94:K94" si="59">G58</f>
        <v>3</v>
      </c>
      <c r="H94" s="9">
        <f t="shared" si="59"/>
        <v>2</v>
      </c>
      <c r="I94" s="9">
        <f t="shared" si="59"/>
        <v>1</v>
      </c>
      <c r="J94" s="9">
        <f t="shared" si="59"/>
        <v>0</v>
      </c>
      <c r="K94" s="9">
        <f t="shared" si="59"/>
        <v>3</v>
      </c>
    </row>
    <row r="96">
      <c r="A96" s="30" t="s">
        <v>31</v>
      </c>
      <c r="B96" s="13">
        <f t="array" ref="B96">INDEX($B$55:$E$58, C83+1, C84+1)</f>
        <v>0</v>
      </c>
      <c r="C96" s="13">
        <f t="array" ref="C96">INDEX($H$55:$K$58, C87+1, C88+1)</f>
        <v>0</v>
      </c>
    </row>
    <row r="97">
      <c r="A97" s="16"/>
      <c r="B97" s="9" t="str">
        <f t="shared" ref="B97:C97" si="60">DEC2BIN(B96, 2)</f>
        <v>00</v>
      </c>
      <c r="C97" s="9" t="str">
        <f t="shared" si="60"/>
        <v>00</v>
      </c>
    </row>
    <row r="99">
      <c r="A99" s="2" t="s">
        <v>32</v>
      </c>
    </row>
    <row r="100">
      <c r="A100" s="19" t="str">
        <f>A96</f>
        <v>Hasil Box</v>
      </c>
      <c r="B100" s="22">
        <v>0.0</v>
      </c>
      <c r="C100" s="22">
        <v>0.0</v>
      </c>
      <c r="D100" s="22">
        <v>0.0</v>
      </c>
      <c r="E100" s="22">
        <v>0.0</v>
      </c>
      <c r="M100" s="8"/>
    </row>
    <row r="101">
      <c r="A101" s="19" t="s">
        <v>7</v>
      </c>
      <c r="B101" s="22">
        <f t="shared" ref="B101:E101" si="61">B7</f>
        <v>2</v>
      </c>
      <c r="C101" s="22">
        <f t="shared" si="61"/>
        <v>4</v>
      </c>
      <c r="D101" s="22">
        <f t="shared" si="61"/>
        <v>3</v>
      </c>
      <c r="E101" s="22">
        <f t="shared" si="61"/>
        <v>1</v>
      </c>
    </row>
    <row r="102">
      <c r="A102" s="19" t="s">
        <v>33</v>
      </c>
      <c r="B102" s="13">
        <f t="shared" ref="B102:E102" si="62">INDEX($B$64:$E$64, 1, B101)</f>
        <v>1</v>
      </c>
      <c r="C102" s="13">
        <f t="shared" si="62"/>
        <v>1</v>
      </c>
      <c r="D102" s="13">
        <f t="shared" si="62"/>
        <v>1</v>
      </c>
      <c r="E102" s="13">
        <f t="shared" si="62"/>
        <v>1</v>
      </c>
    </row>
    <row r="104">
      <c r="A104" s="19" t="str">
        <f t="shared" ref="A104:E104" si="63">A102</f>
        <v>Hasil IP</v>
      </c>
      <c r="B104" s="9">
        <f t="shared" si="63"/>
        <v>1</v>
      </c>
      <c r="C104" s="9">
        <f t="shared" si="63"/>
        <v>1</v>
      </c>
      <c r="D104" s="9">
        <f t="shared" si="63"/>
        <v>1</v>
      </c>
      <c r="E104" s="9">
        <f t="shared" si="63"/>
        <v>1</v>
      </c>
    </row>
    <row r="105">
      <c r="A105" s="19" t="s">
        <v>37</v>
      </c>
      <c r="B105" s="27">
        <f t="shared" ref="B105:E105" si="64">B72</f>
        <v>0</v>
      </c>
      <c r="C105" s="27">
        <f t="shared" si="64"/>
        <v>1</v>
      </c>
      <c r="D105" s="27">
        <f t="shared" si="64"/>
        <v>1</v>
      </c>
      <c r="E105" s="27">
        <f t="shared" si="64"/>
        <v>1</v>
      </c>
    </row>
    <row r="106">
      <c r="A106" s="23" t="s">
        <v>26</v>
      </c>
      <c r="B106" s="31">
        <f t="shared" ref="B106:E106" si="65">IF(XOR(B104,B105), 1, 0)</f>
        <v>1</v>
      </c>
      <c r="C106" s="31">
        <f t="shared" si="65"/>
        <v>0</v>
      </c>
      <c r="D106" s="31">
        <f t="shared" si="65"/>
        <v>0</v>
      </c>
      <c r="E106" s="31">
        <f t="shared" si="65"/>
        <v>0</v>
      </c>
    </row>
    <row r="108">
      <c r="A108" s="23" t="s">
        <v>11</v>
      </c>
      <c r="B108" s="9">
        <f t="shared" ref="B108:E108" si="66">B106</f>
        <v>1</v>
      </c>
      <c r="C108" s="9">
        <f t="shared" si="66"/>
        <v>0</v>
      </c>
      <c r="D108" s="9">
        <f t="shared" si="66"/>
        <v>0</v>
      </c>
      <c r="E108" s="9">
        <f t="shared" si="66"/>
        <v>0</v>
      </c>
      <c r="F108" s="28">
        <f t="shared" ref="F108:I108" si="67">F72</f>
        <v>1</v>
      </c>
      <c r="G108" s="28">
        <f t="shared" si="67"/>
        <v>0</v>
      </c>
      <c r="H108" s="28">
        <f t="shared" si="67"/>
        <v>0</v>
      </c>
      <c r="I108" s="28">
        <f t="shared" si="67"/>
        <v>0</v>
      </c>
    </row>
    <row r="109">
      <c r="A109" s="19" t="s">
        <v>38</v>
      </c>
      <c r="B109" s="22">
        <v>4.0</v>
      </c>
      <c r="C109" s="22">
        <v>1.0</v>
      </c>
      <c r="D109" s="22">
        <v>3.0</v>
      </c>
      <c r="E109" s="22">
        <v>5.0</v>
      </c>
      <c r="F109" s="22">
        <v>7.0</v>
      </c>
      <c r="G109" s="22">
        <v>2.0</v>
      </c>
      <c r="H109" s="22">
        <v>8.0</v>
      </c>
      <c r="I109" s="22">
        <v>6.0</v>
      </c>
    </row>
    <row r="110">
      <c r="A110" s="19" t="s">
        <v>39</v>
      </c>
      <c r="B110" s="13">
        <f t="shared" ref="B110:I110" si="68">INDEX($B$108:$I$108, 1, B109)</f>
        <v>0</v>
      </c>
      <c r="C110" s="13">
        <f t="shared" si="68"/>
        <v>1</v>
      </c>
      <c r="D110" s="13">
        <f t="shared" si="68"/>
        <v>0</v>
      </c>
      <c r="E110" s="13">
        <f t="shared" si="68"/>
        <v>1</v>
      </c>
      <c r="F110" s="13">
        <f t="shared" si="68"/>
        <v>0</v>
      </c>
      <c r="G110" s="13">
        <f t="shared" si="68"/>
        <v>0</v>
      </c>
      <c r="H110" s="13">
        <f t="shared" si="68"/>
        <v>0</v>
      </c>
      <c r="I110" s="13">
        <f t="shared" si="68"/>
        <v>0</v>
      </c>
    </row>
    <row r="113">
      <c r="A113" s="5" t="s">
        <v>40</v>
      </c>
    </row>
    <row r="114">
      <c r="A114" s="14" t="s">
        <v>41</v>
      </c>
      <c r="B114" s="2"/>
      <c r="C114" s="2"/>
      <c r="D114" s="2"/>
      <c r="E114" s="2"/>
      <c r="F114" s="2"/>
      <c r="G114" s="2"/>
      <c r="H114" s="2"/>
      <c r="I114" s="2"/>
    </row>
    <row r="115">
      <c r="A115" s="6" t="str">
        <f t="shared" ref="A115:I115" si="69">A110</f>
        <v>CT</v>
      </c>
      <c r="B115" s="7">
        <f t="shared" si="69"/>
        <v>0</v>
      </c>
      <c r="C115" s="7">
        <f t="shared" si="69"/>
        <v>1</v>
      </c>
      <c r="D115" s="7">
        <f t="shared" si="69"/>
        <v>0</v>
      </c>
      <c r="E115" s="7">
        <f t="shared" si="69"/>
        <v>1</v>
      </c>
      <c r="F115" s="7">
        <f t="shared" si="69"/>
        <v>0</v>
      </c>
      <c r="G115" s="7">
        <f t="shared" si="69"/>
        <v>0</v>
      </c>
      <c r="H115" s="7">
        <f t="shared" si="69"/>
        <v>0</v>
      </c>
      <c r="I115" s="7">
        <f t="shared" si="69"/>
        <v>0</v>
      </c>
    </row>
    <row r="116">
      <c r="A116" s="15" t="s">
        <v>22</v>
      </c>
      <c r="B116" s="7">
        <v>2.0</v>
      </c>
      <c r="C116" s="7">
        <v>6.0</v>
      </c>
      <c r="D116" s="7">
        <v>3.0</v>
      </c>
      <c r="E116" s="7">
        <v>1.0</v>
      </c>
      <c r="F116" s="7">
        <v>4.0</v>
      </c>
      <c r="G116" s="7">
        <v>8.0</v>
      </c>
      <c r="H116" s="7">
        <v>5.0</v>
      </c>
      <c r="I116" s="7">
        <v>7.0</v>
      </c>
    </row>
    <row r="117">
      <c r="A117" s="16"/>
      <c r="B117" s="17">
        <f t="shared" ref="B117:I117" si="70">INDEX($B$115:$I$115, 1, B116)</f>
        <v>1</v>
      </c>
      <c r="C117" s="17">
        <f t="shared" si="70"/>
        <v>0</v>
      </c>
      <c r="D117" s="17">
        <f t="shared" si="70"/>
        <v>0</v>
      </c>
      <c r="E117" s="17">
        <f t="shared" si="70"/>
        <v>0</v>
      </c>
      <c r="F117" s="18">
        <f t="shared" si="70"/>
        <v>1</v>
      </c>
      <c r="G117" s="18">
        <f t="shared" si="70"/>
        <v>0</v>
      </c>
      <c r="H117" s="18">
        <f t="shared" si="70"/>
        <v>0</v>
      </c>
      <c r="I117" s="18">
        <f t="shared" si="70"/>
        <v>0</v>
      </c>
    </row>
    <row r="119">
      <c r="A119" s="19" t="s">
        <v>23</v>
      </c>
      <c r="B119" s="20">
        <f t="shared" ref="B119:E119" si="71">F117</f>
        <v>1</v>
      </c>
      <c r="C119" s="20">
        <f t="shared" si="71"/>
        <v>0</v>
      </c>
      <c r="D119" s="20">
        <f t="shared" si="71"/>
        <v>0</v>
      </c>
      <c r="E119" s="20">
        <f t="shared" si="71"/>
        <v>0</v>
      </c>
      <c r="F119" s="21"/>
      <c r="G119" s="21"/>
      <c r="H119" s="21"/>
      <c r="I119" s="21"/>
    </row>
    <row r="120">
      <c r="A120" s="19" t="s">
        <v>24</v>
      </c>
      <c r="B120" s="22">
        <v>4.0</v>
      </c>
      <c r="C120" s="22">
        <v>1.0</v>
      </c>
      <c r="D120" s="22">
        <v>2.0</v>
      </c>
      <c r="E120" s="22">
        <v>3.0</v>
      </c>
      <c r="F120" s="22">
        <v>2.0</v>
      </c>
      <c r="G120" s="22">
        <v>3.0</v>
      </c>
      <c r="H120" s="22">
        <v>4.0</v>
      </c>
      <c r="I120" s="22">
        <v>1.0</v>
      </c>
    </row>
    <row r="121">
      <c r="A121" s="19" t="s">
        <v>25</v>
      </c>
      <c r="B121" s="13">
        <f t="shared" ref="B121:I121" si="72">INDEX($B$119:$E$119, 1, B120)</f>
        <v>0</v>
      </c>
      <c r="C121" s="13">
        <f t="shared" si="72"/>
        <v>1</v>
      </c>
      <c r="D121" s="13">
        <f t="shared" si="72"/>
        <v>0</v>
      </c>
      <c r="E121" s="13">
        <f t="shared" si="72"/>
        <v>0</v>
      </c>
      <c r="F121" s="13">
        <f t="shared" si="72"/>
        <v>0</v>
      </c>
      <c r="G121" s="13">
        <f t="shared" si="72"/>
        <v>0</v>
      </c>
      <c r="H121" s="13">
        <f t="shared" si="72"/>
        <v>0</v>
      </c>
      <c r="I121" s="13">
        <f t="shared" si="72"/>
        <v>1</v>
      </c>
    </row>
    <row r="123">
      <c r="A123" s="19" t="str">
        <f t="shared" ref="A123:I123" si="73">A121</f>
        <v>Hasil EP</v>
      </c>
      <c r="B123" s="9">
        <f t="shared" si="73"/>
        <v>0</v>
      </c>
      <c r="C123" s="9">
        <f t="shared" si="73"/>
        <v>1</v>
      </c>
      <c r="D123" s="9">
        <f t="shared" si="73"/>
        <v>0</v>
      </c>
      <c r="E123" s="9">
        <f t="shared" si="73"/>
        <v>0</v>
      </c>
      <c r="F123" s="9">
        <f t="shared" si="73"/>
        <v>0</v>
      </c>
      <c r="G123" s="9">
        <f t="shared" si="73"/>
        <v>0</v>
      </c>
      <c r="H123" s="9">
        <f t="shared" si="73"/>
        <v>0</v>
      </c>
      <c r="I123" s="9">
        <f t="shared" si="73"/>
        <v>1</v>
      </c>
    </row>
    <row r="124">
      <c r="A124" s="6" t="str">
        <f t="shared" ref="A124:I124" si="74">A29</f>
        <v>K2</v>
      </c>
      <c r="B124" s="32">
        <f t="shared" si="74"/>
        <v>1</v>
      </c>
      <c r="C124" s="32">
        <f t="shared" si="74"/>
        <v>1</v>
      </c>
      <c r="D124" s="32">
        <f t="shared" si="74"/>
        <v>0</v>
      </c>
      <c r="E124" s="32">
        <f t="shared" si="74"/>
        <v>0</v>
      </c>
      <c r="F124" s="32">
        <f t="shared" si="74"/>
        <v>1</v>
      </c>
      <c r="G124" s="32">
        <f t="shared" si="74"/>
        <v>1</v>
      </c>
      <c r="H124" s="32">
        <f t="shared" si="74"/>
        <v>0</v>
      </c>
      <c r="I124" s="32">
        <f t="shared" si="74"/>
        <v>0</v>
      </c>
    </row>
    <row r="125">
      <c r="A125" s="23" t="s">
        <v>26</v>
      </c>
      <c r="B125" s="13">
        <f t="shared" ref="B125:I125" si="75">IF(XOR(B123,B124), 1, 0)</f>
        <v>1</v>
      </c>
      <c r="C125" s="13">
        <f t="shared" si="75"/>
        <v>0</v>
      </c>
      <c r="D125" s="13">
        <f t="shared" si="75"/>
        <v>0</v>
      </c>
      <c r="E125" s="13">
        <f t="shared" si="75"/>
        <v>0</v>
      </c>
      <c r="F125" s="13">
        <f t="shared" si="75"/>
        <v>1</v>
      </c>
      <c r="G125" s="13">
        <f t="shared" si="75"/>
        <v>1</v>
      </c>
      <c r="H125" s="13">
        <f t="shared" si="75"/>
        <v>0</v>
      </c>
      <c r="I125" s="13">
        <f t="shared" si="75"/>
        <v>1</v>
      </c>
    </row>
    <row r="127">
      <c r="A127" s="10" t="s">
        <v>27</v>
      </c>
      <c r="B127" s="9">
        <f t="shared" ref="B127:E127" si="76">B125</f>
        <v>1</v>
      </c>
      <c r="C127" s="9">
        <f t="shared" si="76"/>
        <v>0</v>
      </c>
      <c r="D127" s="9">
        <f t="shared" si="76"/>
        <v>0</v>
      </c>
      <c r="E127" s="9">
        <f t="shared" si="76"/>
        <v>0</v>
      </c>
    </row>
    <row r="128">
      <c r="A128" s="10" t="s">
        <v>28</v>
      </c>
      <c r="B128" s="9" t="str">
        <f>CONCAT(B127,E127)</f>
        <v>10</v>
      </c>
      <c r="C128" s="9">
        <f t="shared" ref="C128:C129" si="77">BIN2DEC(B128)</f>
        <v>2</v>
      </c>
    </row>
    <row r="129">
      <c r="A129" s="10" t="s">
        <v>29</v>
      </c>
      <c r="B129" s="9" t="str">
        <f>CONCAT(C127,D127)</f>
        <v>00</v>
      </c>
      <c r="C129" s="9">
        <f t="shared" si="77"/>
        <v>0</v>
      </c>
    </row>
    <row r="131">
      <c r="A131" s="10" t="s">
        <v>30</v>
      </c>
      <c r="B131" s="9">
        <f t="shared" ref="B131:E131" si="78">F125</f>
        <v>1</v>
      </c>
      <c r="C131" s="9">
        <f t="shared" si="78"/>
        <v>1</v>
      </c>
      <c r="D131" s="9">
        <f t="shared" si="78"/>
        <v>0</v>
      </c>
      <c r="E131" s="9">
        <f t="shared" si="78"/>
        <v>1</v>
      </c>
    </row>
    <row r="132">
      <c r="A132" s="10" t="s">
        <v>28</v>
      </c>
      <c r="B132" s="9" t="str">
        <f>CONCAT(B131,E131)</f>
        <v>11</v>
      </c>
      <c r="C132" s="9">
        <f t="shared" ref="C132:C133" si="79">BIN2DEC(B132)</f>
        <v>3</v>
      </c>
    </row>
    <row r="133">
      <c r="A133" s="10" t="s">
        <v>29</v>
      </c>
      <c r="B133" s="9" t="str">
        <f>CONCAT(C131,D131)</f>
        <v>10</v>
      </c>
      <c r="C133" s="9">
        <f t="shared" si="79"/>
        <v>2</v>
      </c>
    </row>
    <row r="135">
      <c r="B135" s="24">
        <v>0.0</v>
      </c>
      <c r="C135" s="24">
        <v>1.0</v>
      </c>
      <c r="D135" s="24">
        <v>2.0</v>
      </c>
      <c r="E135" s="24">
        <v>3.0</v>
      </c>
      <c r="H135" s="24">
        <v>0.0</v>
      </c>
      <c r="I135" s="24">
        <v>1.0</v>
      </c>
      <c r="J135" s="24">
        <v>2.0</v>
      </c>
      <c r="K135" s="24">
        <v>3.0</v>
      </c>
    </row>
    <row r="136">
      <c r="A136" s="24">
        <v>0.0</v>
      </c>
      <c r="B136" s="7">
        <v>1.0</v>
      </c>
      <c r="C136" s="7">
        <v>0.0</v>
      </c>
      <c r="D136" s="7">
        <v>3.0</v>
      </c>
      <c r="E136" s="7">
        <v>2.0</v>
      </c>
      <c r="G136" s="24">
        <v>0.0</v>
      </c>
      <c r="H136" s="7">
        <v>0.0</v>
      </c>
      <c r="I136" s="7">
        <v>1.0</v>
      </c>
      <c r="J136" s="7">
        <v>2.0</v>
      </c>
      <c r="K136" s="7">
        <v>3.0</v>
      </c>
    </row>
    <row r="137">
      <c r="A137" s="24">
        <v>1.0</v>
      </c>
      <c r="B137" s="7">
        <v>3.0</v>
      </c>
      <c r="C137" s="7">
        <v>2.0</v>
      </c>
      <c r="D137" s="7">
        <v>1.0</v>
      </c>
      <c r="E137" s="7">
        <v>0.0</v>
      </c>
      <c r="G137" s="24">
        <v>1.0</v>
      </c>
      <c r="H137" s="7">
        <v>2.0</v>
      </c>
      <c r="I137" s="7">
        <v>0.0</v>
      </c>
      <c r="J137" s="7">
        <v>1.0</v>
      </c>
      <c r="K137" s="7">
        <v>3.0</v>
      </c>
    </row>
    <row r="138">
      <c r="A138" s="24">
        <v>2.0</v>
      </c>
      <c r="B138" s="7">
        <v>0.0</v>
      </c>
      <c r="C138" s="7">
        <v>2.0</v>
      </c>
      <c r="D138" s="7">
        <v>1.0</v>
      </c>
      <c r="E138" s="7">
        <v>3.0</v>
      </c>
      <c r="G138" s="24">
        <v>2.0</v>
      </c>
      <c r="H138" s="7">
        <v>3.0</v>
      </c>
      <c r="I138" s="7">
        <v>0.0</v>
      </c>
      <c r="J138" s="7">
        <v>1.0</v>
      </c>
      <c r="K138" s="7">
        <v>0.0</v>
      </c>
    </row>
    <row r="139">
      <c r="A139" s="24">
        <v>3.0</v>
      </c>
      <c r="B139" s="7">
        <v>3.0</v>
      </c>
      <c r="C139" s="7">
        <v>1.0</v>
      </c>
      <c r="D139" s="7">
        <v>3.0</v>
      </c>
      <c r="E139" s="7">
        <v>2.0</v>
      </c>
      <c r="G139" s="24">
        <v>3.0</v>
      </c>
      <c r="H139" s="7">
        <v>2.0</v>
      </c>
      <c r="I139" s="7">
        <v>1.0</v>
      </c>
      <c r="J139" s="7">
        <v>0.0</v>
      </c>
      <c r="K139" s="7">
        <v>3.0</v>
      </c>
    </row>
    <row r="141">
      <c r="A141" s="25" t="s">
        <v>31</v>
      </c>
      <c r="B141" s="13">
        <f t="array" ref="B141">INDEX($B$55:$E$58, C128+1, C129+1)</f>
        <v>0</v>
      </c>
      <c r="C141" s="13">
        <f t="array" ref="C141">INDEX($H$55:$K$58, C132+1, C133+1)</f>
        <v>0</v>
      </c>
    </row>
    <row r="142">
      <c r="A142" s="16"/>
      <c r="B142" s="9" t="str">
        <f t="shared" ref="B142:C142" si="80">DEC2BIN(B141, 2)</f>
        <v>00</v>
      </c>
      <c r="C142" s="9" t="str">
        <f t="shared" si="80"/>
        <v>00</v>
      </c>
    </row>
    <row r="144">
      <c r="A144" s="2" t="s">
        <v>32</v>
      </c>
    </row>
    <row r="145">
      <c r="A145" s="19" t="str">
        <f>A141</f>
        <v>Hasil Box</v>
      </c>
      <c r="B145" s="22">
        <v>0.0</v>
      </c>
      <c r="C145" s="22">
        <v>0.0</v>
      </c>
      <c r="D145" s="22">
        <v>0.0</v>
      </c>
      <c r="E145" s="22">
        <v>0.0</v>
      </c>
      <c r="M145" s="8"/>
    </row>
    <row r="146">
      <c r="A146" s="19" t="str">
        <f t="shared" ref="A146:E146" si="81">A7</f>
        <v>P4</v>
      </c>
      <c r="B146" s="22">
        <f t="shared" si="81"/>
        <v>2</v>
      </c>
      <c r="C146" s="22">
        <f t="shared" si="81"/>
        <v>4</v>
      </c>
      <c r="D146" s="22">
        <f t="shared" si="81"/>
        <v>3</v>
      </c>
      <c r="E146" s="22">
        <f t="shared" si="81"/>
        <v>1</v>
      </c>
    </row>
    <row r="147">
      <c r="A147" s="19" t="s">
        <v>33</v>
      </c>
      <c r="B147" s="13">
        <f t="shared" ref="B147:E147" si="82">INDEX($B$64:$E$64, 1, B146)</f>
        <v>1</v>
      </c>
      <c r="C147" s="13">
        <f t="shared" si="82"/>
        <v>1</v>
      </c>
      <c r="D147" s="13">
        <f t="shared" si="82"/>
        <v>1</v>
      </c>
      <c r="E147" s="13">
        <f t="shared" si="82"/>
        <v>1</v>
      </c>
    </row>
    <row r="149">
      <c r="A149" s="19" t="str">
        <f t="shared" ref="A149:E149" si="83">A147</f>
        <v>Hasil IP</v>
      </c>
      <c r="B149" s="13">
        <f t="shared" si="83"/>
        <v>1</v>
      </c>
      <c r="C149" s="13">
        <f t="shared" si="83"/>
        <v>1</v>
      </c>
      <c r="D149" s="13">
        <f t="shared" si="83"/>
        <v>1</v>
      </c>
      <c r="E149" s="13">
        <f t="shared" si="83"/>
        <v>1</v>
      </c>
    </row>
    <row r="150">
      <c r="A150" s="19" t="s">
        <v>34</v>
      </c>
      <c r="B150" s="9">
        <f t="shared" ref="B150:E150" si="84">B117</f>
        <v>1</v>
      </c>
      <c r="C150" s="9">
        <f t="shared" si="84"/>
        <v>0</v>
      </c>
      <c r="D150" s="9">
        <f t="shared" si="84"/>
        <v>0</v>
      </c>
      <c r="E150" s="9">
        <f t="shared" si="84"/>
        <v>0</v>
      </c>
    </row>
    <row r="151">
      <c r="A151" s="23" t="s">
        <v>26</v>
      </c>
      <c r="B151" s="26">
        <f t="shared" ref="B151:E151" si="85">IF(XOR(B149,B150), 1, 0)</f>
        <v>0</v>
      </c>
      <c r="C151" s="26">
        <f t="shared" si="85"/>
        <v>1</v>
      </c>
      <c r="D151" s="26">
        <f t="shared" si="85"/>
        <v>1</v>
      </c>
      <c r="E151" s="26">
        <f t="shared" si="85"/>
        <v>1</v>
      </c>
    </row>
    <row r="153">
      <c r="A153" s="23" t="s">
        <v>35</v>
      </c>
      <c r="B153" s="33">
        <f t="shared" ref="B153:E153" si="86">B151</f>
        <v>0</v>
      </c>
      <c r="C153" s="33">
        <f t="shared" si="86"/>
        <v>1</v>
      </c>
      <c r="D153" s="33">
        <f t="shared" si="86"/>
        <v>1</v>
      </c>
      <c r="E153" s="33">
        <f t="shared" si="86"/>
        <v>1</v>
      </c>
      <c r="F153" s="34">
        <f t="shared" ref="F153:I153" si="87">F117</f>
        <v>1</v>
      </c>
      <c r="G153" s="34">
        <f t="shared" si="87"/>
        <v>0</v>
      </c>
      <c r="H153" s="34">
        <f t="shared" si="87"/>
        <v>0</v>
      </c>
      <c r="I153" s="34">
        <f t="shared" si="87"/>
        <v>0</v>
      </c>
    </row>
    <row r="155">
      <c r="A155" s="19" t="s">
        <v>36</v>
      </c>
      <c r="B155" s="29">
        <f t="shared" ref="B155:E155" si="88">F153</f>
        <v>1</v>
      </c>
      <c r="C155" s="29">
        <f t="shared" si="88"/>
        <v>0</v>
      </c>
      <c r="D155" s="29">
        <f t="shared" si="88"/>
        <v>0</v>
      </c>
      <c r="E155" s="29">
        <f t="shared" si="88"/>
        <v>0</v>
      </c>
      <c r="F155" s="21"/>
      <c r="G155" s="21"/>
      <c r="H155" s="21"/>
      <c r="I155" s="21"/>
    </row>
    <row r="156">
      <c r="A156" s="19" t="s">
        <v>24</v>
      </c>
      <c r="B156" s="22">
        <v>4.0</v>
      </c>
      <c r="C156" s="22">
        <v>1.0</v>
      </c>
      <c r="D156" s="22">
        <v>2.0</v>
      </c>
      <c r="E156" s="22">
        <v>3.0</v>
      </c>
      <c r="F156" s="22">
        <v>2.0</v>
      </c>
      <c r="G156" s="22">
        <v>3.0</v>
      </c>
      <c r="H156" s="22">
        <v>4.0</v>
      </c>
      <c r="I156" s="22">
        <v>1.0</v>
      </c>
    </row>
    <row r="157">
      <c r="A157" s="19" t="s">
        <v>25</v>
      </c>
      <c r="B157" s="13">
        <f t="shared" ref="B157:I157" si="89">INDEX($B$74:$E$74, 1, B156)</f>
        <v>0</v>
      </c>
      <c r="C157" s="13">
        <f t="shared" si="89"/>
        <v>1</v>
      </c>
      <c r="D157" s="13">
        <f t="shared" si="89"/>
        <v>0</v>
      </c>
      <c r="E157" s="13">
        <f t="shared" si="89"/>
        <v>0</v>
      </c>
      <c r="F157" s="13">
        <f t="shared" si="89"/>
        <v>0</v>
      </c>
      <c r="G157" s="13">
        <f t="shared" si="89"/>
        <v>0</v>
      </c>
      <c r="H157" s="13">
        <f t="shared" si="89"/>
        <v>0</v>
      </c>
      <c r="I157" s="13">
        <f t="shared" si="89"/>
        <v>1</v>
      </c>
    </row>
    <row r="159">
      <c r="A159" s="19" t="str">
        <f t="shared" ref="A159:I159" si="90">A157</f>
        <v>Hasil EP</v>
      </c>
      <c r="B159" s="9">
        <f t="shared" si="90"/>
        <v>0</v>
      </c>
      <c r="C159" s="9">
        <f t="shared" si="90"/>
        <v>1</v>
      </c>
      <c r="D159" s="9">
        <f t="shared" si="90"/>
        <v>0</v>
      </c>
      <c r="E159" s="9">
        <f t="shared" si="90"/>
        <v>0</v>
      </c>
      <c r="F159" s="9">
        <f t="shared" si="90"/>
        <v>0</v>
      </c>
      <c r="G159" s="9">
        <f t="shared" si="90"/>
        <v>0</v>
      </c>
      <c r="H159" s="9">
        <f t="shared" si="90"/>
        <v>0</v>
      </c>
      <c r="I159" s="9">
        <f t="shared" si="90"/>
        <v>1</v>
      </c>
    </row>
    <row r="160">
      <c r="A160" s="6" t="s">
        <v>18</v>
      </c>
      <c r="B160" s="9">
        <f t="shared" ref="B160:I160" si="91">B110</f>
        <v>0</v>
      </c>
      <c r="C160" s="9">
        <f t="shared" si="91"/>
        <v>1</v>
      </c>
      <c r="D160" s="9">
        <f t="shared" si="91"/>
        <v>0</v>
      </c>
      <c r="E160" s="9">
        <f t="shared" si="91"/>
        <v>1</v>
      </c>
      <c r="F160" s="9">
        <f t="shared" si="91"/>
        <v>0</v>
      </c>
      <c r="G160" s="9">
        <f t="shared" si="91"/>
        <v>0</v>
      </c>
      <c r="H160" s="9">
        <f t="shared" si="91"/>
        <v>0</v>
      </c>
      <c r="I160" s="9">
        <f t="shared" si="91"/>
        <v>0</v>
      </c>
    </row>
    <row r="161">
      <c r="A161" s="23" t="s">
        <v>26</v>
      </c>
      <c r="B161" s="13">
        <f t="shared" ref="B161:I161" si="92">IF(XOR(B159,B160), 1, 0)</f>
        <v>0</v>
      </c>
      <c r="C161" s="13">
        <f t="shared" si="92"/>
        <v>0</v>
      </c>
      <c r="D161" s="13">
        <f t="shared" si="92"/>
        <v>0</v>
      </c>
      <c r="E161" s="13">
        <f t="shared" si="92"/>
        <v>1</v>
      </c>
      <c r="F161" s="13">
        <f t="shared" si="92"/>
        <v>0</v>
      </c>
      <c r="G161" s="13">
        <f t="shared" si="92"/>
        <v>0</v>
      </c>
      <c r="H161" s="13">
        <f t="shared" si="92"/>
        <v>0</v>
      </c>
      <c r="I161" s="13">
        <f t="shared" si="92"/>
        <v>1</v>
      </c>
    </row>
    <row r="163">
      <c r="A163" s="10" t="s">
        <v>27</v>
      </c>
      <c r="B163" s="9">
        <f t="shared" ref="B163:E163" si="93">B161</f>
        <v>0</v>
      </c>
      <c r="C163" s="9">
        <f t="shared" si="93"/>
        <v>0</v>
      </c>
      <c r="D163" s="9">
        <f t="shared" si="93"/>
        <v>0</v>
      </c>
      <c r="E163" s="9">
        <f t="shared" si="93"/>
        <v>1</v>
      </c>
    </row>
    <row r="164">
      <c r="A164" s="10" t="s">
        <v>28</v>
      </c>
      <c r="B164" s="9" t="str">
        <f>CONCAT(B163,E163)</f>
        <v>01</v>
      </c>
      <c r="C164" s="9">
        <f t="shared" ref="C164:C165" si="94">BIN2DEC(B164)</f>
        <v>1</v>
      </c>
    </row>
    <row r="165">
      <c r="A165" s="10" t="s">
        <v>29</v>
      </c>
      <c r="B165" s="9" t="str">
        <f>CONCAT(C163,D163)</f>
        <v>00</v>
      </c>
      <c r="C165" s="9">
        <f t="shared" si="94"/>
        <v>0</v>
      </c>
    </row>
    <row r="167">
      <c r="A167" s="10" t="s">
        <v>30</v>
      </c>
      <c r="B167" s="9">
        <f t="shared" ref="B167:E167" si="95">F161</f>
        <v>0</v>
      </c>
      <c r="C167" s="9">
        <f t="shared" si="95"/>
        <v>0</v>
      </c>
      <c r="D167" s="9">
        <f t="shared" si="95"/>
        <v>0</v>
      </c>
      <c r="E167" s="9">
        <f t="shared" si="95"/>
        <v>1</v>
      </c>
    </row>
    <row r="168">
      <c r="A168" s="10" t="s">
        <v>28</v>
      </c>
      <c r="B168" s="9" t="str">
        <f>CONCAT(B167,E167)</f>
        <v>01</v>
      </c>
      <c r="C168" s="9">
        <f t="shared" ref="C168:C169" si="96">BIN2DEC(B168)</f>
        <v>1</v>
      </c>
    </row>
    <row r="169">
      <c r="A169" s="10" t="s">
        <v>29</v>
      </c>
      <c r="B169" s="9" t="str">
        <f>CONCAT(C167,D167)</f>
        <v>00</v>
      </c>
      <c r="C169" s="9">
        <f t="shared" si="96"/>
        <v>0</v>
      </c>
    </row>
    <row r="171">
      <c r="B171" s="13">
        <f t="shared" ref="B171:E171" si="97">B135</f>
        <v>0</v>
      </c>
      <c r="C171" s="13">
        <f t="shared" si="97"/>
        <v>1</v>
      </c>
      <c r="D171" s="13">
        <f t="shared" si="97"/>
        <v>2</v>
      </c>
      <c r="E171" s="13">
        <f t="shared" si="97"/>
        <v>3</v>
      </c>
      <c r="H171" s="13">
        <f t="shared" ref="H171:K171" si="98">H135</f>
        <v>0</v>
      </c>
      <c r="I171" s="13">
        <f t="shared" si="98"/>
        <v>1</v>
      </c>
      <c r="J171" s="13">
        <f t="shared" si="98"/>
        <v>2</v>
      </c>
      <c r="K171" s="13">
        <f t="shared" si="98"/>
        <v>3</v>
      </c>
    </row>
    <row r="172">
      <c r="A172" s="13">
        <f t="shared" ref="A172:E172" si="99">A136</f>
        <v>0</v>
      </c>
      <c r="B172" s="9">
        <f t="shared" si="99"/>
        <v>1</v>
      </c>
      <c r="C172" s="9">
        <f t="shared" si="99"/>
        <v>0</v>
      </c>
      <c r="D172" s="9">
        <f t="shared" si="99"/>
        <v>3</v>
      </c>
      <c r="E172" s="9">
        <f t="shared" si="99"/>
        <v>2</v>
      </c>
      <c r="G172" s="13">
        <f t="shared" ref="G172:K172" si="100">G136</f>
        <v>0</v>
      </c>
      <c r="H172" s="9">
        <f t="shared" si="100"/>
        <v>0</v>
      </c>
      <c r="I172" s="9">
        <f t="shared" si="100"/>
        <v>1</v>
      </c>
      <c r="J172" s="9">
        <f t="shared" si="100"/>
        <v>2</v>
      </c>
      <c r="K172" s="9">
        <f t="shared" si="100"/>
        <v>3</v>
      </c>
    </row>
    <row r="173">
      <c r="A173" s="13">
        <f t="shared" ref="A173:E173" si="101">A137</f>
        <v>1</v>
      </c>
      <c r="B173" s="9">
        <f t="shared" si="101"/>
        <v>3</v>
      </c>
      <c r="C173" s="9">
        <f t="shared" si="101"/>
        <v>2</v>
      </c>
      <c r="D173" s="9">
        <f t="shared" si="101"/>
        <v>1</v>
      </c>
      <c r="E173" s="9">
        <f t="shared" si="101"/>
        <v>0</v>
      </c>
      <c r="G173" s="13">
        <f t="shared" ref="G173:K173" si="102">G137</f>
        <v>1</v>
      </c>
      <c r="H173" s="9">
        <f t="shared" si="102"/>
        <v>2</v>
      </c>
      <c r="I173" s="9">
        <f t="shared" si="102"/>
        <v>0</v>
      </c>
      <c r="J173" s="9">
        <f t="shared" si="102"/>
        <v>1</v>
      </c>
      <c r="K173" s="9">
        <f t="shared" si="102"/>
        <v>3</v>
      </c>
    </row>
    <row r="174">
      <c r="A174" s="13">
        <f t="shared" ref="A174:E174" si="103">A138</f>
        <v>2</v>
      </c>
      <c r="B174" s="9">
        <f t="shared" si="103"/>
        <v>0</v>
      </c>
      <c r="C174" s="9">
        <f t="shared" si="103"/>
        <v>2</v>
      </c>
      <c r="D174" s="9">
        <f t="shared" si="103"/>
        <v>1</v>
      </c>
      <c r="E174" s="9">
        <f t="shared" si="103"/>
        <v>3</v>
      </c>
      <c r="G174" s="13">
        <f t="shared" ref="G174:K174" si="104">G138</f>
        <v>2</v>
      </c>
      <c r="H174" s="9">
        <f t="shared" si="104"/>
        <v>3</v>
      </c>
      <c r="I174" s="9">
        <f t="shared" si="104"/>
        <v>0</v>
      </c>
      <c r="J174" s="9">
        <f t="shared" si="104"/>
        <v>1</v>
      </c>
      <c r="K174" s="9">
        <f t="shared" si="104"/>
        <v>0</v>
      </c>
    </row>
    <row r="175">
      <c r="A175" s="13">
        <f t="shared" ref="A175:E175" si="105">A139</f>
        <v>3</v>
      </c>
      <c r="B175" s="9">
        <f t="shared" si="105"/>
        <v>3</v>
      </c>
      <c r="C175" s="9">
        <f t="shared" si="105"/>
        <v>1</v>
      </c>
      <c r="D175" s="9">
        <f t="shared" si="105"/>
        <v>3</v>
      </c>
      <c r="E175" s="9">
        <f t="shared" si="105"/>
        <v>2</v>
      </c>
      <c r="G175" s="13">
        <f t="shared" ref="G175:K175" si="106">G139</f>
        <v>3</v>
      </c>
      <c r="H175" s="9">
        <f t="shared" si="106"/>
        <v>2</v>
      </c>
      <c r="I175" s="9">
        <f t="shared" si="106"/>
        <v>1</v>
      </c>
      <c r="J175" s="9">
        <f t="shared" si="106"/>
        <v>0</v>
      </c>
      <c r="K175" s="9">
        <f t="shared" si="106"/>
        <v>3</v>
      </c>
    </row>
    <row r="177">
      <c r="A177" s="30" t="s">
        <v>31</v>
      </c>
      <c r="B177" s="13">
        <f t="array" ref="B177">INDEX($B$55:$E$58, C164+1, C165+1)</f>
        <v>3</v>
      </c>
      <c r="C177" s="13">
        <f t="array" ref="C177">INDEX($H$55:$K$58, C168+1, C169+1)</f>
        <v>2</v>
      </c>
    </row>
    <row r="178">
      <c r="A178" s="16"/>
      <c r="B178" s="9" t="str">
        <f t="shared" ref="B178:C178" si="107">DEC2BIN(B177, 2)</f>
        <v>11</v>
      </c>
      <c r="C178" s="9" t="str">
        <f t="shared" si="107"/>
        <v>10</v>
      </c>
    </row>
    <row r="180">
      <c r="A180" s="2" t="s">
        <v>32</v>
      </c>
    </row>
    <row r="181">
      <c r="A181" s="19" t="str">
        <f>A177</f>
        <v>Hasil Box</v>
      </c>
      <c r="B181" s="22">
        <v>1.0</v>
      </c>
      <c r="C181" s="22">
        <v>1.0</v>
      </c>
      <c r="D181" s="22">
        <v>1.0</v>
      </c>
      <c r="E181" s="22">
        <v>0.0</v>
      </c>
      <c r="M181" s="8"/>
    </row>
    <row r="182">
      <c r="A182" s="19" t="str">
        <f t="shared" ref="A182:E182" si="108">A7</f>
        <v>P4</v>
      </c>
      <c r="B182" s="22">
        <f t="shared" si="108"/>
        <v>2</v>
      </c>
      <c r="C182" s="22">
        <f t="shared" si="108"/>
        <v>4</v>
      </c>
      <c r="D182" s="22">
        <f t="shared" si="108"/>
        <v>3</v>
      </c>
      <c r="E182" s="22">
        <f t="shared" si="108"/>
        <v>1</v>
      </c>
    </row>
    <row r="183">
      <c r="A183" s="19" t="s">
        <v>33</v>
      </c>
      <c r="B183" s="13">
        <f t="shared" ref="B183:E183" si="109">INDEX($B$64:$E$64, 1, B182)</f>
        <v>1</v>
      </c>
      <c r="C183" s="13">
        <f t="shared" si="109"/>
        <v>1</v>
      </c>
      <c r="D183" s="13">
        <f t="shared" si="109"/>
        <v>1</v>
      </c>
      <c r="E183" s="13">
        <f t="shared" si="109"/>
        <v>1</v>
      </c>
    </row>
    <row r="185">
      <c r="A185" s="19" t="str">
        <f t="shared" ref="A185:E185" si="110">A183</f>
        <v>Hasil IP</v>
      </c>
      <c r="B185" s="9">
        <f t="shared" si="110"/>
        <v>1</v>
      </c>
      <c r="C185" s="9">
        <f t="shared" si="110"/>
        <v>1</v>
      </c>
      <c r="D185" s="9">
        <f t="shared" si="110"/>
        <v>1</v>
      </c>
      <c r="E185" s="9">
        <f t="shared" si="110"/>
        <v>1</v>
      </c>
    </row>
    <row r="186">
      <c r="A186" s="19" t="s">
        <v>37</v>
      </c>
      <c r="B186" s="27">
        <f t="shared" ref="B186:E186" si="111">B153</f>
        <v>0</v>
      </c>
      <c r="C186" s="27">
        <f t="shared" si="111"/>
        <v>1</v>
      </c>
      <c r="D186" s="27">
        <f t="shared" si="111"/>
        <v>1</v>
      </c>
      <c r="E186" s="27">
        <f t="shared" si="111"/>
        <v>1</v>
      </c>
    </row>
    <row r="187">
      <c r="A187" s="23" t="s">
        <v>26</v>
      </c>
      <c r="B187" s="31">
        <f t="shared" ref="B187:E187" si="112">IF(XOR(B185,B186), 1, 0)</f>
        <v>1</v>
      </c>
      <c r="C187" s="31">
        <f t="shared" si="112"/>
        <v>0</v>
      </c>
      <c r="D187" s="31">
        <f t="shared" si="112"/>
        <v>0</v>
      </c>
      <c r="E187" s="31">
        <f t="shared" si="112"/>
        <v>0</v>
      </c>
    </row>
    <row r="189">
      <c r="A189" s="23" t="s">
        <v>11</v>
      </c>
      <c r="B189" s="9">
        <f t="shared" ref="B189:E189" si="113">B187</f>
        <v>1</v>
      </c>
      <c r="C189" s="9">
        <f t="shared" si="113"/>
        <v>0</v>
      </c>
      <c r="D189" s="9">
        <f t="shared" si="113"/>
        <v>0</v>
      </c>
      <c r="E189" s="9">
        <f t="shared" si="113"/>
        <v>0</v>
      </c>
      <c r="F189" s="28">
        <f t="shared" ref="F189:I189" si="114">F153</f>
        <v>1</v>
      </c>
      <c r="G189" s="28">
        <f t="shared" si="114"/>
        <v>0</v>
      </c>
      <c r="H189" s="28">
        <f t="shared" si="114"/>
        <v>0</v>
      </c>
      <c r="I189" s="28">
        <f t="shared" si="114"/>
        <v>0</v>
      </c>
    </row>
    <row r="190">
      <c r="A190" s="19" t="s">
        <v>38</v>
      </c>
      <c r="B190" s="22">
        <v>4.0</v>
      </c>
      <c r="C190" s="22">
        <v>1.0</v>
      </c>
      <c r="D190" s="22">
        <v>3.0</v>
      </c>
      <c r="E190" s="22">
        <v>5.0</v>
      </c>
      <c r="F190" s="22">
        <v>7.0</v>
      </c>
      <c r="G190" s="22">
        <v>2.0</v>
      </c>
      <c r="H190" s="22">
        <v>8.0</v>
      </c>
      <c r="I190" s="22">
        <v>6.0</v>
      </c>
    </row>
    <row r="191">
      <c r="A191" s="19" t="s">
        <v>42</v>
      </c>
      <c r="B191" s="13">
        <f t="shared" ref="B191:I191" si="115">INDEX($B$108:$I$108, 1, B190)</f>
        <v>0</v>
      </c>
      <c r="C191" s="13">
        <f t="shared" si="115"/>
        <v>1</v>
      </c>
      <c r="D191" s="13">
        <f t="shared" si="115"/>
        <v>0</v>
      </c>
      <c r="E191" s="13">
        <f t="shared" si="115"/>
        <v>1</v>
      </c>
      <c r="F191" s="13">
        <f t="shared" si="115"/>
        <v>0</v>
      </c>
      <c r="G191" s="13">
        <f t="shared" si="115"/>
        <v>0</v>
      </c>
      <c r="H191" s="13">
        <f t="shared" si="115"/>
        <v>0</v>
      </c>
      <c r="I191" s="13">
        <f t="shared" si="115"/>
        <v>0</v>
      </c>
    </row>
    <row r="193">
      <c r="A193" s="23" t="s">
        <v>43</v>
      </c>
      <c r="B193" s="35" t="str">
        <f t="shared" ref="B193:I193" si="116">IF(B191=B34, "Match", "Not Match")</f>
        <v>Match</v>
      </c>
      <c r="C193" s="35" t="str">
        <f t="shared" si="116"/>
        <v>Match</v>
      </c>
      <c r="D193" s="35" t="str">
        <f t="shared" si="116"/>
        <v>Match</v>
      </c>
      <c r="E193" s="35" t="str">
        <f t="shared" si="116"/>
        <v>Match</v>
      </c>
      <c r="F193" s="35" t="str">
        <f t="shared" si="116"/>
        <v>Match</v>
      </c>
      <c r="G193" s="35" t="str">
        <f t="shared" si="116"/>
        <v>Match</v>
      </c>
      <c r="H193" s="35" t="str">
        <f t="shared" si="116"/>
        <v>Match</v>
      </c>
      <c r="I193" s="35" t="str">
        <f t="shared" si="116"/>
        <v>Match</v>
      </c>
    </row>
  </sheetData>
  <mergeCells count="10">
    <mergeCell ref="A116:A117"/>
    <mergeCell ref="A141:A142"/>
    <mergeCell ref="A177:A178"/>
    <mergeCell ref="A1:E1"/>
    <mergeCell ref="A9:L9"/>
    <mergeCell ref="A32:L32"/>
    <mergeCell ref="A35:A36"/>
    <mergeCell ref="A60:A61"/>
    <mergeCell ref="A96:A97"/>
    <mergeCell ref="A113:L113"/>
  </mergeCells>
  <conditionalFormatting sqref="B193:I193">
    <cfRule type="containsText" dxfId="0" priority="1" operator="containsText" text="Match">
      <formula>NOT(ISERROR(SEARCH(("Match"),(B193))))</formula>
    </cfRule>
  </conditionalFormatting>
  <conditionalFormatting sqref="B193:I193">
    <cfRule type="notContainsText" dxfId="1" priority="2" operator="notContains" text="Match">
      <formula>ISERROR(SEARCH(("Match"),(B193)))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