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yllesolutions-my.sharepoint.com/personal/sameeksha_n_abylle_com/Documents/Desktop/ViTa/File Upload Dropdown-08032023/"/>
    </mc:Choice>
  </mc:AlternateContent>
  <xr:revisionPtr revIDLastSave="11" documentId="13_ncr:1_{E874E1AB-51B6-41B9-A42B-FBEC456CBC22}" xr6:coauthVersionLast="43" xr6:coauthVersionMax="47" xr10:uidLastSave="{E1A4F013-28F3-4455-832B-5077375CE340}"/>
  <bookViews>
    <workbookView xWindow="-120" yWindow="-120" windowWidth="20730" windowHeight="11160" xr2:uid="{70A3F00E-C6FC-447D-A19A-DD296DAFF070}"/>
  </bookViews>
  <sheets>
    <sheet name="Sheet1" sheetId="1" r:id="rId1"/>
  </sheets>
  <definedNames>
    <definedName name="_xlnm._FilterDatabase" localSheetId="0" hidden="1">Sheet1!$A$1:$AK$6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5" i="1" l="1"/>
  <c r="W5" i="1"/>
  <c r="Y5" i="1" s="1"/>
  <c r="AD5" i="1" s="1"/>
  <c r="AE5" i="1" s="1"/>
  <c r="AG4" i="1"/>
  <c r="W4" i="1"/>
  <c r="Y4" i="1" s="1"/>
  <c r="AD4" i="1" s="1"/>
  <c r="AE4" i="1" s="1"/>
  <c r="W3" i="1"/>
  <c r="Y3" i="1" s="1"/>
  <c r="AD3" i="1" s="1"/>
  <c r="AE3" i="1" s="1"/>
  <c r="W2" i="1"/>
  <c r="Y2" i="1" s="1"/>
  <c r="AD2" i="1" s="1"/>
  <c r="AE2" i="1" s="1"/>
</calcChain>
</file>

<file path=xl/sharedStrings.xml><?xml version="1.0" encoding="utf-8"?>
<sst xmlns="http://schemas.openxmlformats.org/spreadsheetml/2006/main" count="112" uniqueCount="64">
  <si>
    <t>Invoice Type</t>
  </si>
  <si>
    <t>TransType</t>
  </si>
  <si>
    <t>IRN Number</t>
  </si>
  <si>
    <t>Invoice Number *</t>
  </si>
  <si>
    <t>Invoice Issue Date*</t>
  </si>
  <si>
    <t>Invoice Issue Time *</t>
  </si>
  <si>
    <t>Invoice currency code *</t>
  </si>
  <si>
    <t>Purchase Order ID</t>
  </si>
  <si>
    <t>Contract ID</t>
  </si>
  <si>
    <t>Supply Date</t>
  </si>
  <si>
    <t>Supply End Date</t>
  </si>
  <si>
    <t>Buyer Master Code</t>
  </si>
  <si>
    <t>Buyer Name</t>
  </si>
  <si>
    <t>Buyer VAT number</t>
  </si>
  <si>
    <t>Buyer Contact</t>
  </si>
  <si>
    <t>Buyer Country Code</t>
  </si>
  <si>
    <t>Invoice line identifier *</t>
  </si>
  <si>
    <t>Item Master Code</t>
  </si>
  <si>
    <t>Item name</t>
  </si>
  <si>
    <t>Invoiced quantity unit of measure</t>
  </si>
  <si>
    <t>Item gross price</t>
  </si>
  <si>
    <t>Item price discount</t>
  </si>
  <si>
    <t>Item net price*</t>
  </si>
  <si>
    <t xml:space="preserve">Invoiced quantity </t>
  </si>
  <si>
    <t xml:space="preserve">Invoice line net amount </t>
  </si>
  <si>
    <t>Invoiced item VAT category code*</t>
  </si>
  <si>
    <t>Invoiced item VAT rate*</t>
  </si>
  <si>
    <t>VAT exemption reason code</t>
  </si>
  <si>
    <t>VAT exemption reason</t>
  </si>
  <si>
    <t>VAT line amount*</t>
  </si>
  <si>
    <t>Line amount inclusive VAT*</t>
  </si>
  <si>
    <t>Advance Rcpt Amount Adjusted</t>
  </si>
  <si>
    <t>VAT on Advance Receipt Amount Adjusted</t>
  </si>
  <si>
    <t>Advance Receipt Reference Number</t>
  </si>
  <si>
    <t>Payment Means</t>
  </si>
  <si>
    <t>Payment Terms</t>
  </si>
  <si>
    <t>Buyer Type</t>
  </si>
  <si>
    <t>Standard</t>
  </si>
  <si>
    <t>Sales</t>
  </si>
  <si>
    <t>SAR</t>
  </si>
  <si>
    <t>Company A</t>
  </si>
  <si>
    <t>SG15</t>
  </si>
  <si>
    <t>KSA supply of goods subject to 15% VAT - private (B2B)</t>
  </si>
  <si>
    <t>Nos</t>
  </si>
  <si>
    <t>S</t>
  </si>
  <si>
    <t>In Cash</t>
  </si>
  <si>
    <t>PRIVATE</t>
  </si>
  <si>
    <t>AdvanceReceipt</t>
  </si>
  <si>
    <t>Mr Ali</t>
  </si>
  <si>
    <t>KSA supply of goods subject to 15% VAT - private  (B2C)</t>
  </si>
  <si>
    <t>Credit Transfer</t>
  </si>
  <si>
    <t>Will be returned in 20 days</t>
  </si>
  <si>
    <t>Will be returned in 10 days</t>
  </si>
  <si>
    <t>Government</t>
  </si>
  <si>
    <t>300099168900013</t>
  </si>
  <si>
    <t>300099168900023</t>
  </si>
  <si>
    <t>300099168900033</t>
  </si>
  <si>
    <t>441</t>
  </si>
  <si>
    <t>442</t>
  </si>
  <si>
    <t>443</t>
  </si>
  <si>
    <t>444</t>
  </si>
  <si>
    <t>445</t>
  </si>
  <si>
    <t>03/14/2022</t>
  </si>
  <si>
    <t>SA-Saudi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</si>
</sst>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rgb="FFD9EAD3"/>
      </patternFill>
    </fill>
    <fill>
      <patternFill patternType="solid">
        <fgColor theme="4" tint="0.59999389629810485"/>
        <bgColor rgb="FFD9EAD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rgb="FFFCE5CD"/>
      </patternFill>
    </fill>
    <fill>
      <patternFill patternType="solid">
        <fgColor theme="4" tint="0.59999389629810485"/>
        <bgColor rgb="FFFCE5CD"/>
      </patternFill>
    </fill>
    <fill>
      <patternFill patternType="solid">
        <fgColor theme="4" tint="0.59999389629810485"/>
        <bgColor rgb="FFF3F3F3"/>
      </patternFill>
    </fill>
    <fill>
      <patternFill patternType="solid">
        <fgColor rgb="FF00B050"/>
        <bgColor rgb="FFF3F3F3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6" tint="0.59999389629810485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10" borderId="2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0" fillId="11" borderId="3" xfId="0" applyFill="1" applyBorder="1"/>
    <xf numFmtId="49" fontId="0" fillId="0" borderId="3" xfId="0" applyNumberFormat="1" applyBorder="1"/>
    <xf numFmtId="49" fontId="3" fillId="11" borderId="3" xfId="0" applyNumberFormat="1" applyFont="1" applyFill="1" applyBorder="1"/>
    <xf numFmtId="20" fontId="0" fillId="11" borderId="3" xfId="0" applyNumberFormat="1" applyFill="1" applyBorder="1"/>
    <xf numFmtId="164" fontId="3" fillId="11" borderId="3" xfId="0" quotePrefix="1" applyNumberFormat="1" applyFont="1" applyFill="1" applyBorder="1"/>
    <xf numFmtId="0" fontId="0" fillId="11" borderId="3" xfId="0" applyFill="1" applyBorder="1" applyAlignment="1">
      <alignment vertical="top"/>
    </xf>
    <xf numFmtId="4" fontId="3" fillId="11" borderId="3" xfId="0" applyNumberFormat="1" applyFont="1" applyFill="1" applyBorder="1"/>
    <xf numFmtId="43" fontId="0" fillId="11" borderId="3" xfId="1" applyFont="1" applyFill="1" applyBorder="1"/>
    <xf numFmtId="0" fontId="4" fillId="0" borderId="0" xfId="0" applyFont="1"/>
    <xf numFmtId="0" fontId="0" fillId="11" borderId="1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4" fillId="12" borderId="3" xfId="0" applyFont="1" applyFill="1" applyBorder="1"/>
    <xf numFmtId="0" fontId="4" fillId="0" borderId="3" xfId="0" applyFont="1" applyBorder="1"/>
    <xf numFmtId="0" fontId="5" fillId="12" borderId="3" xfId="0" applyFont="1" applyFill="1" applyBorder="1"/>
    <xf numFmtId="20" fontId="4" fillId="12" borderId="3" xfId="0" applyNumberFormat="1" applyFont="1" applyFill="1" applyBorder="1"/>
    <xf numFmtId="0" fontId="5" fillId="12" borderId="3" xfId="0" quotePrefix="1" applyFont="1" applyFill="1" applyBorder="1"/>
    <xf numFmtId="0" fontId="4" fillId="12" borderId="3" xfId="0" applyFont="1" applyFill="1" applyBorder="1" applyAlignment="1">
      <alignment vertical="top"/>
    </xf>
    <xf numFmtId="4" fontId="5" fillId="12" borderId="3" xfId="0" applyNumberFormat="1" applyFont="1" applyFill="1" applyBorder="1"/>
    <xf numFmtId="43" fontId="4" fillId="12" borderId="3" xfId="1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B677-740A-4DE2-93E2-30485810517F}">
  <dimension ref="A1:AK6"/>
  <sheetViews>
    <sheetView tabSelected="1" topLeftCell="O1" workbookViewId="0">
      <selection activeCell="AC2" sqref="AC2"/>
    </sheetView>
  </sheetViews>
  <sheetFormatPr defaultRowHeight="15" x14ac:dyDescent="0.25"/>
  <cols>
    <col min="2" max="2" width="18" customWidth="1"/>
    <col min="5" max="5" width="15.28515625" customWidth="1"/>
    <col min="10" max="10" width="14.42578125" customWidth="1"/>
    <col min="13" max="13" width="27.42578125" customWidth="1"/>
    <col min="14" max="14" width="21.140625" customWidth="1"/>
    <col min="25" max="25" width="13.85546875" customWidth="1"/>
    <col min="28" max="28" width="17.7109375" customWidth="1"/>
    <col min="29" max="29" width="29.140625" customWidth="1"/>
    <col min="30" max="30" width="13.5703125" bestFit="1" customWidth="1"/>
    <col min="31" max="31" width="13" bestFit="1" customWidth="1"/>
  </cols>
  <sheetData>
    <row r="1" spans="1:37" ht="78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7" t="s">
        <v>14</v>
      </c>
      <c r="P1" s="8" t="s">
        <v>15</v>
      </c>
      <c r="Q1" s="1" t="s">
        <v>16</v>
      </c>
      <c r="R1" s="9" t="s">
        <v>17</v>
      </c>
      <c r="S1" s="9" t="s">
        <v>18</v>
      </c>
      <c r="T1" s="5" t="s">
        <v>19</v>
      </c>
      <c r="U1" s="8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8" t="s">
        <v>27</v>
      </c>
      <c r="AC1" s="8" t="s">
        <v>28</v>
      </c>
      <c r="AD1" s="1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0" t="s">
        <v>34</v>
      </c>
      <c r="AJ1" s="10" t="s">
        <v>35</v>
      </c>
      <c r="AK1" s="12" t="s">
        <v>36</v>
      </c>
    </row>
    <row r="2" spans="1:37" x14ac:dyDescent="0.25">
      <c r="A2" s="13" t="s">
        <v>37</v>
      </c>
      <c r="B2" s="13" t="s">
        <v>38</v>
      </c>
      <c r="C2" s="14"/>
      <c r="D2" s="15" t="s">
        <v>57</v>
      </c>
      <c r="E2" s="17" t="s">
        <v>62</v>
      </c>
      <c r="F2" s="16">
        <v>0.5</v>
      </c>
      <c r="G2" s="13" t="s">
        <v>39</v>
      </c>
      <c r="H2" s="13">
        <v>1</v>
      </c>
      <c r="I2" s="13"/>
      <c r="J2" s="17" t="s">
        <v>62</v>
      </c>
      <c r="K2" s="13"/>
      <c r="L2" s="13"/>
      <c r="M2" s="15" t="s">
        <v>40</v>
      </c>
      <c r="N2" s="15" t="s">
        <v>54</v>
      </c>
      <c r="O2" s="13"/>
      <c r="P2" s="18" t="s">
        <v>63</v>
      </c>
      <c r="Q2" s="13">
        <v>1</v>
      </c>
      <c r="R2" s="15" t="s">
        <v>41</v>
      </c>
      <c r="S2" s="15" t="s">
        <v>42</v>
      </c>
      <c r="T2" s="13" t="s">
        <v>43</v>
      </c>
      <c r="U2" s="19">
        <v>60000</v>
      </c>
      <c r="V2" s="13">
        <v>0</v>
      </c>
      <c r="W2" s="13">
        <f>+U2-(U2*V2/100)</f>
        <v>60000</v>
      </c>
      <c r="X2" s="13">
        <v>1</v>
      </c>
      <c r="Y2" s="20">
        <f>+W2*X2</f>
        <v>60000</v>
      </c>
      <c r="Z2" s="13" t="s">
        <v>44</v>
      </c>
      <c r="AA2" s="26">
        <v>15</v>
      </c>
      <c r="AB2" s="13"/>
      <c r="AC2" s="13"/>
      <c r="AD2" s="20">
        <f>+Y2*AA2/100</f>
        <v>9000</v>
      </c>
      <c r="AE2" s="20">
        <f>+AD2+Y2</f>
        <v>69000</v>
      </c>
      <c r="AF2" s="13"/>
      <c r="AG2" s="13"/>
      <c r="AH2" s="13"/>
      <c r="AI2" s="13" t="s">
        <v>45</v>
      </c>
      <c r="AJ2" s="13"/>
      <c r="AK2" t="s">
        <v>46</v>
      </c>
    </row>
    <row r="3" spans="1:37" x14ac:dyDescent="0.25">
      <c r="A3" s="13" t="s">
        <v>37</v>
      </c>
      <c r="B3" s="21" t="s">
        <v>47</v>
      </c>
      <c r="C3" s="14"/>
      <c r="D3" s="15" t="s">
        <v>58</v>
      </c>
      <c r="E3" s="17" t="s">
        <v>62</v>
      </c>
      <c r="F3" s="16">
        <v>0.5</v>
      </c>
      <c r="G3" s="13" t="s">
        <v>39</v>
      </c>
      <c r="H3" s="13">
        <v>3</v>
      </c>
      <c r="I3" s="13"/>
      <c r="J3" s="17" t="s">
        <v>62</v>
      </c>
      <c r="K3" s="13"/>
      <c r="L3" s="13"/>
      <c r="M3" s="15" t="s">
        <v>48</v>
      </c>
      <c r="N3" s="15"/>
      <c r="O3" s="13"/>
      <c r="P3" s="18" t="s">
        <v>63</v>
      </c>
      <c r="Q3" s="13">
        <v>1</v>
      </c>
      <c r="R3" s="15" t="s">
        <v>41</v>
      </c>
      <c r="S3" s="15" t="s">
        <v>49</v>
      </c>
      <c r="T3" s="13" t="s">
        <v>43</v>
      </c>
      <c r="U3" s="19">
        <v>20000</v>
      </c>
      <c r="V3" s="13">
        <v>0</v>
      </c>
      <c r="W3" s="13">
        <f t="shared" ref="W3:W5" si="0">+U3-(U3*V3/100)</f>
        <v>20000</v>
      </c>
      <c r="X3" s="13">
        <v>1</v>
      </c>
      <c r="Y3" s="20">
        <f t="shared" ref="Y3:Y5" si="1">+W3*X3</f>
        <v>20000</v>
      </c>
      <c r="Z3" s="13" t="s">
        <v>44</v>
      </c>
      <c r="AA3" s="26">
        <v>15</v>
      </c>
      <c r="AB3" s="13"/>
      <c r="AC3" s="13"/>
      <c r="AD3" s="20">
        <f t="shared" ref="AD3:AD5" si="2">+Y3*AA3/100</f>
        <v>3000</v>
      </c>
      <c r="AE3" s="20">
        <f t="shared" ref="AE3:AE5" si="3">+AD3+Y3</f>
        <v>23000</v>
      </c>
      <c r="AF3" s="13"/>
      <c r="AG3" s="13"/>
      <c r="AH3" s="13"/>
      <c r="AI3" s="13" t="s">
        <v>50</v>
      </c>
      <c r="AJ3" s="13" t="s">
        <v>51</v>
      </c>
      <c r="AK3" t="s">
        <v>46</v>
      </c>
    </row>
    <row r="4" spans="1:37" x14ac:dyDescent="0.25">
      <c r="A4" s="13" t="s">
        <v>37</v>
      </c>
      <c r="B4" s="13" t="s">
        <v>38</v>
      </c>
      <c r="C4" s="14"/>
      <c r="D4" s="15" t="s">
        <v>59</v>
      </c>
      <c r="E4" s="17" t="s">
        <v>62</v>
      </c>
      <c r="F4" s="16">
        <v>0.5</v>
      </c>
      <c r="G4" s="13" t="s">
        <v>39</v>
      </c>
      <c r="H4" s="13">
        <v>1</v>
      </c>
      <c r="I4" s="13"/>
      <c r="J4" s="17" t="s">
        <v>62</v>
      </c>
      <c r="K4" s="13"/>
      <c r="L4" s="13"/>
      <c r="M4" s="15" t="s">
        <v>40</v>
      </c>
      <c r="N4" s="15" t="s">
        <v>55</v>
      </c>
      <c r="O4" s="13"/>
      <c r="P4" s="18" t="s">
        <v>63</v>
      </c>
      <c r="Q4" s="13">
        <v>1</v>
      </c>
      <c r="R4" s="15" t="s">
        <v>41</v>
      </c>
      <c r="S4" s="15" t="s">
        <v>42</v>
      </c>
      <c r="T4" s="13" t="s">
        <v>43</v>
      </c>
      <c r="U4" s="19">
        <v>35000</v>
      </c>
      <c r="V4" s="13">
        <v>0</v>
      </c>
      <c r="W4" s="13">
        <f t="shared" si="0"/>
        <v>35000</v>
      </c>
      <c r="X4" s="13">
        <v>1</v>
      </c>
      <c r="Y4" s="13">
        <f t="shared" si="1"/>
        <v>35000</v>
      </c>
      <c r="Z4" s="13" t="s">
        <v>44</v>
      </c>
      <c r="AA4" s="26">
        <v>15</v>
      </c>
      <c r="AB4" s="13"/>
      <c r="AC4" s="13"/>
      <c r="AD4" s="20">
        <f t="shared" si="2"/>
        <v>5250</v>
      </c>
      <c r="AE4" s="20">
        <f t="shared" si="3"/>
        <v>40250</v>
      </c>
      <c r="AF4" s="13">
        <v>30000</v>
      </c>
      <c r="AG4" s="22">
        <f t="shared" ref="AG4:AG5" si="4">AF4*(15/100)</f>
        <v>4500</v>
      </c>
      <c r="AH4" s="13">
        <v>103</v>
      </c>
      <c r="AI4" s="13" t="s">
        <v>45</v>
      </c>
      <c r="AJ4" s="13"/>
      <c r="AK4" t="s">
        <v>46</v>
      </c>
    </row>
    <row r="5" spans="1:37" x14ac:dyDescent="0.25">
      <c r="A5" s="13" t="s">
        <v>37</v>
      </c>
      <c r="B5" s="13" t="s">
        <v>38</v>
      </c>
      <c r="C5" s="14"/>
      <c r="D5" s="15" t="s">
        <v>60</v>
      </c>
      <c r="E5" s="17" t="s">
        <v>62</v>
      </c>
      <c r="F5" s="16">
        <v>0.5</v>
      </c>
      <c r="G5" s="13" t="s">
        <v>39</v>
      </c>
      <c r="H5" s="13">
        <v>3</v>
      </c>
      <c r="I5" s="13"/>
      <c r="J5" s="17" t="s">
        <v>62</v>
      </c>
      <c r="K5" s="13"/>
      <c r="L5" s="13"/>
      <c r="M5" s="15" t="s">
        <v>48</v>
      </c>
      <c r="N5" s="15"/>
      <c r="O5" s="13"/>
      <c r="P5" s="18" t="s">
        <v>63</v>
      </c>
      <c r="Q5" s="13">
        <v>1</v>
      </c>
      <c r="R5" s="15" t="s">
        <v>41</v>
      </c>
      <c r="S5" s="15" t="s">
        <v>49</v>
      </c>
      <c r="T5" s="13" t="s">
        <v>43</v>
      </c>
      <c r="U5" s="19">
        <v>23000</v>
      </c>
      <c r="V5" s="13">
        <v>0</v>
      </c>
      <c r="W5" s="13">
        <f t="shared" si="0"/>
        <v>23000</v>
      </c>
      <c r="X5" s="13">
        <v>1</v>
      </c>
      <c r="Y5" s="13">
        <f t="shared" si="1"/>
        <v>23000</v>
      </c>
      <c r="Z5" s="13" t="s">
        <v>44</v>
      </c>
      <c r="AA5" s="26">
        <v>15</v>
      </c>
      <c r="AB5" s="13"/>
      <c r="AC5" s="13"/>
      <c r="AD5" s="20">
        <f t="shared" si="2"/>
        <v>3450</v>
      </c>
      <c r="AE5" s="20">
        <f t="shared" si="3"/>
        <v>26450</v>
      </c>
      <c r="AF5" s="23">
        <v>15000</v>
      </c>
      <c r="AG5" s="24">
        <f t="shared" si="4"/>
        <v>2250</v>
      </c>
      <c r="AH5" s="25">
        <v>104</v>
      </c>
      <c r="AI5" s="13" t="s">
        <v>50</v>
      </c>
      <c r="AJ5" s="13" t="s">
        <v>52</v>
      </c>
      <c r="AK5" t="s">
        <v>46</v>
      </c>
    </row>
    <row r="6" spans="1:37" x14ac:dyDescent="0.25">
      <c r="A6" s="26" t="s">
        <v>37</v>
      </c>
      <c r="B6" s="13" t="s">
        <v>38</v>
      </c>
      <c r="C6" s="27"/>
      <c r="D6" s="15" t="s">
        <v>61</v>
      </c>
      <c r="E6" s="17" t="s">
        <v>62</v>
      </c>
      <c r="F6" s="29">
        <v>0.5</v>
      </c>
      <c r="G6" s="26" t="s">
        <v>39</v>
      </c>
      <c r="H6" s="26">
        <v>1</v>
      </c>
      <c r="I6" s="26"/>
      <c r="J6" s="17" t="s">
        <v>62</v>
      </c>
      <c r="K6" s="26"/>
      <c r="L6" s="26"/>
      <c r="M6" s="28" t="s">
        <v>40</v>
      </c>
      <c r="N6" s="30" t="s">
        <v>56</v>
      </c>
      <c r="O6" s="26"/>
      <c r="P6" s="31" t="s">
        <v>63</v>
      </c>
      <c r="Q6" s="26">
        <v>1</v>
      </c>
      <c r="R6" s="28" t="s">
        <v>41</v>
      </c>
      <c r="S6" s="28" t="s">
        <v>42</v>
      </c>
      <c r="T6" s="26" t="s">
        <v>43</v>
      </c>
      <c r="U6" s="32">
        <v>50000</v>
      </c>
      <c r="V6" s="26">
        <v>0</v>
      </c>
      <c r="W6" s="26">
        <v>50000</v>
      </c>
      <c r="X6" s="26">
        <v>3</v>
      </c>
      <c r="Y6" s="33">
        <v>150000</v>
      </c>
      <c r="Z6" s="26" t="s">
        <v>44</v>
      </c>
      <c r="AA6" s="26">
        <v>15</v>
      </c>
      <c r="AB6" s="26"/>
      <c r="AC6" s="26"/>
      <c r="AD6" s="33">
        <v>22500</v>
      </c>
      <c r="AE6" s="33">
        <v>172500</v>
      </c>
      <c r="AI6" t="s">
        <v>45</v>
      </c>
      <c r="AK6" s="21" t="s">
        <v>53</v>
      </c>
    </row>
  </sheetData>
  <phoneticPr fontId="6" type="noConversion"/>
  <conditionalFormatting sqref="D1">
    <cfRule type="duplicateValues" dxfId="1" priority="2"/>
  </conditionalFormatting>
  <conditionalFormatting sqref="D2:D6">
    <cfRule type="duplicateValues" dxfId="0" priority="3"/>
  </conditionalFormatting>
  <dataValidations count="10">
    <dataValidation type="list" allowBlank="1" showInputMessage="1" showErrorMessage="1" sqref="AB1:AB1048576" xr:uid="{F2E3FF70-294D-4761-B0FC-6C855261E60E}">
      <formula1>"VATEX-SA-29,VATEX-SA-29-7,VATEX-SA-30,VATEX-SA-32,VATEX-SA-33,VATEX-SA-34-1,VATEX-SA-34-3,VATEX-SA-34-4,VATEX-SA-OOS"</formula1>
    </dataValidation>
    <dataValidation type="list" allowBlank="1" showInputMessage="1" showErrorMessage="1" sqref="AC1:AC1048576" xr:uid="{E789951C-3538-40CF-888E-F9DA07BE95A3}">
      <formula1>"Financial services,LifeInsurance services,Real estate transactions,Export-Goods,Export-Services,International transport Goods,Out Of Scope Supplies,services directly connected and incidental to a Supply of international passenger transport"</formula1>
    </dataValidation>
    <dataValidation type="list" allowBlank="1" showInputMessage="1" showErrorMessage="1" sqref="A1:A1048576" xr:uid="{4F01B992-BFF9-432E-931E-46039EA8A303}">
      <formula1>"Standard,Simplified,Export,Nominal,Third Party,Self Billed"</formula1>
    </dataValidation>
    <dataValidation type="list" allowBlank="1" showInputMessage="1" showErrorMessage="1" sqref="B1:B1048576" xr:uid="{46658E0E-8112-4F9F-91E1-58A3814F2A75}">
      <formula1>"Sales,Advance Receipt"</formula1>
    </dataValidation>
    <dataValidation type="list" allowBlank="1" showInputMessage="1" showErrorMessage="1" sqref="AK1:AK1048576" xr:uid="{2AC876F7-E7E8-4393-AB54-1AB7206E0A85}">
      <formula1>"Private,Government"</formula1>
    </dataValidation>
    <dataValidation type="list" allowBlank="1" showInputMessage="1" showErrorMessage="1" sqref="Z1:Z1048576" xr:uid="{A2F27F03-DFE1-4A3C-BA17-C54624D89CC4}">
      <formula1>"S,Z,E,O"</formula1>
    </dataValidation>
    <dataValidation type="list" allowBlank="1" showInputMessage="1" showErrorMessage="1" sqref="P1:P1048576" xr:uid="{14E10B75-54FB-4B00-9F14-CE31DCA4AED6}">
      <formula1>"SA-Saudi Arabia,CN-China,DK-Denmark ,AF-Islamic Republic of Afghanistan ,AX- Åland Islands,AL- Albania,DZ- Algeria,AS- American Samoa,AD-Andorra ,AO-Anla ,AI-Anguilla,AQ-Antarctica ,AG-Antigua and Barbuda ,AM-Armenia ,AW-Aruba ,US-United States Of America"</formula1>
    </dataValidation>
    <dataValidation type="list" allowBlank="1" showInputMessage="1" showErrorMessage="1" sqref="AA1:AA1048576" xr:uid="{12BEE8D6-52CF-4A7E-9DF1-FFE8285D77D7}">
      <formula1>"15,0"</formula1>
    </dataValidation>
    <dataValidation type="list" allowBlank="1" showInputMessage="1" showErrorMessage="1" sqref="AI1:AI1048576" xr:uid="{E8256C92-46EF-4BC7-8BEC-5D2E13DBADC2}">
      <formula1>" Instrument not defined,In cash,Credit transfer,Payment to bank account,Bank card,Payment means,Payment means,Bookentry credit,Bookentry Debit"</formula1>
    </dataValidation>
    <dataValidation type="list" allowBlank="1" showInputMessage="1" showErrorMessage="1" sqref="G1:G1048576" xr:uid="{3122588A-7AC6-4338-8572-A25DC96E315B}">
      <formula1>"SAR, AFN, EUR, DZD, USD, AOA, XCD, ARS, AMD, AWG, AUD, AZN, BSD, BHD, BDT, BBD, BYN, BZD, XOF, BMD, INR, BTN, BOB, BOV, BAM, BWP, NOK, BRL, BND, BGN, BIF, CVE, KHR, XAF, CAD, KYD, CLP, CLF, CNY, COP, COU, KMF, CDF, NZD,CRC,HRK,CUP,CUC,ANG,CZK, DKK, DJF,"</formula1>
    </dataValidation>
  </dataValidations>
  <hyperlinks>
    <hyperlink ref="P1" location="Enum!A1" display="Buyer Country Code" xr:uid="{A0AAB2AB-EA9E-4202-B227-289D933DBC8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2023-03-04T15:46:10Z</dcterms:created>
  <dcterms:modified xsi:type="dcterms:W3CDTF">2023-03-08T07:12:30Z</dcterms:modified>
</cp:coreProperties>
</file>