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mod\Power BI\"/>
    </mc:Choice>
  </mc:AlternateContent>
  <bookViews>
    <workbookView xWindow="0" yWindow="0" windowWidth="10032" windowHeight="8604"/>
  </bookViews>
  <sheets>
    <sheet name="Sales 20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11" i="1"/>
  <c r="B11" i="1"/>
  <c r="D11" i="1" l="1"/>
</calcChain>
</file>

<file path=xl/sharedStrings.xml><?xml version="1.0" encoding="utf-8"?>
<sst xmlns="http://schemas.openxmlformats.org/spreadsheetml/2006/main" count="20" uniqueCount="20">
  <si>
    <t>Business development Manager</t>
  </si>
  <si>
    <t>2nd Half Goal</t>
  </si>
  <si>
    <t>2nd Half Remaining</t>
  </si>
  <si>
    <t>Briana Dubois</t>
  </si>
  <si>
    <t>Kelly Flint</t>
  </si>
  <si>
    <t>Brianne Pegoraro</t>
  </si>
  <si>
    <t>Jessica Trahan</t>
  </si>
  <si>
    <t>Kevin Zalewski</t>
  </si>
  <si>
    <t>Jeff Arnim</t>
  </si>
  <si>
    <t>Andrew Folds</t>
  </si>
  <si>
    <t>Mark Sneller</t>
  </si>
  <si>
    <t>Stuart Morgan</t>
  </si>
  <si>
    <t>Total</t>
  </si>
  <si>
    <t>2nd Half attainment</t>
  </si>
  <si>
    <t>YTD Sales goal</t>
  </si>
  <si>
    <t>Total Sales</t>
  </si>
  <si>
    <t>Distance from goal</t>
  </si>
  <si>
    <t>YTD Sales % Attained</t>
  </si>
  <si>
    <t>Formal Notification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</si>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</sst>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540A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2025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2025'!$A$1:$A$10</c:f>
              <c:strCache>
                <c:ptCount val="10"/>
                <c:pt idx="0">
                  <c:v>Business development Manager</c:v>
                </c:pt>
                <c:pt idx="1">
                  <c:v>Briana Dubois</c:v>
                </c:pt>
                <c:pt idx="2">
                  <c:v>Kelly Flint</c:v>
                </c:pt>
                <c:pt idx="3">
                  <c:v>Brianne Pegoraro</c:v>
                </c:pt>
                <c:pt idx="4">
                  <c:v>Jessica Trahan</c:v>
                </c:pt>
                <c:pt idx="5">
                  <c:v>Kevin Zalewski</c:v>
                </c:pt>
                <c:pt idx="6">
                  <c:v>Jeff Arnim</c:v>
                </c:pt>
                <c:pt idx="7">
                  <c:v>Andrew Folds</c:v>
                </c:pt>
                <c:pt idx="8">
                  <c:v>Mark Sneller</c:v>
                </c:pt>
                <c:pt idx="9">
                  <c:v>Stuart Morgan</c:v>
                </c:pt>
              </c:strCache>
            </c:strRef>
          </c:cat>
          <c:val>
            <c:numRef>
              <c:f>'Sales 2025'!$B$1:$B$10</c:f>
              <c:numCache>
                <c:formatCode>[$$-540A]#,##0.00</c:formatCode>
                <c:ptCount val="10"/>
                <c:pt idx="0" formatCode="General">
                  <c:v>0</c:v>
                </c:pt>
                <c:pt idx="1">
                  <c:v>11000000</c:v>
                </c:pt>
                <c:pt idx="2">
                  <c:v>6500000</c:v>
                </c:pt>
                <c:pt idx="3">
                  <c:v>6500000</c:v>
                </c:pt>
                <c:pt idx="4">
                  <c:v>6000000</c:v>
                </c:pt>
                <c:pt idx="5">
                  <c:v>5300000</c:v>
                </c:pt>
                <c:pt idx="6">
                  <c:v>3000000</c:v>
                </c:pt>
                <c:pt idx="7">
                  <c:v>2500000</c:v>
                </c:pt>
                <c:pt idx="8">
                  <c:v>2500000</c:v>
                </c:pt>
                <c:pt idx="9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F-4C88-8AC8-8950674052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'Sales 2025'!$A$1:$A$10</c:f>
              <c:strCache>
                <c:ptCount val="10"/>
                <c:pt idx="0">
                  <c:v>Business development Manager</c:v>
                </c:pt>
                <c:pt idx="1">
                  <c:v>Briana Dubois</c:v>
                </c:pt>
                <c:pt idx="2">
                  <c:v>Kelly Flint</c:v>
                </c:pt>
                <c:pt idx="3">
                  <c:v>Brianne Pegoraro</c:v>
                </c:pt>
                <c:pt idx="4">
                  <c:v>Jessica Trahan</c:v>
                </c:pt>
                <c:pt idx="5">
                  <c:v>Kevin Zalewski</c:v>
                </c:pt>
                <c:pt idx="6">
                  <c:v>Jeff Arnim</c:v>
                </c:pt>
                <c:pt idx="7">
                  <c:v>Andrew Folds</c:v>
                </c:pt>
                <c:pt idx="8">
                  <c:v>Mark Sneller</c:v>
                </c:pt>
                <c:pt idx="9">
                  <c:v>Stuart Morgan</c:v>
                </c:pt>
              </c:strCache>
            </c:strRef>
          </c:cat>
          <c:val>
            <c:numRef>
              <c:f>'Sales 2025'!$C$1:$C$10</c:f>
              <c:numCache>
                <c:formatCode>[$$-540A]#,##0.00</c:formatCode>
                <c:ptCount val="10"/>
                <c:pt idx="0" formatCode="General">
                  <c:v>0</c:v>
                </c:pt>
                <c:pt idx="1">
                  <c:v>4596643</c:v>
                </c:pt>
                <c:pt idx="2">
                  <c:v>284889</c:v>
                </c:pt>
                <c:pt idx="3">
                  <c:v>335742</c:v>
                </c:pt>
                <c:pt idx="4">
                  <c:v>758409</c:v>
                </c:pt>
                <c:pt idx="5">
                  <c:v>514707</c:v>
                </c:pt>
                <c:pt idx="6">
                  <c:v>0</c:v>
                </c:pt>
                <c:pt idx="7">
                  <c:v>0</c:v>
                </c:pt>
                <c:pt idx="8">
                  <c:v>769350</c:v>
                </c:pt>
                <c:pt idx="9">
                  <c:v>143245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F-4C88-8AC8-8950674052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2025'!$A$1:$A$10</c:f>
              <c:strCache>
                <c:ptCount val="10"/>
                <c:pt idx="0">
                  <c:v>Business development Manager</c:v>
                </c:pt>
                <c:pt idx="1">
                  <c:v>Briana Dubois</c:v>
                </c:pt>
                <c:pt idx="2">
                  <c:v>Kelly Flint</c:v>
                </c:pt>
                <c:pt idx="3">
                  <c:v>Brianne Pegoraro</c:v>
                </c:pt>
                <c:pt idx="4">
                  <c:v>Jessica Trahan</c:v>
                </c:pt>
                <c:pt idx="5">
                  <c:v>Kevin Zalewski</c:v>
                </c:pt>
                <c:pt idx="6">
                  <c:v>Jeff Arnim</c:v>
                </c:pt>
                <c:pt idx="7">
                  <c:v>Andrew Folds</c:v>
                </c:pt>
                <c:pt idx="8">
                  <c:v>Mark Sneller</c:v>
                </c:pt>
                <c:pt idx="9">
                  <c:v>Stuart Morgan</c:v>
                </c:pt>
              </c:strCache>
            </c:strRef>
          </c:cat>
          <c:val>
            <c:numRef>
              <c:f>'Sales 2025'!$D$1:$D$10</c:f>
              <c:numCache>
                <c:formatCode>[$$-540A]#,##0.00</c:formatCode>
                <c:ptCount val="10"/>
                <c:pt idx="0" formatCode="General">
                  <c:v>0</c:v>
                </c:pt>
                <c:pt idx="1">
                  <c:v>6403357</c:v>
                </c:pt>
                <c:pt idx="2">
                  <c:v>6215111</c:v>
                </c:pt>
                <c:pt idx="3">
                  <c:v>6164258</c:v>
                </c:pt>
                <c:pt idx="4">
                  <c:v>5241591</c:v>
                </c:pt>
                <c:pt idx="5">
                  <c:v>4785293</c:v>
                </c:pt>
                <c:pt idx="6">
                  <c:v>3000000</c:v>
                </c:pt>
                <c:pt idx="7">
                  <c:v>2500000</c:v>
                </c:pt>
                <c:pt idx="8">
                  <c:v>1730650</c:v>
                </c:pt>
                <c:pt idx="9">
                  <c:v>1356755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F-4C88-8AC8-89506740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675023"/>
        <c:axId val="702687087"/>
      </c:barChart>
      <c:catAx>
        <c:axId val="7026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87087"/>
        <c:crosses val="autoZero"/>
        <c:auto val="1"/>
        <c:lblAlgn val="ctr"/>
        <c:lblOffset val="100"/>
        <c:noMultiLvlLbl val="0"/>
      </c:catAx>
      <c:valAx>
        <c:axId val="7026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75023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2025'!$B$1</c:f>
              <c:strCache>
                <c:ptCount val="1"/>
                <c:pt idx="0">
                  <c:v>2nd Half 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9-48ED-B1B1-F81D1E96F9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9-48ED-B1B1-F81D1E96F9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F9-48ED-B1B1-F81D1E96F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9-48ED-B1B1-F81D1E96F9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F9-48ED-B1B1-F81D1E96F9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F9-48ED-B1B1-F81D1E96F9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F9-48ED-B1B1-F81D1E96F9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F9-48ED-B1B1-F81D1E96F9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F9-48ED-B1B1-F81D1E96F9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2025'!$A$2:$A$10</c:f>
              <c:strCache>
                <c:ptCount val="9"/>
                <c:pt idx="0">
                  <c:v>Briana Dubois</c:v>
                </c:pt>
                <c:pt idx="1">
                  <c:v>Kelly Flint</c:v>
                </c:pt>
                <c:pt idx="2">
                  <c:v>Brianne Pegoraro</c:v>
                </c:pt>
                <c:pt idx="3">
                  <c:v>Jessica Trahan</c:v>
                </c:pt>
                <c:pt idx="4">
                  <c:v>Kevin Zalewski</c:v>
                </c:pt>
                <c:pt idx="5">
                  <c:v>Jeff Arnim</c:v>
                </c:pt>
                <c:pt idx="6">
                  <c:v>Andrew Folds</c:v>
                </c:pt>
                <c:pt idx="7">
                  <c:v>Mark Sneller</c:v>
                </c:pt>
                <c:pt idx="8">
                  <c:v>Stuart Morgan</c:v>
                </c:pt>
              </c:strCache>
            </c:strRef>
          </c:cat>
          <c:val>
            <c:numRef>
              <c:f>'Sales 2025'!$B$2:$B$10</c:f>
              <c:numCache>
                <c:formatCode>[$$-540A]#,##0.00</c:formatCode>
                <c:ptCount val="9"/>
                <c:pt idx="0">
                  <c:v>11000000</c:v>
                </c:pt>
                <c:pt idx="1">
                  <c:v>6500000</c:v>
                </c:pt>
                <c:pt idx="2">
                  <c:v>6500000</c:v>
                </c:pt>
                <c:pt idx="3">
                  <c:v>6000000</c:v>
                </c:pt>
                <c:pt idx="4">
                  <c:v>5300000</c:v>
                </c:pt>
                <c:pt idx="5">
                  <c:v>3000000</c:v>
                </c:pt>
                <c:pt idx="6">
                  <c:v>2500000</c:v>
                </c:pt>
                <c:pt idx="7">
                  <c:v>2500000</c:v>
                </c:pt>
                <c:pt idx="8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9-40A9-9F50-9895F68D8693}"/>
            </c:ext>
          </c:extLst>
        </c:ser>
        <c:ser>
          <c:idx val="1"/>
          <c:order val="1"/>
          <c:tx>
            <c:strRef>
              <c:f>'Sales 2025'!$C$1</c:f>
              <c:strCache>
                <c:ptCount val="1"/>
                <c:pt idx="0">
                  <c:v>2nd Half attainment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F9-48ED-B1B1-F81D1E96F9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F9-48ED-B1B1-F81D1E96F9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F9-48ED-B1B1-F81D1E96F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7F9-48ED-B1B1-F81D1E96F9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7F9-48ED-B1B1-F81D1E96F9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7F9-48ED-B1B1-F81D1E96F9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7F9-48ED-B1B1-F81D1E96F9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7F9-48ED-B1B1-F81D1E96F9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7F9-48ED-B1B1-F81D1E96F993}"/>
              </c:ext>
            </c:extLst>
          </c:dPt>
          <c:cat>
            <c:strRef>
              <c:f>'Sales 2025'!$A$2:$A$10</c:f>
              <c:strCache>
                <c:ptCount val="9"/>
                <c:pt idx="0">
                  <c:v>Briana Dubois</c:v>
                </c:pt>
                <c:pt idx="1">
                  <c:v>Kelly Flint</c:v>
                </c:pt>
                <c:pt idx="2">
                  <c:v>Brianne Pegoraro</c:v>
                </c:pt>
                <c:pt idx="3">
                  <c:v>Jessica Trahan</c:v>
                </c:pt>
                <c:pt idx="4">
                  <c:v>Kevin Zalewski</c:v>
                </c:pt>
                <c:pt idx="5">
                  <c:v>Jeff Arnim</c:v>
                </c:pt>
                <c:pt idx="6">
                  <c:v>Andrew Folds</c:v>
                </c:pt>
                <c:pt idx="7">
                  <c:v>Mark Sneller</c:v>
                </c:pt>
                <c:pt idx="8">
                  <c:v>Stuart Morgan</c:v>
                </c:pt>
              </c:strCache>
            </c:strRef>
          </c:cat>
          <c:val>
            <c:numRef>
              <c:f>'Sales 2025'!$C$2:$C$10</c:f>
              <c:numCache>
                <c:formatCode>[$$-540A]#,##0.00</c:formatCode>
                <c:ptCount val="9"/>
                <c:pt idx="0">
                  <c:v>4596643</c:v>
                </c:pt>
                <c:pt idx="1">
                  <c:v>284889</c:v>
                </c:pt>
                <c:pt idx="2">
                  <c:v>335742</c:v>
                </c:pt>
                <c:pt idx="3">
                  <c:v>758409</c:v>
                </c:pt>
                <c:pt idx="4">
                  <c:v>514707</c:v>
                </c:pt>
                <c:pt idx="5">
                  <c:v>0</c:v>
                </c:pt>
                <c:pt idx="6">
                  <c:v>0</c:v>
                </c:pt>
                <c:pt idx="7">
                  <c:v>769350</c:v>
                </c:pt>
                <c:pt idx="8">
                  <c:v>143245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9-40A9-9F50-9895F68D8693}"/>
            </c:ext>
          </c:extLst>
        </c:ser>
        <c:ser>
          <c:idx val="2"/>
          <c:order val="2"/>
          <c:tx>
            <c:strRef>
              <c:f>'Sales 2025'!$D$1</c:f>
              <c:strCache>
                <c:ptCount val="1"/>
                <c:pt idx="0">
                  <c:v>2nd Half Remaining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7F9-48ED-B1B1-F81D1E96F9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7F9-48ED-B1B1-F81D1E96F9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7F9-48ED-B1B1-F81D1E96F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7F9-48ED-B1B1-F81D1E96F9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7F9-48ED-B1B1-F81D1E96F9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7F9-48ED-B1B1-F81D1E96F9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7F9-48ED-B1B1-F81D1E96F9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7F9-48ED-B1B1-F81D1E96F9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7F9-48ED-B1B1-F81D1E96F993}"/>
              </c:ext>
            </c:extLst>
          </c:dPt>
          <c:cat>
            <c:strRef>
              <c:f>'Sales 2025'!$A$2:$A$10</c:f>
              <c:strCache>
                <c:ptCount val="9"/>
                <c:pt idx="0">
                  <c:v>Briana Dubois</c:v>
                </c:pt>
                <c:pt idx="1">
                  <c:v>Kelly Flint</c:v>
                </c:pt>
                <c:pt idx="2">
                  <c:v>Brianne Pegoraro</c:v>
                </c:pt>
                <c:pt idx="3">
                  <c:v>Jessica Trahan</c:v>
                </c:pt>
                <c:pt idx="4">
                  <c:v>Kevin Zalewski</c:v>
                </c:pt>
                <c:pt idx="5">
                  <c:v>Jeff Arnim</c:v>
                </c:pt>
                <c:pt idx="6">
                  <c:v>Andrew Folds</c:v>
                </c:pt>
                <c:pt idx="7">
                  <c:v>Mark Sneller</c:v>
                </c:pt>
                <c:pt idx="8">
                  <c:v>Stuart Morgan</c:v>
                </c:pt>
              </c:strCache>
            </c:strRef>
          </c:cat>
          <c:val>
            <c:numRef>
              <c:f>'Sales 2025'!$D$2:$D$10</c:f>
              <c:numCache>
                <c:formatCode>[$$-540A]#,##0.00</c:formatCode>
                <c:ptCount val="9"/>
                <c:pt idx="0">
                  <c:v>6403357</c:v>
                </c:pt>
                <c:pt idx="1">
                  <c:v>6215111</c:v>
                </c:pt>
                <c:pt idx="2">
                  <c:v>6164258</c:v>
                </c:pt>
                <c:pt idx="3">
                  <c:v>5241591</c:v>
                </c:pt>
                <c:pt idx="4">
                  <c:v>4785293</c:v>
                </c:pt>
                <c:pt idx="5">
                  <c:v>3000000</c:v>
                </c:pt>
                <c:pt idx="6">
                  <c:v>2500000</c:v>
                </c:pt>
                <c:pt idx="7">
                  <c:v>1730650</c:v>
                </c:pt>
                <c:pt idx="8">
                  <c:v>1356755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9-40A9-9F50-9895F68D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_-[$$-540A]* #,##0.00_ ;_-[$$-540A]* \-#,##0.00\ ;_-[$$-540A]* &quot;-&quot;??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2025'!$B$1:$D$1</c:f>
              <c:strCache>
                <c:ptCount val="3"/>
                <c:pt idx="0">
                  <c:v>2nd Half Goal</c:v>
                </c:pt>
                <c:pt idx="1">
                  <c:v>2nd Half attainment</c:v>
                </c:pt>
                <c:pt idx="2">
                  <c:v>2nd Half Remaining</c:v>
                </c:pt>
              </c:strCache>
            </c:strRef>
          </c:cat>
          <c:val>
            <c:numRef>
              <c:f>'Sales 2025'!$B$11:$D$11</c:f>
              <c:numCache>
                <c:formatCode>[$$-540A]#,##0.00</c:formatCode>
                <c:ptCount val="3"/>
                <c:pt idx="0">
                  <c:v>44800000</c:v>
                </c:pt>
                <c:pt idx="1">
                  <c:v>7402985</c:v>
                </c:pt>
                <c:pt idx="2">
                  <c:v>37397015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5-4745-85A1-E9ABA53C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087455"/>
        <c:axId val="1300091615"/>
      </c:barChart>
      <c:valAx>
        <c:axId val="13000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87455"/>
        <c:crosses val="autoZero"/>
        <c:crossBetween val="between"/>
      </c:valAx>
      <c:catAx>
        <c:axId val="1300087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9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Goal Vs Accomplishment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2025'!$A$13:$A$17</c:f>
              <c:strCache>
                <c:ptCount val="5"/>
                <c:pt idx="0">
                  <c:v>YTD Sales goal</c:v>
                </c:pt>
                <c:pt idx="1">
                  <c:v>Total Sales</c:v>
                </c:pt>
                <c:pt idx="2">
                  <c:v>Distance from goal</c:v>
                </c:pt>
                <c:pt idx="3">
                  <c:v>Formal Notification</c:v>
                </c:pt>
                <c:pt idx="4">
                  <c:v>Hot</c:v>
                </c:pt>
              </c:strCache>
            </c:strRef>
          </c:cat>
          <c:val>
            <c:numRef>
              <c:f>'Sales 2025'!$B$13:$B$17</c:f>
              <c:numCache>
                <c:formatCode>[$$-540A]#,##0.00</c:formatCode>
                <c:ptCount val="5"/>
                <c:pt idx="0">
                  <c:v>70.010000000000005</c:v>
                </c:pt>
                <c:pt idx="1">
                  <c:v>32.619999999999997</c:v>
                </c:pt>
                <c:pt idx="2">
                  <c:v>37.4</c:v>
                </c:pt>
                <c:pt idx="3">
                  <c:v>2.98</c:v>
                </c:pt>
                <c:pt idx="4">
                  <c:v>12.23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7-4271-B3EC-33A16C26DB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379904"/>
        <c:axId val="598378656"/>
      </c:barChart>
      <c:catAx>
        <c:axId val="5983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78656"/>
        <c:crosses val="autoZero"/>
        <c:auto val="1"/>
        <c:lblAlgn val="ctr"/>
        <c:lblOffset val="100"/>
        <c:noMultiLvlLbl val="0"/>
      </c:catAx>
      <c:valAx>
        <c:axId val="598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7990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27939</xdr:colOff>
      <xdr:row>0</xdr:row>
      <xdr:rowOff>46145</xdr:rowOff>
    </xdr:from>
    <xdr:to>
      <xdr:col>19</xdr:col>
      <xdr:colOff>435428</xdr:colOff>
      <xdr:row>16</xdr:row>
      <xdr:rowOff>174173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72572</xdr:colOff>
      <xdr:row>17</xdr:row>
      <xdr:rowOff>179613</xdr:rowOff>
    </xdr:from>
    <xdr:to>
      <xdr:col>3</xdr:col>
      <xdr:colOff>1219201</xdr:colOff>
      <xdr:row>43</xdr:row>
      <xdr:rowOff>166254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49591</xdr:colOff>
      <xdr:row>18</xdr:row>
      <xdr:rowOff>15118</xdr:rowOff>
    </xdr:from>
    <xdr:to>
      <xdr:col>19</xdr:col>
      <xdr:colOff>362857</xdr:colOff>
      <xdr:row>32</xdr:row>
      <xdr:rowOff>149375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54428</xdr:colOff>
      <xdr:row>33</xdr:row>
      <xdr:rowOff>27214</xdr:rowOff>
    </xdr:from>
    <xdr:to>
      <xdr:col>19</xdr:col>
      <xdr:colOff>375138</xdr:colOff>
      <xdr:row>44</xdr:row>
      <xdr:rowOff>27709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65" zoomScaleNormal="65" workbookViewId="0">
      <selection activeCell="AB20" sqref="AB20"/>
    </sheetView>
  </sheetViews>
  <sheetFormatPr defaultRowHeight="14.4" x14ac:dyDescent="0.3"/>
  <cols>
    <col min="1" max="1" width="29.77734375" bestFit="1" customWidth="1"/>
    <col min="2" max="2" width="15.44140625" bestFit="1" customWidth="1"/>
    <col min="3" max="3" width="21.109375" bestFit="1" customWidth="1"/>
    <col min="4" max="4" width="18.21875" bestFit="1" customWidth="1"/>
  </cols>
  <sheetData>
    <row r="1" spans="1:4" s="4" customFormat="1" x14ac:dyDescent="0.3">
      <c r="A1" s="3" t="s">
        <v>0</v>
      </c>
      <c r="B1" s="3" t="s">
        <v>1</v>
      </c>
      <c r="C1" s="3" t="s">
        <v>13</v>
      </c>
      <c r="D1" s="3" t="s">
        <v>2</v>
      </c>
    </row>
    <row r="2" spans="1:4" x14ac:dyDescent="0.3">
      <c r="A2" s="1" t="s">
        <v>3</v>
      </c>
      <c r="B2" s="2">
        <v>11000000</v>
      </c>
      <c r="C2" s="2">
        <v>4596643</v>
      </c>
      <c r="D2" s="2">
        <f>B2-C2</f>
        <v>6403357</v>
      </c>
    </row>
    <row r="3" spans="1:4" x14ac:dyDescent="0.3">
      <c r="A3" s="1" t="s">
        <v>4</v>
      </c>
      <c r="B3" s="2">
        <v>6500000</v>
      </c>
      <c r="C3" s="2">
        <v>284889</v>
      </c>
      <c r="D3" s="2">
        <f t="shared" ref="D3:D10" si="0">B3-C3</f>
        <v>6215111</v>
      </c>
    </row>
    <row r="4" spans="1:4" x14ac:dyDescent="0.3">
      <c r="A4" s="1" t="s">
        <v>5</v>
      </c>
      <c r="B4" s="2">
        <v>6500000</v>
      </c>
      <c r="C4" s="2">
        <v>335742</v>
      </c>
      <c r="D4" s="2">
        <f t="shared" si="0"/>
        <v>6164258</v>
      </c>
    </row>
    <row r="5" spans="1:4" x14ac:dyDescent="0.3">
      <c r="A5" s="1" t="s">
        <v>6</v>
      </c>
      <c r="B5" s="2">
        <v>6000000</v>
      </c>
      <c r="C5" s="2">
        <v>758409</v>
      </c>
      <c r="D5" s="2">
        <f t="shared" si="0"/>
        <v>5241591</v>
      </c>
    </row>
    <row r="6" spans="1:4" x14ac:dyDescent="0.3">
      <c r="A6" s="1" t="s">
        <v>7</v>
      </c>
      <c r="B6" s="2">
        <v>5300000</v>
      </c>
      <c r="C6" s="2">
        <v>514707</v>
      </c>
      <c r="D6" s="2">
        <f t="shared" si="0"/>
        <v>4785293</v>
      </c>
    </row>
    <row r="7" spans="1:4" x14ac:dyDescent="0.3">
      <c r="A7" s="1" t="s">
        <v>8</v>
      </c>
      <c r="B7" s="2">
        <v>3000000</v>
      </c>
      <c r="C7" s="2">
        <v>0</v>
      </c>
      <c r="D7" s="2">
        <f t="shared" si="0"/>
        <v>3000000</v>
      </c>
    </row>
    <row r="8" spans="1:4" x14ac:dyDescent="0.3">
      <c r="A8" s="1" t="s">
        <v>9</v>
      </c>
      <c r="B8" s="2">
        <v>2500000</v>
      </c>
      <c r="C8" s="2">
        <v>0</v>
      </c>
      <c r="D8" s="2">
        <f t="shared" si="0"/>
        <v>2500000</v>
      </c>
    </row>
    <row r="9" spans="1:4" x14ac:dyDescent="0.3">
      <c r="A9" s="1" t="s">
        <v>10</v>
      </c>
      <c r="B9" s="2">
        <v>2500000</v>
      </c>
      <c r="C9" s="2">
        <v>769350</v>
      </c>
      <c r="D9" s="2">
        <f t="shared" si="0"/>
        <v>1730650</v>
      </c>
    </row>
    <row r="10" spans="1:4" x14ac:dyDescent="0.3">
      <c r="A10" s="1" t="s">
        <v>11</v>
      </c>
      <c r="B10" s="2">
        <v>1500000</v>
      </c>
      <c r="C10" s="2">
        <v>143245</v>
      </c>
      <c r="D10" s="2">
        <f t="shared" si="0"/>
        <v>1356755</v>
      </c>
    </row>
    <row r="11" spans="1:4" x14ac:dyDescent="0.3">
      <c r="A11" s="1" t="s">
        <v>12</v>
      </c>
      <c r="B11" s="2">
        <f>SUM(B2:B10)</f>
        <v>44800000</v>
      </c>
      <c r="C11" s="2">
        <f t="shared" ref="C11:D11" si="1">SUM(C2:C10)</f>
        <v>7402985</v>
      </c>
      <c r="D11" s="2">
        <f t="shared" si="1"/>
        <v>37397015</v>
      </c>
    </row>
    <row r="13" spans="1:4" x14ac:dyDescent="0.3">
      <c r="A13" s="1" t="s">
        <v>14</v>
      </c>
      <c r="B13" s="5">
        <v>70.010000000000005</v>
      </c>
      <c r="C13" s="1" t="s">
        <v>17</v>
      </c>
      <c r="D13" s="5">
        <v>46.59</v>
      </c>
    </row>
    <row r="14" spans="1:4" x14ac:dyDescent="0.3">
      <c r="A14" s="1" t="s">
        <v>15</v>
      </c>
      <c r="B14" s="5">
        <v>32.619999999999997</v>
      </c>
      <c r="C14" s="1"/>
      <c r="D14" s="1"/>
    </row>
    <row r="15" spans="1:4" x14ac:dyDescent="0.3">
      <c r="A15" s="1" t="s">
        <v>16</v>
      </c>
      <c r="B15" s="5">
        <v>37.4</v>
      </c>
      <c r="C15" s="1"/>
      <c r="D15" s="1"/>
    </row>
    <row r="16" spans="1:4" x14ac:dyDescent="0.3">
      <c r="A16" s="1" t="s">
        <v>18</v>
      </c>
      <c r="B16" s="5">
        <v>2.98</v>
      </c>
      <c r="C16" s="1"/>
      <c r="D16" s="1"/>
    </row>
    <row r="17" spans="1:4" x14ac:dyDescent="0.3">
      <c r="A17" s="1" t="s">
        <v>19</v>
      </c>
      <c r="B17" s="5">
        <v>12.23</v>
      </c>
      <c r="C17" s="1"/>
      <c r="D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2025-08-21T13:55:55Z</dcterms:created>
  <dcterms:modified xsi:type="dcterms:W3CDTF">2025-08-28T08:04:22Z</dcterms:modified>
</cp:coreProperties>
</file>