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gatech\MGT 6090-A Management of Financial Institutions\Assignment-2\MFI_HW2_data\"/>
    </mc:Choice>
  </mc:AlternateContent>
  <xr:revisionPtr revIDLastSave="0" documentId="13_ncr:1_{469B9291-488E-482F-ABA6-4615C896161C}" xr6:coauthVersionLast="47" xr6:coauthVersionMax="47" xr10:uidLastSave="{00000000-0000-0000-0000-000000000000}"/>
  <bookViews>
    <workbookView xWindow="-108" yWindow="-108" windowWidth="30936" windowHeight="16776" activeTab="1"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Issuance!$A$1:$L$83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77" i="8" l="1"/>
  <c r="AH77" i="8"/>
  <c r="AI77" i="8"/>
  <c r="AK77" i="8"/>
  <c r="AL77" i="8"/>
  <c r="AM77" i="8"/>
  <c r="Y83" i="2" l="1"/>
  <c r="P83" i="2"/>
  <c r="Q83" i="2"/>
  <c r="R83" i="2"/>
  <c r="S83" i="2"/>
  <c r="T83" i="2"/>
  <c r="V83" i="2"/>
  <c r="W83" i="2"/>
  <c r="X83" i="2"/>
  <c r="Z83" i="2"/>
  <c r="AG42" i="8"/>
  <c r="AH42" i="8"/>
  <c r="AI42" i="8"/>
  <c r="AK42" i="8"/>
  <c r="AL42" i="8"/>
  <c r="AM42" i="8"/>
  <c r="AG76" i="8" l="1"/>
  <c r="AH76" i="8"/>
  <c r="AI76" i="8"/>
  <c r="AK76" i="8"/>
  <c r="AL76" i="8"/>
  <c r="AM76" i="8"/>
  <c r="P82" i="2" l="1"/>
  <c r="Q82" i="2"/>
  <c r="R82" i="2"/>
  <c r="S82" i="2"/>
  <c r="T82" i="2"/>
  <c r="V82" i="2"/>
  <c r="W82" i="2"/>
  <c r="X82" i="2"/>
  <c r="Y82" i="2"/>
  <c r="Z82" i="2"/>
  <c r="Y81" i="2"/>
  <c r="P81" i="2"/>
  <c r="Q81" i="2"/>
  <c r="R81" i="2"/>
  <c r="S81" i="2"/>
  <c r="T81" i="2"/>
  <c r="V81" i="2"/>
  <c r="W81" i="2"/>
  <c r="X81" i="2"/>
  <c r="Z81" i="2"/>
  <c r="P48" i="2"/>
  <c r="Q48" i="2"/>
  <c r="R48" i="2"/>
  <c r="S48" i="2"/>
  <c r="T48" i="2"/>
  <c r="V48" i="2"/>
  <c r="W48" i="2"/>
  <c r="X48" i="2"/>
  <c r="Z48" i="2"/>
  <c r="AG75" i="8" l="1"/>
  <c r="AH75" i="8"/>
  <c r="AI75" i="8"/>
  <c r="AK75" i="8"/>
  <c r="AL75" i="8"/>
  <c r="AM75" i="8"/>
  <c r="D59" i="7"/>
  <c r="F59" i="7"/>
  <c r="Y80" i="2"/>
  <c r="S80" i="2"/>
  <c r="P80" i="2"/>
  <c r="Q80" i="2"/>
  <c r="R80" i="2"/>
  <c r="T80" i="2"/>
  <c r="V80" i="2"/>
  <c r="W80" i="2"/>
  <c r="X80" i="2"/>
  <c r="Z80" i="2"/>
  <c r="AG74" i="8"/>
  <c r="AH74" i="8"/>
  <c r="AI74" i="8"/>
  <c r="AK74" i="8"/>
  <c r="AL74" i="8"/>
  <c r="AM74" i="8"/>
  <c r="AG73" i="8"/>
  <c r="AH73" i="8"/>
  <c r="AI73" i="8"/>
  <c r="AK73" i="8"/>
  <c r="AL73" i="8"/>
  <c r="AM73" i="8"/>
  <c r="AI31" i="8" l="1"/>
  <c r="AH31" i="8"/>
  <c r="AG31" i="8"/>
  <c r="Q37" i="2"/>
  <c r="R37" i="2"/>
  <c r="S37" i="2"/>
  <c r="T37" i="2"/>
  <c r="P37" i="2"/>
  <c r="P79" i="2"/>
  <c r="Q79" i="2"/>
  <c r="R79" i="2"/>
  <c r="S79" i="2"/>
  <c r="T79" i="2"/>
  <c r="V79" i="2"/>
  <c r="W79" i="2"/>
  <c r="X79" i="2"/>
  <c r="Y79" i="2"/>
  <c r="Z79" i="2"/>
  <c r="AG41" i="8"/>
  <c r="AH41" i="8"/>
  <c r="AI41" i="8"/>
  <c r="AK41" i="8"/>
  <c r="AL41" i="8"/>
  <c r="AM41" i="8"/>
  <c r="Y78" i="2"/>
  <c r="P78" i="2"/>
  <c r="Q78" i="2"/>
  <c r="R78" i="2"/>
  <c r="S78" i="2"/>
  <c r="T78" i="2"/>
  <c r="V78" i="2"/>
  <c r="W78" i="2"/>
  <c r="X78" i="2"/>
  <c r="Z78" i="2"/>
  <c r="P47" i="2"/>
  <c r="Q47" i="2"/>
  <c r="R47" i="2"/>
  <c r="S47" i="2"/>
  <c r="T47" i="2"/>
  <c r="V47" i="2"/>
  <c r="W47" i="2"/>
  <c r="X47" i="2"/>
  <c r="Z47" i="2"/>
  <c r="AG72" i="8"/>
  <c r="AH72" i="8"/>
  <c r="AI72" i="8"/>
  <c r="AK72" i="8"/>
  <c r="AL72" i="8"/>
  <c r="AM72" i="8"/>
  <c r="AG40" i="8"/>
  <c r="AH40" i="8"/>
  <c r="AI40" i="8"/>
  <c r="AK40" i="8"/>
  <c r="AL40" i="8"/>
  <c r="AM40" i="8"/>
  <c r="AG28" i="8"/>
  <c r="AH28" i="8"/>
  <c r="AI28" i="8"/>
  <c r="D49" i="7"/>
  <c r="D58" i="7"/>
  <c r="F58" i="7"/>
  <c r="Y77" i="2"/>
  <c r="P77" i="2"/>
  <c r="Q77" i="2"/>
  <c r="R77" i="2"/>
  <c r="S77" i="2"/>
  <c r="T77" i="2"/>
  <c r="V77" i="2"/>
  <c r="W77" i="2"/>
  <c r="X77" i="2"/>
  <c r="Z77" i="2"/>
  <c r="AG71" i="8" l="1"/>
  <c r="AH71" i="8"/>
  <c r="AI71" i="8"/>
  <c r="AK71" i="8"/>
  <c r="AL71" i="8"/>
  <c r="AM71" i="8"/>
  <c r="F53" i="7" l="1"/>
  <c r="F54" i="7"/>
  <c r="F55" i="7"/>
  <c r="F56" i="7"/>
  <c r="F57" i="7"/>
  <c r="F52" i="7"/>
  <c r="AK35" i="8"/>
  <c r="AL35" i="8"/>
  <c r="AM35" i="8"/>
  <c r="AK36" i="8"/>
  <c r="AL36" i="8"/>
  <c r="AM36" i="8"/>
  <c r="AK37" i="8"/>
  <c r="AL37" i="8"/>
  <c r="AM37" i="8"/>
  <c r="AK38" i="8"/>
  <c r="AL38" i="8"/>
  <c r="AM38" i="8"/>
  <c r="AK39" i="8"/>
  <c r="AL39" i="8"/>
  <c r="AM39" i="8"/>
  <c r="AL34" i="8"/>
  <c r="AM34" i="8"/>
  <c r="AK34" i="8"/>
  <c r="Z76" i="2"/>
  <c r="W40" i="2"/>
  <c r="X40" i="2"/>
  <c r="Y40" i="2"/>
  <c r="Z40" i="2"/>
  <c r="W41" i="2"/>
  <c r="X41" i="2"/>
  <c r="Y41" i="2"/>
  <c r="Z41" i="2"/>
  <c r="W42" i="2"/>
  <c r="X42" i="2"/>
  <c r="Y42" i="2"/>
  <c r="Z42" i="2"/>
  <c r="W43" i="2"/>
  <c r="X43" i="2"/>
  <c r="Y43" i="2"/>
  <c r="Z43" i="2"/>
  <c r="W44" i="2"/>
  <c r="X44" i="2"/>
  <c r="Y44" i="2"/>
  <c r="Z44" i="2"/>
  <c r="W45" i="2"/>
  <c r="Y45" i="2"/>
  <c r="Z45" i="2"/>
  <c r="W46" i="2"/>
  <c r="X46" i="2"/>
  <c r="Z46" i="2"/>
  <c r="V46" i="2"/>
  <c r="P76" i="2"/>
  <c r="Q76" i="2"/>
  <c r="R76" i="2"/>
  <c r="S76" i="2"/>
  <c r="T76" i="2"/>
  <c r="V76" i="2"/>
  <c r="W76" i="2"/>
  <c r="X76" i="2"/>
  <c r="Y76" i="2"/>
  <c r="V41" i="2" l="1"/>
  <c r="V43" i="2"/>
  <c r="X45" i="2"/>
  <c r="V40" i="2"/>
  <c r="V44" i="2"/>
  <c r="V42" i="2"/>
  <c r="V45" i="2"/>
  <c r="V54" i="2"/>
  <c r="W54" i="2"/>
  <c r="X54" i="2"/>
  <c r="Y54" i="2"/>
  <c r="Z54" i="2"/>
  <c r="V55" i="2"/>
  <c r="W55" i="2"/>
  <c r="X55" i="2"/>
  <c r="Y55" i="2"/>
  <c r="Z55" i="2"/>
  <c r="V56" i="2"/>
  <c r="W56" i="2"/>
  <c r="X56" i="2"/>
  <c r="Y56" i="2"/>
  <c r="Z56" i="2"/>
  <c r="V57" i="2"/>
  <c r="W57" i="2"/>
  <c r="X57" i="2"/>
  <c r="Y57" i="2"/>
  <c r="Z57" i="2"/>
  <c r="V58" i="2"/>
  <c r="W58" i="2"/>
  <c r="X58" i="2"/>
  <c r="Y58" i="2"/>
  <c r="Z58" i="2"/>
  <c r="V59" i="2"/>
  <c r="W59" i="2"/>
  <c r="X59" i="2"/>
  <c r="Y59" i="2"/>
  <c r="Z59" i="2"/>
  <c r="V60" i="2"/>
  <c r="W60" i="2"/>
  <c r="X60" i="2"/>
  <c r="Y60" i="2"/>
  <c r="Z60" i="2"/>
  <c r="V61" i="2"/>
  <c r="W61" i="2"/>
  <c r="X61" i="2"/>
  <c r="Y61" i="2"/>
  <c r="Z61" i="2"/>
  <c r="V62" i="2"/>
  <c r="W62" i="2"/>
  <c r="X62" i="2"/>
  <c r="Y62" i="2"/>
  <c r="Z62" i="2"/>
  <c r="V63" i="2"/>
  <c r="W63" i="2"/>
  <c r="X63" i="2"/>
  <c r="Y63" i="2"/>
  <c r="Z63" i="2"/>
  <c r="V64" i="2"/>
  <c r="W64" i="2"/>
  <c r="X64" i="2"/>
  <c r="Y64" i="2"/>
  <c r="Z64" i="2"/>
  <c r="V65" i="2"/>
  <c r="W65" i="2"/>
  <c r="X65" i="2"/>
  <c r="Y65" i="2"/>
  <c r="Z65" i="2"/>
  <c r="V66" i="2"/>
  <c r="W66" i="2"/>
  <c r="X66" i="2"/>
  <c r="Y66" i="2"/>
  <c r="Z66" i="2"/>
  <c r="V67" i="2"/>
  <c r="W67" i="2"/>
  <c r="X67" i="2"/>
  <c r="Y67" i="2"/>
  <c r="Z67" i="2"/>
  <c r="V68" i="2"/>
  <c r="W68" i="2"/>
  <c r="X68" i="2"/>
  <c r="Y68" i="2"/>
  <c r="Z68" i="2"/>
  <c r="V69" i="2"/>
  <c r="W69" i="2"/>
  <c r="X69" i="2"/>
  <c r="Y69" i="2"/>
  <c r="Z69" i="2"/>
  <c r="V70" i="2"/>
  <c r="W70" i="2"/>
  <c r="X70" i="2"/>
  <c r="Y70" i="2"/>
  <c r="Z70" i="2"/>
  <c r="V71" i="2"/>
  <c r="W71" i="2"/>
  <c r="X71" i="2"/>
  <c r="Y71" i="2"/>
  <c r="Z71" i="2"/>
  <c r="V72" i="2"/>
  <c r="W72" i="2"/>
  <c r="X72" i="2"/>
  <c r="Y72" i="2"/>
  <c r="Z72" i="2"/>
  <c r="V73" i="2"/>
  <c r="W73" i="2"/>
  <c r="X73" i="2"/>
  <c r="Y73" i="2"/>
  <c r="Z73" i="2"/>
  <c r="V74" i="2"/>
  <c r="W74" i="2"/>
  <c r="X74" i="2"/>
  <c r="Y74" i="2"/>
  <c r="Z74" i="2"/>
  <c r="V75" i="2"/>
  <c r="W75" i="2"/>
  <c r="X75" i="2"/>
  <c r="Y75" i="2"/>
  <c r="Z75" i="2"/>
  <c r="W53" i="2"/>
  <c r="X53" i="2"/>
  <c r="Y53" i="2"/>
  <c r="Z53" i="2"/>
  <c r="V53" i="2"/>
  <c r="P75" i="2"/>
  <c r="S65" i="2"/>
  <c r="S66" i="2"/>
  <c r="S67" i="2"/>
  <c r="S68" i="2"/>
  <c r="S69" i="2"/>
  <c r="S70" i="2"/>
  <c r="S71" i="2"/>
  <c r="S72" i="2"/>
  <c r="S73" i="2"/>
  <c r="S74" i="2"/>
  <c r="S75" i="2"/>
  <c r="S64" i="2"/>
  <c r="P65" i="2"/>
  <c r="Q65" i="2"/>
  <c r="R65" i="2"/>
  <c r="T65" i="2"/>
  <c r="P66" i="2"/>
  <c r="Q66" i="2"/>
  <c r="R66" i="2"/>
  <c r="T66" i="2"/>
  <c r="P67" i="2"/>
  <c r="Q67" i="2"/>
  <c r="R67" i="2"/>
  <c r="T67" i="2"/>
  <c r="P68" i="2"/>
  <c r="Q68" i="2"/>
  <c r="R68" i="2"/>
  <c r="T68" i="2"/>
  <c r="P69" i="2"/>
  <c r="Q69" i="2"/>
  <c r="R69" i="2"/>
  <c r="T69" i="2"/>
  <c r="P70" i="2"/>
  <c r="Q70" i="2"/>
  <c r="R70" i="2"/>
  <c r="T70" i="2"/>
  <c r="P71" i="2"/>
  <c r="Q71" i="2"/>
  <c r="R71" i="2"/>
  <c r="T71" i="2"/>
  <c r="P72" i="2"/>
  <c r="Q72" i="2"/>
  <c r="R72" i="2"/>
  <c r="T72" i="2"/>
  <c r="P73" i="2"/>
  <c r="Q73" i="2"/>
  <c r="R73" i="2"/>
  <c r="T73" i="2"/>
  <c r="P74" i="2"/>
  <c r="Q74" i="2"/>
  <c r="R74" i="2"/>
  <c r="T74" i="2"/>
  <c r="Q75" i="2"/>
  <c r="R75" i="2"/>
  <c r="T75" i="2"/>
  <c r="T64" i="2"/>
  <c r="Q64" i="2"/>
  <c r="R64" i="2"/>
  <c r="P64" i="2"/>
  <c r="S12" i="2"/>
  <c r="T12" i="2"/>
  <c r="S13" i="2"/>
  <c r="T13" i="2"/>
  <c r="S14" i="2"/>
  <c r="T14" i="2"/>
  <c r="S15" i="2"/>
  <c r="T15" i="2"/>
  <c r="S16" i="2"/>
  <c r="T16" i="2"/>
  <c r="S17" i="2"/>
  <c r="T17" i="2"/>
  <c r="S18" i="2"/>
  <c r="T18" i="2"/>
  <c r="S19" i="2"/>
  <c r="T19" i="2"/>
  <c r="S20" i="2"/>
  <c r="T20" i="2"/>
  <c r="S21" i="2"/>
  <c r="T21" i="2"/>
  <c r="S22" i="2"/>
  <c r="T22" i="2"/>
  <c r="S23" i="2"/>
  <c r="T23" i="2"/>
  <c r="S24" i="2"/>
  <c r="T24" i="2"/>
  <c r="S25" i="2"/>
  <c r="T25" i="2"/>
  <c r="S26" i="2"/>
  <c r="T26" i="2"/>
  <c r="S27" i="2"/>
  <c r="T27" i="2"/>
  <c r="S28" i="2"/>
  <c r="T28" i="2"/>
  <c r="S29" i="2"/>
  <c r="T29" i="2"/>
  <c r="S30" i="2"/>
  <c r="T30" i="2"/>
  <c r="S31" i="2"/>
  <c r="T31" i="2"/>
  <c r="S32" i="2"/>
  <c r="T32" i="2"/>
  <c r="T11" i="2"/>
  <c r="S11" i="2"/>
  <c r="R11" i="2"/>
  <c r="P12" i="2"/>
  <c r="Q12" i="2"/>
  <c r="R12" i="2"/>
  <c r="P13" i="2"/>
  <c r="Q13" i="2"/>
  <c r="R13" i="2"/>
  <c r="P14" i="2"/>
  <c r="Q14" i="2"/>
  <c r="R14" i="2"/>
  <c r="P15" i="2"/>
  <c r="Q15" i="2"/>
  <c r="R15" i="2"/>
  <c r="P16" i="2"/>
  <c r="Q16" i="2"/>
  <c r="R16" i="2"/>
  <c r="P17" i="2"/>
  <c r="Q17" i="2"/>
  <c r="R17" i="2"/>
  <c r="P18" i="2"/>
  <c r="Q18" i="2"/>
  <c r="R18" i="2"/>
  <c r="P19" i="2"/>
  <c r="Q19" i="2"/>
  <c r="R19" i="2"/>
  <c r="P20" i="2"/>
  <c r="Q20" i="2"/>
  <c r="R20" i="2"/>
  <c r="P21" i="2"/>
  <c r="Q21" i="2"/>
  <c r="R21" i="2"/>
  <c r="P22" i="2"/>
  <c r="Q22" i="2"/>
  <c r="R22" i="2"/>
  <c r="P23" i="2"/>
  <c r="Q23" i="2"/>
  <c r="R23" i="2"/>
  <c r="P24" i="2"/>
  <c r="Q24" i="2"/>
  <c r="R24" i="2"/>
  <c r="P25" i="2"/>
  <c r="Q25" i="2"/>
  <c r="R25" i="2"/>
  <c r="P26" i="2"/>
  <c r="Q26" i="2"/>
  <c r="R26" i="2"/>
  <c r="P27" i="2"/>
  <c r="Q27" i="2"/>
  <c r="R27" i="2"/>
  <c r="P28" i="2"/>
  <c r="Q28" i="2"/>
  <c r="R28" i="2"/>
  <c r="P29" i="2"/>
  <c r="Q29" i="2"/>
  <c r="R29" i="2"/>
  <c r="P30" i="2"/>
  <c r="Q30" i="2"/>
  <c r="R30" i="2"/>
  <c r="P31" i="2"/>
  <c r="Q31" i="2"/>
  <c r="R31" i="2"/>
  <c r="P32" i="2"/>
  <c r="Q32" i="2"/>
  <c r="R32" i="2"/>
  <c r="Q11" i="2"/>
  <c r="P11" i="2"/>
  <c r="D56" i="7"/>
  <c r="D57" i="7"/>
  <c r="D55"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10" i="7"/>
  <c r="AG59" i="8"/>
  <c r="AH59" i="8"/>
  <c r="AI59" i="8"/>
  <c r="AG60" i="8"/>
  <c r="AH60" i="8"/>
  <c r="AI60" i="8"/>
  <c r="AG61" i="8"/>
  <c r="AH61" i="8"/>
  <c r="AI61" i="8"/>
  <c r="AG62" i="8"/>
  <c r="AH62" i="8"/>
  <c r="AI62" i="8"/>
  <c r="AG63" i="8"/>
  <c r="AH63" i="8"/>
  <c r="AI63" i="8"/>
  <c r="AG64" i="8"/>
  <c r="AH64" i="8"/>
  <c r="AI64" i="8"/>
  <c r="AG65" i="8"/>
  <c r="AH65" i="8"/>
  <c r="AI65" i="8"/>
  <c r="AG66" i="8"/>
  <c r="AH66" i="8"/>
  <c r="AI66" i="8"/>
  <c r="AG67" i="8"/>
  <c r="AH67" i="8"/>
  <c r="AI67" i="8"/>
  <c r="AG68" i="8"/>
  <c r="AH68" i="8"/>
  <c r="AI68" i="8"/>
  <c r="AG69" i="8"/>
  <c r="AH69" i="8"/>
  <c r="AI69" i="8"/>
  <c r="AG70" i="8"/>
  <c r="AH70" i="8"/>
  <c r="AI70" i="8"/>
  <c r="AH58" i="8"/>
  <c r="AI58" i="8"/>
  <c r="AG58" i="8"/>
  <c r="AK48" i="8"/>
  <c r="AL48" i="8"/>
  <c r="AM48" i="8"/>
  <c r="AK49" i="8"/>
  <c r="AL49" i="8"/>
  <c r="AM49" i="8"/>
  <c r="AK50" i="8"/>
  <c r="AL50" i="8"/>
  <c r="AM50" i="8"/>
  <c r="AK51" i="8"/>
  <c r="AL51" i="8"/>
  <c r="AM51" i="8"/>
  <c r="AK52" i="8"/>
  <c r="AL52" i="8"/>
  <c r="AM52" i="8"/>
  <c r="AK53" i="8"/>
  <c r="AL53" i="8"/>
  <c r="AM53" i="8"/>
  <c r="AK54" i="8"/>
  <c r="AL54" i="8"/>
  <c r="AM54" i="8"/>
  <c r="AK55" i="8"/>
  <c r="AL55" i="8"/>
  <c r="AM55" i="8"/>
  <c r="AK56" i="8"/>
  <c r="AL56" i="8"/>
  <c r="AM56" i="8"/>
  <c r="AK57" i="8"/>
  <c r="AL57" i="8"/>
  <c r="AM57" i="8"/>
  <c r="AK58" i="8"/>
  <c r="AL58" i="8"/>
  <c r="AM58" i="8"/>
  <c r="AK59" i="8"/>
  <c r="AL59" i="8"/>
  <c r="AM59" i="8"/>
  <c r="AK60" i="8"/>
  <c r="AL60" i="8"/>
  <c r="AM60" i="8"/>
  <c r="AK61" i="8"/>
  <c r="AL61" i="8"/>
  <c r="AM61" i="8"/>
  <c r="AK62" i="8"/>
  <c r="AL62" i="8"/>
  <c r="AM62" i="8"/>
  <c r="AK63" i="8"/>
  <c r="AL63" i="8"/>
  <c r="AM63" i="8"/>
  <c r="AK64" i="8"/>
  <c r="AL64" i="8"/>
  <c r="AM64" i="8"/>
  <c r="AK65" i="8"/>
  <c r="AL65" i="8"/>
  <c r="AM65" i="8"/>
  <c r="AK66" i="8"/>
  <c r="AL66" i="8"/>
  <c r="AM66" i="8"/>
  <c r="AK67" i="8"/>
  <c r="AL67" i="8"/>
  <c r="AM67" i="8"/>
  <c r="AK68" i="8"/>
  <c r="AL68" i="8"/>
  <c r="AM68" i="8"/>
  <c r="AK69" i="8"/>
  <c r="AL69" i="8"/>
  <c r="AM69" i="8"/>
  <c r="AK70" i="8"/>
  <c r="AL70" i="8"/>
  <c r="AM70" i="8"/>
  <c r="AL47" i="8"/>
  <c r="AM47" i="8"/>
  <c r="AK47" i="8"/>
  <c r="AH37" i="8"/>
  <c r="AI37" i="8"/>
  <c r="AH38" i="8"/>
  <c r="AI38" i="8"/>
  <c r="AH39" i="8"/>
  <c r="AI39" i="8"/>
  <c r="AG39" i="8"/>
  <c r="AG38" i="8"/>
  <c r="AG37" i="8"/>
  <c r="AG12" i="8"/>
  <c r="AH12" i="8"/>
  <c r="AI12" i="8"/>
  <c r="AG13" i="8"/>
  <c r="AH13" i="8"/>
  <c r="AI13" i="8"/>
  <c r="AG14" i="8"/>
  <c r="AH14" i="8"/>
  <c r="AI14" i="8"/>
  <c r="AG15" i="8"/>
  <c r="AH15" i="8"/>
  <c r="AI15" i="8"/>
  <c r="AG16" i="8"/>
  <c r="AH16" i="8"/>
  <c r="AI16" i="8"/>
  <c r="AG17" i="8"/>
  <c r="AH17" i="8"/>
  <c r="AI17" i="8"/>
  <c r="AG18" i="8"/>
  <c r="AH18" i="8"/>
  <c r="AI18" i="8"/>
  <c r="AG19" i="8"/>
  <c r="AH19" i="8"/>
  <c r="AI19" i="8"/>
  <c r="AG20" i="8"/>
  <c r="AH20" i="8"/>
  <c r="AI20" i="8"/>
  <c r="AG21" i="8"/>
  <c r="AH21" i="8"/>
  <c r="AI21" i="8"/>
  <c r="AG22" i="8"/>
  <c r="AH22" i="8"/>
  <c r="AI22" i="8"/>
  <c r="AG23" i="8"/>
  <c r="AH23" i="8"/>
  <c r="AI23" i="8"/>
  <c r="AG24" i="8"/>
  <c r="AH24" i="8"/>
  <c r="AI24" i="8"/>
  <c r="AG25" i="8"/>
  <c r="AH25" i="8"/>
  <c r="AI25" i="8"/>
  <c r="AG26" i="8"/>
  <c r="AH26" i="8"/>
  <c r="AI26" i="8"/>
  <c r="AG27" i="8"/>
  <c r="AH27" i="8"/>
  <c r="AI27" i="8"/>
  <c r="AH11" i="8"/>
  <c r="AI11" i="8"/>
  <c r="AG11" i="8"/>
  <c r="S33" i="2" l="1"/>
  <c r="S43" i="2"/>
  <c r="Q44" i="2"/>
  <c r="R44" i="2"/>
  <c r="S44" i="2"/>
  <c r="T44" i="2"/>
  <c r="Q45" i="2"/>
  <c r="R45" i="2"/>
  <c r="S45" i="2"/>
  <c r="T45" i="2"/>
  <c r="Q46" i="2"/>
  <c r="R46" i="2"/>
  <c r="S46" i="2"/>
  <c r="T46" i="2"/>
  <c r="P44" i="2" l="1"/>
  <c r="P45" i="2"/>
  <c r="R33" i="2"/>
  <c r="Q34" i="2"/>
  <c r="Q43" i="2"/>
  <c r="Q33" i="2"/>
  <c r="R43" i="2"/>
  <c r="P46" i="2"/>
  <c r="P33" i="2"/>
  <c r="P34" i="2"/>
  <c r="P43" i="2"/>
  <c r="T43" i="2"/>
  <c r="T33" i="2"/>
  <c r="S34" i="2"/>
  <c r="R34" i="2" l="1"/>
  <c r="T34" i="2"/>
</calcChain>
</file>

<file path=xl/sharedStrings.xml><?xml version="1.0" encoding="utf-8"?>
<sst xmlns="http://schemas.openxmlformats.org/spreadsheetml/2006/main" count="1066" uniqueCount="85">
  <si>
    <t>Total</t>
  </si>
  <si>
    <t>Description</t>
  </si>
  <si>
    <t>Contact</t>
  </si>
  <si>
    <t>Source:</t>
  </si>
  <si>
    <t>Convertible</t>
  </si>
  <si>
    <t>TOTAL</t>
  </si>
  <si>
    <t>Includes all corporate debt, MTNs and Yankee bonds, but excludes all issues with maturities of one year or less and CDs.</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</si>
  <si>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</si>
  <si>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Refinitiv</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</si>
  <si>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</si>
  <si>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</si>
  <si>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</si>
  <si>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</si>
  <si>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</si>
  <si>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</si>
  <si>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</si>
  <si>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</si>
  <si>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</si>
  <si>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</si>
  <si>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</si>
  <si>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Corporate Bonds: Issuance</t>
  </si>
  <si>
    <t>Security:</t>
  </si>
  <si>
    <t>Series:</t>
  </si>
  <si>
    <t>Units:</t>
  </si>
  <si>
    <t>Note:</t>
  </si>
  <si>
    <t>US Corporate Bonds</t>
  </si>
  <si>
    <t>Investment Grade</t>
  </si>
  <si>
    <t>High Yield</t>
  </si>
  <si>
    <t>Issuance</t>
  </si>
  <si>
    <t>US Corporate Bonds: Outstanding</t>
  </si>
  <si>
    <t>A, Q</t>
  </si>
  <si>
    <t>A, Q, M</t>
  </si>
  <si>
    <t>3Q20</t>
  </si>
  <si>
    <t>1Q19</t>
  </si>
  <si>
    <t>2Q19</t>
  </si>
  <si>
    <t>3Q19</t>
  </si>
  <si>
    <t>4Q19</t>
  </si>
  <si>
    <t>1Q20</t>
  </si>
  <si>
    <t>2Q20</t>
  </si>
  <si>
    <t>4Q20</t>
  </si>
  <si>
    <t>1Q21</t>
  </si>
  <si>
    <t>2Q21</t>
  </si>
  <si>
    <t>3Q21</t>
  </si>
  <si>
    <t>4Q21</t>
  </si>
  <si>
    <t>The Federal Reseve</t>
  </si>
  <si>
    <t>1980</t>
  </si>
  <si>
    <t>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t>
  </si>
  <si>
    <t>$ Billion</t>
  </si>
  <si>
    <t>US Corporate Bonds: Issuance, Trading Volume, Outstanding</t>
  </si>
  <si>
    <t>US Corporate Bonds: Trading Volume</t>
  </si>
  <si>
    <t>Trading Volume</t>
  </si>
  <si>
    <t>FINRA TRACE</t>
  </si>
  <si>
    <t>Publicly Traded</t>
  </si>
  <si>
    <t>144A</t>
  </si>
  <si>
    <t>Interdealer</t>
  </si>
  <si>
    <t>AAA</t>
  </si>
  <si>
    <t>AA</t>
  </si>
  <si>
    <t>A</t>
  </si>
  <si>
    <t>BBB</t>
  </si>
  <si>
    <t>BB</t>
  </si>
  <si>
    <t>B</t>
  </si>
  <si>
    <t>CCC</t>
  </si>
  <si>
    <t>CC</t>
  </si>
  <si>
    <t>C</t>
  </si>
  <si>
    <t>D</t>
  </si>
  <si>
    <t>NA/NR</t>
  </si>
  <si>
    <t>2002</t>
  </si>
  <si>
    <t>By Rating</t>
  </si>
  <si>
    <t>Total Nonconvertible</t>
  </si>
  <si>
    <t>n/a</t>
  </si>
  <si>
    <t>Y/Y Change</t>
  </si>
  <si>
    <t>Total Nonconvertible Y/Y Change</t>
  </si>
  <si>
    <t>Outstanding</t>
  </si>
  <si>
    <t>Nonconvertible</t>
  </si>
  <si>
    <t>Callable</t>
  </si>
  <si>
    <t>Non-Callable</t>
  </si>
  <si>
    <t>Fixed Rate</t>
  </si>
  <si>
    <t>Floating Rate</t>
  </si>
  <si>
    <t>M/M or Q/Q Change</t>
  </si>
  <si>
    <t>Total Nonconvertible M/M or Q/Q Change</t>
  </si>
  <si>
    <t>Q/Q Change</t>
  </si>
  <si>
    <t>YTD 2020</t>
  </si>
  <si>
    <t>YTD 2021</t>
  </si>
  <si>
    <t>Average daily trading volume. Annual and quarterly figures include all FINRA TRACE eligible trades (excludes issues with maturities of one year or less). Monthly and YTD figures are sourced from daily reporting and are subject to 5:15pm cutoff which causes monthly volumes to be understated. The rating is determined by average of S&amp;P, Moody's, and Fitch ratings. If only two are available, the lower rating is used.</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</si>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</sst>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0.0%"/>
    <numFmt numFmtId="167" formatCode="[$-409]mmm\-yy;@"/>
    <numFmt numFmtId="168" formatCode="#,##0.00000000000"/>
    <numFmt numFmtId="169" formatCode="m/d/yy;@"/>
    <numFmt numFmtId="170" formatCode="#,##0.00000"/>
  </numFmts>
  <fonts count="54">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indexed="12"/>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name val="Arial"/>
      <family val="2"/>
      <scheme val="major"/>
    </font>
    <font>
      <sz val="9"/>
      <color theme="1"/>
      <name val="Arial"/>
      <family val="2"/>
    </font>
    <font>
      <b/>
      <sz val="9"/>
      <name val="Arial"/>
      <family val="2"/>
      <scheme val="major"/>
    </font>
    <font>
      <sz val="9"/>
      <color theme="0"/>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b/>
      <sz val="9"/>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
      <left/>
      <right/>
      <top style="thin">
        <color indexed="64"/>
      </top>
      <bottom style="thin">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164" fontId="20" fillId="0" borderId="0" applyFont="0" applyFill="0" applyBorder="0" applyAlignment="0" applyProtection="0"/>
    <xf numFmtId="164" fontId="24" fillId="0" borderId="0" applyFont="0" applyFill="0" applyBorder="0" applyAlignment="0" applyProtection="0"/>
    <xf numFmtId="4" fontId="23" fillId="0" borderId="0" applyFont="0" applyFill="0" applyBorder="0" applyAlignment="0" applyProtection="0"/>
    <xf numFmtId="164" fontId="20" fillId="0" borderId="0" applyFont="0" applyFill="0" applyBorder="0" applyAlignment="0" applyProtection="0"/>
    <xf numFmtId="4" fontId="23" fillId="0" borderId="0" applyFont="0" applyFill="0" applyBorder="0" applyAlignment="0" applyProtection="0"/>
    <xf numFmtId="164" fontId="32"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5"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1" fillId="0" borderId="0" applyFont="0" applyFill="0" applyBorder="0" applyAlignment="0" applyProtection="0"/>
    <xf numFmtId="164"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1" fillId="0" borderId="0"/>
  </cellStyleXfs>
  <cellXfs count="99">
    <xf numFmtId="0" fontId="0" fillId="0" borderId="0" xfId="0"/>
    <xf numFmtId="0" fontId="37" fillId="18" borderId="0" xfId="102" applyFont="1" applyFill="1"/>
    <xf numFmtId="169"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165" fontId="43" fillId="18" borderId="0" xfId="101" applyNumberFormat="1" applyFont="1" applyFill="1" applyAlignment="1">
      <alignment horizontal="center"/>
    </xf>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67" fontId="44"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0" fontId="45" fillId="18" borderId="10" xfId="101" applyFont="1" applyFill="1" applyBorder="1" applyAlignment="1">
      <alignment horizontal="center" wrapText="1"/>
    </xf>
    <xf numFmtId="0" fontId="28" fillId="18" borderId="0" xfId="0" applyFont="1" applyFill="1" applyAlignment="1">
      <alignment horizontal="left" vertical="center"/>
    </xf>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1" fontId="28" fillId="18" borderId="0" xfId="0" applyNumberFormat="1" applyFont="1" applyFill="1" applyAlignment="1">
      <alignment horizontal="left"/>
    </xf>
    <xf numFmtId="0" fontId="28" fillId="18" borderId="0" xfId="0" applyFont="1" applyFill="1"/>
    <xf numFmtId="0" fontId="30" fillId="18" borderId="0" xfId="0" applyFont="1" applyFill="1" applyAlignment="1">
      <alignment horizontal="center"/>
    </xf>
    <xf numFmtId="0" fontId="30" fillId="18" borderId="11" xfId="101" applyFont="1" applyFill="1" applyBorder="1" applyAlignment="1">
      <alignment horizontal="center"/>
    </xf>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5" fontId="28" fillId="18" borderId="0" xfId="101" applyNumberFormat="1" applyFont="1" applyFill="1" applyAlignment="1">
      <alignment horizontal="center"/>
    </xf>
    <xf numFmtId="165" fontId="28" fillId="18" borderId="0" xfId="0" applyNumberFormat="1" applyFont="1" applyFill="1" applyAlignment="1">
      <alignment horizontal="center"/>
    </xf>
    <xf numFmtId="165" fontId="28" fillId="18" borderId="0" xfId="0" quotePrefix="1" applyNumberFormat="1" applyFont="1" applyFill="1" applyAlignment="1">
      <alignment horizontal="center"/>
    </xf>
    <xf numFmtId="168" fontId="28" fillId="18" borderId="0" xfId="101" applyNumberFormat="1" applyFont="1" applyFill="1" applyAlignment="1">
      <alignment horizontal="center"/>
    </xf>
    <xf numFmtId="165" fontId="28" fillId="18" borderId="0" xfId="97" applyNumberFormat="1" applyFont="1" applyFill="1" applyAlignment="1">
      <alignment horizontal="center"/>
    </xf>
    <xf numFmtId="165" fontId="28" fillId="18" borderId="0" xfId="127" applyNumberFormat="1" applyFont="1" applyFill="1" applyAlignment="1">
      <alignment horizontal="center"/>
    </xf>
    <xf numFmtId="166" fontId="28" fillId="18" borderId="0" xfId="101" applyNumberFormat="1" applyFont="1" applyFill="1" applyAlignment="1">
      <alignment horizontal="center"/>
    </xf>
    <xf numFmtId="0" fontId="28" fillId="18" borderId="0" xfId="0" applyFont="1" applyFill="1" applyAlignment="1">
      <alignment horizontal="left"/>
    </xf>
    <xf numFmtId="0" fontId="30" fillId="18" borderId="0" xfId="0" applyFont="1" applyFill="1"/>
    <xf numFmtId="0" fontId="30" fillId="18" borderId="12" xfId="0" applyFont="1" applyFill="1" applyBorder="1" applyAlignment="1">
      <alignment horizontal="center"/>
    </xf>
    <xf numFmtId="0" fontId="20" fillId="18" borderId="0" xfId="0" applyFont="1" applyFill="1"/>
    <xf numFmtId="0" fontId="26" fillId="18" borderId="0" xfId="0" applyFont="1" applyFill="1"/>
    <xf numFmtId="0" fontId="47" fillId="18" borderId="0" xfId="0" applyFont="1" applyFill="1" applyAlignment="1">
      <alignment horizontal="center"/>
    </xf>
    <xf numFmtId="0" fontId="37" fillId="18" borderId="0" xfId="0" applyFont="1" applyFill="1"/>
    <xf numFmtId="0" fontId="48" fillId="18" borderId="0" xfId="0" applyFont="1" applyFill="1" applyAlignment="1">
      <alignment horizontal="center"/>
    </xf>
    <xf numFmtId="0" fontId="40" fillId="18" borderId="0" xfId="0" applyFont="1" applyFill="1"/>
    <xf numFmtId="0" fontId="49" fillId="18" borderId="0" xfId="0" applyFont="1" applyFill="1" applyAlignment="1">
      <alignment horizontal="center"/>
    </xf>
    <xf numFmtId="0" fontId="44" fillId="18" borderId="0" xfId="0" applyFont="1" applyFill="1"/>
    <xf numFmtId="0" fontId="49" fillId="18" borderId="0" xfId="0" applyFont="1" applyFill="1" applyAlignment="1">
      <alignment horizontal="center" vertical="center"/>
    </xf>
    <xf numFmtId="0" fontId="50" fillId="18" borderId="12" xfId="0" applyFont="1" applyFill="1" applyBorder="1" applyAlignment="1">
      <alignment horizontal="center" wrapText="1"/>
    </xf>
    <xf numFmtId="165" fontId="49" fillId="18" borderId="0" xfId="157" applyNumberFormat="1" applyFont="1" applyFill="1" applyAlignment="1">
      <alignment horizontal="center"/>
    </xf>
    <xf numFmtId="166" fontId="49" fillId="18" borderId="0" xfId="137" applyNumberFormat="1" applyFont="1" applyFill="1" applyAlignment="1">
      <alignment horizontal="center" vertical="center"/>
    </xf>
    <xf numFmtId="0" fontId="49" fillId="18" borderId="0" xfId="0" applyFont="1" applyFill="1" applyAlignment="1">
      <alignment horizontal="left" vertical="center"/>
    </xf>
    <xf numFmtId="0" fontId="44" fillId="18" borderId="0" xfId="0" applyFont="1" applyFill="1" applyAlignment="1">
      <alignment horizontal="center"/>
    </xf>
    <xf numFmtId="0" fontId="49" fillId="18" borderId="0" xfId="0" applyFont="1" applyFill="1" applyAlignment="1">
      <alignment horizontal="center" wrapText="1"/>
    </xf>
    <xf numFmtId="170" fontId="44" fillId="18" borderId="0" xfId="0" applyNumberFormat="1" applyFont="1" applyFill="1" applyAlignment="1">
      <alignment horizontal="left" vertical="center"/>
    </xf>
    <xf numFmtId="0" fontId="30" fillId="18" borderId="0" xfId="101" applyFont="1" applyFill="1" applyAlignment="1">
      <alignment horizontal="center" wrapText="1"/>
    </xf>
    <xf numFmtId="0" fontId="34" fillId="18" borderId="0" xfId="87" applyFill="1" applyAlignment="1" applyProtection="1"/>
    <xf numFmtId="0" fontId="35" fillId="18" borderId="0" xfId="88" applyFill="1" applyAlignment="1" applyProtection="1"/>
    <xf numFmtId="166" fontId="46" fillId="18" borderId="0" xfId="101" applyNumberFormat="1" applyFont="1" applyFill="1" applyAlignment="1">
      <alignment horizontal="center"/>
    </xf>
    <xf numFmtId="0" fontId="30" fillId="18" borderId="0" xfId="101" applyFont="1" applyFill="1" applyAlignment="1">
      <alignment horizontal="center"/>
    </xf>
    <xf numFmtId="0" fontId="50" fillId="18" borderId="10" xfId="0" applyFont="1" applyFill="1" applyBorder="1" applyAlignment="1">
      <alignment horizontal="center" wrapText="1"/>
    </xf>
    <xf numFmtId="0" fontId="49" fillId="18" borderId="13" xfId="0" applyFont="1" applyFill="1" applyBorder="1" applyAlignment="1">
      <alignment horizontal="center" wrapText="1"/>
    </xf>
    <xf numFmtId="166" fontId="49" fillId="18" borderId="0" xfId="137" applyNumberFormat="1" applyFont="1" applyFill="1" applyBorder="1" applyAlignment="1">
      <alignment horizontal="center"/>
    </xf>
    <xf numFmtId="165" fontId="52" fillId="18" borderId="0" xfId="101" applyNumberFormat="1" applyFont="1" applyFill="1" applyAlignment="1">
      <alignment horizontal="center"/>
    </xf>
    <xf numFmtId="0" fontId="52" fillId="18" borderId="0" xfId="101" applyFont="1" applyFill="1" applyAlignment="1">
      <alignment horizontal="center"/>
    </xf>
    <xf numFmtId="166" fontId="52" fillId="18" borderId="0" xfId="137" applyNumberFormat="1" applyFont="1" applyFill="1" applyAlignment="1">
      <alignment horizontal="center"/>
    </xf>
    <xf numFmtId="0" fontId="53" fillId="18" borderId="0" xfId="101" applyFont="1" applyFill="1" applyAlignment="1">
      <alignment horizontal="center" wrapText="1"/>
    </xf>
    <xf numFmtId="166" fontId="49" fillId="18" borderId="0" xfId="137" applyNumberFormat="1" applyFont="1" applyFill="1" applyAlignment="1">
      <alignment horizontal="center"/>
    </xf>
    <xf numFmtId="0" fontId="28" fillId="19" borderId="0" xfId="105" applyFont="1" applyFill="1" applyAlignment="1">
      <alignment horizontal="left"/>
    </xf>
    <xf numFmtId="165" fontId="28" fillId="19" borderId="0" xfId="101" applyNumberFormat="1" applyFont="1" applyFill="1" applyAlignment="1">
      <alignment horizontal="center"/>
    </xf>
    <xf numFmtId="166" fontId="52" fillId="19" borderId="0" xfId="137" applyNumberFormat="1" applyFont="1" applyFill="1" applyAlignment="1">
      <alignment horizontal="center"/>
    </xf>
    <xf numFmtId="0" fontId="28" fillId="19" borderId="0" xfId="101" applyFont="1" applyFill="1" applyAlignment="1">
      <alignment horizontal="center"/>
    </xf>
    <xf numFmtId="165" fontId="52" fillId="19" borderId="0" xfId="101" applyNumberFormat="1" applyFont="1" applyFill="1" applyAlignment="1">
      <alignment horizontal="center"/>
    </xf>
    <xf numFmtId="0" fontId="28" fillId="19" borderId="0" xfId="0" applyFont="1" applyFill="1"/>
    <xf numFmtId="166" fontId="49" fillId="19" borderId="0" xfId="137" applyNumberFormat="1" applyFont="1" applyFill="1" applyAlignment="1">
      <alignment horizontal="center" vertical="center"/>
    </xf>
    <xf numFmtId="0" fontId="49" fillId="19" borderId="0" xfId="0" applyFont="1" applyFill="1" applyAlignment="1">
      <alignment horizontal="center" vertical="center"/>
    </xf>
    <xf numFmtId="165" fontId="49" fillId="19" borderId="0" xfId="157" applyNumberFormat="1" applyFont="1" applyFill="1" applyAlignment="1">
      <alignment horizontal="center"/>
    </xf>
    <xf numFmtId="165" fontId="28" fillId="19" borderId="0" xfId="157" applyNumberFormat="1" applyFont="1" applyFill="1" applyAlignment="1">
      <alignment horizontal="center"/>
    </xf>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30" fillId="18" borderId="11" xfId="0" applyFont="1" applyFill="1" applyBorder="1" applyAlignment="1">
      <alignment horizontal="center"/>
    </xf>
    <xf numFmtId="0" fontId="53" fillId="18" borderId="11" xfId="0" applyFont="1" applyFill="1" applyBorder="1" applyAlignment="1">
      <alignment horizontal="center"/>
    </xf>
    <xf numFmtId="0" fontId="50" fillId="18" borderId="11" xfId="0" applyFont="1" applyFill="1" applyBorder="1" applyAlignment="1">
      <alignment horizontal="center" vertical="center"/>
    </xf>
    <xf numFmtId="0" fontId="53" fillId="18" borderId="14" xfId="0" applyFont="1" applyFill="1" applyBorder="1" applyAlignment="1">
      <alignment horizont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3"/>
  <sheetViews>
    <sheetView workbookViewId="0"/>
  </sheetViews>
  <sheetFormatPr defaultColWidth="10.44140625" defaultRowHeight="13.2"/>
  <cols>
    <col min="1" max="1" width="5.6640625" style="1" customWidth="1"/>
    <col min="2" max="2" width="15.33203125" style="1" customWidth="1"/>
    <col min="3" max="3" width="50.6640625" style="1" customWidth="1"/>
    <col min="4" max="5" width="12.6640625" style="1" customWidth="1"/>
    <col min="6" max="6" width="12.6640625" style="8" customWidth="1"/>
    <col min="7" max="16384" width="10.44140625" style="1"/>
  </cols>
  <sheetData>
    <row r="1" spans="2:6">
      <c r="B1" s="94" t="s">
        <v>48</v>
      </c>
      <c r="C1" s="94"/>
      <c r="D1" s="94"/>
      <c r="E1" s="94"/>
      <c r="F1" s="94"/>
    </row>
    <row r="2" spans="2:6">
      <c r="B2" s="1" t="s">
        <v>10</v>
      </c>
      <c r="C2" s="2">
        <v>44441</v>
      </c>
      <c r="D2" s="22"/>
      <c r="E2" s="22"/>
      <c r="F2" s="22"/>
    </row>
    <row r="5" spans="2:6">
      <c r="B5" s="22" t="s">
        <v>11</v>
      </c>
      <c r="C5" s="22" t="s">
        <v>1</v>
      </c>
      <c r="D5" s="22" t="s">
        <v>12</v>
      </c>
      <c r="E5" s="22" t="s">
        <v>13</v>
      </c>
      <c r="F5" s="4" t="s">
        <v>14</v>
      </c>
    </row>
    <row r="6" spans="2:6">
      <c r="B6" s="3">
        <v>1</v>
      </c>
      <c r="C6" s="70" t="s">
        <v>20</v>
      </c>
      <c r="D6" s="1" t="s">
        <v>31</v>
      </c>
      <c r="E6" s="5" t="s">
        <v>15</v>
      </c>
      <c r="F6" s="6" t="s">
        <v>84</v>
      </c>
    </row>
    <row r="7" spans="2:6">
      <c r="B7" s="3">
        <v>2</v>
      </c>
      <c r="C7" s="70" t="s">
        <v>49</v>
      </c>
      <c r="D7" s="1" t="s">
        <v>31</v>
      </c>
      <c r="E7" s="5" t="s">
        <v>66</v>
      </c>
      <c r="F7" s="6" t="s">
        <v>84</v>
      </c>
    </row>
    <row r="8" spans="2:6">
      <c r="B8" s="3">
        <v>3</v>
      </c>
      <c r="C8" s="70" t="s">
        <v>29</v>
      </c>
      <c r="D8" s="1" t="s">
        <v>30</v>
      </c>
      <c r="E8" s="5" t="s">
        <v>45</v>
      </c>
      <c r="F8" s="8" t="s">
        <v>40</v>
      </c>
    </row>
    <row r="9" spans="2:6">
      <c r="B9" s="3"/>
      <c r="C9" s="14"/>
      <c r="E9" s="5"/>
    </row>
    <row r="11" spans="2:6">
      <c r="B11" s="7" t="s">
        <v>16</v>
      </c>
    </row>
    <row r="13" spans="2:6">
      <c r="C13" s="71"/>
    </row>
    <row r="14" spans="2:6">
      <c r="B14" s="22" t="s">
        <v>2</v>
      </c>
      <c r="F14" s="9"/>
    </row>
    <row r="15" spans="2:6">
      <c r="B15" s="1" t="s">
        <v>17</v>
      </c>
      <c r="C15" s="10" t="s">
        <v>9</v>
      </c>
    </row>
    <row r="19" spans="2:11" s="11" customFormat="1" ht="33.75" customHeight="1">
      <c r="B19" s="92" t="s">
        <v>18</v>
      </c>
      <c r="C19" s="92"/>
      <c r="D19" s="92"/>
      <c r="E19" s="92"/>
      <c r="F19" s="92"/>
      <c r="G19" s="12"/>
      <c r="H19" s="12"/>
      <c r="I19" s="12"/>
      <c r="J19" s="12"/>
      <c r="K19" s="12"/>
    </row>
    <row r="20" spans="2:11" s="11" customFormat="1" ht="11.25" customHeight="1">
      <c r="B20" s="21"/>
      <c r="C20" s="21"/>
      <c r="D20" s="21"/>
      <c r="E20" s="21"/>
      <c r="F20" s="21"/>
      <c r="G20" s="13"/>
      <c r="H20" s="13"/>
      <c r="I20" s="13"/>
      <c r="J20" s="13"/>
      <c r="K20" s="13"/>
    </row>
    <row r="21" spans="2:11" s="11" customFormat="1" ht="67.5" customHeight="1">
      <c r="B21" s="93" t="s">
        <v>7</v>
      </c>
      <c r="C21" s="93"/>
      <c r="D21" s="93"/>
      <c r="E21" s="93"/>
      <c r="F21" s="93"/>
      <c r="G21" s="13"/>
      <c r="H21" s="13"/>
      <c r="I21" s="13"/>
      <c r="J21" s="13"/>
      <c r="K21" s="13"/>
    </row>
    <row r="22" spans="2:11" s="11" customFormat="1" ht="11.25" customHeight="1">
      <c r="B22" s="21"/>
      <c r="C22" s="21"/>
      <c r="D22" s="21"/>
      <c r="E22" s="21"/>
      <c r="F22" s="21"/>
      <c r="G22" s="13"/>
      <c r="H22" s="13"/>
      <c r="I22" s="13"/>
      <c r="J22" s="13"/>
      <c r="K22" s="13"/>
    </row>
    <row r="23" spans="2:11" s="11" customFormat="1" ht="10.199999999999999">
      <c r="B23" s="93" t="s">
        <v>19</v>
      </c>
      <c r="C23" s="93"/>
      <c r="D23" s="93"/>
      <c r="E23" s="93"/>
      <c r="F23" s="93"/>
    </row>
  </sheetData>
  <mergeCells count="4">
    <mergeCell ref="B19:F19"/>
    <mergeCell ref="B21:F21"/>
    <mergeCell ref="B23:F23"/>
    <mergeCell ref="B1:F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91"/>
  <sheetViews>
    <sheetView tabSelected="1" showWhiteSpace="0" zoomScaleNormal="100" zoomScaleSheetLayoutView="100" workbookViewId="0">
      <pane xSplit="1" ySplit="9" topLeftCell="B10" activePane="bottomRight" state="frozen"/>
      <selection pane="topRight" activeCell="B1" sqref="B1"/>
      <selection pane="bottomLeft" activeCell="A10" sqref="A10"/>
      <selection pane="bottomRight" activeCell="N9" sqref="N9"/>
    </sheetView>
  </sheetViews>
  <sheetFormatPr defaultColWidth="9.109375" defaultRowHeight="11.4"/>
  <cols>
    <col min="1" max="1" width="8.6640625" style="34" customWidth="1"/>
    <col min="2" max="4" width="9.6640625" style="34" customWidth="1"/>
    <col min="5" max="5" width="2.109375" style="34" customWidth="1"/>
    <col min="6" max="7" width="9.6640625" style="34" customWidth="1"/>
    <col min="8" max="8" width="2.109375" style="34" customWidth="1"/>
    <col min="9" max="10" width="9.6640625" style="34" customWidth="1"/>
    <col min="11" max="11" width="2.109375" style="34" customWidth="1"/>
    <col min="12" max="12" width="9.6640625" style="34" customWidth="1"/>
    <col min="13" max="13" width="2.109375" style="34" customWidth="1"/>
    <col min="14" max="14" width="9.6640625" style="34" customWidth="1"/>
    <col min="15" max="15" width="2.6640625" style="34" customWidth="1"/>
    <col min="16" max="18" width="9.6640625" style="34" customWidth="1"/>
    <col min="19" max="19" width="9.88671875" style="34" customWidth="1"/>
    <col min="20" max="20" width="9.6640625" style="34" customWidth="1"/>
    <col min="21" max="21" width="1.6640625" style="34" customWidth="1"/>
    <col min="22" max="24" width="9.6640625" style="34" customWidth="1"/>
    <col min="25" max="25" width="9.88671875" style="34" customWidth="1"/>
    <col min="26" max="26" width="9.6640625" style="34" customWidth="1"/>
    <col min="27" max="27" width="2.6640625" style="34" customWidth="1"/>
    <col min="28" max="16384" width="9.109375" style="34"/>
  </cols>
  <sheetData>
    <row r="1" spans="1:257" s="26" customFormat="1" ht="13.2">
      <c r="A1" s="16" t="s">
        <v>21</v>
      </c>
      <c r="B1" s="25" t="s">
        <v>25</v>
      </c>
    </row>
    <row r="2" spans="1:257" s="26" customFormat="1" ht="13.2">
      <c r="A2" s="16" t="s">
        <v>22</v>
      </c>
      <c r="B2" s="25" t="s">
        <v>28</v>
      </c>
    </row>
    <row r="3" spans="1:257" s="26" customFormat="1" ht="13.2">
      <c r="A3" s="17" t="s">
        <v>23</v>
      </c>
      <c r="B3" s="25" t="s">
        <v>47</v>
      </c>
    </row>
    <row r="4" spans="1:257" s="28" customFormat="1" ht="10.199999999999999">
      <c r="A4" s="18" t="s">
        <v>3</v>
      </c>
      <c r="B4" s="27" t="s">
        <v>8</v>
      </c>
    </row>
    <row r="5" spans="1:257" s="28" customFormat="1" ht="10.199999999999999">
      <c r="A5" s="19" t="s">
        <v>24</v>
      </c>
      <c r="B5" s="29" t="s">
        <v>6</v>
      </c>
      <c r="C5" s="29"/>
    </row>
    <row r="6" spans="1:257" s="28" customFormat="1">
      <c r="A6" s="19"/>
      <c r="B6" s="29"/>
      <c r="C6" s="29"/>
      <c r="P6" s="59"/>
      <c r="Q6" s="59"/>
      <c r="R6" s="59"/>
      <c r="S6" s="30"/>
      <c r="T6" s="30"/>
    </row>
    <row r="7" spans="1:257" s="30" customFormat="1" ht="12">
      <c r="C7" s="36"/>
      <c r="P7" s="97" t="s">
        <v>70</v>
      </c>
      <c r="Q7" s="97"/>
      <c r="R7" s="97"/>
      <c r="S7" s="97"/>
      <c r="T7" s="97"/>
      <c r="V7" s="97" t="s">
        <v>78</v>
      </c>
      <c r="W7" s="97"/>
      <c r="X7" s="97"/>
      <c r="Y7" s="97"/>
      <c r="Z7" s="97"/>
    </row>
    <row r="8" spans="1:257" s="30" customFormat="1" ht="12">
      <c r="A8" s="31"/>
      <c r="B8" s="95" t="s">
        <v>73</v>
      </c>
      <c r="C8" s="95"/>
      <c r="D8" s="95"/>
      <c r="E8" s="95"/>
      <c r="F8" s="95"/>
      <c r="G8" s="95"/>
      <c r="H8" s="95"/>
      <c r="I8" s="95"/>
      <c r="J8" s="95"/>
      <c r="K8" s="38"/>
      <c r="L8" s="39" t="s">
        <v>4</v>
      </c>
      <c r="M8" s="73"/>
      <c r="N8" s="39" t="s">
        <v>5</v>
      </c>
      <c r="P8" s="96" t="s">
        <v>73</v>
      </c>
      <c r="Q8" s="96"/>
      <c r="R8" s="96"/>
      <c r="S8" s="80"/>
      <c r="T8" s="80"/>
      <c r="V8" s="98" t="s">
        <v>73</v>
      </c>
      <c r="W8" s="98"/>
      <c r="X8" s="98"/>
      <c r="Y8" s="80"/>
      <c r="Z8" s="80"/>
    </row>
    <row r="9" spans="1:257" s="42" customFormat="1" ht="24.6" thickBot="1">
      <c r="A9" s="32"/>
      <c r="B9" s="40" t="s">
        <v>26</v>
      </c>
      <c r="C9" s="40" t="s">
        <v>27</v>
      </c>
      <c r="D9" s="40" t="s">
        <v>0</v>
      </c>
      <c r="E9" s="40"/>
      <c r="F9" s="41" t="s">
        <v>74</v>
      </c>
      <c r="G9" s="41" t="s">
        <v>75</v>
      </c>
      <c r="H9" s="40"/>
      <c r="I9" s="41" t="s">
        <v>76</v>
      </c>
      <c r="J9" s="41" t="s">
        <v>77</v>
      </c>
      <c r="K9" s="40"/>
      <c r="L9" s="39" t="s">
        <v>4</v>
      </c>
      <c r="M9" s="40"/>
      <c r="N9" s="39" t="s">
        <v>5</v>
      </c>
      <c r="P9" s="62" t="s">
        <v>26</v>
      </c>
      <c r="Q9" s="62" t="s">
        <v>27</v>
      </c>
      <c r="R9" s="62" t="s">
        <v>0</v>
      </c>
      <c r="S9" s="74" t="s">
        <v>4</v>
      </c>
      <c r="T9" s="74" t="s">
        <v>5</v>
      </c>
      <c r="V9" s="62" t="s">
        <v>26</v>
      </c>
      <c r="W9" s="62" t="s">
        <v>27</v>
      </c>
      <c r="X9" s="62" t="s">
        <v>0</v>
      </c>
      <c r="Y9" s="74" t="s">
        <v>4</v>
      </c>
      <c r="Z9" s="74" t="s">
        <v>5</v>
      </c>
    </row>
    <row r="10" spans="1:257" ht="12" thickTop="1">
      <c r="A10" s="33">
        <v>1996</v>
      </c>
      <c r="B10" s="43">
        <v>285.9239</v>
      </c>
      <c r="C10" s="43">
        <v>51.454900000000002</v>
      </c>
      <c r="D10" s="43">
        <v>337.37880000000001</v>
      </c>
      <c r="F10" s="44">
        <v>45.759899999999995</v>
      </c>
      <c r="G10" s="44">
        <v>291.61869999999999</v>
      </c>
      <c r="I10" s="44">
        <v>269.70459999999997</v>
      </c>
      <c r="J10" s="44">
        <v>67.674000000000007</v>
      </c>
      <c r="L10" s="45">
        <v>20.501399999999997</v>
      </c>
      <c r="N10" s="43">
        <v>357.88020000000006</v>
      </c>
      <c r="O10" s="43"/>
      <c r="P10" s="77" t="s">
        <v>69</v>
      </c>
      <c r="Q10" s="77" t="s">
        <v>69</v>
      </c>
      <c r="R10" s="77" t="s">
        <v>69</v>
      </c>
      <c r="S10" s="77" t="s">
        <v>69</v>
      </c>
      <c r="T10" s="77" t="s">
        <v>69</v>
      </c>
      <c r="U10" s="78"/>
      <c r="V10" s="77" t="s">
        <v>69</v>
      </c>
      <c r="W10" s="77" t="s">
        <v>69</v>
      </c>
      <c r="X10" s="77" t="s">
        <v>69</v>
      </c>
      <c r="Y10" s="77" t="s">
        <v>69</v>
      </c>
      <c r="Z10" s="77" t="s">
        <v>69</v>
      </c>
      <c r="AB10" s="43"/>
      <c r="AC10" s="43"/>
      <c r="AD10" s="43"/>
      <c r="AE10" s="43"/>
      <c r="IW10" s="43"/>
    </row>
    <row r="11" spans="1:257">
      <c r="A11" s="33">
        <v>1997</v>
      </c>
      <c r="B11" s="43">
        <v>362.17140000000001</v>
      </c>
      <c r="C11" s="43">
        <v>93.145200000000003</v>
      </c>
      <c r="D11" s="43">
        <v>455.31660000000005</v>
      </c>
      <c r="F11" s="44">
        <v>110.9751</v>
      </c>
      <c r="G11" s="44">
        <v>344.34119999999996</v>
      </c>
      <c r="I11" s="44">
        <v>353.79449999999997</v>
      </c>
      <c r="J11" s="44">
        <v>101.52179999999998</v>
      </c>
      <c r="L11" s="45">
        <v>25.5626</v>
      </c>
      <c r="N11" s="43">
        <v>480.87920000000003</v>
      </c>
      <c r="O11" s="43"/>
      <c r="P11" s="79">
        <f>B11/B10-1</f>
        <v>0.26667060710909452</v>
      </c>
      <c r="Q11" s="79">
        <f t="shared" ref="Q11" si="0">C11/C10-1</f>
        <v>0.81022992951108641</v>
      </c>
      <c r="R11" s="79">
        <f>D11/D10-1</f>
        <v>0.34957086811619464</v>
      </c>
      <c r="S11" s="79">
        <f>L11/L10-1</f>
        <v>0.24687094539885091</v>
      </c>
      <c r="T11" s="79">
        <f>N11/N10-1</f>
        <v>0.34368763625369603</v>
      </c>
      <c r="V11" s="77" t="s">
        <v>69</v>
      </c>
      <c r="W11" s="77" t="s">
        <v>69</v>
      </c>
      <c r="X11" s="77" t="s">
        <v>69</v>
      </c>
      <c r="Y11" s="77" t="s">
        <v>69</v>
      </c>
      <c r="Z11" s="77" t="s">
        <v>69</v>
      </c>
      <c r="AB11" s="43"/>
      <c r="AC11" s="43"/>
      <c r="AD11" s="43"/>
      <c r="AE11" s="43"/>
    </row>
    <row r="12" spans="1:257">
      <c r="A12" s="33">
        <v>1998</v>
      </c>
      <c r="B12" s="43">
        <v>472.34299999999996</v>
      </c>
      <c r="C12" s="43">
        <v>116.05550000000001</v>
      </c>
      <c r="D12" s="43">
        <v>588.39850000000001</v>
      </c>
      <c r="F12" s="44">
        <v>248.59819999999999</v>
      </c>
      <c r="G12" s="44">
        <v>339.8</v>
      </c>
      <c r="I12" s="44">
        <v>465.65099999999995</v>
      </c>
      <c r="J12" s="44">
        <v>122.74720000000001</v>
      </c>
      <c r="L12" s="45">
        <v>17.529899999999998</v>
      </c>
      <c r="N12" s="43">
        <v>605.92840000000012</v>
      </c>
      <c r="O12" s="43"/>
      <c r="P12" s="79">
        <f t="shared" ref="P12:P34" si="1">B12/B11-1</f>
        <v>0.30419740487515012</v>
      </c>
      <c r="Q12" s="79">
        <f t="shared" ref="Q12:Q34" si="2">C12/C11-1</f>
        <v>0.24596329172088316</v>
      </c>
      <c r="R12" s="79">
        <f t="shared" ref="R12:R34" si="3">D12/D11-1</f>
        <v>0.29228431381592479</v>
      </c>
      <c r="S12" s="79">
        <f t="shared" ref="S12:S34" si="4">L12/L11-1</f>
        <v>-0.31423642352499359</v>
      </c>
      <c r="T12" s="79">
        <f t="shared" ref="T12:T34" si="5">N12/N11-1</f>
        <v>0.26004285483755596</v>
      </c>
      <c r="V12" s="77" t="s">
        <v>69</v>
      </c>
      <c r="W12" s="77" t="s">
        <v>69</v>
      </c>
      <c r="X12" s="77" t="s">
        <v>69</v>
      </c>
      <c r="Y12" s="77" t="s">
        <v>69</v>
      </c>
      <c r="Z12" s="77" t="s">
        <v>69</v>
      </c>
      <c r="AB12" s="43"/>
      <c r="AC12" s="43"/>
      <c r="AD12" s="43"/>
      <c r="AE12" s="43"/>
    </row>
    <row r="13" spans="1:257">
      <c r="A13" s="33">
        <v>1999</v>
      </c>
      <c r="B13" s="43">
        <v>521.6715999999999</v>
      </c>
      <c r="C13" s="43">
        <v>80.47399999999999</v>
      </c>
      <c r="D13" s="43">
        <v>602.14560000000006</v>
      </c>
      <c r="F13" s="44">
        <v>216.7038</v>
      </c>
      <c r="G13" s="44">
        <v>385.44190000000003</v>
      </c>
      <c r="I13" s="44">
        <v>454.12430000000006</v>
      </c>
      <c r="J13" s="44">
        <v>148.02140000000003</v>
      </c>
      <c r="L13" s="45">
        <v>26.180199999999999</v>
      </c>
      <c r="N13" s="43">
        <v>628.32579999999996</v>
      </c>
      <c r="O13" s="43"/>
      <c r="P13" s="79">
        <f t="shared" si="1"/>
        <v>0.10443385421187568</v>
      </c>
      <c r="Q13" s="79">
        <f t="shared" si="2"/>
        <v>-0.306590381326176</v>
      </c>
      <c r="R13" s="79">
        <f t="shared" si="3"/>
        <v>2.3363587772572636E-2</v>
      </c>
      <c r="S13" s="79">
        <f t="shared" si="4"/>
        <v>0.49345974591982844</v>
      </c>
      <c r="T13" s="79">
        <f t="shared" si="5"/>
        <v>3.6963773277502554E-2</v>
      </c>
      <c r="V13" s="77" t="s">
        <v>69</v>
      </c>
      <c r="W13" s="77" t="s">
        <v>69</v>
      </c>
      <c r="X13" s="77" t="s">
        <v>69</v>
      </c>
      <c r="Y13" s="77" t="s">
        <v>69</v>
      </c>
      <c r="Z13" s="77" t="s">
        <v>69</v>
      </c>
      <c r="AB13" s="43"/>
      <c r="AC13" s="43"/>
      <c r="AD13" s="43"/>
      <c r="AE13" s="43"/>
    </row>
    <row r="14" spans="1:257">
      <c r="A14" s="33">
        <v>2000</v>
      </c>
      <c r="B14" s="43">
        <v>541.89029999999991</v>
      </c>
      <c r="C14" s="43">
        <v>32.163299999999992</v>
      </c>
      <c r="D14" s="43">
        <v>574.05359999999996</v>
      </c>
      <c r="F14" s="44">
        <v>214.68139999999997</v>
      </c>
      <c r="G14" s="44">
        <v>359.37259999999998</v>
      </c>
      <c r="I14" s="44">
        <v>364.03719999999998</v>
      </c>
      <c r="J14" s="44">
        <v>210.01679999999999</v>
      </c>
      <c r="L14" s="45">
        <v>51.766600000000004</v>
      </c>
      <c r="N14" s="43">
        <v>625.8202</v>
      </c>
      <c r="O14" s="43"/>
      <c r="P14" s="79">
        <f t="shared" si="1"/>
        <v>3.8757524848966218E-2</v>
      </c>
      <c r="Q14" s="79">
        <f t="shared" si="2"/>
        <v>-0.60032681362924678</v>
      </c>
      <c r="R14" s="79">
        <f t="shared" si="3"/>
        <v>-4.6653168270265666E-2</v>
      </c>
      <c r="S14" s="79">
        <f t="shared" si="4"/>
        <v>0.9773187370608325</v>
      </c>
      <c r="T14" s="79">
        <f t="shared" si="5"/>
        <v>-3.9877401182634165E-3</v>
      </c>
      <c r="V14" s="77" t="s">
        <v>69</v>
      </c>
      <c r="W14" s="77" t="s">
        <v>69</v>
      </c>
      <c r="X14" s="77" t="s">
        <v>69</v>
      </c>
      <c r="Y14" s="77" t="s">
        <v>69</v>
      </c>
      <c r="Z14" s="77" t="s">
        <v>69</v>
      </c>
      <c r="AB14" s="43"/>
      <c r="AC14" s="43"/>
      <c r="AD14" s="43"/>
      <c r="AE14" s="43"/>
    </row>
    <row r="15" spans="1:257">
      <c r="A15" s="33">
        <v>2001</v>
      </c>
      <c r="B15" s="43">
        <v>692.90750000000003</v>
      </c>
      <c r="C15" s="43">
        <v>77.704899999999981</v>
      </c>
      <c r="D15" s="43">
        <v>770.61239999999998</v>
      </c>
      <c r="F15" s="44">
        <v>411.16809999999998</v>
      </c>
      <c r="G15" s="44">
        <v>359.44449999999995</v>
      </c>
      <c r="I15" s="44">
        <v>631.6878999999999</v>
      </c>
      <c r="J15" s="44">
        <v>138.92470000000003</v>
      </c>
      <c r="L15" s="45">
        <v>86.415199999999999</v>
      </c>
      <c r="N15" s="43">
        <v>857.02760000000001</v>
      </c>
      <c r="O15" s="43"/>
      <c r="P15" s="79">
        <f t="shared" si="1"/>
        <v>0.27868592591526387</v>
      </c>
      <c r="Q15" s="79">
        <f t="shared" si="2"/>
        <v>1.4159492340649122</v>
      </c>
      <c r="R15" s="79">
        <f t="shared" si="3"/>
        <v>0.34240496009431887</v>
      </c>
      <c r="S15" s="79">
        <f t="shared" si="4"/>
        <v>0.6693234633914531</v>
      </c>
      <c r="T15" s="79">
        <f t="shared" si="5"/>
        <v>0.36944700730337554</v>
      </c>
      <c r="V15" s="77" t="s">
        <v>69</v>
      </c>
      <c r="W15" s="77" t="s">
        <v>69</v>
      </c>
      <c r="X15" s="77" t="s">
        <v>69</v>
      </c>
      <c r="Y15" s="77" t="s">
        <v>69</v>
      </c>
      <c r="Z15" s="77" t="s">
        <v>69</v>
      </c>
      <c r="AB15" s="43"/>
      <c r="AC15" s="43"/>
      <c r="AD15" s="43"/>
      <c r="AE15" s="43"/>
    </row>
    <row r="16" spans="1:257">
      <c r="A16" s="33">
        <v>2002</v>
      </c>
      <c r="B16" s="43">
        <v>578.4366</v>
      </c>
      <c r="C16" s="43">
        <v>57.0075</v>
      </c>
      <c r="D16" s="43">
        <v>635.44410000000005</v>
      </c>
      <c r="F16" s="44">
        <v>286.60149999999999</v>
      </c>
      <c r="G16" s="44">
        <v>348.84250000000009</v>
      </c>
      <c r="I16" s="44">
        <v>469.9443</v>
      </c>
      <c r="J16" s="44">
        <v>165.49970000000002</v>
      </c>
      <c r="L16" s="45">
        <v>33.997200000000007</v>
      </c>
      <c r="N16" s="43">
        <v>669.44130000000007</v>
      </c>
      <c r="O16" s="43"/>
      <c r="P16" s="79">
        <f t="shared" si="1"/>
        <v>-0.16520372488391311</v>
      </c>
      <c r="Q16" s="79">
        <f t="shared" si="2"/>
        <v>-0.26635900696095083</v>
      </c>
      <c r="R16" s="79">
        <f t="shared" si="3"/>
        <v>-0.17540374382763624</v>
      </c>
      <c r="S16" s="79">
        <f t="shared" si="4"/>
        <v>-0.60658310112109892</v>
      </c>
      <c r="T16" s="79">
        <f t="shared" si="5"/>
        <v>-0.21888011541285246</v>
      </c>
      <c r="V16" s="77" t="s">
        <v>69</v>
      </c>
      <c r="W16" s="77" t="s">
        <v>69</v>
      </c>
      <c r="X16" s="77" t="s">
        <v>69</v>
      </c>
      <c r="Y16" s="77" t="s">
        <v>69</v>
      </c>
      <c r="Z16" s="77" t="s">
        <v>69</v>
      </c>
      <c r="AB16" s="43"/>
      <c r="AC16" s="43"/>
      <c r="AD16" s="43"/>
      <c r="AE16" s="43"/>
    </row>
    <row r="17" spans="1:31">
      <c r="A17" s="33">
        <v>2003</v>
      </c>
      <c r="B17" s="43">
        <v>645.53160000000003</v>
      </c>
      <c r="C17" s="43">
        <v>128.24739999999997</v>
      </c>
      <c r="D17" s="43">
        <v>773.77900000000011</v>
      </c>
      <c r="F17" s="44">
        <v>386.13760000000002</v>
      </c>
      <c r="G17" s="44">
        <v>387.64179999999999</v>
      </c>
      <c r="I17" s="44">
        <v>535.8931</v>
      </c>
      <c r="J17" s="44">
        <v>237.88629999999998</v>
      </c>
      <c r="L17" s="45">
        <v>81.639600000000002</v>
      </c>
      <c r="N17" s="43">
        <v>855.41859999999997</v>
      </c>
      <c r="O17" s="43"/>
      <c r="P17" s="79">
        <f t="shared" si="1"/>
        <v>0.11599369749424571</v>
      </c>
      <c r="Q17" s="79">
        <f t="shared" si="2"/>
        <v>1.2496583782835589</v>
      </c>
      <c r="R17" s="79">
        <f t="shared" si="3"/>
        <v>0.21769798476372682</v>
      </c>
      <c r="S17" s="79">
        <f t="shared" si="4"/>
        <v>1.4013624651441878</v>
      </c>
      <c r="T17" s="79">
        <f t="shared" si="5"/>
        <v>0.27780971983652614</v>
      </c>
      <c r="V17" s="77" t="s">
        <v>69</v>
      </c>
      <c r="W17" s="77" t="s">
        <v>69</v>
      </c>
      <c r="X17" s="77" t="s">
        <v>69</v>
      </c>
      <c r="Y17" s="77" t="s">
        <v>69</v>
      </c>
      <c r="Z17" s="77" t="s">
        <v>69</v>
      </c>
      <c r="AB17" s="43"/>
      <c r="AC17" s="43"/>
      <c r="AD17" s="43"/>
      <c r="AE17" s="43"/>
    </row>
    <row r="18" spans="1:31">
      <c r="A18" s="33">
        <v>2004</v>
      </c>
      <c r="B18" s="43">
        <v>641.03459999999984</v>
      </c>
      <c r="C18" s="43">
        <v>134.74879999999999</v>
      </c>
      <c r="D18" s="43">
        <v>775.78339999999992</v>
      </c>
      <c r="F18" s="44">
        <v>274.88380000000001</v>
      </c>
      <c r="G18" s="44">
        <v>500.89959999999996</v>
      </c>
      <c r="I18" s="44">
        <v>442.58699999999999</v>
      </c>
      <c r="J18" s="44">
        <v>333.19639999999998</v>
      </c>
      <c r="L18" s="45">
        <v>36.360199999999999</v>
      </c>
      <c r="N18" s="43">
        <v>812.14359999999999</v>
      </c>
      <c r="O18" s="43"/>
      <c r="P18" s="79">
        <f t="shared" si="1"/>
        <v>-6.9663514535929227E-3</v>
      </c>
      <c r="Q18" s="79">
        <f t="shared" si="2"/>
        <v>5.0694205106692314E-2</v>
      </c>
      <c r="R18" s="79">
        <f t="shared" si="3"/>
        <v>2.5904037199249164E-3</v>
      </c>
      <c r="S18" s="79">
        <f t="shared" si="4"/>
        <v>-0.55462545137408803</v>
      </c>
      <c r="T18" s="79">
        <f t="shared" si="5"/>
        <v>-5.0589267055918596E-2</v>
      </c>
      <c r="V18" s="77" t="s">
        <v>69</v>
      </c>
      <c r="W18" s="77" t="s">
        <v>69</v>
      </c>
      <c r="X18" s="77" t="s">
        <v>69</v>
      </c>
      <c r="Y18" s="77" t="s">
        <v>69</v>
      </c>
      <c r="Z18" s="77" t="s">
        <v>69</v>
      </c>
      <c r="AB18" s="43"/>
      <c r="AC18" s="43"/>
      <c r="AD18" s="43"/>
      <c r="AE18" s="43"/>
    </row>
    <row r="19" spans="1:31">
      <c r="A19" s="33">
        <v>2005</v>
      </c>
      <c r="B19" s="43">
        <v>653.98970000000008</v>
      </c>
      <c r="C19" s="43">
        <v>96.815100000000001</v>
      </c>
      <c r="D19" s="43">
        <v>750.80480000000011</v>
      </c>
      <c r="F19" s="44">
        <v>294.05850000000004</v>
      </c>
      <c r="G19" s="44">
        <v>456.74620000000004</v>
      </c>
      <c r="I19" s="44">
        <v>385.13010000000003</v>
      </c>
      <c r="J19" s="44">
        <v>365.67460000000005</v>
      </c>
      <c r="L19" s="45">
        <v>31.731599999999997</v>
      </c>
      <c r="N19" s="43">
        <v>782.53639999999996</v>
      </c>
      <c r="O19" s="43"/>
      <c r="P19" s="79">
        <f t="shared" si="1"/>
        <v>2.0209673549602902E-2</v>
      </c>
      <c r="Q19" s="79">
        <f t="shared" si="2"/>
        <v>-0.28151419530266686</v>
      </c>
      <c r="R19" s="79">
        <f t="shared" si="3"/>
        <v>-3.2197904724436954E-2</v>
      </c>
      <c r="S19" s="79">
        <f t="shared" si="4"/>
        <v>-0.12729852971105771</v>
      </c>
      <c r="T19" s="79">
        <f t="shared" si="5"/>
        <v>-3.645562188755791E-2</v>
      </c>
      <c r="V19" s="77" t="s">
        <v>69</v>
      </c>
      <c r="W19" s="77" t="s">
        <v>69</v>
      </c>
      <c r="X19" s="77" t="s">
        <v>69</v>
      </c>
      <c r="Y19" s="77" t="s">
        <v>69</v>
      </c>
      <c r="Z19" s="77" t="s">
        <v>69</v>
      </c>
      <c r="AB19" s="43"/>
      <c r="AC19" s="43"/>
      <c r="AD19" s="43"/>
      <c r="AE19" s="43"/>
    </row>
    <row r="20" spans="1:31">
      <c r="A20" s="33">
        <v>2006</v>
      </c>
      <c r="B20" s="43">
        <v>918.44159999999988</v>
      </c>
      <c r="C20" s="43">
        <v>139.8912</v>
      </c>
      <c r="D20" s="43">
        <v>1058.3327999999999</v>
      </c>
      <c r="F20" s="44">
        <v>443.24220000000003</v>
      </c>
      <c r="G20" s="44">
        <v>615.09100000000001</v>
      </c>
      <c r="I20" s="44">
        <v>540.65219999999999</v>
      </c>
      <c r="J20" s="44">
        <v>517.68100000000004</v>
      </c>
      <c r="L20" s="45">
        <v>67.658199999999994</v>
      </c>
      <c r="N20" s="43">
        <v>1125.991</v>
      </c>
      <c r="O20" s="43"/>
      <c r="P20" s="79">
        <f t="shared" si="1"/>
        <v>0.40436707183614629</v>
      </c>
      <c r="Q20" s="79">
        <f t="shared" si="2"/>
        <v>0.44493162740109748</v>
      </c>
      <c r="R20" s="79">
        <f t="shared" si="3"/>
        <v>0.40959780757927988</v>
      </c>
      <c r="S20" s="79">
        <f t="shared" si="4"/>
        <v>1.1322025993016425</v>
      </c>
      <c r="T20" s="79">
        <f t="shared" si="5"/>
        <v>0.43889920008832828</v>
      </c>
      <c r="V20" s="77" t="s">
        <v>69</v>
      </c>
      <c r="W20" s="77" t="s">
        <v>69</v>
      </c>
      <c r="X20" s="77" t="s">
        <v>69</v>
      </c>
      <c r="Y20" s="77" t="s">
        <v>69</v>
      </c>
      <c r="Z20" s="77" t="s">
        <v>69</v>
      </c>
      <c r="AB20" s="43"/>
      <c r="AC20" s="43"/>
      <c r="AD20" s="43"/>
      <c r="AE20" s="43"/>
    </row>
    <row r="21" spans="1:31">
      <c r="A21" s="33">
        <v>2007</v>
      </c>
      <c r="B21" s="43">
        <v>1003.7915</v>
      </c>
      <c r="C21" s="43">
        <v>135.23259999999999</v>
      </c>
      <c r="D21" s="43">
        <v>1139.0240999999999</v>
      </c>
      <c r="F21" s="44">
        <v>526.09479999999996</v>
      </c>
      <c r="G21" s="44">
        <v>612.9298</v>
      </c>
      <c r="I21" s="44">
        <v>680.22700000000009</v>
      </c>
      <c r="J21" s="44">
        <v>458.79759999999999</v>
      </c>
      <c r="L21" s="45">
        <v>83.650100000000023</v>
      </c>
      <c r="N21" s="43">
        <v>1222.6742000000004</v>
      </c>
      <c r="O21" s="43"/>
      <c r="P21" s="79">
        <f t="shared" si="1"/>
        <v>9.2929044154794527E-2</v>
      </c>
      <c r="Q21" s="79">
        <f t="shared" si="2"/>
        <v>-3.3301594381919708E-2</v>
      </c>
      <c r="R21" s="79">
        <f t="shared" si="3"/>
        <v>7.6243786453561668E-2</v>
      </c>
      <c r="S21" s="79">
        <f t="shared" si="4"/>
        <v>0.23636307202970275</v>
      </c>
      <c r="T21" s="79">
        <f t="shared" si="5"/>
        <v>8.5864984711245818E-2</v>
      </c>
      <c r="V21" s="77" t="s">
        <v>69</v>
      </c>
      <c r="W21" s="77" t="s">
        <v>69</v>
      </c>
      <c r="X21" s="77" t="s">
        <v>69</v>
      </c>
      <c r="Y21" s="77" t="s">
        <v>69</v>
      </c>
      <c r="Z21" s="77" t="s">
        <v>69</v>
      </c>
      <c r="AB21" s="43"/>
      <c r="AC21" s="43"/>
      <c r="AD21" s="43"/>
      <c r="AE21" s="43"/>
    </row>
    <row r="22" spans="1:31">
      <c r="A22" s="33">
        <v>2008</v>
      </c>
      <c r="B22" s="43">
        <v>670.79010000000005</v>
      </c>
      <c r="C22" s="43">
        <v>39.9377</v>
      </c>
      <c r="D22" s="43">
        <v>710.7278</v>
      </c>
      <c r="F22" s="44">
        <v>412.38299999999998</v>
      </c>
      <c r="G22" s="44">
        <v>298.34529999999995</v>
      </c>
      <c r="I22" s="44">
        <v>541.30250000000001</v>
      </c>
      <c r="J22" s="44">
        <v>169.42579999999998</v>
      </c>
      <c r="L22" s="45">
        <v>46.773499999999999</v>
      </c>
      <c r="N22" s="43">
        <v>757.50130000000001</v>
      </c>
      <c r="O22" s="43"/>
      <c r="P22" s="79">
        <f t="shared" si="1"/>
        <v>-0.33174359416273203</v>
      </c>
      <c r="Q22" s="79">
        <f t="shared" si="2"/>
        <v>-0.70467402090915954</v>
      </c>
      <c r="R22" s="79">
        <f t="shared" si="3"/>
        <v>-0.37602040202661202</v>
      </c>
      <c r="S22" s="79">
        <f t="shared" si="4"/>
        <v>-0.44084346581773382</v>
      </c>
      <c r="T22" s="79">
        <f t="shared" si="5"/>
        <v>-0.38045531671478816</v>
      </c>
      <c r="V22" s="77" t="s">
        <v>69</v>
      </c>
      <c r="W22" s="77" t="s">
        <v>69</v>
      </c>
      <c r="X22" s="77" t="s">
        <v>69</v>
      </c>
      <c r="Y22" s="77" t="s">
        <v>69</v>
      </c>
      <c r="Z22" s="77" t="s">
        <v>69</v>
      </c>
      <c r="AB22" s="43"/>
      <c r="AC22" s="43"/>
      <c r="AD22" s="43"/>
      <c r="AE22" s="43"/>
    </row>
    <row r="23" spans="1:31">
      <c r="A23" s="33">
        <v>2009</v>
      </c>
      <c r="B23" s="43">
        <v>796.71230000000003</v>
      </c>
      <c r="C23" s="43">
        <v>145.94450000000001</v>
      </c>
      <c r="D23" s="43">
        <v>942.65679999999998</v>
      </c>
      <c r="F23" s="44">
        <v>629.02</v>
      </c>
      <c r="G23" s="44">
        <v>313.63670000000002</v>
      </c>
      <c r="I23" s="44">
        <v>888.80669999999998</v>
      </c>
      <c r="J23" s="44">
        <v>53.849999999999994</v>
      </c>
      <c r="L23" s="45">
        <v>36.852100000000007</v>
      </c>
      <c r="N23" s="43">
        <v>979.50890000000015</v>
      </c>
      <c r="O23" s="43"/>
      <c r="P23" s="79">
        <f t="shared" si="1"/>
        <v>0.18772220997298561</v>
      </c>
      <c r="Q23" s="79">
        <f t="shared" si="2"/>
        <v>2.6543040786024235</v>
      </c>
      <c r="R23" s="79">
        <f t="shared" si="3"/>
        <v>0.32632605619197674</v>
      </c>
      <c r="S23" s="79">
        <f t="shared" si="4"/>
        <v>-0.21211583482099894</v>
      </c>
      <c r="T23" s="79">
        <f t="shared" si="5"/>
        <v>0.29307883696041204</v>
      </c>
      <c r="V23" s="77" t="s">
        <v>69</v>
      </c>
      <c r="W23" s="77" t="s">
        <v>69</v>
      </c>
      <c r="X23" s="77" t="s">
        <v>69</v>
      </c>
      <c r="Y23" s="77" t="s">
        <v>69</v>
      </c>
      <c r="Z23" s="77" t="s">
        <v>69</v>
      </c>
      <c r="AB23" s="43"/>
      <c r="AC23" s="43"/>
      <c r="AD23" s="43"/>
      <c r="AE23" s="43"/>
    </row>
    <row r="24" spans="1:31">
      <c r="A24" s="33">
        <v>2010</v>
      </c>
      <c r="B24" s="43">
        <v>794.69439999999997</v>
      </c>
      <c r="C24" s="43">
        <v>261.4547</v>
      </c>
      <c r="D24" s="43">
        <v>1056.1491000000001</v>
      </c>
      <c r="F24" s="44">
        <v>592.46800000000007</v>
      </c>
      <c r="G24" s="44">
        <v>463.68100000000004</v>
      </c>
      <c r="I24" s="44">
        <v>984.58500000000004</v>
      </c>
      <c r="J24" s="44">
        <v>71.563999999999993</v>
      </c>
      <c r="L24" s="45">
        <v>31.597899999999999</v>
      </c>
      <c r="N24" s="43">
        <v>1087.7470000000001</v>
      </c>
      <c r="O24" s="43"/>
      <c r="P24" s="79">
        <f t="shared" si="1"/>
        <v>-2.5327837915896101E-3</v>
      </c>
      <c r="Q24" s="79">
        <f t="shared" si="2"/>
        <v>0.79146661916002303</v>
      </c>
      <c r="R24" s="79">
        <f t="shared" si="3"/>
        <v>0.1203962035811974</v>
      </c>
      <c r="S24" s="79">
        <f t="shared" si="4"/>
        <v>-0.14257532135210771</v>
      </c>
      <c r="T24" s="79">
        <f t="shared" si="5"/>
        <v>0.11050241605767952</v>
      </c>
      <c r="V24" s="77" t="s">
        <v>69</v>
      </c>
      <c r="W24" s="77" t="s">
        <v>69</v>
      </c>
      <c r="X24" s="77" t="s">
        <v>69</v>
      </c>
      <c r="Y24" s="77" t="s">
        <v>69</v>
      </c>
      <c r="Z24" s="77" t="s">
        <v>69</v>
      </c>
      <c r="AB24" s="43"/>
      <c r="AC24" s="43"/>
      <c r="AD24" s="43"/>
      <c r="AE24" s="43"/>
    </row>
    <row r="25" spans="1:31">
      <c r="A25" s="33">
        <v>2011</v>
      </c>
      <c r="B25" s="43">
        <v>798.45249999999987</v>
      </c>
      <c r="C25" s="43">
        <v>224.71340000000001</v>
      </c>
      <c r="D25" s="43">
        <v>1023.1659</v>
      </c>
      <c r="F25" s="44">
        <v>606.98640000000012</v>
      </c>
      <c r="G25" s="44">
        <v>416.17930000000001</v>
      </c>
      <c r="I25" s="44">
        <v>897.30130000000008</v>
      </c>
      <c r="J25" s="44">
        <v>125.86440000000002</v>
      </c>
      <c r="L25" s="45">
        <v>22.772199999999994</v>
      </c>
      <c r="N25" s="43">
        <v>1045.9380999999998</v>
      </c>
      <c r="O25" s="43"/>
      <c r="P25" s="79">
        <f t="shared" si="1"/>
        <v>4.7289876460685498E-3</v>
      </c>
      <c r="Q25" s="79">
        <f t="shared" si="2"/>
        <v>-0.14052644683763571</v>
      </c>
      <c r="R25" s="79">
        <f t="shared" si="3"/>
        <v>-3.1229681490994143E-2</v>
      </c>
      <c r="S25" s="79">
        <f t="shared" si="4"/>
        <v>-0.27931286572841885</v>
      </c>
      <c r="T25" s="79">
        <f t="shared" si="5"/>
        <v>-3.843623563199916E-2</v>
      </c>
      <c r="V25" s="77" t="s">
        <v>69</v>
      </c>
      <c r="W25" s="77" t="s">
        <v>69</v>
      </c>
      <c r="X25" s="77" t="s">
        <v>69</v>
      </c>
      <c r="Y25" s="77" t="s">
        <v>69</v>
      </c>
      <c r="Z25" s="77" t="s">
        <v>69</v>
      </c>
      <c r="AB25" s="43"/>
      <c r="AC25" s="43"/>
      <c r="AD25" s="43"/>
      <c r="AE25" s="43"/>
    </row>
    <row r="26" spans="1:31">
      <c r="A26" s="33">
        <v>2012</v>
      </c>
      <c r="B26" s="43">
        <v>1043.8211999999999</v>
      </c>
      <c r="C26" s="43">
        <v>331.7971</v>
      </c>
      <c r="D26" s="43">
        <v>1375.6183000000001</v>
      </c>
      <c r="F26" s="44">
        <v>921.04000000000008</v>
      </c>
      <c r="G26" s="44">
        <v>454.57809999999995</v>
      </c>
      <c r="I26" s="44">
        <v>1306.7804000000001</v>
      </c>
      <c r="J26" s="44">
        <v>68.837700000000012</v>
      </c>
      <c r="L26" s="45">
        <v>21.933199999999996</v>
      </c>
      <c r="N26" s="43">
        <v>1397.5515</v>
      </c>
      <c r="O26" s="43"/>
      <c r="P26" s="79">
        <f t="shared" si="1"/>
        <v>0.30730531872591049</v>
      </c>
      <c r="Q26" s="79">
        <f t="shared" si="2"/>
        <v>0.47653455468165218</v>
      </c>
      <c r="R26" s="79">
        <f t="shared" si="3"/>
        <v>0.34447238712705364</v>
      </c>
      <c r="S26" s="79">
        <f t="shared" si="4"/>
        <v>-3.6843168424658068E-2</v>
      </c>
      <c r="T26" s="79">
        <f t="shared" si="5"/>
        <v>0.33617037184131671</v>
      </c>
      <c r="V26" s="77" t="s">
        <v>69</v>
      </c>
      <c r="W26" s="77" t="s">
        <v>69</v>
      </c>
      <c r="X26" s="77" t="s">
        <v>69</v>
      </c>
      <c r="Y26" s="77" t="s">
        <v>69</v>
      </c>
      <c r="Z26" s="77" t="s">
        <v>69</v>
      </c>
      <c r="AB26" s="43"/>
      <c r="AC26" s="43"/>
      <c r="AD26" s="43"/>
      <c r="AE26" s="43"/>
    </row>
    <row r="27" spans="1:31">
      <c r="A27" s="33">
        <v>2013</v>
      </c>
      <c r="B27" s="43">
        <v>1055.9495999999999</v>
      </c>
      <c r="C27" s="43">
        <v>331.26029999999997</v>
      </c>
      <c r="D27" s="43">
        <v>1387.2099000000001</v>
      </c>
      <c r="F27" s="44">
        <v>850.44380000000001</v>
      </c>
      <c r="G27" s="44">
        <v>536.7659000000001</v>
      </c>
      <c r="I27" s="44">
        <v>1224.7760000000001</v>
      </c>
      <c r="J27" s="44">
        <v>162.43370000000002</v>
      </c>
      <c r="L27" s="45">
        <v>41.056699999999999</v>
      </c>
      <c r="N27" s="43">
        <v>1428.2666000000002</v>
      </c>
      <c r="O27" s="43"/>
      <c r="P27" s="79">
        <f t="shared" si="1"/>
        <v>1.1619231339620395E-2</v>
      </c>
      <c r="Q27" s="79">
        <f t="shared" si="2"/>
        <v>-1.6178562139332886E-3</v>
      </c>
      <c r="R27" s="79">
        <f t="shared" si="3"/>
        <v>8.4264653937795586E-3</v>
      </c>
      <c r="S27" s="79">
        <f t="shared" si="4"/>
        <v>0.87189739755256901</v>
      </c>
      <c r="T27" s="79">
        <f t="shared" si="5"/>
        <v>2.1977794736008027E-2</v>
      </c>
      <c r="V27" s="77" t="s">
        <v>69</v>
      </c>
      <c r="W27" s="77" t="s">
        <v>69</v>
      </c>
      <c r="X27" s="77" t="s">
        <v>69</v>
      </c>
      <c r="Y27" s="77" t="s">
        <v>69</v>
      </c>
      <c r="Z27" s="77" t="s">
        <v>69</v>
      </c>
      <c r="AB27" s="43"/>
      <c r="AC27" s="43"/>
      <c r="AD27" s="43"/>
      <c r="AE27" s="43"/>
    </row>
    <row r="28" spans="1:31">
      <c r="A28" s="33">
        <v>2014</v>
      </c>
      <c r="B28" s="43">
        <v>1131.7053000000003</v>
      </c>
      <c r="C28" s="43">
        <v>314.91429999999997</v>
      </c>
      <c r="D28" s="43">
        <v>1446.6196000000002</v>
      </c>
      <c r="F28" s="44">
        <v>934.0995999999999</v>
      </c>
      <c r="G28" s="44">
        <v>512.52</v>
      </c>
      <c r="I28" s="44">
        <v>1295.068</v>
      </c>
      <c r="J28" s="44">
        <v>151.55160000000001</v>
      </c>
      <c r="L28" s="45">
        <v>39.597799999999985</v>
      </c>
      <c r="N28" s="43">
        <v>1486.2174</v>
      </c>
      <c r="O28" s="43"/>
      <c r="P28" s="79">
        <f t="shared" si="1"/>
        <v>7.1741776312051586E-2</v>
      </c>
      <c r="Q28" s="79">
        <f t="shared" si="2"/>
        <v>-4.9344880747859032E-2</v>
      </c>
      <c r="R28" s="79">
        <f t="shared" si="3"/>
        <v>4.2826756066259408E-2</v>
      </c>
      <c r="S28" s="79">
        <f t="shared" si="4"/>
        <v>-3.5533786202983086E-2</v>
      </c>
      <c r="T28" s="79">
        <f t="shared" si="5"/>
        <v>4.0574217726578432E-2</v>
      </c>
      <c r="V28" s="77" t="s">
        <v>69</v>
      </c>
      <c r="W28" s="77" t="s">
        <v>69</v>
      </c>
      <c r="X28" s="77" t="s">
        <v>69</v>
      </c>
      <c r="Y28" s="77" t="s">
        <v>69</v>
      </c>
      <c r="Z28" s="77" t="s">
        <v>69</v>
      </c>
      <c r="AB28" s="43"/>
      <c r="AC28" s="43"/>
      <c r="AD28" s="43"/>
      <c r="AE28" s="43"/>
    </row>
    <row r="29" spans="1:31">
      <c r="A29" s="33">
        <v>2015</v>
      </c>
      <c r="B29" s="43">
        <v>1232.9337</v>
      </c>
      <c r="C29" s="43">
        <v>260.93270000000001</v>
      </c>
      <c r="D29" s="43">
        <v>1493.8664000000001</v>
      </c>
      <c r="F29" s="44">
        <v>1065.1177</v>
      </c>
      <c r="G29" s="44">
        <v>428.74879999999996</v>
      </c>
      <c r="I29" s="44">
        <v>1379.8856000000001</v>
      </c>
      <c r="J29" s="44">
        <v>113.98089999999999</v>
      </c>
      <c r="L29" s="45">
        <v>21.462500000000002</v>
      </c>
      <c r="N29" s="43">
        <v>1515.3289</v>
      </c>
      <c r="O29" s="43"/>
      <c r="P29" s="79">
        <f t="shared" si="1"/>
        <v>8.9447668045735673E-2</v>
      </c>
      <c r="Q29" s="79">
        <f t="shared" si="2"/>
        <v>-0.1714167949819998</v>
      </c>
      <c r="R29" s="79">
        <f t="shared" si="3"/>
        <v>3.2660140924400505E-2</v>
      </c>
      <c r="S29" s="79">
        <f t="shared" si="4"/>
        <v>-0.45798756496573012</v>
      </c>
      <c r="T29" s="79">
        <f t="shared" si="5"/>
        <v>1.9587645791254937E-2</v>
      </c>
      <c r="V29" s="77" t="s">
        <v>69</v>
      </c>
      <c r="W29" s="77" t="s">
        <v>69</v>
      </c>
      <c r="X29" s="77" t="s">
        <v>69</v>
      </c>
      <c r="Y29" s="77" t="s">
        <v>69</v>
      </c>
      <c r="Z29" s="77" t="s">
        <v>69</v>
      </c>
      <c r="AB29" s="43"/>
      <c r="AC29" s="43"/>
      <c r="AD29" s="43"/>
      <c r="AE29" s="43"/>
    </row>
    <row r="30" spans="1:31">
      <c r="A30" s="33">
        <v>2016</v>
      </c>
      <c r="B30" s="43">
        <v>1293.1128999999999</v>
      </c>
      <c r="C30" s="43">
        <v>237.27699999999999</v>
      </c>
      <c r="D30" s="43">
        <v>1530.3898999999999</v>
      </c>
      <c r="F30" s="44">
        <v>1114.9422</v>
      </c>
      <c r="G30" s="44">
        <v>415.44740000000002</v>
      </c>
      <c r="I30" s="44">
        <v>1413.07</v>
      </c>
      <c r="J30" s="44">
        <v>117.31960000000001</v>
      </c>
      <c r="L30" s="45">
        <v>24.519600000000001</v>
      </c>
      <c r="N30" s="43">
        <v>1554.9095</v>
      </c>
      <c r="O30" s="43"/>
      <c r="P30" s="79">
        <f t="shared" si="1"/>
        <v>4.8809761627895965E-2</v>
      </c>
      <c r="Q30" s="79">
        <f t="shared" si="2"/>
        <v>-9.0658242527670962E-2</v>
      </c>
      <c r="R30" s="79">
        <f t="shared" si="3"/>
        <v>2.4448973482501302E-2</v>
      </c>
      <c r="S30" s="79">
        <f t="shared" si="4"/>
        <v>0.14243913803145003</v>
      </c>
      <c r="T30" s="79">
        <f t="shared" si="5"/>
        <v>2.6120138010962579E-2</v>
      </c>
      <c r="V30" s="77" t="s">
        <v>69</v>
      </c>
      <c r="W30" s="77" t="s">
        <v>69</v>
      </c>
      <c r="X30" s="77" t="s">
        <v>69</v>
      </c>
      <c r="Y30" s="77" t="s">
        <v>69</v>
      </c>
      <c r="Z30" s="77" t="s">
        <v>69</v>
      </c>
      <c r="AB30" s="43"/>
      <c r="AC30" s="43"/>
      <c r="AD30" s="43"/>
      <c r="AE30" s="43"/>
    </row>
    <row r="31" spans="1:31">
      <c r="A31" s="33">
        <v>2017</v>
      </c>
      <c r="B31" s="43">
        <v>1367.3624000000002</v>
      </c>
      <c r="C31" s="43">
        <v>283.72199999999998</v>
      </c>
      <c r="D31" s="43">
        <v>1651.0843999999997</v>
      </c>
      <c r="F31" s="44">
        <v>1228.9336000000003</v>
      </c>
      <c r="G31" s="44">
        <v>422.15140000000002</v>
      </c>
      <c r="I31" s="44">
        <v>1375.3213000000003</v>
      </c>
      <c r="J31" s="44">
        <v>275.76369999999997</v>
      </c>
      <c r="L31" s="45">
        <v>29.241900000000001</v>
      </c>
      <c r="N31" s="43">
        <v>1680.3263000000002</v>
      </c>
      <c r="O31" s="43"/>
      <c r="P31" s="79">
        <f t="shared" si="1"/>
        <v>5.7419193637307631E-2</v>
      </c>
      <c r="Q31" s="79">
        <f t="shared" si="2"/>
        <v>0.19574168587768725</v>
      </c>
      <c r="R31" s="79">
        <f t="shared" si="3"/>
        <v>7.8865196379040325E-2</v>
      </c>
      <c r="S31" s="79">
        <f t="shared" si="4"/>
        <v>0.19259286448392299</v>
      </c>
      <c r="T31" s="79">
        <f t="shared" si="5"/>
        <v>8.0658584953015033E-2</v>
      </c>
      <c r="V31" s="77" t="s">
        <v>69</v>
      </c>
      <c r="W31" s="77" t="s">
        <v>69</v>
      </c>
      <c r="X31" s="77" t="s">
        <v>69</v>
      </c>
      <c r="Y31" s="77" t="s">
        <v>69</v>
      </c>
      <c r="Z31" s="77" t="s">
        <v>69</v>
      </c>
      <c r="AB31" s="43"/>
      <c r="AC31" s="43"/>
      <c r="AD31" s="43"/>
      <c r="AE31" s="43"/>
    </row>
    <row r="32" spans="1:31">
      <c r="A32" s="33">
        <v>2018</v>
      </c>
      <c r="B32" s="43">
        <v>1167.2638999999999</v>
      </c>
      <c r="C32" s="43">
        <v>171.05529999999999</v>
      </c>
      <c r="D32" s="43">
        <v>1338.3192000000001</v>
      </c>
      <c r="F32" s="44">
        <v>994.87660000000005</v>
      </c>
      <c r="G32" s="44">
        <v>343.44220000000001</v>
      </c>
      <c r="I32" s="44">
        <v>1081.81</v>
      </c>
      <c r="J32" s="44">
        <v>256.50880000000001</v>
      </c>
      <c r="L32" s="45">
        <v>42.421099999999996</v>
      </c>
      <c r="N32" s="43">
        <v>1380.7402999999999</v>
      </c>
      <c r="O32" s="43"/>
      <c r="P32" s="79">
        <f t="shared" si="1"/>
        <v>-0.1463390393066244</v>
      </c>
      <c r="Q32" s="79">
        <f t="shared" si="2"/>
        <v>-0.39710244535143557</v>
      </c>
      <c r="R32" s="79">
        <f t="shared" si="3"/>
        <v>-0.18943017086225244</v>
      </c>
      <c r="S32" s="79">
        <f t="shared" si="4"/>
        <v>0.45069574822429437</v>
      </c>
      <c r="T32" s="79">
        <f t="shared" si="5"/>
        <v>-0.17829037134037606</v>
      </c>
      <c r="V32" s="77" t="s">
        <v>69</v>
      </c>
      <c r="W32" s="77" t="s">
        <v>69</v>
      </c>
      <c r="X32" s="77" t="s">
        <v>69</v>
      </c>
      <c r="Y32" s="77" t="s">
        <v>69</v>
      </c>
      <c r="Z32" s="77" t="s">
        <v>69</v>
      </c>
      <c r="AB32" s="43"/>
      <c r="AC32" s="43"/>
      <c r="AD32" s="43"/>
      <c r="AE32" s="43"/>
    </row>
    <row r="33" spans="1:31">
      <c r="A33" s="33">
        <v>2019</v>
      </c>
      <c r="B33" s="43">
        <v>1143.4574</v>
      </c>
      <c r="C33" s="43">
        <v>278.79739999999998</v>
      </c>
      <c r="D33" s="43">
        <v>1422.2548000000002</v>
      </c>
      <c r="E33" s="43"/>
      <c r="F33" s="43">
        <v>1150.3662999999999</v>
      </c>
      <c r="G33" s="43">
        <v>271.8886</v>
      </c>
      <c r="H33" s="43"/>
      <c r="I33" s="43">
        <v>1268.1074000000001</v>
      </c>
      <c r="J33" s="43">
        <v>154.14750000000001</v>
      </c>
      <c r="K33" s="43"/>
      <c r="L33" s="43">
        <v>0.78500000000000003</v>
      </c>
      <c r="M33" s="43"/>
      <c r="N33" s="43">
        <v>1423.0398000000002</v>
      </c>
      <c r="O33" s="43"/>
      <c r="P33" s="79">
        <f t="shared" si="1"/>
        <v>-2.0395130869720113E-2</v>
      </c>
      <c r="Q33" s="79">
        <f t="shared" si="2"/>
        <v>0.62986706638145673</v>
      </c>
      <c r="R33" s="79">
        <f t="shared" si="3"/>
        <v>6.2717175394330527E-2</v>
      </c>
      <c r="S33" s="79">
        <f t="shared" si="4"/>
        <v>-0.98149505788393043</v>
      </c>
      <c r="T33" s="79">
        <f t="shared" si="5"/>
        <v>3.0635377268267039E-2</v>
      </c>
      <c r="V33" s="77" t="s">
        <v>69</v>
      </c>
      <c r="W33" s="77" t="s">
        <v>69</v>
      </c>
      <c r="X33" s="77" t="s">
        <v>69</v>
      </c>
      <c r="Y33" s="77" t="s">
        <v>69</v>
      </c>
      <c r="Z33" s="77" t="s">
        <v>69</v>
      </c>
      <c r="AB33" s="43"/>
      <c r="AC33" s="43"/>
      <c r="AD33" s="43"/>
      <c r="AE33" s="43"/>
    </row>
    <row r="34" spans="1:31">
      <c r="A34" s="33">
        <v>2020</v>
      </c>
      <c r="B34" s="43">
        <v>1856.877</v>
      </c>
      <c r="C34" s="43">
        <v>423.6311</v>
      </c>
      <c r="D34" s="43">
        <v>2280.5081</v>
      </c>
      <c r="E34" s="43"/>
      <c r="F34" s="43">
        <v>2003.0117</v>
      </c>
      <c r="G34" s="43">
        <v>277.49680000000001</v>
      </c>
      <c r="H34" s="43"/>
      <c r="I34" s="43">
        <v>2072.7453</v>
      </c>
      <c r="J34" s="43">
        <v>207.76319999999998</v>
      </c>
      <c r="K34" s="43"/>
      <c r="L34" s="43">
        <v>1.7893999999999999</v>
      </c>
      <c r="M34" s="43"/>
      <c r="N34" s="43">
        <v>2282.2975000000001</v>
      </c>
      <c r="O34" s="43"/>
      <c r="P34" s="79">
        <f t="shared" si="1"/>
        <v>0.623914454530619</v>
      </c>
      <c r="Q34" s="79">
        <f t="shared" si="2"/>
        <v>0.51949444291804747</v>
      </c>
      <c r="R34" s="79">
        <f t="shared" si="3"/>
        <v>0.60344552888835379</v>
      </c>
      <c r="S34" s="79">
        <f t="shared" si="4"/>
        <v>1.2794904458598721</v>
      </c>
      <c r="T34" s="79">
        <f t="shared" si="5"/>
        <v>0.60381845961019476</v>
      </c>
      <c r="V34" s="77" t="s">
        <v>69</v>
      </c>
      <c r="W34" s="77" t="s">
        <v>69</v>
      </c>
      <c r="X34" s="77" t="s">
        <v>69</v>
      </c>
      <c r="Y34" s="77" t="s">
        <v>69</v>
      </c>
      <c r="Z34" s="77" t="s">
        <v>69</v>
      </c>
      <c r="AB34" s="43"/>
      <c r="AC34" s="43"/>
      <c r="AD34" s="43"/>
      <c r="AE34" s="43"/>
    </row>
    <row r="35" spans="1:31">
      <c r="A35" s="33"/>
      <c r="B35" s="43"/>
      <c r="C35" s="43"/>
      <c r="D35" s="43"/>
      <c r="E35" s="43"/>
      <c r="F35" s="43"/>
      <c r="G35" s="43"/>
      <c r="H35" s="43"/>
      <c r="I35" s="43"/>
      <c r="J35" s="43"/>
      <c r="K35" s="43"/>
      <c r="L35" s="43"/>
      <c r="M35" s="43"/>
      <c r="N35" s="43"/>
      <c r="O35" s="43"/>
      <c r="P35" s="79"/>
      <c r="Q35" s="79"/>
      <c r="R35" s="79"/>
      <c r="S35" s="79"/>
      <c r="T35" s="79"/>
      <c r="V35" s="77"/>
      <c r="W35" s="77"/>
      <c r="X35" s="77"/>
      <c r="Y35" s="77"/>
      <c r="Z35" s="77"/>
      <c r="AB35" s="43"/>
      <c r="AC35" s="43"/>
      <c r="AD35" s="43"/>
      <c r="AE35" s="43"/>
    </row>
    <row r="36" spans="1:31">
      <c r="A36" s="82" t="s">
        <v>81</v>
      </c>
      <c r="B36" s="83">
        <v>1457.1380999999999</v>
      </c>
      <c r="C36" s="83">
        <v>281.2441</v>
      </c>
      <c r="D36" s="83">
        <v>1738.3822000000002</v>
      </c>
      <c r="E36" s="83"/>
      <c r="F36" s="83">
        <v>1524.9587000000001</v>
      </c>
      <c r="G36" s="83">
        <v>213.42380000000003</v>
      </c>
      <c r="H36" s="83"/>
      <c r="I36" s="83">
        <v>1587.8165999999997</v>
      </c>
      <c r="J36" s="83">
        <v>150.56590000000003</v>
      </c>
      <c r="K36" s="83"/>
      <c r="L36" s="83">
        <v>1.7792999999999999</v>
      </c>
      <c r="M36" s="83"/>
      <c r="N36" s="83">
        <v>1740.1614999999999</v>
      </c>
      <c r="O36" s="83"/>
      <c r="P36" s="84"/>
      <c r="Q36" s="84"/>
      <c r="R36" s="84"/>
      <c r="S36" s="84"/>
      <c r="T36" s="84"/>
      <c r="U36" s="85"/>
      <c r="V36" s="86"/>
      <c r="W36" s="86"/>
      <c r="X36" s="86"/>
      <c r="Y36" s="86"/>
      <c r="Z36" s="86"/>
      <c r="AB36" s="43"/>
      <c r="AC36" s="43"/>
      <c r="AD36" s="43"/>
      <c r="AE36" s="43"/>
    </row>
    <row r="37" spans="1:31">
      <c r="A37" s="82" t="s">
        <v>82</v>
      </c>
      <c r="B37" s="83">
        <v>981.29230000000007</v>
      </c>
      <c r="C37" s="83">
        <v>359.03240000000005</v>
      </c>
      <c r="D37" s="83">
        <v>1340.3247000000001</v>
      </c>
      <c r="E37" s="83"/>
      <c r="F37" s="83">
        <v>1167.1690999999998</v>
      </c>
      <c r="G37" s="83">
        <v>173.15559999999999</v>
      </c>
      <c r="H37" s="83"/>
      <c r="I37" s="83">
        <v>1162.9279999999999</v>
      </c>
      <c r="J37" s="83">
        <v>177.39670000000001</v>
      </c>
      <c r="K37" s="83"/>
      <c r="L37" s="83">
        <v>0.38</v>
      </c>
      <c r="M37" s="83"/>
      <c r="N37" s="83">
        <v>1340.7047000000002</v>
      </c>
      <c r="O37" s="83"/>
      <c r="P37" s="84">
        <f>B37/B36-1</f>
        <v>-0.32656190926584094</v>
      </c>
      <c r="Q37" s="84">
        <f t="shared" ref="Q37" si="6">C37/C36-1</f>
        <v>0.27658642439076964</v>
      </c>
      <c r="R37" s="84">
        <f t="shared" ref="R37" si="7">D37/D36-1</f>
        <v>-0.22898157838937838</v>
      </c>
      <c r="S37" s="84">
        <f>L37/L36-1</f>
        <v>-0.78643286685775304</v>
      </c>
      <c r="T37" s="84">
        <f>N37/N36-1</f>
        <v>-0.22955156748382244</v>
      </c>
      <c r="U37" s="85"/>
      <c r="V37" s="86" t="s">
        <v>69</v>
      </c>
      <c r="W37" s="86" t="s">
        <v>69</v>
      </c>
      <c r="X37" s="86" t="s">
        <v>69</v>
      </c>
      <c r="Y37" s="86" t="s">
        <v>69</v>
      </c>
      <c r="Z37" s="86" t="s">
        <v>69</v>
      </c>
      <c r="AB37" s="43"/>
      <c r="AC37" s="43"/>
      <c r="AD37" s="43"/>
      <c r="AE37" s="43"/>
    </row>
    <row r="38" spans="1:31">
      <c r="A38" s="33"/>
      <c r="B38" s="43"/>
      <c r="C38" s="43"/>
      <c r="D38" s="43"/>
      <c r="F38" s="44"/>
      <c r="G38" s="44"/>
      <c r="I38" s="44"/>
      <c r="J38" s="44"/>
      <c r="L38" s="45"/>
      <c r="N38" s="43"/>
      <c r="O38" s="43"/>
      <c r="P38" s="43"/>
      <c r="AB38" s="43"/>
      <c r="AC38" s="43"/>
      <c r="AD38" s="43"/>
      <c r="AE38" s="43"/>
    </row>
    <row r="39" spans="1:31">
      <c r="A39" s="33" t="s">
        <v>33</v>
      </c>
      <c r="B39" s="43">
        <v>323.06979999999999</v>
      </c>
      <c r="C39" s="43">
        <v>67.0197</v>
      </c>
      <c r="D39" s="43">
        <v>390.08949999999999</v>
      </c>
      <c r="E39" s="43"/>
      <c r="F39" s="43">
        <v>320.25239999999997</v>
      </c>
      <c r="G39" s="43">
        <v>69.837300000000013</v>
      </c>
      <c r="H39" s="43"/>
      <c r="I39" s="43">
        <v>352.02459999999996</v>
      </c>
      <c r="J39" s="43">
        <v>38.065100000000001</v>
      </c>
      <c r="K39" s="43"/>
      <c r="L39" s="43">
        <v>0.2</v>
      </c>
      <c r="M39" s="43"/>
      <c r="N39" s="43">
        <v>390.28949999999998</v>
      </c>
      <c r="O39" s="43"/>
      <c r="P39" s="77" t="s">
        <v>69</v>
      </c>
      <c r="Q39" s="77" t="s">
        <v>69</v>
      </c>
      <c r="R39" s="77" t="s">
        <v>69</v>
      </c>
      <c r="S39" s="77" t="s">
        <v>69</v>
      </c>
      <c r="T39" s="77" t="s">
        <v>69</v>
      </c>
      <c r="V39" s="77" t="s">
        <v>69</v>
      </c>
      <c r="W39" s="77" t="s">
        <v>69</v>
      </c>
      <c r="X39" s="77" t="s">
        <v>69</v>
      </c>
      <c r="Y39" s="77" t="s">
        <v>69</v>
      </c>
      <c r="Z39" s="77" t="s">
        <v>69</v>
      </c>
      <c r="AB39" s="43"/>
      <c r="AC39" s="43"/>
      <c r="AD39" s="43"/>
      <c r="AE39" s="43"/>
    </row>
    <row r="40" spans="1:31">
      <c r="A40" s="33" t="s">
        <v>34</v>
      </c>
      <c r="B40" s="43">
        <v>275.30689999999998</v>
      </c>
      <c r="C40" s="43">
        <v>70.391400000000004</v>
      </c>
      <c r="D40" s="43">
        <v>345.69829999999996</v>
      </c>
      <c r="E40" s="43"/>
      <c r="F40" s="43">
        <v>271.73839999999996</v>
      </c>
      <c r="G40" s="43">
        <v>73.959800000000001</v>
      </c>
      <c r="H40" s="43"/>
      <c r="I40" s="43">
        <v>304.70339999999999</v>
      </c>
      <c r="J40" s="43">
        <v>40.994799999999998</v>
      </c>
      <c r="K40" s="43"/>
      <c r="L40" s="43">
        <v>0.28000000000000003</v>
      </c>
      <c r="M40" s="43"/>
      <c r="N40" s="43">
        <v>345.97829999999993</v>
      </c>
      <c r="O40" s="43"/>
      <c r="P40" s="77" t="s">
        <v>69</v>
      </c>
      <c r="Q40" s="77" t="s">
        <v>69</v>
      </c>
      <c r="R40" s="77" t="s">
        <v>69</v>
      </c>
      <c r="S40" s="77" t="s">
        <v>69</v>
      </c>
      <c r="T40" s="77" t="s">
        <v>69</v>
      </c>
      <c r="V40" s="79">
        <f>B40/B39-1</f>
        <v>-0.14784080715684356</v>
      </c>
      <c r="W40" s="79">
        <f t="shared" ref="W40:X40" si="8">C40/C39-1</f>
        <v>5.0309088223313481E-2</v>
      </c>
      <c r="X40" s="79">
        <f t="shared" si="8"/>
        <v>-0.11379747468209223</v>
      </c>
      <c r="Y40" s="79">
        <f>L40/L39-1</f>
        <v>0.40000000000000013</v>
      </c>
      <c r="Z40" s="79">
        <f>N40/N39-1</f>
        <v>-0.11353418424016026</v>
      </c>
      <c r="AB40" s="43"/>
      <c r="AC40" s="43"/>
      <c r="AD40" s="43"/>
      <c r="AE40" s="43"/>
    </row>
    <row r="41" spans="1:31">
      <c r="A41" s="33" t="s">
        <v>35</v>
      </c>
      <c r="B41" s="43">
        <v>340.89100000000002</v>
      </c>
      <c r="C41" s="43">
        <v>68.741100000000003</v>
      </c>
      <c r="D41" s="43">
        <v>409.63210000000004</v>
      </c>
      <c r="E41" s="43"/>
      <c r="F41" s="43">
        <v>331.56170000000003</v>
      </c>
      <c r="G41" s="43">
        <v>78.070300000000003</v>
      </c>
      <c r="H41" s="43"/>
      <c r="I41" s="43">
        <v>367.26390000000004</v>
      </c>
      <c r="J41" s="43">
        <v>42.368099999999998</v>
      </c>
      <c r="K41" s="43"/>
      <c r="L41" s="43">
        <v>0.25</v>
      </c>
      <c r="M41" s="43"/>
      <c r="N41" s="43">
        <v>409.88210000000004</v>
      </c>
      <c r="O41" s="43"/>
      <c r="P41" s="77" t="s">
        <v>69</v>
      </c>
      <c r="Q41" s="77" t="s">
        <v>69</v>
      </c>
      <c r="R41" s="77" t="s">
        <v>69</v>
      </c>
      <c r="S41" s="77" t="s">
        <v>69</v>
      </c>
      <c r="T41" s="77" t="s">
        <v>69</v>
      </c>
      <c r="V41" s="79">
        <f t="shared" ref="V41:V46" si="9">B41/B40-1</f>
        <v>0.23822178085620105</v>
      </c>
      <c r="W41" s="79">
        <f t="shared" ref="W41:W46" si="10">C41/C40-1</f>
        <v>-2.3444625337754377E-2</v>
      </c>
      <c r="X41" s="79">
        <f t="shared" ref="X41:X46" si="11">D41/D40-1</f>
        <v>0.18494103095097691</v>
      </c>
      <c r="Y41" s="79">
        <f t="shared" ref="Y41:Y45" si="12">L41/L40-1</f>
        <v>-0.10714285714285721</v>
      </c>
      <c r="Z41" s="79">
        <f t="shared" ref="Z41:Z46" si="13">N41/N40-1</f>
        <v>0.18470464766142891</v>
      </c>
      <c r="AB41" s="43"/>
      <c r="AC41" s="43"/>
      <c r="AD41" s="43"/>
      <c r="AE41" s="43"/>
    </row>
    <row r="42" spans="1:31">
      <c r="A42" s="33" t="s">
        <v>36</v>
      </c>
      <c r="B42" s="43">
        <v>204.18970000000002</v>
      </c>
      <c r="C42" s="43">
        <v>72.645200000000003</v>
      </c>
      <c r="D42" s="43">
        <v>276.8349</v>
      </c>
      <c r="E42" s="43"/>
      <c r="F42" s="43">
        <v>226.81380000000001</v>
      </c>
      <c r="G42" s="43">
        <v>50.0212</v>
      </c>
      <c r="H42" s="43"/>
      <c r="I42" s="43">
        <v>244.1155</v>
      </c>
      <c r="J42" s="43">
        <v>32.719500000000004</v>
      </c>
      <c r="K42" s="43"/>
      <c r="L42" s="43">
        <v>5.5E-2</v>
      </c>
      <c r="M42" s="43"/>
      <c r="N42" s="43">
        <v>276.88990000000001</v>
      </c>
      <c r="O42" s="43"/>
      <c r="P42" s="77" t="s">
        <v>69</v>
      </c>
      <c r="Q42" s="77" t="s">
        <v>69</v>
      </c>
      <c r="R42" s="77" t="s">
        <v>69</v>
      </c>
      <c r="S42" s="77" t="s">
        <v>69</v>
      </c>
      <c r="T42" s="77" t="s">
        <v>69</v>
      </c>
      <c r="V42" s="79">
        <f t="shared" si="9"/>
        <v>-0.40101176035741626</v>
      </c>
      <c r="W42" s="79">
        <f t="shared" si="10"/>
        <v>5.6794261366198695E-2</v>
      </c>
      <c r="X42" s="79">
        <f t="shared" si="11"/>
        <v>-0.32418650784447811</v>
      </c>
      <c r="Y42" s="79">
        <f t="shared" si="12"/>
        <v>-0.78</v>
      </c>
      <c r="Z42" s="79">
        <f t="shared" si="13"/>
        <v>-0.32446452284693572</v>
      </c>
      <c r="AB42" s="43"/>
      <c r="AC42" s="43"/>
      <c r="AD42" s="43"/>
      <c r="AE42" s="43"/>
    </row>
    <row r="43" spans="1:31">
      <c r="A43" s="33" t="s">
        <v>37</v>
      </c>
      <c r="B43" s="43">
        <v>495.30509999999998</v>
      </c>
      <c r="C43" s="43">
        <v>69.919499999999999</v>
      </c>
      <c r="D43" s="43">
        <v>565.22460000000001</v>
      </c>
      <c r="E43" s="43"/>
      <c r="F43" s="43">
        <v>482.48919999999998</v>
      </c>
      <c r="G43" s="43">
        <v>82.735500000000002</v>
      </c>
      <c r="H43" s="43"/>
      <c r="I43" s="43">
        <v>491.6377</v>
      </c>
      <c r="J43" s="43">
        <v>73.586999999999989</v>
      </c>
      <c r="K43" s="43"/>
      <c r="L43" s="43">
        <v>1.7249999999999999</v>
      </c>
      <c r="M43" s="43"/>
      <c r="N43" s="43">
        <v>566.94960000000003</v>
      </c>
      <c r="O43" s="43"/>
      <c r="P43" s="79">
        <f>B43/B39-1</f>
        <v>0.53312101595382799</v>
      </c>
      <c r="Q43" s="79">
        <f>C43/C39-1</f>
        <v>4.3267874968106357E-2</v>
      </c>
      <c r="R43" s="79">
        <f>D43/D39-1</f>
        <v>0.4489613281054734</v>
      </c>
      <c r="S43" s="79">
        <f>L43/L39-1</f>
        <v>7.6249999999999982</v>
      </c>
      <c r="T43" s="79">
        <f>N43/N39-1</f>
        <v>0.45263861825644836</v>
      </c>
      <c r="V43" s="79">
        <f t="shared" si="9"/>
        <v>1.4257105035170725</v>
      </c>
      <c r="W43" s="79">
        <f t="shared" si="10"/>
        <v>-3.7520717129280401E-2</v>
      </c>
      <c r="X43" s="79">
        <f>D43/D42-1</f>
        <v>1.0417389570462396</v>
      </c>
      <c r="Y43" s="79">
        <f t="shared" si="12"/>
        <v>30.36363636363636</v>
      </c>
      <c r="Z43" s="79">
        <f t="shared" si="13"/>
        <v>1.0475633094598251</v>
      </c>
      <c r="AB43" s="43"/>
      <c r="AC43" s="43"/>
      <c r="AD43" s="43"/>
      <c r="AE43" s="43"/>
    </row>
    <row r="44" spans="1:31">
      <c r="A44" s="33" t="s">
        <v>38</v>
      </c>
      <c r="B44" s="43">
        <v>741.12799999999993</v>
      </c>
      <c r="C44" s="43">
        <v>132.41219999999998</v>
      </c>
      <c r="D44" s="43">
        <v>873.54020000000003</v>
      </c>
      <c r="E44" s="43"/>
      <c r="F44" s="43">
        <v>785.62660000000005</v>
      </c>
      <c r="G44" s="43">
        <v>87.913800000000009</v>
      </c>
      <c r="H44" s="43"/>
      <c r="I44" s="43">
        <v>814.11770000000001</v>
      </c>
      <c r="J44" s="43">
        <v>59.422699999999999</v>
      </c>
      <c r="K44" s="43"/>
      <c r="L44" s="43">
        <v>5.4300000000000001E-2</v>
      </c>
      <c r="M44" s="43"/>
      <c r="N44" s="43">
        <v>873.59450000000004</v>
      </c>
      <c r="O44" s="43"/>
      <c r="P44" s="79">
        <f t="shared" ref="P44:P46" si="14">B44/B40-1</f>
        <v>1.6920066296921723</v>
      </c>
      <c r="Q44" s="79">
        <f t="shared" ref="Q44:R46" si="15">C44/C40-1</f>
        <v>0.88108490525831251</v>
      </c>
      <c r="R44" s="79">
        <f t="shared" si="15"/>
        <v>1.5268860159277615</v>
      </c>
      <c r="S44" s="79">
        <f t="shared" ref="S44:S46" si="16">L44/L40-1</f>
        <v>-0.80607142857142855</v>
      </c>
      <c r="T44" s="79">
        <f t="shared" ref="T44:T46" si="17">N44/N40-1</f>
        <v>1.5249979550740616</v>
      </c>
      <c r="V44" s="79">
        <f t="shared" si="9"/>
        <v>0.49630601421225018</v>
      </c>
      <c r="W44" s="79">
        <f t="shared" si="10"/>
        <v>0.89378070495355355</v>
      </c>
      <c r="X44" s="79">
        <f t="shared" si="11"/>
        <v>0.5454744892561294</v>
      </c>
      <c r="Y44" s="79">
        <f t="shared" si="12"/>
        <v>-0.96852173913043482</v>
      </c>
      <c r="Z44" s="79">
        <f t="shared" si="13"/>
        <v>0.54086800660940582</v>
      </c>
      <c r="AB44" s="43"/>
      <c r="AC44" s="43"/>
      <c r="AD44" s="43"/>
      <c r="AE44" s="43"/>
    </row>
    <row r="45" spans="1:31">
      <c r="A45" s="33" t="s">
        <v>32</v>
      </c>
      <c r="B45" s="43">
        <v>391.41239999999999</v>
      </c>
      <c r="C45" s="43">
        <v>124.75949999999999</v>
      </c>
      <c r="D45" s="43">
        <v>516.17190000000005</v>
      </c>
      <c r="E45" s="43"/>
      <c r="F45" s="43">
        <v>449.04930000000002</v>
      </c>
      <c r="G45" s="43">
        <v>67.122500000000002</v>
      </c>
      <c r="H45" s="43"/>
      <c r="I45" s="43">
        <v>480.80670000000003</v>
      </c>
      <c r="J45" s="43">
        <v>35.365099999999998</v>
      </c>
      <c r="K45" s="43"/>
      <c r="L45" s="43">
        <v>0</v>
      </c>
      <c r="M45" s="43"/>
      <c r="N45" s="43">
        <v>516.17190000000005</v>
      </c>
      <c r="O45" s="43"/>
      <c r="P45" s="79">
        <f t="shared" si="14"/>
        <v>0.14820397135741326</v>
      </c>
      <c r="Q45" s="79">
        <f t="shared" si="15"/>
        <v>0.81491858582420096</v>
      </c>
      <c r="R45" s="79">
        <f t="shared" si="15"/>
        <v>0.2600865508342729</v>
      </c>
      <c r="S45" s="79">
        <f t="shared" si="16"/>
        <v>-1</v>
      </c>
      <c r="T45" s="79">
        <f t="shared" si="17"/>
        <v>0.25931798436672393</v>
      </c>
      <c r="V45" s="79">
        <f t="shared" si="9"/>
        <v>-0.47186936669509172</v>
      </c>
      <c r="W45" s="79">
        <f t="shared" si="10"/>
        <v>-5.7794523465360403E-2</v>
      </c>
      <c r="X45" s="79">
        <f t="shared" si="11"/>
        <v>-0.40910343908614621</v>
      </c>
      <c r="Y45" s="79">
        <f t="shared" si="12"/>
        <v>-1</v>
      </c>
      <c r="Z45" s="79">
        <f t="shared" si="13"/>
        <v>-0.40914016743466219</v>
      </c>
      <c r="AB45" s="43"/>
      <c r="AC45" s="43"/>
      <c r="AD45" s="43"/>
      <c r="AE45" s="43"/>
    </row>
    <row r="46" spans="1:31">
      <c r="A46" s="33" t="s">
        <v>39</v>
      </c>
      <c r="B46" s="43">
        <v>229.03149999999999</v>
      </c>
      <c r="C46" s="43">
        <v>96.539899999999989</v>
      </c>
      <c r="D46" s="43">
        <v>325.57139999999993</v>
      </c>
      <c r="E46" s="43"/>
      <c r="F46" s="43">
        <v>285.84659999999997</v>
      </c>
      <c r="G46" s="43">
        <v>39.725000000000001</v>
      </c>
      <c r="H46" s="43"/>
      <c r="I46" s="43">
        <v>286.1832</v>
      </c>
      <c r="J46" s="43">
        <v>39.388400000000004</v>
      </c>
      <c r="K46" s="43"/>
      <c r="L46" s="43">
        <v>1.01E-2</v>
      </c>
      <c r="M46" s="43"/>
      <c r="N46" s="43">
        <v>325.58149999999995</v>
      </c>
      <c r="O46" s="43"/>
      <c r="P46" s="79">
        <f t="shared" si="14"/>
        <v>0.12166039716988641</v>
      </c>
      <c r="Q46" s="79">
        <f t="shared" si="15"/>
        <v>0.32892331496093319</v>
      </c>
      <c r="R46" s="79">
        <f t="shared" si="15"/>
        <v>0.17604897359400828</v>
      </c>
      <c r="S46" s="79">
        <f t="shared" si="16"/>
        <v>-0.8163636363636364</v>
      </c>
      <c r="T46" s="79">
        <f t="shared" si="17"/>
        <v>0.17585184580585977</v>
      </c>
      <c r="V46" s="79">
        <f t="shared" si="9"/>
        <v>-0.41485885475268536</v>
      </c>
      <c r="W46" s="79">
        <f t="shared" si="10"/>
        <v>-0.22619199339529261</v>
      </c>
      <c r="X46" s="79">
        <f t="shared" si="11"/>
        <v>-0.36925779958188365</v>
      </c>
      <c r="Y46" s="79" t="s">
        <v>69</v>
      </c>
      <c r="Z46" s="79">
        <f t="shared" si="13"/>
        <v>-0.36923823245705567</v>
      </c>
      <c r="AB46" s="43"/>
      <c r="AC46" s="43"/>
      <c r="AD46" s="43"/>
      <c r="AE46" s="43"/>
    </row>
    <row r="47" spans="1:31">
      <c r="A47" s="33" t="s">
        <v>40</v>
      </c>
      <c r="B47" s="43">
        <v>447.81479999999999</v>
      </c>
      <c r="C47" s="43">
        <v>155.57810000000001</v>
      </c>
      <c r="D47" s="43">
        <v>603.39290000000005</v>
      </c>
      <c r="F47" s="44">
        <v>509.4864</v>
      </c>
      <c r="G47" s="44">
        <v>93.906599999999997</v>
      </c>
      <c r="I47" s="44">
        <v>540.09990000000005</v>
      </c>
      <c r="J47" s="44">
        <v>63.293100000000003</v>
      </c>
      <c r="L47" s="45">
        <v>0.34499999999999997</v>
      </c>
      <c r="N47" s="43">
        <v>603.73790000000008</v>
      </c>
      <c r="O47" s="43"/>
      <c r="P47" s="79">
        <f t="shared" ref="P47" si="18">B47/B43-1</f>
        <v>-9.5880902498278298E-2</v>
      </c>
      <c r="Q47" s="79">
        <f t="shared" ref="Q47" si="19">C47/C43-1</f>
        <v>1.2251031543417787</v>
      </c>
      <c r="R47" s="79">
        <f t="shared" ref="R47" si="20">D47/D43-1</f>
        <v>6.7527669531722623E-2</v>
      </c>
      <c r="S47" s="79">
        <f t="shared" ref="S47" si="21">L47/L43-1</f>
        <v>-0.8</v>
      </c>
      <c r="T47" s="79">
        <f t="shared" ref="T47" si="22">N47/N43-1</f>
        <v>6.4888131149576589E-2</v>
      </c>
      <c r="V47" s="79">
        <f t="shared" ref="V47" si="23">B47/B46-1</f>
        <v>0.95525418992583999</v>
      </c>
      <c r="W47" s="79">
        <f t="shared" ref="W47" si="24">C47/C46-1</f>
        <v>0.61154196347831347</v>
      </c>
      <c r="X47" s="79">
        <f t="shared" ref="X47" si="25">D47/D46-1</f>
        <v>0.8533350902444139</v>
      </c>
      <c r="Y47" s="79" t="s">
        <v>69</v>
      </c>
      <c r="Z47" s="79">
        <f t="shared" ref="Z47" si="26">N47/N46-1</f>
        <v>0.85433723967731634</v>
      </c>
      <c r="AB47" s="43"/>
      <c r="AC47" s="43"/>
      <c r="AD47" s="43"/>
      <c r="AE47" s="43"/>
    </row>
    <row r="48" spans="1:31">
      <c r="A48" s="33" t="s">
        <v>41</v>
      </c>
      <c r="B48" s="43">
        <v>382.75209999999998</v>
      </c>
      <c r="C48" s="43">
        <v>144.04610000000002</v>
      </c>
      <c r="D48" s="43">
        <v>526.79819999999995</v>
      </c>
      <c r="F48" s="44">
        <v>468.79219999999998</v>
      </c>
      <c r="G48" s="44">
        <v>58.006</v>
      </c>
      <c r="I48" s="44">
        <v>430.11959999999999</v>
      </c>
      <c r="J48" s="44">
        <v>96.678600000000003</v>
      </c>
      <c r="L48" s="45">
        <v>3.5000000000000003E-2</v>
      </c>
      <c r="N48" s="43">
        <v>526.83319999999992</v>
      </c>
      <c r="O48" s="43"/>
      <c r="P48" s="79">
        <f t="shared" ref="P48" si="27">B48/B44-1</f>
        <v>-0.483554662622381</v>
      </c>
      <c r="Q48" s="79">
        <f t="shared" ref="Q48" si="28">C48/C44-1</f>
        <v>8.7861239372203137E-2</v>
      </c>
      <c r="R48" s="79">
        <f t="shared" ref="R48" si="29">D48/D44-1</f>
        <v>-0.39693880144268123</v>
      </c>
      <c r="S48" s="79">
        <f t="shared" ref="S48" si="30">L48/L44-1</f>
        <v>-0.35543278084714547</v>
      </c>
      <c r="T48" s="79">
        <f t="shared" ref="T48" si="31">N48/N44-1</f>
        <v>-0.39693622155359276</v>
      </c>
      <c r="V48" s="79">
        <f t="shared" ref="V48" si="32">B48/B47-1</f>
        <v>-0.14528930263135564</v>
      </c>
      <c r="W48" s="79">
        <f t="shared" ref="W48" si="33">C48/C47-1</f>
        <v>-7.4123543095075628E-2</v>
      </c>
      <c r="X48" s="79">
        <f t="shared" ref="X48" si="34">D48/D47-1</f>
        <v>-0.12694000874057365</v>
      </c>
      <c r="Y48" s="79" t="s">
        <v>69</v>
      </c>
      <c r="Z48" s="79">
        <f t="shared" ref="Z48" si="35">N48/N47-1</f>
        <v>-0.12738093798650063</v>
      </c>
      <c r="AB48" s="43"/>
      <c r="AC48" s="43"/>
      <c r="AD48" s="43"/>
      <c r="AE48" s="43"/>
    </row>
    <row r="49" spans="1:31">
      <c r="A49" s="33" t="s">
        <v>42</v>
      </c>
      <c r="B49" s="43"/>
      <c r="C49" s="43"/>
      <c r="D49" s="43"/>
      <c r="F49" s="44"/>
      <c r="G49" s="44"/>
      <c r="I49" s="44"/>
      <c r="J49" s="44"/>
      <c r="L49" s="45"/>
      <c r="N49" s="43"/>
      <c r="O49" s="43"/>
      <c r="P49" s="43"/>
      <c r="AB49" s="43"/>
      <c r="AC49" s="43"/>
      <c r="AD49" s="43"/>
      <c r="AE49" s="43"/>
    </row>
    <row r="50" spans="1:31">
      <c r="A50" s="33" t="s">
        <v>43</v>
      </c>
      <c r="B50" s="43"/>
      <c r="C50" s="43"/>
      <c r="D50" s="43"/>
      <c r="F50" s="44"/>
      <c r="G50" s="44"/>
      <c r="I50" s="44"/>
      <c r="J50" s="44"/>
      <c r="L50" s="45"/>
      <c r="N50" s="43"/>
      <c r="O50" s="43"/>
      <c r="P50" s="43"/>
      <c r="AB50" s="43"/>
      <c r="AC50" s="43"/>
      <c r="AD50" s="43"/>
      <c r="AE50" s="43"/>
    </row>
    <row r="51" spans="1:31">
      <c r="A51" s="35"/>
      <c r="F51" s="30"/>
      <c r="G51" s="30"/>
      <c r="I51" s="30"/>
      <c r="J51" s="30"/>
      <c r="L51" s="30"/>
      <c r="N51" s="43"/>
      <c r="O51" s="46"/>
      <c r="P51" s="43"/>
      <c r="AB51" s="43"/>
      <c r="AC51" s="43"/>
      <c r="AD51" s="43"/>
      <c r="AE51" s="43"/>
    </row>
    <row r="52" spans="1:31">
      <c r="A52" s="20">
        <v>43496</v>
      </c>
      <c r="B52" s="44">
        <v>107.0333</v>
      </c>
      <c r="C52" s="44">
        <v>20.3733</v>
      </c>
      <c r="D52" s="47">
        <v>127.4066</v>
      </c>
      <c r="F52" s="47">
        <v>99.580600000000004</v>
      </c>
      <c r="G52" s="47">
        <v>27.826000000000001</v>
      </c>
      <c r="I52" s="48">
        <v>116.6666</v>
      </c>
      <c r="J52" s="48">
        <v>10.74</v>
      </c>
      <c r="L52" s="48">
        <v>0</v>
      </c>
      <c r="N52" s="43">
        <v>127.4066</v>
      </c>
      <c r="O52" s="46"/>
      <c r="P52" s="77" t="s">
        <v>69</v>
      </c>
      <c r="Q52" s="77" t="s">
        <v>69</v>
      </c>
      <c r="R52" s="77" t="s">
        <v>69</v>
      </c>
      <c r="S52" s="77" t="s">
        <v>69</v>
      </c>
      <c r="T52" s="77" t="s">
        <v>69</v>
      </c>
      <c r="V52" s="77" t="s">
        <v>69</v>
      </c>
      <c r="W52" s="77" t="s">
        <v>69</v>
      </c>
      <c r="X52" s="77" t="s">
        <v>69</v>
      </c>
      <c r="Y52" s="77" t="s">
        <v>69</v>
      </c>
      <c r="Z52" s="77" t="s">
        <v>69</v>
      </c>
      <c r="AB52" s="43"/>
      <c r="AC52" s="43"/>
      <c r="AD52" s="43"/>
      <c r="AE52" s="43"/>
    </row>
    <row r="53" spans="1:31">
      <c r="A53" s="20">
        <v>43524</v>
      </c>
      <c r="B53" s="44">
        <v>102.14460000000001</v>
      </c>
      <c r="C53" s="44">
        <v>21.912800000000001</v>
      </c>
      <c r="D53" s="47">
        <v>124.0574</v>
      </c>
      <c r="F53" s="47">
        <v>100.348</v>
      </c>
      <c r="G53" s="47">
        <v>23.709500000000002</v>
      </c>
      <c r="I53" s="48">
        <v>115.3849</v>
      </c>
      <c r="J53" s="48">
        <v>8.6725999999999992</v>
      </c>
      <c r="L53" s="48">
        <v>0.2</v>
      </c>
      <c r="N53" s="43">
        <v>124.2574</v>
      </c>
      <c r="O53" s="46"/>
      <c r="P53" s="77" t="s">
        <v>69</v>
      </c>
      <c r="Q53" s="77" t="s">
        <v>69</v>
      </c>
      <c r="R53" s="77" t="s">
        <v>69</v>
      </c>
      <c r="S53" s="77" t="s">
        <v>69</v>
      </c>
      <c r="T53" s="77" t="s">
        <v>69</v>
      </c>
      <c r="V53" s="79">
        <f>B53/B52-1</f>
        <v>-4.5674570437424511E-2</v>
      </c>
      <c r="W53" s="79">
        <f>C53/C52-1</f>
        <v>7.5564586983944748E-2</v>
      </c>
      <c r="X53" s="79">
        <f>D53/D52-1</f>
        <v>-2.6287492170735227E-2</v>
      </c>
      <c r="Y53" s="79" t="str">
        <f>IFERROR(L53/L52-1,"n/a")</f>
        <v>n/a</v>
      </c>
      <c r="Z53" s="79">
        <f>N53/N52-1</f>
        <v>-2.4717714780866928E-2</v>
      </c>
      <c r="AB53" s="43"/>
      <c r="AC53" s="43"/>
      <c r="AD53" s="43"/>
      <c r="AE53" s="43"/>
    </row>
    <row r="54" spans="1:31">
      <c r="A54" s="20">
        <v>43555</v>
      </c>
      <c r="B54" s="44">
        <v>113.89189999999999</v>
      </c>
      <c r="C54" s="44">
        <v>24.733599999999999</v>
      </c>
      <c r="D54" s="47">
        <v>138.62549999999999</v>
      </c>
      <c r="F54" s="47">
        <v>120.32380000000001</v>
      </c>
      <c r="G54" s="47">
        <v>18.3018</v>
      </c>
      <c r="I54" s="48">
        <v>119.9731</v>
      </c>
      <c r="J54" s="48">
        <v>18.6525</v>
      </c>
      <c r="L54" s="48">
        <v>0</v>
      </c>
      <c r="N54" s="43">
        <v>138.62549999999999</v>
      </c>
      <c r="O54" s="46"/>
      <c r="P54" s="77" t="s">
        <v>69</v>
      </c>
      <c r="Q54" s="77" t="s">
        <v>69</v>
      </c>
      <c r="R54" s="77" t="s">
        <v>69</v>
      </c>
      <c r="S54" s="77" t="s">
        <v>69</v>
      </c>
      <c r="T54" s="77" t="s">
        <v>69</v>
      </c>
      <c r="V54" s="79">
        <f t="shared" ref="V54:V75" si="36">B54/B53-1</f>
        <v>0.11500656911868057</v>
      </c>
      <c r="W54" s="79">
        <f t="shared" ref="W54:W75" si="37">C54/C53-1</f>
        <v>0.12872841444270011</v>
      </c>
      <c r="X54" s="79">
        <f t="shared" ref="X54:X75" si="38">D54/D53-1</f>
        <v>0.11743031854609232</v>
      </c>
      <c r="Y54" s="79">
        <f t="shared" ref="Y54:Y75" si="39">IFERROR(L54/L53-1,"n/a")</f>
        <v>-1</v>
      </c>
      <c r="Z54" s="79">
        <f t="shared" ref="Z54:Z75" si="40">N54/N53-1</f>
        <v>0.1156317450711184</v>
      </c>
      <c r="AB54" s="43"/>
      <c r="AC54" s="43"/>
      <c r="AD54" s="43"/>
      <c r="AE54" s="43"/>
    </row>
    <row r="55" spans="1:31">
      <c r="A55" s="20">
        <v>43585</v>
      </c>
      <c r="B55" s="44">
        <v>90.076099999999997</v>
      </c>
      <c r="C55" s="44">
        <v>16.017199999999999</v>
      </c>
      <c r="D55" s="47">
        <v>106.0933</v>
      </c>
      <c r="F55" s="47">
        <v>69.738699999999994</v>
      </c>
      <c r="G55" s="47">
        <v>36.354500000000002</v>
      </c>
      <c r="I55" s="48">
        <v>90.917199999999994</v>
      </c>
      <c r="J55" s="48">
        <v>15.176</v>
      </c>
      <c r="L55" s="48">
        <v>0</v>
      </c>
      <c r="N55" s="43">
        <v>106.0933</v>
      </c>
      <c r="O55" s="46"/>
      <c r="P55" s="77" t="s">
        <v>69</v>
      </c>
      <c r="Q55" s="77" t="s">
        <v>69</v>
      </c>
      <c r="R55" s="77" t="s">
        <v>69</v>
      </c>
      <c r="S55" s="77" t="s">
        <v>69</v>
      </c>
      <c r="T55" s="77" t="s">
        <v>69</v>
      </c>
      <c r="V55" s="79">
        <f t="shared" si="36"/>
        <v>-0.20910881283041194</v>
      </c>
      <c r="W55" s="79">
        <f t="shared" si="37"/>
        <v>-0.35241129475692989</v>
      </c>
      <c r="X55" s="79">
        <f t="shared" si="38"/>
        <v>-0.2346768812375789</v>
      </c>
      <c r="Y55" s="79" t="str">
        <f t="shared" si="39"/>
        <v>n/a</v>
      </c>
      <c r="Z55" s="79">
        <f t="shared" si="40"/>
        <v>-0.2346768812375789</v>
      </c>
      <c r="AB55" s="43"/>
      <c r="AC55" s="43"/>
      <c r="AD55" s="43"/>
      <c r="AE55" s="43"/>
    </row>
    <row r="56" spans="1:31">
      <c r="A56" s="20">
        <v>43616</v>
      </c>
      <c r="B56" s="44">
        <v>103.4888</v>
      </c>
      <c r="C56" s="44">
        <v>24.451499999999999</v>
      </c>
      <c r="D56" s="47">
        <v>127.94029999999999</v>
      </c>
      <c r="F56" s="47">
        <v>114.94280000000001</v>
      </c>
      <c r="G56" s="47">
        <v>12.997399999999999</v>
      </c>
      <c r="I56" s="48">
        <v>110.1802</v>
      </c>
      <c r="J56" s="48">
        <v>17.759999999999998</v>
      </c>
      <c r="L56" s="48">
        <v>0.28000000000000003</v>
      </c>
      <c r="N56" s="43">
        <v>128.22029999999998</v>
      </c>
      <c r="O56" s="46"/>
      <c r="P56" s="77" t="s">
        <v>69</v>
      </c>
      <c r="Q56" s="77" t="s">
        <v>69</v>
      </c>
      <c r="R56" s="77" t="s">
        <v>69</v>
      </c>
      <c r="S56" s="77" t="s">
        <v>69</v>
      </c>
      <c r="T56" s="77" t="s">
        <v>69</v>
      </c>
      <c r="V56" s="79">
        <f t="shared" si="36"/>
        <v>0.14890409331665122</v>
      </c>
      <c r="W56" s="79">
        <f t="shared" si="37"/>
        <v>0.52657767899508023</v>
      </c>
      <c r="X56" s="79">
        <f t="shared" si="38"/>
        <v>0.20592252291143742</v>
      </c>
      <c r="Y56" s="79" t="str">
        <f t="shared" si="39"/>
        <v>n/a</v>
      </c>
      <c r="Z56" s="79">
        <f t="shared" si="40"/>
        <v>0.20856170936336205</v>
      </c>
      <c r="AB56" s="43"/>
      <c r="AC56" s="43"/>
      <c r="AD56" s="43"/>
      <c r="AE56" s="43"/>
    </row>
    <row r="57" spans="1:31">
      <c r="A57" s="20">
        <v>43646</v>
      </c>
      <c r="B57" s="44">
        <v>81.742000000000004</v>
      </c>
      <c r="C57" s="44">
        <v>29.922699999999999</v>
      </c>
      <c r="D57" s="47">
        <v>111.6647</v>
      </c>
      <c r="F57" s="47">
        <v>87.056899999999999</v>
      </c>
      <c r="G57" s="47">
        <v>24.607900000000001</v>
      </c>
      <c r="I57" s="48">
        <v>103.60599999999999</v>
      </c>
      <c r="J57" s="48">
        <v>8.0588000000000015</v>
      </c>
      <c r="L57" s="48">
        <v>0</v>
      </c>
      <c r="N57" s="43">
        <v>111.6647</v>
      </c>
      <c r="O57" s="46"/>
      <c r="P57" s="77" t="s">
        <v>69</v>
      </c>
      <c r="Q57" s="77" t="s">
        <v>69</v>
      </c>
      <c r="R57" s="77" t="s">
        <v>69</v>
      </c>
      <c r="S57" s="77" t="s">
        <v>69</v>
      </c>
      <c r="T57" s="77" t="s">
        <v>69</v>
      </c>
      <c r="V57" s="79">
        <f t="shared" si="36"/>
        <v>-0.21013674909748681</v>
      </c>
      <c r="W57" s="79">
        <f t="shared" si="37"/>
        <v>0.22375723370754352</v>
      </c>
      <c r="X57" s="79">
        <f t="shared" si="38"/>
        <v>-0.12721245768534228</v>
      </c>
      <c r="Y57" s="79">
        <f t="shared" si="39"/>
        <v>-1</v>
      </c>
      <c r="Z57" s="79">
        <f t="shared" si="40"/>
        <v>-0.12911840012852871</v>
      </c>
      <c r="AB57" s="43"/>
      <c r="AC57" s="43"/>
      <c r="AD57" s="43"/>
      <c r="AE57" s="43"/>
    </row>
    <row r="58" spans="1:31">
      <c r="A58" s="20">
        <v>43677</v>
      </c>
      <c r="B58" s="44">
        <v>96.845799999999997</v>
      </c>
      <c r="C58" s="44">
        <v>22.727699999999999</v>
      </c>
      <c r="D58" s="47">
        <v>119.5735</v>
      </c>
      <c r="F58" s="47">
        <v>89.184700000000007</v>
      </c>
      <c r="G58" s="47">
        <v>30.3888</v>
      </c>
      <c r="I58" s="48">
        <v>103.20110000000001</v>
      </c>
      <c r="J58" s="48">
        <v>16.372399999999999</v>
      </c>
      <c r="L58" s="48">
        <v>0.25</v>
      </c>
      <c r="N58" s="43">
        <v>119.8235</v>
      </c>
      <c r="O58" s="46"/>
      <c r="P58" s="77" t="s">
        <v>69</v>
      </c>
      <c r="Q58" s="77" t="s">
        <v>69</v>
      </c>
      <c r="R58" s="77" t="s">
        <v>69</v>
      </c>
      <c r="S58" s="77" t="s">
        <v>69</v>
      </c>
      <c r="T58" s="77" t="s">
        <v>69</v>
      </c>
      <c r="V58" s="79">
        <f t="shared" si="36"/>
        <v>0.18477404516649942</v>
      </c>
      <c r="W58" s="79">
        <f t="shared" si="37"/>
        <v>-0.24045290030645627</v>
      </c>
      <c r="X58" s="79">
        <f t="shared" si="38"/>
        <v>7.0826322015820509E-2</v>
      </c>
      <c r="Y58" s="79" t="str">
        <f t="shared" si="39"/>
        <v>n/a</v>
      </c>
      <c r="Z58" s="79">
        <f t="shared" si="40"/>
        <v>7.306516741638136E-2</v>
      </c>
      <c r="AB58" s="43"/>
      <c r="AC58" s="43"/>
      <c r="AD58" s="43"/>
      <c r="AE58" s="43"/>
    </row>
    <row r="59" spans="1:31">
      <c r="A59" s="20">
        <v>43708</v>
      </c>
      <c r="B59" s="44">
        <v>80.460300000000004</v>
      </c>
      <c r="C59" s="44">
        <v>12.6</v>
      </c>
      <c r="D59" s="47">
        <v>93.060299999999998</v>
      </c>
      <c r="F59" s="47">
        <v>82.891800000000003</v>
      </c>
      <c r="G59" s="47">
        <v>10.1685</v>
      </c>
      <c r="I59" s="48">
        <v>87.400300000000001</v>
      </c>
      <c r="J59" s="48">
        <v>5.66</v>
      </c>
      <c r="L59" s="48">
        <v>0</v>
      </c>
      <c r="N59" s="43">
        <v>93.060299999999998</v>
      </c>
      <c r="O59" s="46"/>
      <c r="P59" s="77" t="s">
        <v>69</v>
      </c>
      <c r="Q59" s="77" t="s">
        <v>69</v>
      </c>
      <c r="R59" s="77" t="s">
        <v>69</v>
      </c>
      <c r="S59" s="77" t="s">
        <v>69</v>
      </c>
      <c r="T59" s="77" t="s">
        <v>69</v>
      </c>
      <c r="V59" s="79">
        <f t="shared" si="36"/>
        <v>-0.1691916427971063</v>
      </c>
      <c r="W59" s="79">
        <f t="shared" si="37"/>
        <v>-0.44561042252405658</v>
      </c>
      <c r="X59" s="79">
        <f t="shared" si="38"/>
        <v>-0.22173140369730748</v>
      </c>
      <c r="Y59" s="79">
        <f t="shared" si="39"/>
        <v>-1</v>
      </c>
      <c r="Z59" s="79">
        <f t="shared" si="40"/>
        <v>-0.22335518491781658</v>
      </c>
      <c r="AB59" s="43"/>
      <c r="AC59" s="43"/>
      <c r="AD59" s="43"/>
      <c r="AE59" s="43"/>
    </row>
    <row r="60" spans="1:31">
      <c r="A60" s="20">
        <v>43738</v>
      </c>
      <c r="B60" s="44">
        <v>163.5849</v>
      </c>
      <c r="C60" s="44">
        <v>33.413400000000003</v>
      </c>
      <c r="D60" s="47">
        <v>196.99830000000003</v>
      </c>
      <c r="F60" s="47">
        <v>159.48520000000002</v>
      </c>
      <c r="G60" s="47">
        <v>37.512999999999998</v>
      </c>
      <c r="I60" s="48">
        <v>176.66249999999999</v>
      </c>
      <c r="J60" s="48">
        <v>20.335699999999999</v>
      </c>
      <c r="L60" s="48">
        <v>0</v>
      </c>
      <c r="N60" s="43">
        <v>196.99830000000003</v>
      </c>
      <c r="O60" s="46"/>
      <c r="P60" s="77" t="s">
        <v>69</v>
      </c>
      <c r="Q60" s="77" t="s">
        <v>69</v>
      </c>
      <c r="R60" s="77" t="s">
        <v>69</v>
      </c>
      <c r="S60" s="77" t="s">
        <v>69</v>
      </c>
      <c r="T60" s="77" t="s">
        <v>69</v>
      </c>
      <c r="V60" s="79">
        <f t="shared" si="36"/>
        <v>1.0331132247829053</v>
      </c>
      <c r="W60" s="79">
        <f t="shared" si="37"/>
        <v>1.6518571428571431</v>
      </c>
      <c r="X60" s="79">
        <f t="shared" si="38"/>
        <v>1.1168887269866961</v>
      </c>
      <c r="Y60" s="79" t="str">
        <f t="shared" si="39"/>
        <v>n/a</v>
      </c>
      <c r="Z60" s="79">
        <f t="shared" si="40"/>
        <v>1.1168887269866961</v>
      </c>
      <c r="AB60" s="43"/>
      <c r="AC60" s="43"/>
      <c r="AD60" s="43"/>
      <c r="AE60" s="43"/>
    </row>
    <row r="61" spans="1:31">
      <c r="A61" s="20">
        <v>43769</v>
      </c>
      <c r="B61" s="44">
        <v>78.573900000000009</v>
      </c>
      <c r="C61" s="44">
        <v>21.759499999999999</v>
      </c>
      <c r="D61" s="47">
        <v>100.3334</v>
      </c>
      <c r="F61" s="47">
        <v>71.791699999999992</v>
      </c>
      <c r="G61" s="47">
        <v>28.541700000000002</v>
      </c>
      <c r="I61" s="48">
        <v>78.6584</v>
      </c>
      <c r="J61" s="48">
        <v>21.675000000000001</v>
      </c>
      <c r="L61" s="48">
        <v>0</v>
      </c>
      <c r="N61" s="43">
        <v>100.3334</v>
      </c>
      <c r="O61" s="46"/>
      <c r="P61" s="77" t="s">
        <v>69</v>
      </c>
      <c r="Q61" s="77" t="s">
        <v>69</v>
      </c>
      <c r="R61" s="77" t="s">
        <v>69</v>
      </c>
      <c r="S61" s="77" t="s">
        <v>69</v>
      </c>
      <c r="T61" s="77" t="s">
        <v>69</v>
      </c>
      <c r="V61" s="79">
        <f t="shared" si="36"/>
        <v>-0.51967510448702781</v>
      </c>
      <c r="W61" s="79">
        <f t="shared" si="37"/>
        <v>-0.34877923228405383</v>
      </c>
      <c r="X61" s="79">
        <f t="shared" si="38"/>
        <v>-0.49068900594573672</v>
      </c>
      <c r="Y61" s="79" t="str">
        <f t="shared" si="39"/>
        <v>n/a</v>
      </c>
      <c r="Z61" s="79">
        <f t="shared" si="40"/>
        <v>-0.49068900594573672</v>
      </c>
      <c r="AB61" s="43"/>
      <c r="AC61" s="43"/>
      <c r="AD61" s="43"/>
      <c r="AE61" s="43"/>
    </row>
    <row r="62" spans="1:31">
      <c r="A62" s="20">
        <v>43799</v>
      </c>
      <c r="B62" s="44">
        <v>103.02379999999999</v>
      </c>
      <c r="C62" s="44">
        <v>30.442599999999999</v>
      </c>
      <c r="D62" s="47">
        <v>133.46639999999999</v>
      </c>
      <c r="F62" s="47">
        <v>118.9483</v>
      </c>
      <c r="G62" s="47">
        <v>14.5182</v>
      </c>
      <c r="I62" s="48">
        <v>126.98699999999999</v>
      </c>
      <c r="J62" s="48">
        <v>6.4794999999999998</v>
      </c>
      <c r="L62" s="48">
        <v>0</v>
      </c>
      <c r="N62" s="43">
        <v>133.46639999999999</v>
      </c>
      <c r="O62" s="46"/>
      <c r="P62" s="77" t="s">
        <v>69</v>
      </c>
      <c r="Q62" s="77" t="s">
        <v>69</v>
      </c>
      <c r="R62" s="77" t="s">
        <v>69</v>
      </c>
      <c r="S62" s="77" t="s">
        <v>69</v>
      </c>
      <c r="T62" s="77" t="s">
        <v>69</v>
      </c>
      <c r="V62" s="79">
        <f t="shared" si="36"/>
        <v>0.3111707577198024</v>
      </c>
      <c r="W62" s="79">
        <f t="shared" si="37"/>
        <v>0.3990486913761806</v>
      </c>
      <c r="X62" s="79">
        <f t="shared" si="38"/>
        <v>0.33022901645912528</v>
      </c>
      <c r="Y62" s="79" t="str">
        <f t="shared" si="39"/>
        <v>n/a</v>
      </c>
      <c r="Z62" s="79">
        <f t="shared" si="40"/>
        <v>0.33022901645912528</v>
      </c>
      <c r="AB62" s="43"/>
      <c r="AC62" s="43"/>
      <c r="AD62" s="43"/>
      <c r="AE62" s="43"/>
    </row>
    <row r="63" spans="1:31">
      <c r="A63" s="20">
        <v>43830</v>
      </c>
      <c r="B63" s="44">
        <v>22.592000000000002</v>
      </c>
      <c r="C63" s="44">
        <v>20.443099999999998</v>
      </c>
      <c r="D63" s="47">
        <v>43.0351</v>
      </c>
      <c r="F63" s="47">
        <v>36.073800000000006</v>
      </c>
      <c r="G63" s="47">
        <v>6.9612999999999996</v>
      </c>
      <c r="I63" s="48">
        <v>38.470100000000002</v>
      </c>
      <c r="J63" s="48">
        <v>4.5649999999999995</v>
      </c>
      <c r="L63" s="48">
        <v>5.5E-2</v>
      </c>
      <c r="N63" s="43">
        <v>43.0901</v>
      </c>
      <c r="O63" s="46"/>
      <c r="P63" s="77" t="s">
        <v>69</v>
      </c>
      <c r="Q63" s="77" t="s">
        <v>69</v>
      </c>
      <c r="R63" s="77" t="s">
        <v>69</v>
      </c>
      <c r="S63" s="77" t="s">
        <v>69</v>
      </c>
      <c r="T63" s="77" t="s">
        <v>69</v>
      </c>
      <c r="V63" s="79">
        <f t="shared" si="36"/>
        <v>-0.7807108648681178</v>
      </c>
      <c r="W63" s="79">
        <f t="shared" si="37"/>
        <v>-0.32847062997247278</v>
      </c>
      <c r="X63" s="79">
        <f t="shared" si="38"/>
        <v>-0.67755854657052261</v>
      </c>
      <c r="Y63" s="79" t="str">
        <f t="shared" si="39"/>
        <v>n/a</v>
      </c>
      <c r="Z63" s="79">
        <f t="shared" si="40"/>
        <v>-0.67714645783508054</v>
      </c>
      <c r="AB63" s="43"/>
      <c r="AC63" s="43"/>
      <c r="AD63" s="43"/>
      <c r="AE63" s="43"/>
    </row>
    <row r="64" spans="1:31">
      <c r="A64" s="20">
        <v>43861</v>
      </c>
      <c r="B64" s="44">
        <v>142.26840000000001</v>
      </c>
      <c r="C64" s="44">
        <v>36.6203</v>
      </c>
      <c r="D64" s="47">
        <v>178.8887</v>
      </c>
      <c r="F64" s="47">
        <v>127.7585</v>
      </c>
      <c r="G64" s="47">
        <v>51.130199999999995</v>
      </c>
      <c r="I64" s="48">
        <v>155.8887</v>
      </c>
      <c r="J64" s="48">
        <v>23</v>
      </c>
      <c r="L64" s="48">
        <v>0.57499999999999996</v>
      </c>
      <c r="N64" s="43">
        <v>179.46369999999999</v>
      </c>
      <c r="O64" s="46"/>
      <c r="P64" s="79">
        <f>B64/B52-1</f>
        <v>0.32919754880023344</v>
      </c>
      <c r="Q64" s="79">
        <f>C64/C52-1</f>
        <v>0.79746530998905429</v>
      </c>
      <c r="R64" s="79">
        <f>D64/D52-1</f>
        <v>0.40407718281470517</v>
      </c>
      <c r="S64" s="79" t="str">
        <f>IFERROR(L64/L52-1,"n/a")</f>
        <v>n/a</v>
      </c>
      <c r="T64" s="79">
        <f>N64/N52-1</f>
        <v>0.40859029281057646</v>
      </c>
      <c r="V64" s="79">
        <f t="shared" si="36"/>
        <v>5.2972910764872525</v>
      </c>
      <c r="W64" s="79">
        <f t="shared" si="37"/>
        <v>0.79132812538215846</v>
      </c>
      <c r="X64" s="79">
        <f t="shared" si="38"/>
        <v>3.1568092092268865</v>
      </c>
      <c r="Y64" s="79">
        <f t="shared" si="39"/>
        <v>9.4545454545454533</v>
      </c>
      <c r="Z64" s="79">
        <f t="shared" si="40"/>
        <v>3.1648476100078673</v>
      </c>
      <c r="AB64" s="43"/>
      <c r="AC64" s="43"/>
      <c r="AD64" s="43"/>
      <c r="AE64" s="43"/>
    </row>
    <row r="65" spans="1:31">
      <c r="A65" s="20">
        <v>43890</v>
      </c>
      <c r="B65" s="44">
        <v>102.56359999999999</v>
      </c>
      <c r="C65" s="44">
        <v>29.771699999999999</v>
      </c>
      <c r="D65" s="47">
        <v>132.33529999999999</v>
      </c>
      <c r="F65" s="47">
        <v>109.5158</v>
      </c>
      <c r="G65" s="47">
        <v>22.819600000000001</v>
      </c>
      <c r="I65" s="48">
        <v>111.38900000000001</v>
      </c>
      <c r="J65" s="48">
        <v>20.946400000000001</v>
      </c>
      <c r="L65" s="48">
        <v>1.1499999999999999</v>
      </c>
      <c r="N65" s="43">
        <v>133.4853</v>
      </c>
      <c r="O65" s="46"/>
      <c r="P65" s="79">
        <f t="shared" ref="P65:P74" si="41">B65/B53-1</f>
        <v>4.1020279094536871E-3</v>
      </c>
      <c r="Q65" s="79">
        <f t="shared" ref="Q65:Q75" si="42">C65/C53-1</f>
        <v>0.35864426271403005</v>
      </c>
      <c r="R65" s="79">
        <f t="shared" ref="R65:R75" si="43">D65/D53-1</f>
        <v>6.6726370212498276E-2</v>
      </c>
      <c r="S65" s="79">
        <f t="shared" ref="S65:S75" si="44">IFERROR(L65/L53-1,"n/a")</f>
        <v>4.7499999999999991</v>
      </c>
      <c r="T65" s="79">
        <f t="shared" ref="T65:T75" si="45">N65/N53-1</f>
        <v>7.4264389887443327E-2</v>
      </c>
      <c r="V65" s="79">
        <f t="shared" si="36"/>
        <v>-0.27908375999167778</v>
      </c>
      <c r="W65" s="79">
        <f t="shared" si="37"/>
        <v>-0.18701649085343375</v>
      </c>
      <c r="X65" s="79">
        <f t="shared" si="38"/>
        <v>-0.26023667229959191</v>
      </c>
      <c r="Y65" s="79">
        <f t="shared" si="39"/>
        <v>1</v>
      </c>
      <c r="Z65" s="79">
        <f t="shared" si="40"/>
        <v>-0.25619888590283157</v>
      </c>
      <c r="AB65" s="43"/>
      <c r="AC65" s="43"/>
      <c r="AD65" s="43"/>
      <c r="AE65" s="43"/>
    </row>
    <row r="66" spans="1:31">
      <c r="A66" s="20">
        <v>43921</v>
      </c>
      <c r="B66" s="44">
        <v>250.47309999999999</v>
      </c>
      <c r="C66" s="44">
        <v>3.5274999999999999</v>
      </c>
      <c r="D66" s="47">
        <v>254.00059999999999</v>
      </c>
      <c r="F66" s="47">
        <v>245.2149</v>
      </c>
      <c r="G66" s="47">
        <v>8.7857000000000003</v>
      </c>
      <c r="I66" s="48">
        <v>224.35999999999999</v>
      </c>
      <c r="J66" s="48">
        <v>29.640599999999999</v>
      </c>
      <c r="L66" s="48">
        <v>0</v>
      </c>
      <c r="N66" s="43">
        <v>254.00059999999999</v>
      </c>
      <c r="O66" s="46"/>
      <c r="P66" s="79">
        <f t="shared" si="41"/>
        <v>1.199217854825497</v>
      </c>
      <c r="Q66" s="79">
        <f t="shared" si="42"/>
        <v>-0.85738024387877221</v>
      </c>
      <c r="R66" s="79">
        <f t="shared" si="43"/>
        <v>0.83227905399800184</v>
      </c>
      <c r="S66" s="79" t="str">
        <f t="shared" si="44"/>
        <v>n/a</v>
      </c>
      <c r="T66" s="79">
        <f t="shared" si="45"/>
        <v>0.83227905399800184</v>
      </c>
      <c r="V66" s="79">
        <f t="shared" si="36"/>
        <v>1.4421246914109878</v>
      </c>
      <c r="W66" s="79">
        <f t="shared" si="37"/>
        <v>-0.88151499578458736</v>
      </c>
      <c r="X66" s="79">
        <f t="shared" si="38"/>
        <v>0.91937147533575714</v>
      </c>
      <c r="Y66" s="79">
        <f t="shared" si="39"/>
        <v>-1</v>
      </c>
      <c r="Z66" s="79">
        <f t="shared" si="40"/>
        <v>0.90283574296195912</v>
      </c>
      <c r="AB66" s="43"/>
      <c r="AC66" s="43"/>
      <c r="AD66" s="43"/>
      <c r="AE66" s="43"/>
    </row>
    <row r="67" spans="1:31">
      <c r="A67" s="20">
        <v>43951</v>
      </c>
      <c r="B67" s="44">
        <v>296.08699999999999</v>
      </c>
      <c r="C67" s="44">
        <v>36.423900000000003</v>
      </c>
      <c r="D67" s="47">
        <v>332.51089999999999</v>
      </c>
      <c r="F67" s="47">
        <v>301.5686</v>
      </c>
      <c r="G67" s="47">
        <v>30.942299999999999</v>
      </c>
      <c r="I67" s="48">
        <v>306.39589999999998</v>
      </c>
      <c r="J67" s="48">
        <v>26.115000000000002</v>
      </c>
      <c r="L67" s="48">
        <v>0</v>
      </c>
      <c r="N67" s="43">
        <v>332.51089999999999</v>
      </c>
      <c r="O67" s="46"/>
      <c r="P67" s="79">
        <f t="shared" si="41"/>
        <v>2.2870761500553423</v>
      </c>
      <c r="Q67" s="79">
        <f t="shared" si="42"/>
        <v>1.2740491471667958</v>
      </c>
      <c r="R67" s="79">
        <f t="shared" si="43"/>
        <v>2.1341366514190812</v>
      </c>
      <c r="S67" s="79" t="str">
        <f t="shared" si="44"/>
        <v>n/a</v>
      </c>
      <c r="T67" s="79">
        <f t="shared" si="45"/>
        <v>2.1341366514190812</v>
      </c>
      <c r="V67" s="79">
        <f t="shared" si="36"/>
        <v>0.18211097319432712</v>
      </c>
      <c r="W67" s="79">
        <f t="shared" si="37"/>
        <v>9.3256980864635022</v>
      </c>
      <c r="X67" s="79">
        <f t="shared" si="38"/>
        <v>0.3090949391458131</v>
      </c>
      <c r="Y67" s="79" t="str">
        <f t="shared" si="39"/>
        <v>n/a</v>
      </c>
      <c r="Z67" s="79">
        <f t="shared" si="40"/>
        <v>0.3090949391458131</v>
      </c>
      <c r="AB67" s="43"/>
      <c r="AC67" s="43"/>
      <c r="AD67" s="43"/>
      <c r="AE67" s="43"/>
    </row>
    <row r="68" spans="1:31">
      <c r="A68" s="20">
        <v>43982</v>
      </c>
      <c r="B68" s="44">
        <v>261.97969999999998</v>
      </c>
      <c r="C68" s="44">
        <v>37.6738</v>
      </c>
      <c r="D68" s="47">
        <v>299.65350000000001</v>
      </c>
      <c r="F68" s="47">
        <v>273.53910000000002</v>
      </c>
      <c r="G68" s="47">
        <v>26.114500000000003</v>
      </c>
      <c r="I68" s="48">
        <v>277.85640000000001</v>
      </c>
      <c r="J68" s="48">
        <v>21.797200000000004</v>
      </c>
      <c r="L68" s="48">
        <v>3.6799999999999999E-2</v>
      </c>
      <c r="N68" s="43">
        <v>299.69030000000004</v>
      </c>
      <c r="O68" s="46"/>
      <c r="P68" s="79">
        <f t="shared" si="41"/>
        <v>1.5314787687170011</v>
      </c>
      <c r="Q68" s="79">
        <f t="shared" si="42"/>
        <v>0.54075619082673865</v>
      </c>
      <c r="R68" s="79">
        <f t="shared" si="43"/>
        <v>1.3421353553180664</v>
      </c>
      <c r="S68" s="79">
        <f t="shared" si="44"/>
        <v>-0.86857142857142855</v>
      </c>
      <c r="T68" s="79">
        <f t="shared" si="45"/>
        <v>1.337307743001694</v>
      </c>
      <c r="V68" s="79">
        <f t="shared" si="36"/>
        <v>-0.11519350731372879</v>
      </c>
      <c r="W68" s="79">
        <f t="shared" si="37"/>
        <v>3.4315380835110876E-2</v>
      </c>
      <c r="X68" s="79">
        <f t="shared" si="38"/>
        <v>-9.8816008738360162E-2</v>
      </c>
      <c r="Y68" s="79" t="str">
        <f t="shared" si="39"/>
        <v>n/a</v>
      </c>
      <c r="Z68" s="79">
        <f t="shared" si="40"/>
        <v>-9.8705335674710071E-2</v>
      </c>
      <c r="AB68" s="43"/>
      <c r="AC68" s="43"/>
      <c r="AD68" s="43"/>
      <c r="AE68" s="43"/>
    </row>
    <row r="69" spans="1:31">
      <c r="A69" s="20">
        <v>44012</v>
      </c>
      <c r="B69" s="44">
        <v>183.06129999999999</v>
      </c>
      <c r="C69" s="44">
        <v>58.314499999999995</v>
      </c>
      <c r="D69" s="47">
        <v>241.3758</v>
      </c>
      <c r="F69" s="47">
        <v>210.5189</v>
      </c>
      <c r="G69" s="47">
        <v>30.856999999999999</v>
      </c>
      <c r="I69" s="48">
        <v>229.86539999999999</v>
      </c>
      <c r="J69" s="48">
        <v>11.5105</v>
      </c>
      <c r="L69" s="48">
        <v>1.7500000000000002E-2</v>
      </c>
      <c r="N69" s="43">
        <v>241.39330000000001</v>
      </c>
      <c r="O69" s="46"/>
      <c r="P69" s="79">
        <f t="shared" si="41"/>
        <v>1.2395011132587896</v>
      </c>
      <c r="Q69" s="79">
        <f t="shared" si="42"/>
        <v>0.94883817302582973</v>
      </c>
      <c r="R69" s="79">
        <f t="shared" si="43"/>
        <v>1.1616123985467208</v>
      </c>
      <c r="S69" s="79" t="str">
        <f t="shared" si="44"/>
        <v>n/a</v>
      </c>
      <c r="T69" s="79">
        <f t="shared" si="45"/>
        <v>1.1617691177247602</v>
      </c>
      <c r="V69" s="79">
        <f t="shared" si="36"/>
        <v>-0.30123860741881903</v>
      </c>
      <c r="W69" s="79">
        <f t="shared" si="37"/>
        <v>0.5478794281436965</v>
      </c>
      <c r="X69" s="79">
        <f t="shared" si="38"/>
        <v>-0.19448362859102264</v>
      </c>
      <c r="Y69" s="79">
        <f t="shared" si="39"/>
        <v>-0.52445652173913038</v>
      </c>
      <c r="Z69" s="79">
        <f t="shared" si="40"/>
        <v>-0.19452414709451726</v>
      </c>
      <c r="AB69" s="43"/>
      <c r="AC69" s="43"/>
      <c r="AD69" s="43"/>
      <c r="AE69" s="43"/>
    </row>
    <row r="70" spans="1:31">
      <c r="A70" s="20">
        <v>44043</v>
      </c>
      <c r="B70" s="44">
        <v>72.145299999999992</v>
      </c>
      <c r="C70" s="44">
        <v>25.170700000000004</v>
      </c>
      <c r="D70" s="47">
        <v>97.316000000000003</v>
      </c>
      <c r="F70" s="47">
        <v>79.106099999999998</v>
      </c>
      <c r="G70" s="47">
        <v>18.21</v>
      </c>
      <c r="I70" s="48">
        <v>88.559799999999996</v>
      </c>
      <c r="J70" s="48">
        <v>8.7562999999999995</v>
      </c>
      <c r="L70" s="48">
        <v>0</v>
      </c>
      <c r="N70" s="43">
        <v>97.316000000000003</v>
      </c>
      <c r="O70" s="46"/>
      <c r="P70" s="79">
        <f t="shared" si="41"/>
        <v>-0.25504978016599589</v>
      </c>
      <c r="Q70" s="79">
        <f t="shared" si="42"/>
        <v>0.10748997918839143</v>
      </c>
      <c r="R70" s="79">
        <f t="shared" si="43"/>
        <v>-0.1861407418867892</v>
      </c>
      <c r="S70" s="79">
        <f t="shared" si="44"/>
        <v>-1</v>
      </c>
      <c r="T70" s="79">
        <f t="shared" si="45"/>
        <v>-0.18783877953823747</v>
      </c>
      <c r="V70" s="79">
        <f t="shared" si="36"/>
        <v>-0.60589540225050298</v>
      </c>
      <c r="W70" s="79">
        <f t="shared" si="37"/>
        <v>-0.56836292860266302</v>
      </c>
      <c r="X70" s="79">
        <f t="shared" si="38"/>
        <v>-0.59682785101074753</v>
      </c>
      <c r="Y70" s="79">
        <f t="shared" si="39"/>
        <v>-1</v>
      </c>
      <c r="Z70" s="79">
        <f t="shared" si="40"/>
        <v>-0.59685707929756127</v>
      </c>
      <c r="AB70" s="43"/>
      <c r="AC70" s="43"/>
      <c r="AD70" s="43"/>
      <c r="AE70" s="43"/>
    </row>
    <row r="71" spans="1:31">
      <c r="A71" s="20">
        <v>44074</v>
      </c>
      <c r="B71" s="44">
        <v>148.55969999999999</v>
      </c>
      <c r="C71" s="44">
        <v>53.741699999999994</v>
      </c>
      <c r="D71" s="47">
        <v>202.3014</v>
      </c>
      <c r="F71" s="47">
        <v>177.73680000000002</v>
      </c>
      <c r="G71" s="47">
        <v>24.564499999999999</v>
      </c>
      <c r="I71" s="48">
        <v>193.50139999999999</v>
      </c>
      <c r="J71" s="48">
        <v>8.7999000000000009</v>
      </c>
      <c r="L71" s="48">
        <v>0</v>
      </c>
      <c r="N71" s="43">
        <v>202.3014</v>
      </c>
      <c r="O71" s="46"/>
      <c r="P71" s="79">
        <f t="shared" si="41"/>
        <v>0.84637268317418624</v>
      </c>
      <c r="Q71" s="79">
        <f t="shared" si="42"/>
        <v>3.2652142857142854</v>
      </c>
      <c r="R71" s="79">
        <f t="shared" si="43"/>
        <v>1.1738743588834337</v>
      </c>
      <c r="S71" s="79" t="str">
        <f t="shared" si="44"/>
        <v>n/a</v>
      </c>
      <c r="T71" s="79">
        <f t="shared" si="45"/>
        <v>1.1738743588834337</v>
      </c>
      <c r="V71" s="79">
        <f t="shared" si="36"/>
        <v>1.0591736398628879</v>
      </c>
      <c r="W71" s="79">
        <f t="shared" si="37"/>
        <v>1.1350896081555137</v>
      </c>
      <c r="X71" s="79">
        <f t="shared" si="38"/>
        <v>1.078809240001644</v>
      </c>
      <c r="Y71" s="79" t="str">
        <f t="shared" si="39"/>
        <v>n/a</v>
      </c>
      <c r="Z71" s="79">
        <f t="shared" si="40"/>
        <v>1.078809240001644</v>
      </c>
      <c r="AB71" s="43"/>
      <c r="AC71" s="43"/>
      <c r="AD71" s="43"/>
      <c r="AE71" s="43"/>
    </row>
    <row r="72" spans="1:31">
      <c r="A72" s="20">
        <v>44104</v>
      </c>
      <c r="B72" s="44">
        <v>170.70740000000001</v>
      </c>
      <c r="C72" s="44">
        <v>45.847099999999998</v>
      </c>
      <c r="D72" s="47">
        <v>216.55450000000002</v>
      </c>
      <c r="F72" s="47">
        <v>192.2064</v>
      </c>
      <c r="G72" s="47">
        <v>24.348000000000003</v>
      </c>
      <c r="I72" s="48">
        <v>198.74550000000002</v>
      </c>
      <c r="J72" s="48">
        <v>17.808900000000001</v>
      </c>
      <c r="L72" s="48">
        <v>0</v>
      </c>
      <c r="N72" s="43">
        <v>216.55450000000002</v>
      </c>
      <c r="O72" s="46"/>
      <c r="P72" s="79">
        <f t="shared" si="41"/>
        <v>4.3540082244754919E-2</v>
      </c>
      <c r="Q72" s="79">
        <f t="shared" si="42"/>
        <v>0.37211717454673865</v>
      </c>
      <c r="R72" s="79">
        <f t="shared" si="43"/>
        <v>9.927090741392175E-2</v>
      </c>
      <c r="S72" s="79" t="str">
        <f t="shared" si="44"/>
        <v>n/a</v>
      </c>
      <c r="T72" s="79">
        <f t="shared" si="45"/>
        <v>9.927090741392175E-2</v>
      </c>
      <c r="V72" s="79">
        <f t="shared" si="36"/>
        <v>0.14908282663467953</v>
      </c>
      <c r="W72" s="79">
        <f t="shared" si="37"/>
        <v>-0.14689896300265892</v>
      </c>
      <c r="X72" s="79">
        <f t="shared" si="38"/>
        <v>7.0454776882414194E-2</v>
      </c>
      <c r="Y72" s="79" t="str">
        <f t="shared" si="39"/>
        <v>n/a</v>
      </c>
      <c r="Z72" s="79">
        <f t="shared" si="40"/>
        <v>7.0454776882414194E-2</v>
      </c>
      <c r="AB72" s="43"/>
      <c r="AC72" s="43"/>
      <c r="AD72" s="43"/>
      <c r="AE72" s="43"/>
    </row>
    <row r="73" spans="1:31">
      <c r="A73" s="20">
        <v>44135</v>
      </c>
      <c r="B73" s="44">
        <v>93.1387</v>
      </c>
      <c r="C73" s="44">
        <v>32.809100000000001</v>
      </c>
      <c r="D73" s="47">
        <v>125.9478</v>
      </c>
      <c r="F73" s="47">
        <v>105.0956</v>
      </c>
      <c r="G73" s="47">
        <v>20.8523</v>
      </c>
      <c r="I73" s="48">
        <v>109.0329</v>
      </c>
      <c r="J73" s="48">
        <v>16.914999999999999</v>
      </c>
      <c r="L73" s="48">
        <v>0</v>
      </c>
      <c r="N73" s="43">
        <v>125.9478</v>
      </c>
      <c r="O73" s="46"/>
      <c r="P73" s="79">
        <f t="shared" si="41"/>
        <v>0.18536435126676909</v>
      </c>
      <c r="Q73" s="79">
        <f t="shared" si="42"/>
        <v>0.50780578597853832</v>
      </c>
      <c r="R73" s="79">
        <f t="shared" si="43"/>
        <v>0.25529285362601084</v>
      </c>
      <c r="S73" s="79" t="str">
        <f t="shared" si="44"/>
        <v>n/a</v>
      </c>
      <c r="T73" s="79">
        <f t="shared" si="45"/>
        <v>0.25529285362601084</v>
      </c>
      <c r="V73" s="79">
        <f t="shared" si="36"/>
        <v>-0.4543956501006986</v>
      </c>
      <c r="W73" s="79">
        <f t="shared" si="37"/>
        <v>-0.28438003712339488</v>
      </c>
      <c r="X73" s="79">
        <f t="shared" si="38"/>
        <v>-0.41840137240279007</v>
      </c>
      <c r="Y73" s="79" t="str">
        <f t="shared" si="39"/>
        <v>n/a</v>
      </c>
      <c r="Z73" s="79">
        <f t="shared" si="40"/>
        <v>-0.41840137240279007</v>
      </c>
      <c r="AB73" s="43"/>
      <c r="AC73" s="43"/>
      <c r="AD73" s="43"/>
      <c r="AE73" s="43"/>
    </row>
    <row r="74" spans="1:31">
      <c r="A74" s="20">
        <v>44165</v>
      </c>
      <c r="B74" s="44">
        <v>98.856999999999999</v>
      </c>
      <c r="C74" s="44">
        <v>33.971199999999996</v>
      </c>
      <c r="D74" s="47">
        <v>132.82819999999998</v>
      </c>
      <c r="F74" s="47">
        <v>121.7486</v>
      </c>
      <c r="G74" s="47">
        <v>11.079800000000001</v>
      </c>
      <c r="I74" s="48">
        <v>114.999</v>
      </c>
      <c r="J74" s="48">
        <v>17.8294</v>
      </c>
      <c r="L74" s="48">
        <v>1.01E-2</v>
      </c>
      <c r="N74" s="43">
        <v>132.83829999999998</v>
      </c>
      <c r="O74" s="46"/>
      <c r="P74" s="79">
        <f t="shared" si="41"/>
        <v>-4.0445023382946421E-2</v>
      </c>
      <c r="Q74" s="79">
        <f t="shared" si="42"/>
        <v>0.11590994198918603</v>
      </c>
      <c r="R74" s="79">
        <f t="shared" si="43"/>
        <v>-4.781727835620142E-3</v>
      </c>
      <c r="S74" s="79" t="str">
        <f t="shared" si="44"/>
        <v>n/a</v>
      </c>
      <c r="T74" s="79">
        <f t="shared" si="45"/>
        <v>-4.7060533587480746E-3</v>
      </c>
      <c r="V74" s="79">
        <f t="shared" si="36"/>
        <v>6.1395531610383136E-2</v>
      </c>
      <c r="W74" s="79">
        <f t="shared" si="37"/>
        <v>3.5420051144346987E-2</v>
      </c>
      <c r="X74" s="79">
        <f t="shared" si="38"/>
        <v>5.4628981212851535E-2</v>
      </c>
      <c r="Y74" s="79" t="str">
        <f t="shared" si="39"/>
        <v>n/a</v>
      </c>
      <c r="Z74" s="79">
        <f t="shared" si="40"/>
        <v>5.470917316539059E-2</v>
      </c>
      <c r="AB74" s="43"/>
      <c r="AC74" s="43"/>
      <c r="AD74" s="43"/>
      <c r="AE74" s="43"/>
    </row>
    <row r="75" spans="1:31">
      <c r="A75" s="20">
        <v>44196</v>
      </c>
      <c r="B75" s="44">
        <v>37.035800000000002</v>
      </c>
      <c r="C75" s="44">
        <v>29.759599999999999</v>
      </c>
      <c r="D75" s="47">
        <v>66.795400000000001</v>
      </c>
      <c r="F75" s="47">
        <v>59.002400000000002</v>
      </c>
      <c r="G75" s="47">
        <v>7.7928999999999995</v>
      </c>
      <c r="I75" s="48">
        <v>62.151299999999999</v>
      </c>
      <c r="J75" s="48">
        <v>4.6440000000000001</v>
      </c>
      <c r="L75" s="48">
        <v>0</v>
      </c>
      <c r="N75" s="43">
        <v>66.795400000000001</v>
      </c>
      <c r="O75" s="46"/>
      <c r="P75" s="79">
        <f t="shared" ref="P75:P80" si="46">B75/B63-1</f>
        <v>0.63933250708215295</v>
      </c>
      <c r="Q75" s="79">
        <f t="shared" si="42"/>
        <v>0.4557283386570532</v>
      </c>
      <c r="R75" s="79">
        <f t="shared" si="43"/>
        <v>0.55211443682017713</v>
      </c>
      <c r="S75" s="79">
        <f t="shared" si="44"/>
        <v>-1</v>
      </c>
      <c r="T75" s="79">
        <f t="shared" si="45"/>
        <v>0.55013332528817527</v>
      </c>
      <c r="V75" s="79">
        <f t="shared" si="36"/>
        <v>-0.62535986323679649</v>
      </c>
      <c r="W75" s="79">
        <f t="shared" si="37"/>
        <v>-0.12397560286360199</v>
      </c>
      <c r="X75" s="79">
        <f t="shared" si="38"/>
        <v>-0.49712937463580764</v>
      </c>
      <c r="Y75" s="79">
        <f t="shared" si="39"/>
        <v>-1</v>
      </c>
      <c r="Z75" s="79">
        <f t="shared" si="40"/>
        <v>-0.49716760904046486</v>
      </c>
      <c r="AB75" s="43"/>
      <c r="AC75" s="43"/>
      <c r="AD75" s="43"/>
      <c r="AE75" s="43"/>
    </row>
    <row r="76" spans="1:31">
      <c r="A76" s="20">
        <v>44227</v>
      </c>
      <c r="B76" s="44">
        <v>127.11539999999999</v>
      </c>
      <c r="C76" s="44">
        <v>53.037400000000005</v>
      </c>
      <c r="D76" s="47">
        <v>180.15280000000001</v>
      </c>
      <c r="F76" s="47">
        <v>140.74430000000001</v>
      </c>
      <c r="G76" s="47">
        <v>39.408500000000004</v>
      </c>
      <c r="I76" s="48">
        <v>151.75280000000001</v>
      </c>
      <c r="J76" s="48">
        <v>28.4</v>
      </c>
      <c r="L76" s="48">
        <v>0.34499999999999997</v>
      </c>
      <c r="N76" s="43">
        <v>180.49780000000001</v>
      </c>
      <c r="O76" s="46"/>
      <c r="P76" s="79">
        <f t="shared" si="46"/>
        <v>-0.10650994880099884</v>
      </c>
      <c r="Q76" s="79">
        <f t="shared" ref="Q76" si="47">C76/C64-1</f>
        <v>0.44830599421632278</v>
      </c>
      <c r="R76" s="79">
        <f t="shared" ref="R76" si="48">D76/D64-1</f>
        <v>7.0664049769493253E-3</v>
      </c>
      <c r="S76" s="79">
        <f t="shared" ref="S76" si="49">IFERROR(L76/L64-1,"n/a")</f>
        <v>-0.4</v>
      </c>
      <c r="T76" s="79">
        <f t="shared" ref="T76" si="50">N76/N64-1</f>
        <v>5.7621680596133817E-3</v>
      </c>
      <c r="V76" s="79">
        <f t="shared" ref="V76" si="51">B76/B75-1</f>
        <v>2.4322304364965786</v>
      </c>
      <c r="W76" s="79">
        <f t="shared" ref="W76" si="52">C76/C75-1</f>
        <v>0.78219465315394054</v>
      </c>
      <c r="X76" s="79">
        <f t="shared" ref="X76" si="53">D76/D75-1</f>
        <v>1.6970839309293755</v>
      </c>
      <c r="Y76" s="79" t="str">
        <f t="shared" ref="Y76" si="54">IFERROR(L76/L75-1,"n/a")</f>
        <v>n/a</v>
      </c>
      <c r="Z76" s="79">
        <f t="shared" ref="Z76:Z81" si="55">N76/N75-1</f>
        <v>1.7022489572635244</v>
      </c>
      <c r="AB76" s="43"/>
      <c r="AC76" s="43"/>
      <c r="AD76" s="43"/>
      <c r="AE76" s="43"/>
    </row>
    <row r="77" spans="1:31">
      <c r="A77" s="20">
        <v>44255</v>
      </c>
      <c r="B77" s="44">
        <v>116.38799999999999</v>
      </c>
      <c r="C77" s="44">
        <v>39.851800000000004</v>
      </c>
      <c r="D77" s="47">
        <v>156.2398</v>
      </c>
      <c r="F77" s="47">
        <v>145.66729999999998</v>
      </c>
      <c r="G77" s="47">
        <v>10.5725</v>
      </c>
      <c r="I77" s="48">
        <v>150.32659999999998</v>
      </c>
      <c r="J77" s="48">
        <v>5.9131999999999998</v>
      </c>
      <c r="L77" s="48">
        <v>0</v>
      </c>
      <c r="N77" s="43">
        <v>156.2398</v>
      </c>
      <c r="O77" s="46"/>
      <c r="P77" s="79">
        <f t="shared" si="46"/>
        <v>0.13478856046394627</v>
      </c>
      <c r="Q77" s="79">
        <f t="shared" ref="Q77" si="56">C77/C65-1</f>
        <v>0.33857992657456593</v>
      </c>
      <c r="R77" s="79">
        <f t="shared" ref="R77" si="57">D77/D65-1</f>
        <v>0.18063585453012165</v>
      </c>
      <c r="S77" s="79">
        <f t="shared" ref="S77" si="58">IFERROR(L77/L65-1,"n/a")</f>
        <v>-1</v>
      </c>
      <c r="T77" s="79">
        <f t="shared" ref="T77" si="59">N77/N65-1</f>
        <v>0.17046446312814978</v>
      </c>
      <c r="V77" s="79">
        <f t="shared" ref="V77" si="60">B77/B76-1</f>
        <v>-8.4391033659178993E-2</v>
      </c>
      <c r="W77" s="79">
        <f t="shared" ref="W77" si="61">C77/C76-1</f>
        <v>-0.24860947180668735</v>
      </c>
      <c r="X77" s="79">
        <f t="shared" ref="X77" si="62">D77/D76-1</f>
        <v>-0.13273732076326328</v>
      </c>
      <c r="Y77" s="79">
        <f t="shared" ref="Y77:Y82" si="63">IFERROR(L77/L76-1,"n/a")</f>
        <v>-1</v>
      </c>
      <c r="Z77" s="79">
        <f t="shared" si="55"/>
        <v>-0.13439498985583209</v>
      </c>
    </row>
    <row r="78" spans="1:31">
      <c r="A78" s="20">
        <v>44286</v>
      </c>
      <c r="B78" s="44">
        <v>204.31140000000002</v>
      </c>
      <c r="C78" s="44">
        <v>62.688899999999997</v>
      </c>
      <c r="D78" s="47">
        <v>267.00030000000004</v>
      </c>
      <c r="F78" s="47">
        <v>223.07479999999998</v>
      </c>
      <c r="G78" s="47">
        <v>43.925600000000003</v>
      </c>
      <c r="I78" s="48">
        <v>238.02049999999997</v>
      </c>
      <c r="J78" s="48">
        <v>28.979900000000001</v>
      </c>
      <c r="L78" s="48">
        <v>0</v>
      </c>
      <c r="N78" s="43">
        <v>267.00030000000004</v>
      </c>
      <c r="O78" s="46"/>
      <c r="P78" s="79">
        <f t="shared" si="46"/>
        <v>-0.18429803439970194</v>
      </c>
      <c r="Q78" s="79">
        <f t="shared" ref="Q78" si="64">C78/C66-1</f>
        <v>16.771481218993621</v>
      </c>
      <c r="R78" s="79">
        <f t="shared" ref="R78" si="65">D78/D66-1</f>
        <v>5.1179800362676442E-2</v>
      </c>
      <c r="S78" s="79" t="str">
        <f t="shared" ref="S78" si="66">IFERROR(L78/L66-1,"n/a")</f>
        <v>n/a</v>
      </c>
      <c r="T78" s="79">
        <f t="shared" ref="T78" si="67">N78/N66-1</f>
        <v>5.1179800362676442E-2</v>
      </c>
      <c r="V78" s="79">
        <f t="shared" ref="V78" si="68">B78/B77-1</f>
        <v>0.75543354985050026</v>
      </c>
      <c r="W78" s="79">
        <f t="shared" ref="W78" si="69">C78/C77-1</f>
        <v>0.57305065266813515</v>
      </c>
      <c r="X78" s="79">
        <f t="shared" ref="X78" si="70">D78/D77-1</f>
        <v>0.70891347787183578</v>
      </c>
      <c r="Y78" s="79" t="str">
        <f t="shared" si="63"/>
        <v>n/a</v>
      </c>
      <c r="Z78" s="79">
        <f t="shared" si="55"/>
        <v>0.70891347787183578</v>
      </c>
    </row>
    <row r="79" spans="1:31">
      <c r="A79" s="20">
        <v>44316</v>
      </c>
      <c r="B79" s="44">
        <v>123.9858</v>
      </c>
      <c r="C79" s="44">
        <v>50.452400000000004</v>
      </c>
      <c r="D79" s="47">
        <v>174.43820000000002</v>
      </c>
      <c r="F79" s="47">
        <v>157.71469999999999</v>
      </c>
      <c r="G79" s="47">
        <v>16.723399999999998</v>
      </c>
      <c r="I79" s="48">
        <v>120.88109999999999</v>
      </c>
      <c r="J79" s="48">
        <v>53.557000000000002</v>
      </c>
      <c r="L79" s="48">
        <v>0</v>
      </c>
      <c r="N79" s="43">
        <v>174.43820000000002</v>
      </c>
      <c r="O79" s="46"/>
      <c r="P79" s="79">
        <f t="shared" si="46"/>
        <v>-0.5812521319747237</v>
      </c>
      <c r="Q79" s="79">
        <f t="shared" ref="Q79" si="71">C79/C67-1</f>
        <v>0.38514546767369784</v>
      </c>
      <c r="R79" s="79">
        <f t="shared" ref="R79" si="72">D79/D67-1</f>
        <v>-0.47539103229397883</v>
      </c>
      <c r="S79" s="79" t="str">
        <f t="shared" ref="S79:S80" si="73">IFERROR(L79/L67-1,"n/a")</f>
        <v>n/a</v>
      </c>
      <c r="T79" s="79">
        <f t="shared" ref="T79" si="74">N79/N67-1</f>
        <v>-0.47539103229397883</v>
      </c>
      <c r="V79" s="79">
        <f t="shared" ref="V79" si="75">B79/B78-1</f>
        <v>-0.39315280498298188</v>
      </c>
      <c r="W79" s="79">
        <f t="shared" ref="W79" si="76">C79/C78-1</f>
        <v>-0.19519404551682984</v>
      </c>
      <c r="X79" s="79">
        <f t="shared" ref="X79" si="77">D79/D78-1</f>
        <v>-0.34667414231369775</v>
      </c>
      <c r="Y79" s="79" t="str">
        <f t="shared" si="63"/>
        <v>n/a</v>
      </c>
      <c r="Z79" s="79">
        <f t="shared" si="55"/>
        <v>-0.34667414231369775</v>
      </c>
    </row>
    <row r="80" spans="1:31">
      <c r="A80" s="20">
        <v>44347</v>
      </c>
      <c r="B80" s="44">
        <v>124.07859999999999</v>
      </c>
      <c r="C80" s="44">
        <v>54.130899999999997</v>
      </c>
      <c r="D80" s="47">
        <v>178.20949999999999</v>
      </c>
      <c r="F80" s="47">
        <v>158.90860000000001</v>
      </c>
      <c r="G80" s="47">
        <v>19.301000000000002</v>
      </c>
      <c r="I80" s="48">
        <v>162.13310000000001</v>
      </c>
      <c r="J80" s="48">
        <v>16.076499999999999</v>
      </c>
      <c r="L80" s="48">
        <v>3.5000000000000003E-2</v>
      </c>
      <c r="N80" s="43">
        <v>178.24449999999999</v>
      </c>
      <c r="O80" s="46"/>
      <c r="P80" s="79">
        <f t="shared" si="46"/>
        <v>-0.52638086080715407</v>
      </c>
      <c r="Q80" s="79">
        <f t="shared" ref="Q80" si="78">C80/C68-1</f>
        <v>0.43683143192351181</v>
      </c>
      <c r="R80" s="79">
        <f t="shared" ref="R80" si="79">D80/D68-1</f>
        <v>-0.40528143338889755</v>
      </c>
      <c r="S80" s="79">
        <f t="shared" si="73"/>
        <v>-4.8913043478260754E-2</v>
      </c>
      <c r="T80" s="79">
        <f t="shared" ref="T80" si="80">N80/N68-1</f>
        <v>-0.40523767369180796</v>
      </c>
      <c r="V80" s="79">
        <f t="shared" ref="V80" si="81">B80/B79-1</f>
        <v>7.4847280898304724E-4</v>
      </c>
      <c r="W80" s="79">
        <f t="shared" ref="W80" si="82">C80/C79-1</f>
        <v>7.2910307537401353E-2</v>
      </c>
      <c r="X80" s="79">
        <f t="shared" ref="X80" si="83">D80/D79-1</f>
        <v>2.1619691099770355E-2</v>
      </c>
      <c r="Y80" s="79" t="str">
        <f t="shared" si="63"/>
        <v>n/a</v>
      </c>
      <c r="Z80" s="79">
        <f t="shared" si="55"/>
        <v>2.1820335224738363E-2</v>
      </c>
    </row>
    <row r="81" spans="1:26">
      <c r="A81" s="20">
        <v>44377</v>
      </c>
      <c r="B81" s="44">
        <v>134.68770000000001</v>
      </c>
      <c r="C81" s="44">
        <v>39.462800000000001</v>
      </c>
      <c r="D81" s="47">
        <v>174.15049999999997</v>
      </c>
      <c r="F81" s="47">
        <v>152.16890000000001</v>
      </c>
      <c r="G81" s="47">
        <v>21.9816</v>
      </c>
      <c r="I81" s="48">
        <v>147.1054</v>
      </c>
      <c r="J81" s="48">
        <v>27.045099999999998</v>
      </c>
      <c r="L81" s="48">
        <v>0</v>
      </c>
      <c r="N81" s="43">
        <v>174.15049999999997</v>
      </c>
      <c r="O81" s="46"/>
      <c r="P81" s="79">
        <f t="shared" ref="P81" si="84">B81/B69-1</f>
        <v>-0.2642480961295478</v>
      </c>
      <c r="Q81" s="79">
        <f t="shared" ref="Q81" si="85">C81/C69-1</f>
        <v>-0.32327637208584481</v>
      </c>
      <c r="R81" s="79">
        <f t="shared" ref="R81" si="86">D81/D69-1</f>
        <v>-0.2785088646003453</v>
      </c>
      <c r="S81" s="79">
        <f t="shared" ref="S81" si="87">IFERROR(L81/L69-1,"n/a")</f>
        <v>-1</v>
      </c>
      <c r="T81" s="79">
        <f t="shared" ref="T81" si="88">N81/N69-1</f>
        <v>-0.27856116967620903</v>
      </c>
      <c r="V81" s="79">
        <f t="shared" ref="V81" si="89">B81/B80-1</f>
        <v>8.5503060157029687E-2</v>
      </c>
      <c r="W81" s="79">
        <f t="shared" ref="W81" si="90">C81/C80-1</f>
        <v>-0.27097461893299379</v>
      </c>
      <c r="X81" s="79">
        <f t="shared" ref="X81" si="91">D81/D80-1</f>
        <v>-2.2776563538980943E-2</v>
      </c>
      <c r="Y81" s="79">
        <f t="shared" si="63"/>
        <v>-1</v>
      </c>
      <c r="Z81" s="79">
        <f t="shared" si="55"/>
        <v>-2.296845063943076E-2</v>
      </c>
    </row>
    <row r="82" spans="1:26">
      <c r="A82" s="20">
        <v>44408</v>
      </c>
      <c r="B82" s="44">
        <v>68.960900000000009</v>
      </c>
      <c r="C82" s="44">
        <v>22.142199999999999</v>
      </c>
      <c r="D82" s="47">
        <v>91.103100000000012</v>
      </c>
      <c r="F82" s="47">
        <v>81.353899999999996</v>
      </c>
      <c r="G82" s="47">
        <v>9.7491000000000003</v>
      </c>
      <c r="I82" s="48">
        <v>82.673000000000002</v>
      </c>
      <c r="J82" s="48">
        <v>8.43</v>
      </c>
      <c r="L82" s="48">
        <v>0</v>
      </c>
      <c r="N82" s="43">
        <v>91.103100000000012</v>
      </c>
      <c r="O82" s="46"/>
      <c r="P82" s="79">
        <f t="shared" ref="P82:P83" si="92">B82/B70-1</f>
        <v>-4.4138703422121561E-2</v>
      </c>
      <c r="Q82" s="79">
        <f t="shared" ref="Q82:Q83" si="93">C82/C70-1</f>
        <v>-0.12031846551744707</v>
      </c>
      <c r="R82" s="79">
        <f t="shared" ref="R82:R83" si="94">D82/D70-1</f>
        <v>-6.3842533601874196E-2</v>
      </c>
      <c r="S82" s="79" t="str">
        <f t="shared" ref="S82:S83" si="95">IFERROR(L82/L70-1,"n/a")</f>
        <v>n/a</v>
      </c>
      <c r="T82" s="79">
        <f t="shared" ref="T82:T83" si="96">N82/N70-1</f>
        <v>-6.3842533601874196E-2</v>
      </c>
      <c r="V82" s="79">
        <f t="shared" ref="V82:V83" si="97">B82/B81-1</f>
        <v>-0.48799407815264495</v>
      </c>
      <c r="W82" s="79">
        <f t="shared" ref="W82:W83" si="98">C82/C81-1</f>
        <v>-0.43890955532805587</v>
      </c>
      <c r="X82" s="79">
        <f t="shared" ref="X82:X83" si="99">D82/D81-1</f>
        <v>-0.47687144165534967</v>
      </c>
      <c r="Y82" s="79" t="str">
        <f t="shared" si="63"/>
        <v>n/a</v>
      </c>
      <c r="Z82" s="79">
        <f t="shared" ref="Z82:Z83" si="100">N82/N81-1</f>
        <v>-0.47687144165534967</v>
      </c>
    </row>
    <row r="83" spans="1:26">
      <c r="A83" s="20">
        <v>44439</v>
      </c>
      <c r="B83" s="44">
        <v>81.764499999999998</v>
      </c>
      <c r="C83" s="44">
        <v>37.265999999999998</v>
      </c>
      <c r="D83" s="47">
        <v>119.03049999999999</v>
      </c>
      <c r="F83" s="47">
        <v>107.53659999999999</v>
      </c>
      <c r="G83" s="47">
        <v>11.4939</v>
      </c>
      <c r="I83" s="48">
        <v>110.0355</v>
      </c>
      <c r="J83" s="48">
        <v>8.995000000000001</v>
      </c>
      <c r="L83" s="48">
        <v>0</v>
      </c>
      <c r="N83" s="43">
        <v>119.03049999999999</v>
      </c>
      <c r="O83" s="46"/>
      <c r="P83" s="79">
        <f t="shared" si="92"/>
        <v>-0.44961857085064116</v>
      </c>
      <c r="Q83" s="79">
        <f t="shared" si="93"/>
        <v>-0.30657199158195592</v>
      </c>
      <c r="R83" s="79">
        <f t="shared" si="94"/>
        <v>-0.41161801154119548</v>
      </c>
      <c r="S83" s="79" t="str">
        <f t="shared" si="95"/>
        <v>n/a</v>
      </c>
      <c r="T83" s="79">
        <f t="shared" si="96"/>
        <v>-0.41161801154119548</v>
      </c>
      <c r="V83" s="79">
        <f t="shared" si="97"/>
        <v>0.18566463024699487</v>
      </c>
      <c r="W83" s="79">
        <f t="shared" si="98"/>
        <v>0.6830305931659908</v>
      </c>
      <c r="X83" s="79">
        <f t="shared" si="99"/>
        <v>0.30654719762554694</v>
      </c>
      <c r="Y83" s="79" t="str">
        <f>IFERROR(L83/L82-1,"n/a")</f>
        <v>n/a</v>
      </c>
      <c r="Z83" s="79">
        <f t="shared" si="100"/>
        <v>0.30654719762554694</v>
      </c>
    </row>
    <row r="84" spans="1:26">
      <c r="A84" s="20">
        <v>44469</v>
      </c>
      <c r="B84" s="44"/>
      <c r="C84" s="44"/>
      <c r="D84" s="47"/>
      <c r="F84" s="47"/>
      <c r="G84" s="47"/>
      <c r="I84" s="48"/>
      <c r="J84" s="48"/>
      <c r="L84" s="48"/>
      <c r="N84" s="43"/>
      <c r="O84" s="46"/>
      <c r="P84" s="43"/>
    </row>
    <row r="85" spans="1:26">
      <c r="A85" s="20">
        <v>44500</v>
      </c>
      <c r="B85" s="44"/>
      <c r="C85" s="44"/>
      <c r="D85" s="47"/>
      <c r="F85" s="47"/>
      <c r="G85" s="47"/>
      <c r="I85" s="48"/>
      <c r="J85" s="48"/>
      <c r="L85" s="48"/>
      <c r="N85" s="43"/>
      <c r="O85" s="46"/>
      <c r="P85" s="43"/>
    </row>
    <row r="86" spans="1:26">
      <c r="A86" s="20">
        <v>44530</v>
      </c>
      <c r="B86" s="44"/>
      <c r="C86" s="44"/>
      <c r="D86" s="47"/>
      <c r="F86" s="47"/>
      <c r="G86" s="47"/>
      <c r="I86" s="48"/>
      <c r="J86" s="48"/>
      <c r="L86" s="48"/>
      <c r="N86" s="43"/>
      <c r="O86" s="46"/>
      <c r="P86" s="43"/>
    </row>
    <row r="87" spans="1:26">
      <c r="A87" s="20">
        <v>44561</v>
      </c>
      <c r="B87" s="44"/>
      <c r="C87" s="44"/>
      <c r="D87" s="47"/>
      <c r="F87" s="47"/>
      <c r="G87" s="47"/>
      <c r="I87" s="48"/>
      <c r="J87" s="48"/>
      <c r="L87" s="48"/>
      <c r="N87" s="43"/>
      <c r="O87" s="46"/>
      <c r="P87" s="43"/>
    </row>
    <row r="89" spans="1:26">
      <c r="B89" s="43"/>
      <c r="C89" s="43"/>
      <c r="D89" s="43"/>
      <c r="E89" s="43"/>
      <c r="F89" s="43"/>
      <c r="G89" s="43"/>
      <c r="H89" s="43"/>
      <c r="I89" s="43"/>
      <c r="J89" s="43"/>
      <c r="K89" s="43"/>
      <c r="L89" s="43"/>
      <c r="M89" s="43"/>
      <c r="N89" s="43"/>
    </row>
    <row r="90" spans="1:26">
      <c r="B90" s="43"/>
      <c r="C90" s="43"/>
      <c r="D90" s="43"/>
      <c r="E90" s="43"/>
      <c r="F90" s="43"/>
      <c r="G90" s="43"/>
      <c r="H90" s="43"/>
      <c r="I90" s="43"/>
      <c r="J90" s="43"/>
      <c r="K90" s="43"/>
      <c r="L90" s="43"/>
      <c r="M90" s="43"/>
      <c r="N90" s="43"/>
    </row>
    <row r="91" spans="1:26">
      <c r="B91" s="49"/>
      <c r="C91" s="49"/>
      <c r="D91" s="49"/>
      <c r="E91" s="72"/>
      <c r="F91" s="49"/>
      <c r="G91" s="49"/>
      <c r="H91" s="72"/>
      <c r="I91" s="49"/>
      <c r="J91" s="49"/>
      <c r="K91" s="72"/>
      <c r="L91" s="49"/>
      <c r="M91" s="72"/>
      <c r="N91" s="49"/>
    </row>
  </sheetData>
  <mergeCells count="5">
    <mergeCell ref="B8:J8"/>
    <mergeCell ref="P8:R8"/>
    <mergeCell ref="P7:T7"/>
    <mergeCell ref="V7:Z7"/>
    <mergeCell ref="V8:X8"/>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colBreaks count="1" manualBreakCount="1">
    <brk id="12"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85"/>
  <sheetViews>
    <sheetView workbookViewId="0">
      <pane xSplit="1" ySplit="9" topLeftCell="B63" activePane="bottomRight" state="frozen"/>
      <selection pane="topRight" activeCell="B1" sqref="B1"/>
      <selection pane="bottomLeft" activeCell="A10" sqref="A10"/>
      <selection pane="bottomRight" activeCell="B78" sqref="B78"/>
    </sheetView>
  </sheetViews>
  <sheetFormatPr defaultColWidth="9.109375" defaultRowHeight="11.4"/>
  <cols>
    <col min="1" max="1" width="8.6640625" style="34" customWidth="1"/>
    <col min="2" max="4" width="9.6640625" style="34" customWidth="1"/>
    <col min="5" max="5" width="1.6640625" style="34" customWidth="1"/>
    <col min="6" max="8" width="9.6640625" style="34" customWidth="1"/>
    <col min="9" max="9" width="1.6640625" style="34" customWidth="1"/>
    <col min="10" max="12" width="9.6640625" style="34" customWidth="1"/>
    <col min="13" max="13" width="1.6640625" style="34" customWidth="1"/>
    <col min="14" max="14" width="9.109375" style="37"/>
    <col min="15" max="15" width="1.6640625" style="37" customWidth="1"/>
    <col min="16" max="27" width="5.6640625" style="34" customWidth="1"/>
    <col min="28" max="28" width="1.6640625" style="34" customWidth="1"/>
    <col min="29" max="31" width="9.6640625" style="34" customWidth="1"/>
    <col min="32" max="32" width="2.6640625" style="37" customWidth="1"/>
    <col min="33" max="35" width="11.33203125" style="61" customWidth="1"/>
    <col min="36" max="36" width="1.6640625" style="61" customWidth="1"/>
    <col min="37" max="39" width="11.33203125" style="61" customWidth="1"/>
    <col min="40" max="40" width="2.6640625" style="24" customWidth="1"/>
    <col min="41" max="16384" width="9.109375" style="37"/>
  </cols>
  <sheetData>
    <row r="1" spans="1:40" s="53" customFormat="1" ht="13.2">
      <c r="A1" s="16" t="s">
        <v>21</v>
      </c>
      <c r="B1" s="25" t="s">
        <v>25</v>
      </c>
      <c r="C1" s="25"/>
      <c r="D1" s="25"/>
      <c r="E1" s="25"/>
      <c r="F1" s="25"/>
      <c r="G1" s="25"/>
      <c r="H1" s="25"/>
      <c r="I1" s="25"/>
      <c r="J1" s="25"/>
      <c r="K1" s="25"/>
      <c r="L1" s="25"/>
      <c r="M1" s="25"/>
      <c r="P1" s="25"/>
      <c r="Q1" s="25"/>
      <c r="R1" s="25"/>
      <c r="S1" s="25"/>
      <c r="T1" s="25"/>
      <c r="U1" s="25"/>
      <c r="V1" s="25"/>
      <c r="W1" s="25"/>
      <c r="X1" s="25"/>
      <c r="Y1" s="25"/>
      <c r="Z1" s="25"/>
      <c r="AA1" s="25"/>
      <c r="AB1" s="25"/>
      <c r="AC1" s="25"/>
      <c r="AD1" s="25"/>
      <c r="AE1" s="25"/>
      <c r="AG1" s="55"/>
      <c r="AH1" s="55"/>
      <c r="AI1" s="55"/>
      <c r="AJ1" s="55"/>
      <c r="AK1" s="55"/>
      <c r="AL1" s="55"/>
      <c r="AM1" s="55"/>
      <c r="AN1" s="56"/>
    </row>
    <row r="2" spans="1:40" s="53" customFormat="1" ht="13.2">
      <c r="A2" s="16" t="s">
        <v>22</v>
      </c>
      <c r="B2" s="25" t="s">
        <v>50</v>
      </c>
      <c r="C2" s="25"/>
      <c r="D2" s="25"/>
      <c r="E2" s="25"/>
      <c r="F2" s="25"/>
      <c r="G2" s="25"/>
      <c r="H2" s="25"/>
      <c r="I2" s="25"/>
      <c r="J2" s="25"/>
      <c r="K2" s="25"/>
      <c r="L2" s="25"/>
      <c r="M2" s="25"/>
      <c r="P2" s="25"/>
      <c r="Q2" s="25"/>
      <c r="R2" s="25"/>
      <c r="S2" s="25"/>
      <c r="T2" s="25"/>
      <c r="U2" s="25"/>
      <c r="V2" s="25"/>
      <c r="W2" s="25"/>
      <c r="X2" s="25"/>
      <c r="Y2" s="25"/>
      <c r="Z2" s="25"/>
      <c r="AA2" s="25"/>
      <c r="AB2" s="25"/>
      <c r="AC2" s="25"/>
      <c r="AD2" s="25"/>
      <c r="AE2" s="25"/>
      <c r="AG2" s="55"/>
      <c r="AH2" s="55"/>
      <c r="AI2" s="55"/>
      <c r="AJ2" s="55"/>
      <c r="AK2" s="55"/>
      <c r="AL2" s="55"/>
      <c r="AM2" s="55"/>
      <c r="AN2" s="56"/>
    </row>
    <row r="3" spans="1:40" s="53" customFormat="1" ht="13.2">
      <c r="A3" s="17" t="s">
        <v>23</v>
      </c>
      <c r="B3" s="25" t="s">
        <v>47</v>
      </c>
      <c r="C3" s="25"/>
      <c r="D3" s="25"/>
      <c r="E3" s="25"/>
      <c r="F3" s="25"/>
      <c r="G3" s="25"/>
      <c r="H3" s="25"/>
      <c r="I3" s="25"/>
      <c r="J3" s="25"/>
      <c r="K3" s="25"/>
      <c r="L3" s="25"/>
      <c r="M3" s="25"/>
      <c r="P3" s="25"/>
      <c r="Q3" s="25"/>
      <c r="R3" s="25"/>
      <c r="S3" s="25"/>
      <c r="T3" s="25"/>
      <c r="U3" s="25"/>
      <c r="V3" s="25"/>
      <c r="W3" s="25"/>
      <c r="X3" s="25"/>
      <c r="Y3" s="25"/>
      <c r="Z3" s="25"/>
      <c r="AA3" s="25"/>
      <c r="AB3" s="25"/>
      <c r="AC3" s="25"/>
      <c r="AD3" s="25"/>
      <c r="AE3" s="25"/>
      <c r="AG3" s="55"/>
      <c r="AH3" s="55"/>
      <c r="AI3" s="55"/>
      <c r="AJ3" s="55"/>
      <c r="AK3" s="55"/>
      <c r="AL3" s="55"/>
      <c r="AM3" s="55"/>
      <c r="AN3" s="56"/>
    </row>
    <row r="4" spans="1:40" s="54" customFormat="1" ht="10.199999999999999">
      <c r="A4" s="18" t="s">
        <v>3</v>
      </c>
      <c r="B4" s="27" t="s">
        <v>51</v>
      </c>
      <c r="C4" s="27"/>
      <c r="D4" s="27"/>
      <c r="E4" s="27"/>
      <c r="F4" s="27"/>
      <c r="G4" s="27"/>
      <c r="H4" s="27"/>
      <c r="I4" s="27"/>
      <c r="J4" s="27"/>
      <c r="K4" s="27"/>
      <c r="L4" s="27"/>
      <c r="M4" s="27"/>
      <c r="P4" s="27"/>
      <c r="Q4" s="27"/>
      <c r="R4" s="27"/>
      <c r="S4" s="27"/>
      <c r="T4" s="27"/>
      <c r="U4" s="27"/>
      <c r="V4" s="27"/>
      <c r="W4" s="27"/>
      <c r="X4" s="27"/>
      <c r="Y4" s="27"/>
      <c r="Z4" s="27"/>
      <c r="AA4" s="27"/>
      <c r="AB4" s="27"/>
      <c r="AC4" s="27"/>
      <c r="AD4" s="27"/>
      <c r="AE4" s="27"/>
      <c r="AG4" s="57"/>
      <c r="AH4" s="57"/>
      <c r="AI4" s="57"/>
      <c r="AJ4" s="57"/>
      <c r="AK4" s="57"/>
      <c r="AL4" s="57"/>
      <c r="AM4" s="57"/>
      <c r="AN4" s="58"/>
    </row>
    <row r="5" spans="1:40" s="54" customFormat="1" ht="10.199999999999999">
      <c r="A5" s="19" t="s">
        <v>24</v>
      </c>
      <c r="B5" s="29" t="s">
        <v>83</v>
      </c>
      <c r="C5" s="29"/>
      <c r="D5" s="29"/>
      <c r="E5" s="29"/>
      <c r="F5" s="29"/>
      <c r="G5" s="29"/>
      <c r="H5" s="29"/>
      <c r="I5" s="29"/>
      <c r="J5" s="29"/>
      <c r="K5" s="29"/>
      <c r="L5" s="29"/>
      <c r="M5" s="29"/>
      <c r="P5" s="29"/>
      <c r="Q5" s="29"/>
      <c r="R5" s="29"/>
      <c r="S5" s="29"/>
      <c r="T5" s="29"/>
      <c r="U5" s="29"/>
      <c r="V5" s="29"/>
      <c r="W5" s="29"/>
      <c r="X5" s="29"/>
      <c r="Y5" s="29"/>
      <c r="Z5" s="29"/>
      <c r="AA5" s="29"/>
      <c r="AB5" s="29"/>
      <c r="AC5" s="29"/>
      <c r="AD5" s="29"/>
      <c r="AE5" s="29"/>
      <c r="AG5" s="57"/>
      <c r="AH5" s="57"/>
      <c r="AI5" s="57"/>
      <c r="AJ5" s="57"/>
      <c r="AK5" s="57"/>
      <c r="AL5" s="57"/>
      <c r="AM5" s="57"/>
      <c r="AN5" s="58"/>
    </row>
    <row r="6" spans="1:40">
      <c r="A6" s="30"/>
      <c r="B6" s="30"/>
      <c r="C6" s="30"/>
      <c r="D6" s="30"/>
      <c r="E6" s="30"/>
      <c r="F6" s="30"/>
      <c r="G6" s="30"/>
      <c r="H6" s="30"/>
      <c r="I6" s="30"/>
      <c r="J6" s="30"/>
      <c r="K6" s="30"/>
      <c r="L6" s="30"/>
      <c r="M6" s="30"/>
      <c r="P6" s="30"/>
      <c r="Q6" s="30"/>
      <c r="R6" s="30"/>
      <c r="S6" s="30"/>
      <c r="T6" s="30"/>
      <c r="U6" s="30"/>
      <c r="V6" s="30"/>
      <c r="W6" s="30"/>
      <c r="X6" s="30"/>
      <c r="Y6" s="30"/>
      <c r="Z6" s="30"/>
      <c r="AA6" s="30"/>
      <c r="AB6" s="30"/>
      <c r="AC6" s="30"/>
      <c r="AD6" s="30"/>
      <c r="AE6" s="30"/>
      <c r="AG6" s="59"/>
      <c r="AH6" s="59"/>
      <c r="AI6" s="59"/>
      <c r="AJ6" s="59"/>
      <c r="AK6" s="59"/>
      <c r="AL6" s="59"/>
      <c r="AM6" s="59"/>
      <c r="AN6" s="60"/>
    </row>
    <row r="7" spans="1:40" ht="12">
      <c r="A7" s="31"/>
      <c r="B7" s="37"/>
      <c r="C7" s="37"/>
      <c r="D7" s="37"/>
      <c r="E7" s="37"/>
      <c r="F7" s="37"/>
      <c r="G7" s="37"/>
      <c r="H7" s="37"/>
      <c r="I7" s="37"/>
      <c r="J7" s="37"/>
      <c r="K7" s="37"/>
      <c r="L7" s="37"/>
      <c r="M7" s="37"/>
      <c r="P7" s="37"/>
      <c r="Q7" s="37"/>
      <c r="R7" s="37"/>
      <c r="S7" s="37"/>
      <c r="T7" s="37"/>
      <c r="U7" s="37"/>
      <c r="V7" s="37"/>
      <c r="W7" s="37"/>
      <c r="X7" s="37"/>
      <c r="Y7" s="37"/>
      <c r="Z7" s="37"/>
      <c r="AA7" s="37"/>
      <c r="AB7" s="37"/>
      <c r="AC7" s="37"/>
      <c r="AD7" s="37"/>
      <c r="AE7" s="37"/>
      <c r="AG7" s="59"/>
      <c r="AH7" s="59"/>
      <c r="AI7" s="59"/>
      <c r="AJ7" s="59"/>
      <c r="AK7" s="59"/>
      <c r="AL7" s="59"/>
      <c r="AM7" s="59"/>
      <c r="AN7" s="60"/>
    </row>
    <row r="8" spans="1:40" ht="12">
      <c r="A8" s="31"/>
      <c r="B8" s="95" t="s">
        <v>52</v>
      </c>
      <c r="C8" s="95"/>
      <c r="D8" s="95"/>
      <c r="E8" s="51"/>
      <c r="F8" s="95" t="s">
        <v>53</v>
      </c>
      <c r="G8" s="95"/>
      <c r="H8" s="95"/>
      <c r="I8" s="51"/>
      <c r="J8" s="95" t="s">
        <v>68</v>
      </c>
      <c r="K8" s="95"/>
      <c r="L8" s="95"/>
      <c r="M8" s="51"/>
      <c r="N8" s="38" t="s">
        <v>4</v>
      </c>
      <c r="P8" s="95" t="s">
        <v>67</v>
      </c>
      <c r="Q8" s="95"/>
      <c r="R8" s="95"/>
      <c r="S8" s="95"/>
      <c r="T8" s="95"/>
      <c r="U8" s="95"/>
      <c r="V8" s="95"/>
      <c r="W8" s="95"/>
      <c r="X8" s="95"/>
      <c r="Y8" s="95"/>
      <c r="Z8" s="95"/>
      <c r="AA8" s="95"/>
      <c r="AB8" s="51"/>
      <c r="AC8" s="95" t="s">
        <v>54</v>
      </c>
      <c r="AD8" s="95"/>
      <c r="AE8" s="95"/>
      <c r="AG8" s="97" t="s">
        <v>71</v>
      </c>
      <c r="AH8" s="97"/>
      <c r="AI8" s="97"/>
      <c r="AK8" s="97" t="s">
        <v>79</v>
      </c>
      <c r="AL8" s="97"/>
      <c r="AM8" s="97"/>
    </row>
    <row r="9" spans="1:40" ht="24.6" thickBot="1">
      <c r="A9" s="32"/>
      <c r="B9" s="40" t="s">
        <v>26</v>
      </c>
      <c r="C9" s="40" t="s">
        <v>27</v>
      </c>
      <c r="D9" s="40" t="s">
        <v>0</v>
      </c>
      <c r="E9" s="69"/>
      <c r="F9" s="40" t="s">
        <v>26</v>
      </c>
      <c r="G9" s="40" t="s">
        <v>27</v>
      </c>
      <c r="H9" s="40" t="s">
        <v>0</v>
      </c>
      <c r="I9" s="69"/>
      <c r="J9" s="40" t="s">
        <v>26</v>
      </c>
      <c r="K9" s="40" t="s">
        <v>27</v>
      </c>
      <c r="L9" s="40" t="s">
        <v>0</v>
      </c>
      <c r="M9" s="69"/>
      <c r="N9" s="52" t="s">
        <v>0</v>
      </c>
      <c r="P9" s="40" t="s">
        <v>55</v>
      </c>
      <c r="Q9" s="40" t="s">
        <v>56</v>
      </c>
      <c r="R9" s="40" t="s">
        <v>57</v>
      </c>
      <c r="S9" s="40" t="s">
        <v>58</v>
      </c>
      <c r="T9" s="40" t="s">
        <v>59</v>
      </c>
      <c r="U9" s="40" t="s">
        <v>60</v>
      </c>
      <c r="V9" s="40" t="s">
        <v>61</v>
      </c>
      <c r="W9" s="40" t="s">
        <v>62</v>
      </c>
      <c r="X9" s="40" t="s">
        <v>63</v>
      </c>
      <c r="Y9" s="40" t="s">
        <v>64</v>
      </c>
      <c r="Z9" s="40" t="s">
        <v>65</v>
      </c>
      <c r="AA9" s="40" t="s">
        <v>0</v>
      </c>
      <c r="AB9" s="69"/>
      <c r="AC9" s="40" t="s">
        <v>26</v>
      </c>
      <c r="AD9" s="40" t="s">
        <v>27</v>
      </c>
      <c r="AE9" s="40" t="s">
        <v>0</v>
      </c>
      <c r="AG9" s="62" t="s">
        <v>26</v>
      </c>
      <c r="AH9" s="62" t="s">
        <v>27</v>
      </c>
      <c r="AI9" s="62" t="s">
        <v>0</v>
      </c>
      <c r="AJ9" s="67"/>
      <c r="AK9" s="62" t="s">
        <v>26</v>
      </c>
      <c r="AL9" s="62" t="s">
        <v>27</v>
      </c>
      <c r="AM9" s="62" t="s">
        <v>0</v>
      </c>
      <c r="AN9" s="50"/>
    </row>
    <row r="10" spans="1:40" ht="12" thickTop="1">
      <c r="A10" s="33">
        <v>2002</v>
      </c>
      <c r="B10" s="43">
        <v>11.962387</v>
      </c>
      <c r="C10" s="43">
        <v>4.5607569999999997</v>
      </c>
      <c r="D10" s="43">
        <v>16.523143999999998</v>
      </c>
      <c r="E10" s="43"/>
      <c r="F10" s="43">
        <v>0.75975499999999996</v>
      </c>
      <c r="G10" s="43">
        <v>0.54929399999999995</v>
      </c>
      <c r="H10" s="43">
        <v>1.3090489999999999</v>
      </c>
      <c r="I10" s="43"/>
      <c r="J10" s="43">
        <v>12.722142</v>
      </c>
      <c r="K10" s="43">
        <v>5.1100509999999995</v>
      </c>
      <c r="L10" s="43">
        <v>17.832192999999997</v>
      </c>
      <c r="M10" s="43"/>
      <c r="N10" s="43">
        <v>3.179792</v>
      </c>
      <c r="P10" s="43">
        <v>0.77417899999999995</v>
      </c>
      <c r="Q10" s="43">
        <v>1.1467799999999999</v>
      </c>
      <c r="R10" s="43">
        <v>5.0363119999999997</v>
      </c>
      <c r="S10" s="43">
        <v>5.7648710000000003</v>
      </c>
      <c r="T10" s="43">
        <v>1.2682690000000001</v>
      </c>
      <c r="U10" s="43">
        <v>1.9610479999999999</v>
      </c>
      <c r="V10" s="43">
        <v>0.40447499999999997</v>
      </c>
      <c r="W10" s="43">
        <v>0.31595899999999999</v>
      </c>
      <c r="X10" s="43">
        <v>0.25274999999999997</v>
      </c>
      <c r="Y10" s="43">
        <v>0.50902899999999995</v>
      </c>
      <c r="Z10" s="43">
        <v>0.39652100000000001</v>
      </c>
      <c r="AA10" s="43">
        <v>17.830193000000001</v>
      </c>
      <c r="AB10" s="43"/>
      <c r="AC10" s="43">
        <v>2.4616950000000002</v>
      </c>
      <c r="AD10" s="43">
        <v>0.83044399999999996</v>
      </c>
      <c r="AE10" s="43">
        <v>3.2921390000000001</v>
      </c>
      <c r="AG10" s="63" t="s">
        <v>69</v>
      </c>
      <c r="AH10" s="63" t="s">
        <v>69</v>
      </c>
      <c r="AI10" s="63" t="s">
        <v>69</v>
      </c>
      <c r="AK10" s="63" t="s">
        <v>69</v>
      </c>
      <c r="AL10" s="63" t="s">
        <v>69</v>
      </c>
      <c r="AM10" s="63" t="s">
        <v>69</v>
      </c>
    </row>
    <row r="11" spans="1:40">
      <c r="A11" s="33">
        <v>2003</v>
      </c>
      <c r="B11" s="43">
        <v>10.978104</v>
      </c>
      <c r="C11" s="43">
        <v>4.7388199999999996</v>
      </c>
      <c r="D11" s="43">
        <v>15.716923999999999</v>
      </c>
      <c r="E11" s="43"/>
      <c r="F11" s="43">
        <v>0.87576500000000002</v>
      </c>
      <c r="G11" s="43">
        <v>1.4327240000000001</v>
      </c>
      <c r="H11" s="43">
        <v>2.3084890000000002</v>
      </c>
      <c r="I11" s="43"/>
      <c r="J11" s="43">
        <v>11.853869</v>
      </c>
      <c r="K11" s="43">
        <v>6.1715439999999999</v>
      </c>
      <c r="L11" s="43">
        <v>18.025413</v>
      </c>
      <c r="M11" s="43"/>
      <c r="N11" s="43">
        <v>2.7986629999999999</v>
      </c>
      <c r="P11" s="43">
        <v>0.71196000000000004</v>
      </c>
      <c r="Q11" s="43">
        <v>0.78877799999999998</v>
      </c>
      <c r="R11" s="43">
        <v>4.7838570000000002</v>
      </c>
      <c r="S11" s="43">
        <v>5.5692729999999999</v>
      </c>
      <c r="T11" s="43">
        <v>1.277347</v>
      </c>
      <c r="U11" s="43">
        <v>1.6031200000000001</v>
      </c>
      <c r="V11" s="43">
        <v>0.86566600000000005</v>
      </c>
      <c r="W11" s="43">
        <v>0.36086200000000002</v>
      </c>
      <c r="X11" s="43">
        <v>5.8663E-2</v>
      </c>
      <c r="Y11" s="43">
        <v>0.21998999999999999</v>
      </c>
      <c r="Z11" s="43">
        <v>1.7858959999999999</v>
      </c>
      <c r="AA11" s="43">
        <v>18.025412000000003</v>
      </c>
      <c r="AB11" s="43"/>
      <c r="AC11" s="43">
        <v>2.7591420000000002</v>
      </c>
      <c r="AD11" s="43">
        <v>1.0085839999999999</v>
      </c>
      <c r="AE11" s="43">
        <v>3.7677260000000001</v>
      </c>
      <c r="AG11" s="64">
        <f>J11/J10-1</f>
        <v>-6.8248963106998795E-2</v>
      </c>
      <c r="AH11" s="64">
        <f t="shared" ref="AH11:AI11" si="0">K11/K10-1</f>
        <v>0.20772649822868705</v>
      </c>
      <c r="AI11" s="64">
        <f t="shared" si="0"/>
        <v>1.0835459216934407E-2</v>
      </c>
      <c r="AK11" s="63" t="s">
        <v>69</v>
      </c>
      <c r="AL11" s="63" t="s">
        <v>69</v>
      </c>
      <c r="AM11" s="63" t="s">
        <v>69</v>
      </c>
    </row>
    <row r="12" spans="1:40">
      <c r="A12" s="33">
        <v>2004</v>
      </c>
      <c r="B12" s="43">
        <v>10.157306999999999</v>
      </c>
      <c r="C12" s="43">
        <v>4.5993120000000003</v>
      </c>
      <c r="D12" s="43">
        <v>14.756619000000001</v>
      </c>
      <c r="E12" s="43"/>
      <c r="F12" s="43">
        <v>1.0066520000000001</v>
      </c>
      <c r="G12" s="43">
        <v>1.5238389999999999</v>
      </c>
      <c r="H12" s="43">
        <v>2.530491</v>
      </c>
      <c r="I12" s="43"/>
      <c r="J12" s="43">
        <v>11.163959</v>
      </c>
      <c r="K12" s="43">
        <v>6.123151</v>
      </c>
      <c r="L12" s="43">
        <v>17.287110000000002</v>
      </c>
      <c r="M12" s="43"/>
      <c r="N12" s="43">
        <v>2.7556029999999998</v>
      </c>
      <c r="P12" s="43">
        <v>0.61003499999999999</v>
      </c>
      <c r="Q12" s="43">
        <v>1.122471</v>
      </c>
      <c r="R12" s="43">
        <v>4.3285010000000002</v>
      </c>
      <c r="S12" s="43">
        <v>5.1029520000000002</v>
      </c>
      <c r="T12" s="43">
        <v>1.4231529999999999</v>
      </c>
      <c r="U12" s="43">
        <v>1.6752450000000001</v>
      </c>
      <c r="V12" s="43">
        <v>0.95972199999999996</v>
      </c>
      <c r="W12" s="43">
        <v>0.26407399999999998</v>
      </c>
      <c r="X12" s="43">
        <v>4.3272999999999999E-2</v>
      </c>
      <c r="Y12" s="43">
        <v>9.4441999999999998E-2</v>
      </c>
      <c r="Z12" s="43">
        <v>1.6632420000000001</v>
      </c>
      <c r="AA12" s="43">
        <v>17.287109999999998</v>
      </c>
      <c r="AB12" s="43"/>
      <c r="AC12" s="43">
        <v>2.8239909999999999</v>
      </c>
      <c r="AD12" s="43">
        <v>1.032613</v>
      </c>
      <c r="AE12" s="43">
        <v>3.8566039999999999</v>
      </c>
      <c r="AG12" s="64">
        <f t="shared" ref="AG12:AG27" si="1">J12/J11-1</f>
        <v>-5.820125057903025E-2</v>
      </c>
      <c r="AH12" s="64">
        <f t="shared" ref="AH12:AH27" si="2">K12/K11-1</f>
        <v>-7.8413116717631626E-3</v>
      </c>
      <c r="AI12" s="64">
        <f t="shared" ref="AI12:AI27" si="3">L12/L11-1</f>
        <v>-4.095900604330116E-2</v>
      </c>
      <c r="AK12" s="63" t="s">
        <v>69</v>
      </c>
      <c r="AL12" s="63" t="s">
        <v>69</v>
      </c>
      <c r="AM12" s="63" t="s">
        <v>69</v>
      </c>
    </row>
    <row r="13" spans="1:40">
      <c r="A13" s="33">
        <v>2005</v>
      </c>
      <c r="B13" s="43">
        <v>9.2001259999999991</v>
      </c>
      <c r="C13" s="43">
        <v>4.8121830000000001</v>
      </c>
      <c r="D13" s="43">
        <v>14.012308999999998</v>
      </c>
      <c r="E13" s="43"/>
      <c r="F13" s="43">
        <v>1.011425</v>
      </c>
      <c r="G13" s="43">
        <v>1.5342549999999999</v>
      </c>
      <c r="H13" s="43">
        <v>2.5456799999999999</v>
      </c>
      <c r="I13" s="43"/>
      <c r="J13" s="43">
        <v>10.211551</v>
      </c>
      <c r="K13" s="43">
        <v>6.346438</v>
      </c>
      <c r="L13" s="43">
        <v>16.557988999999999</v>
      </c>
      <c r="M13" s="43"/>
      <c r="N13" s="43">
        <v>2.1687729999999998</v>
      </c>
      <c r="P13" s="43">
        <v>0.55495799999999995</v>
      </c>
      <c r="Q13" s="43">
        <v>1.987252</v>
      </c>
      <c r="R13" s="43">
        <v>3.4350489999999998</v>
      </c>
      <c r="S13" s="43">
        <v>4.2342919999999999</v>
      </c>
      <c r="T13" s="43">
        <v>1.952059</v>
      </c>
      <c r="U13" s="43">
        <v>1.925851</v>
      </c>
      <c r="V13" s="43">
        <v>0.96253999999999995</v>
      </c>
      <c r="W13" s="43">
        <v>0.119658</v>
      </c>
      <c r="X13" s="43">
        <v>0.122672</v>
      </c>
      <c r="Y13" s="43">
        <v>0.122723</v>
      </c>
      <c r="Z13" s="43">
        <v>1.140936</v>
      </c>
      <c r="AA13" s="43">
        <v>16.55799</v>
      </c>
      <c r="AB13" s="43"/>
      <c r="AC13" s="43">
        <v>2.430895</v>
      </c>
      <c r="AD13" s="43">
        <v>1.2856179999999999</v>
      </c>
      <c r="AE13" s="43">
        <v>3.716513</v>
      </c>
      <c r="AG13" s="64">
        <f t="shared" si="1"/>
        <v>-8.5310954653273097E-2</v>
      </c>
      <c r="AH13" s="64">
        <f t="shared" si="2"/>
        <v>3.6466028683597607E-2</v>
      </c>
      <c r="AI13" s="64">
        <f t="shared" si="3"/>
        <v>-4.2177148175721824E-2</v>
      </c>
      <c r="AK13" s="63" t="s">
        <v>69</v>
      </c>
      <c r="AL13" s="63" t="s">
        <v>69</v>
      </c>
      <c r="AM13" s="63" t="s">
        <v>69</v>
      </c>
    </row>
    <row r="14" spans="1:40">
      <c r="A14" s="33">
        <v>2006</v>
      </c>
      <c r="B14" s="43">
        <v>9.1475811253299995</v>
      </c>
      <c r="C14" s="43">
        <v>5.0471185214799998</v>
      </c>
      <c r="D14" s="43">
        <v>14.194699646809999</v>
      </c>
      <c r="E14" s="43"/>
      <c r="F14" s="43">
        <v>1.2120438910699998</v>
      </c>
      <c r="G14" s="43">
        <v>1.4751211353600007</v>
      </c>
      <c r="H14" s="43">
        <v>2.6871650264300007</v>
      </c>
      <c r="I14" s="43"/>
      <c r="J14" s="43">
        <v>10.359625016399999</v>
      </c>
      <c r="K14" s="43">
        <v>6.5222396568400001</v>
      </c>
      <c r="L14" s="43">
        <v>16.881864673239999</v>
      </c>
      <c r="M14" s="43"/>
      <c r="N14" s="43">
        <v>2.3002811532759999</v>
      </c>
      <c r="P14" s="43">
        <v>0.55023500000000003</v>
      </c>
      <c r="Q14" s="43">
        <v>2.5435120000000002</v>
      </c>
      <c r="R14" s="43">
        <v>3.718315</v>
      </c>
      <c r="S14" s="43">
        <v>3.5475629999999998</v>
      </c>
      <c r="T14" s="43">
        <v>1.9150320000000001</v>
      </c>
      <c r="U14" s="43">
        <v>1.95181</v>
      </c>
      <c r="V14" s="43">
        <v>0.91809300000000005</v>
      </c>
      <c r="W14" s="43">
        <v>0.15437999999999999</v>
      </c>
      <c r="X14" s="43">
        <v>0.129219</v>
      </c>
      <c r="Y14" s="43">
        <v>0.23414399999999999</v>
      </c>
      <c r="Z14" s="43">
        <v>1.225393</v>
      </c>
      <c r="AA14" s="43">
        <v>16.887696000000002</v>
      </c>
      <c r="AB14" s="43"/>
      <c r="AC14" s="43">
        <v>2.6154423012999999</v>
      </c>
      <c r="AD14" s="43">
        <v>1.4315917473899999</v>
      </c>
      <c r="AE14" s="43">
        <v>4.0470340486899996</v>
      </c>
      <c r="AG14" s="64">
        <f t="shared" si="1"/>
        <v>1.4500639168329998E-2</v>
      </c>
      <c r="AH14" s="64">
        <f t="shared" si="2"/>
        <v>2.7700838933587546E-2</v>
      </c>
      <c r="AI14" s="64">
        <f t="shared" si="3"/>
        <v>1.9560085058638377E-2</v>
      </c>
      <c r="AK14" s="63" t="s">
        <v>69</v>
      </c>
      <c r="AL14" s="63" t="s">
        <v>69</v>
      </c>
      <c r="AM14" s="63" t="s">
        <v>69</v>
      </c>
    </row>
    <row r="15" spans="1:40">
      <c r="A15" s="33">
        <v>2007</v>
      </c>
      <c r="B15" s="43">
        <v>8.9350096485799995</v>
      </c>
      <c r="C15" s="43">
        <v>4.4675847163700002</v>
      </c>
      <c r="D15" s="43">
        <v>13.40259436495</v>
      </c>
      <c r="E15" s="43"/>
      <c r="F15" s="43">
        <v>1.22775881992</v>
      </c>
      <c r="G15" s="43">
        <v>1.7564359596800003</v>
      </c>
      <c r="H15" s="43">
        <v>2.9841947796000001</v>
      </c>
      <c r="I15" s="43"/>
      <c r="J15" s="43">
        <v>10.162768468499999</v>
      </c>
      <c r="K15" s="43">
        <v>6.2240206760500003</v>
      </c>
      <c r="L15" s="43">
        <v>16.386789144550001</v>
      </c>
      <c r="M15" s="43"/>
      <c r="N15" s="43">
        <v>2.7583953623999995</v>
      </c>
      <c r="P15" s="43">
        <v>0.67383099999999996</v>
      </c>
      <c r="Q15" s="43">
        <v>2.5473249999999998</v>
      </c>
      <c r="R15" s="43">
        <v>3.6073080000000002</v>
      </c>
      <c r="S15" s="43">
        <v>3.3343050000000001</v>
      </c>
      <c r="T15" s="43">
        <v>1.4671920000000001</v>
      </c>
      <c r="U15" s="43">
        <v>1.9819180000000001</v>
      </c>
      <c r="V15" s="43">
        <v>1.3415729999999999</v>
      </c>
      <c r="W15" s="43">
        <v>0.109052</v>
      </c>
      <c r="X15" s="43">
        <v>9.0773999999999994E-2</v>
      </c>
      <c r="Y15" s="43">
        <v>0.16645099999999999</v>
      </c>
      <c r="Z15" s="43">
        <v>1.067061</v>
      </c>
      <c r="AA15" s="43">
        <v>16.386790000000001</v>
      </c>
      <c r="AB15" s="43"/>
      <c r="AC15" s="43">
        <v>2.4401372807600001</v>
      </c>
      <c r="AD15" s="43">
        <v>1.2533563762099997</v>
      </c>
      <c r="AE15" s="43">
        <v>3.6934936569699999</v>
      </c>
      <c r="AG15" s="64">
        <f t="shared" si="1"/>
        <v>-1.9002285081589521E-2</v>
      </c>
      <c r="AH15" s="64">
        <f t="shared" si="2"/>
        <v>-4.5723401236452799E-2</v>
      </c>
      <c r="AI15" s="64">
        <f t="shared" si="3"/>
        <v>-2.9325879473181549E-2</v>
      </c>
      <c r="AK15" s="63" t="s">
        <v>69</v>
      </c>
      <c r="AL15" s="63" t="s">
        <v>69</v>
      </c>
      <c r="AM15" s="63" t="s">
        <v>69</v>
      </c>
    </row>
    <row r="16" spans="1:40">
      <c r="A16" s="33">
        <v>2008</v>
      </c>
      <c r="B16" s="43">
        <v>8.3888724956800012</v>
      </c>
      <c r="C16" s="43">
        <v>4.1857216994900011</v>
      </c>
      <c r="D16" s="43">
        <v>12.574594195170002</v>
      </c>
      <c r="E16" s="43"/>
      <c r="F16" s="43">
        <v>0.79522183917000011</v>
      </c>
      <c r="G16" s="43">
        <v>0.95309204203999998</v>
      </c>
      <c r="H16" s="43">
        <v>1.7483138812100001</v>
      </c>
      <c r="I16" s="43"/>
      <c r="J16" s="43">
        <v>9.1840943348500019</v>
      </c>
      <c r="K16" s="43">
        <v>5.1388137415300008</v>
      </c>
      <c r="L16" s="43">
        <v>14.322908076380003</v>
      </c>
      <c r="M16" s="43"/>
      <c r="N16" s="43">
        <v>2.1651705502959997</v>
      </c>
      <c r="P16" s="43">
        <v>0.80057900000000004</v>
      </c>
      <c r="Q16" s="43">
        <v>2.179071</v>
      </c>
      <c r="R16" s="43">
        <v>3.667249</v>
      </c>
      <c r="S16" s="43">
        <v>2.5371589999999999</v>
      </c>
      <c r="T16" s="43">
        <v>1.0526772470599999</v>
      </c>
      <c r="U16" s="43">
        <v>1.8084584523799998</v>
      </c>
      <c r="V16" s="43">
        <v>1.32672610128</v>
      </c>
      <c r="W16" s="43">
        <v>0.10562080526500001</v>
      </c>
      <c r="X16" s="43">
        <v>8.9992671124200008E-2</v>
      </c>
      <c r="Y16" s="43">
        <v>0.16224344938299998</v>
      </c>
      <c r="Z16" s="43">
        <v>0.59309501502900008</v>
      </c>
      <c r="AA16" s="43">
        <v>14.322871741521201</v>
      </c>
      <c r="AB16" s="43"/>
      <c r="AC16" s="43">
        <v>2.0177125164900001</v>
      </c>
      <c r="AD16" s="43">
        <v>0.99605193963299987</v>
      </c>
      <c r="AE16" s="43">
        <v>3.0137644561229999</v>
      </c>
      <c r="AG16" s="64">
        <f t="shared" si="1"/>
        <v>-9.6299953765890289E-2</v>
      </c>
      <c r="AH16" s="64">
        <f t="shared" si="2"/>
        <v>-0.17435786142161613</v>
      </c>
      <c r="AI16" s="64">
        <f t="shared" si="3"/>
        <v>-0.12594786263277291</v>
      </c>
      <c r="AK16" s="63" t="s">
        <v>69</v>
      </c>
      <c r="AL16" s="63" t="s">
        <v>69</v>
      </c>
      <c r="AM16" s="63" t="s">
        <v>69</v>
      </c>
    </row>
    <row r="17" spans="1:39">
      <c r="A17" s="33">
        <v>2009</v>
      </c>
      <c r="B17" s="43">
        <v>12.065444205399201</v>
      </c>
      <c r="C17" s="43">
        <v>5.3381146536337605</v>
      </c>
      <c r="D17" s="43">
        <v>17.403558859032962</v>
      </c>
      <c r="E17" s="43"/>
      <c r="F17" s="43">
        <v>1.2771996751408006</v>
      </c>
      <c r="G17" s="43">
        <v>1.2634323186080501</v>
      </c>
      <c r="H17" s="43">
        <v>2.5406319937488506</v>
      </c>
      <c r="I17" s="43"/>
      <c r="J17" s="43">
        <v>13.342643880540002</v>
      </c>
      <c r="K17" s="43">
        <v>6.6015469722418105</v>
      </c>
      <c r="L17" s="43">
        <v>19.944190852781812</v>
      </c>
      <c r="M17" s="43"/>
      <c r="N17" s="43">
        <v>1.823487172274123</v>
      </c>
      <c r="P17" s="43">
        <v>1.8672420000000001</v>
      </c>
      <c r="Q17" s="43">
        <v>2.1020759999999998</v>
      </c>
      <c r="R17" s="43">
        <v>5.0360959999999997</v>
      </c>
      <c r="S17" s="43">
        <v>4.3372299999999999</v>
      </c>
      <c r="T17" s="43">
        <v>1.5930158371524201</v>
      </c>
      <c r="U17" s="43">
        <v>1.3186495117424599</v>
      </c>
      <c r="V17" s="43">
        <v>1.3631429014462599</v>
      </c>
      <c r="W17" s="43">
        <v>0.50613906867245995</v>
      </c>
      <c r="X17" s="43">
        <v>0.35115397902912598</v>
      </c>
      <c r="Y17" s="43">
        <v>0.33861042651904705</v>
      </c>
      <c r="Z17" s="43">
        <v>1.1308352476800301</v>
      </c>
      <c r="AA17" s="43">
        <v>19.944190972241799</v>
      </c>
      <c r="AB17" s="43"/>
      <c r="AC17" s="43">
        <v>3.3390027611214204</v>
      </c>
      <c r="AD17" s="43">
        <v>1.2137047921191202</v>
      </c>
      <c r="AE17" s="43">
        <v>4.5527075532405403</v>
      </c>
      <c r="AG17" s="64">
        <f t="shared" si="1"/>
        <v>0.45279908873648567</v>
      </c>
      <c r="AH17" s="64">
        <f t="shared" si="2"/>
        <v>0.28464414245850911</v>
      </c>
      <c r="AI17" s="64">
        <f t="shared" si="3"/>
        <v>0.39246797832012215</v>
      </c>
      <c r="AK17" s="63" t="s">
        <v>69</v>
      </c>
      <c r="AL17" s="63" t="s">
        <v>69</v>
      </c>
      <c r="AM17" s="63" t="s">
        <v>69</v>
      </c>
    </row>
    <row r="18" spans="1:39">
      <c r="A18" s="33">
        <v>2010</v>
      </c>
      <c r="B18" s="43">
        <v>11.3216092205795</v>
      </c>
      <c r="C18" s="43">
        <v>5.8581015430260699</v>
      </c>
      <c r="D18" s="43">
        <v>17.17971076360557</v>
      </c>
      <c r="E18" s="43"/>
      <c r="F18" s="43">
        <v>1.5857240010566198</v>
      </c>
      <c r="G18" s="43">
        <v>1.6854508842265401</v>
      </c>
      <c r="H18" s="43">
        <v>3.2711748852831599</v>
      </c>
      <c r="I18" s="43"/>
      <c r="J18" s="43">
        <v>12.907333221636121</v>
      </c>
      <c r="K18" s="43">
        <v>7.5435524272526102</v>
      </c>
      <c r="L18" s="43">
        <v>20.450885648888729</v>
      </c>
      <c r="M18" s="43"/>
      <c r="N18" s="43">
        <v>1.7623439559230909</v>
      </c>
      <c r="P18" s="43">
        <v>1.3117525919999999</v>
      </c>
      <c r="Q18" s="43">
        <v>2.4036767970000001</v>
      </c>
      <c r="R18" s="43">
        <v>4.8811597080000002</v>
      </c>
      <c r="S18" s="43">
        <v>4.3107441250000003</v>
      </c>
      <c r="T18" s="43">
        <v>1.7400106511359898</v>
      </c>
      <c r="U18" s="43">
        <v>1.9327983223651899</v>
      </c>
      <c r="V18" s="43">
        <v>1.4344532130905101</v>
      </c>
      <c r="W18" s="43">
        <v>0.14873938231488001</v>
      </c>
      <c r="X18" s="43">
        <v>0.17607559859507901</v>
      </c>
      <c r="Y18" s="43">
        <v>0.12306253673734101</v>
      </c>
      <c r="Z18" s="43">
        <v>1.9884127230136102</v>
      </c>
      <c r="AA18" s="43">
        <v>20.450885649252601</v>
      </c>
      <c r="AB18" s="43"/>
      <c r="AC18" s="43">
        <v>3.4270182529891602</v>
      </c>
      <c r="AD18" s="43">
        <v>1.6420442044647201</v>
      </c>
      <c r="AE18" s="43">
        <v>5.0690624574538798</v>
      </c>
      <c r="AG18" s="64">
        <f t="shared" si="1"/>
        <v>-3.2625517311360985E-2</v>
      </c>
      <c r="AH18" s="64">
        <f t="shared" si="2"/>
        <v>0.14269465308233742</v>
      </c>
      <c r="AI18" s="64">
        <f t="shared" si="3"/>
        <v>2.540563314135369E-2</v>
      </c>
      <c r="AK18" s="63" t="s">
        <v>69</v>
      </c>
      <c r="AL18" s="63" t="s">
        <v>69</v>
      </c>
      <c r="AM18" s="63" t="s">
        <v>69</v>
      </c>
    </row>
    <row r="19" spans="1:39">
      <c r="A19" s="33">
        <v>2011</v>
      </c>
      <c r="B19" s="43">
        <v>11.517884918727502</v>
      </c>
      <c r="C19" s="43">
        <v>5.3392510574021799</v>
      </c>
      <c r="D19" s="43">
        <v>16.857135976129683</v>
      </c>
      <c r="E19" s="43"/>
      <c r="F19" s="43">
        <v>1.67430311892103</v>
      </c>
      <c r="G19" s="43">
        <v>2.1175058014170203</v>
      </c>
      <c r="H19" s="43">
        <v>3.7918089203380503</v>
      </c>
      <c r="I19" s="43"/>
      <c r="J19" s="43">
        <v>13.192188037648531</v>
      </c>
      <c r="K19" s="43">
        <v>7.4567568588192001</v>
      </c>
      <c r="L19" s="43">
        <v>20.648944896467732</v>
      </c>
      <c r="M19" s="43"/>
      <c r="N19" s="43">
        <v>1.5666886554586019</v>
      </c>
      <c r="P19" s="43">
        <v>1.233602409</v>
      </c>
      <c r="Q19" s="43">
        <v>2.6651137039999999</v>
      </c>
      <c r="R19" s="43">
        <v>5.212269708</v>
      </c>
      <c r="S19" s="43">
        <v>4.0812022160000003</v>
      </c>
      <c r="T19" s="43">
        <v>1.8016553572026901</v>
      </c>
      <c r="U19" s="43">
        <v>2.14569566921476</v>
      </c>
      <c r="V19" s="43">
        <v>1.2957964958647599</v>
      </c>
      <c r="W19" s="43">
        <v>0.10434502035365001</v>
      </c>
      <c r="X19" s="43">
        <v>0.15042245777718199</v>
      </c>
      <c r="Y19" s="43">
        <v>5.7750886578372997E-2</v>
      </c>
      <c r="Z19" s="43">
        <v>1.90109097182777</v>
      </c>
      <c r="AA19" s="43">
        <v>20.648944895819188</v>
      </c>
      <c r="AB19" s="43"/>
      <c r="AC19" s="43">
        <v>3.3242055749434498</v>
      </c>
      <c r="AD19" s="43">
        <v>1.4285808291664999</v>
      </c>
      <c r="AE19" s="43">
        <v>4.7527864041099495</v>
      </c>
      <c r="AG19" s="64">
        <f t="shared" si="1"/>
        <v>2.2069223062663124E-2</v>
      </c>
      <c r="AH19" s="64">
        <f t="shared" si="2"/>
        <v>-1.1505927647542213E-2</v>
      </c>
      <c r="AI19" s="64">
        <f t="shared" si="3"/>
        <v>9.6846293593042532E-3</v>
      </c>
      <c r="AK19" s="63" t="s">
        <v>69</v>
      </c>
      <c r="AL19" s="63" t="s">
        <v>69</v>
      </c>
      <c r="AM19" s="63" t="s">
        <v>69</v>
      </c>
    </row>
    <row r="20" spans="1:39">
      <c r="A20" s="33">
        <v>2012</v>
      </c>
      <c r="B20" s="43">
        <v>11.893284288646701</v>
      </c>
      <c r="C20" s="43">
        <v>6.2709923304088804</v>
      </c>
      <c r="D20" s="43">
        <v>18.164276619055581</v>
      </c>
      <c r="E20" s="43"/>
      <c r="F20" s="43">
        <v>2.04186775107737</v>
      </c>
      <c r="G20" s="43">
        <v>2.4090697184145</v>
      </c>
      <c r="H20" s="43">
        <v>4.45093746949187</v>
      </c>
      <c r="I20" s="43"/>
      <c r="J20" s="43">
        <v>13.93515203972407</v>
      </c>
      <c r="K20" s="43">
        <v>8.6800620488233804</v>
      </c>
      <c r="L20" s="43">
        <v>22.61521408854745</v>
      </c>
      <c r="M20" s="43"/>
      <c r="N20" s="43">
        <v>1.2552264558481669</v>
      </c>
      <c r="P20" s="43">
        <v>0.51416390000000001</v>
      </c>
      <c r="Q20" s="43">
        <v>1.423280667</v>
      </c>
      <c r="R20" s="43">
        <v>6.3032715860000001</v>
      </c>
      <c r="S20" s="43">
        <v>5.6944933969999996</v>
      </c>
      <c r="T20" s="43">
        <v>1.96321914808039</v>
      </c>
      <c r="U20" s="43">
        <v>2.5107841172826197</v>
      </c>
      <c r="V20" s="43">
        <v>1.20924576881219</v>
      </c>
      <c r="W20" s="43">
        <v>0.11375623957035799</v>
      </c>
      <c r="X20" s="43">
        <v>2.9639271815458099E-2</v>
      </c>
      <c r="Y20" s="43">
        <v>6.9695172775697201E-2</v>
      </c>
      <c r="Z20" s="43">
        <v>2.7837223304866501</v>
      </c>
      <c r="AA20" s="43">
        <v>22.615271598823366</v>
      </c>
      <c r="AB20" s="43"/>
      <c r="AC20" s="43">
        <v>3.39444331869143</v>
      </c>
      <c r="AD20" s="43">
        <v>1.6319358012276399</v>
      </c>
      <c r="AE20" s="43">
        <v>5.0263791199190697</v>
      </c>
      <c r="AG20" s="64">
        <f t="shared" si="1"/>
        <v>5.6318481813269372E-2</v>
      </c>
      <c r="AH20" s="64">
        <f t="shared" si="2"/>
        <v>0.16405324904182206</v>
      </c>
      <c r="AI20" s="64">
        <f t="shared" si="3"/>
        <v>9.5223712491773638E-2</v>
      </c>
      <c r="AK20" s="63" t="s">
        <v>69</v>
      </c>
      <c r="AL20" s="63" t="s">
        <v>69</v>
      </c>
      <c r="AM20" s="63" t="s">
        <v>69</v>
      </c>
    </row>
    <row r="21" spans="1:39">
      <c r="A21" s="33">
        <v>2013</v>
      </c>
      <c r="B21" s="43">
        <v>12.850981659963599</v>
      </c>
      <c r="C21" s="43">
        <v>6.8007544223517904</v>
      </c>
      <c r="D21" s="43">
        <v>19.651736082315388</v>
      </c>
      <c r="E21" s="43"/>
      <c r="F21" s="43">
        <v>2.0550702557787197</v>
      </c>
      <c r="G21" s="43">
        <v>2.9910899154386801</v>
      </c>
      <c r="H21" s="43">
        <v>5.0461601712173998</v>
      </c>
      <c r="I21" s="43"/>
      <c r="J21" s="43">
        <v>14.906051915742319</v>
      </c>
      <c r="K21" s="43">
        <v>9.7918443377904705</v>
      </c>
      <c r="L21" s="43">
        <v>24.69789625353279</v>
      </c>
      <c r="M21" s="43"/>
      <c r="N21" s="43">
        <v>1.3995580462848198</v>
      </c>
      <c r="P21" s="43">
        <v>0.42935691818043797</v>
      </c>
      <c r="Q21" s="43">
        <v>1.6705674004735001</v>
      </c>
      <c r="R21" s="43">
        <v>6.2274961625036598</v>
      </c>
      <c r="S21" s="43">
        <v>6.5786314345847794</v>
      </c>
      <c r="T21" s="43">
        <v>2.7552513544960497</v>
      </c>
      <c r="U21" s="43">
        <v>2.4327247063949802</v>
      </c>
      <c r="V21" s="43">
        <v>1.3526198340298801</v>
      </c>
      <c r="W21" s="43">
        <v>0.12842476878370498</v>
      </c>
      <c r="X21" s="43">
        <v>9.4487098198565711E-2</v>
      </c>
      <c r="Y21" s="43">
        <v>4.4448950597609498E-2</v>
      </c>
      <c r="Z21" s="43">
        <v>2.9838876252896802</v>
      </c>
      <c r="AA21" s="43">
        <v>24.697896253532846</v>
      </c>
      <c r="AB21" s="43"/>
      <c r="AC21" s="43">
        <v>3.24768618864438</v>
      </c>
      <c r="AD21" s="43">
        <v>1.6813876219160899</v>
      </c>
      <c r="AE21" s="43">
        <v>4.9290738105604701</v>
      </c>
      <c r="AG21" s="64">
        <f t="shared" si="1"/>
        <v>6.9672714962173643E-2</v>
      </c>
      <c r="AH21" s="64">
        <f t="shared" si="2"/>
        <v>0.12808460155164414</v>
      </c>
      <c r="AI21" s="64">
        <f t="shared" si="3"/>
        <v>9.2092082649795959E-2</v>
      </c>
      <c r="AK21" s="63" t="s">
        <v>69</v>
      </c>
      <c r="AL21" s="63" t="s">
        <v>69</v>
      </c>
      <c r="AM21" s="63" t="s">
        <v>69</v>
      </c>
    </row>
    <row r="22" spans="1:39">
      <c r="A22" s="33">
        <v>2014</v>
      </c>
      <c r="B22" s="43">
        <v>13.227856619533702</v>
      </c>
      <c r="C22" s="43">
        <v>8.0508777510090006</v>
      </c>
      <c r="D22" s="43">
        <v>21.278734370542701</v>
      </c>
      <c r="E22" s="43"/>
      <c r="F22" s="43">
        <v>2.1265592036201499</v>
      </c>
      <c r="G22" s="43">
        <v>3.2809005028949598</v>
      </c>
      <c r="H22" s="43">
        <v>5.4074597065151098</v>
      </c>
      <c r="I22" s="43"/>
      <c r="J22" s="43">
        <v>15.354415823153852</v>
      </c>
      <c r="K22" s="43">
        <v>11.331778253903961</v>
      </c>
      <c r="L22" s="43">
        <v>26.686194077057809</v>
      </c>
      <c r="M22" s="43"/>
      <c r="N22" s="43">
        <v>1.3359293823448801</v>
      </c>
      <c r="P22" s="43">
        <v>0.34749983131134898</v>
      </c>
      <c r="Q22" s="43">
        <v>1.7812947640376502</v>
      </c>
      <c r="R22" s="43">
        <v>6.26065116248067</v>
      </c>
      <c r="S22" s="43">
        <v>6.9649700653241995</v>
      </c>
      <c r="T22" s="43">
        <v>3.02898714586214</v>
      </c>
      <c r="U22" s="43">
        <v>2.8196428552537998</v>
      </c>
      <c r="V22" s="43">
        <v>1.41297615200246</v>
      </c>
      <c r="W22" s="43">
        <v>4.9819788471666598E-2</v>
      </c>
      <c r="X22" s="43">
        <v>7.0502156865833304E-2</v>
      </c>
      <c r="Y22" s="43">
        <v>5.8972067679682501E-2</v>
      </c>
      <c r="Z22" s="43">
        <v>3.8908780877683702</v>
      </c>
      <c r="AA22" s="43">
        <v>26.68619407705782</v>
      </c>
      <c r="AB22" s="43"/>
      <c r="AC22" s="43">
        <v>3.1164810624231301</v>
      </c>
      <c r="AD22" s="43">
        <v>1.8118473941159101</v>
      </c>
      <c r="AE22" s="43">
        <v>4.9283284565390399</v>
      </c>
      <c r="AG22" s="64">
        <f t="shared" si="1"/>
        <v>3.0079320127552656E-2</v>
      </c>
      <c r="AH22" s="64">
        <f t="shared" si="2"/>
        <v>0.15726699312102999</v>
      </c>
      <c r="AI22" s="64">
        <f t="shared" si="3"/>
        <v>8.0504744335891054E-2</v>
      </c>
      <c r="AK22" s="63" t="s">
        <v>69</v>
      </c>
      <c r="AL22" s="63" t="s">
        <v>69</v>
      </c>
      <c r="AM22" s="63" t="s">
        <v>69</v>
      </c>
    </row>
    <row r="23" spans="1:39">
      <c r="A23" s="33">
        <v>2015</v>
      </c>
      <c r="B23" s="43">
        <v>14.047106241936701</v>
      </c>
      <c r="C23" s="43">
        <v>8.0155277616451901</v>
      </c>
      <c r="D23" s="43">
        <v>22.062634003581891</v>
      </c>
      <c r="E23" s="43"/>
      <c r="F23" s="43">
        <v>2.3599977345355101</v>
      </c>
      <c r="G23" s="43">
        <v>3.51718068932432</v>
      </c>
      <c r="H23" s="43">
        <v>5.8771784238598297</v>
      </c>
      <c r="I23" s="43"/>
      <c r="J23" s="43">
        <v>16.407103976472211</v>
      </c>
      <c r="K23" s="43">
        <v>11.53270845096951</v>
      </c>
      <c r="L23" s="43">
        <v>27.939812427441723</v>
      </c>
      <c r="M23" s="43"/>
      <c r="N23" s="43">
        <v>1.189786495462974</v>
      </c>
      <c r="P23" s="43">
        <v>0.28227902032436503</v>
      </c>
      <c r="Q23" s="43">
        <v>1.9551350501690399</v>
      </c>
      <c r="R23" s="43">
        <v>5.8818809324014198</v>
      </c>
      <c r="S23" s="43">
        <v>8.2878089735774196</v>
      </c>
      <c r="T23" s="43">
        <v>3.6015421002042398</v>
      </c>
      <c r="U23" s="43">
        <v>3.2195693425904297</v>
      </c>
      <c r="V23" s="43">
        <v>1.44160719947793</v>
      </c>
      <c r="W23" s="43">
        <v>0.12371869427436499</v>
      </c>
      <c r="X23" s="43">
        <v>2.9002926234245999E-2</v>
      </c>
      <c r="Y23" s="43">
        <v>0.31296518735666601</v>
      </c>
      <c r="Z23" s="43">
        <v>2.8043030008316201</v>
      </c>
      <c r="AA23" s="43">
        <v>27.939812427441741</v>
      </c>
      <c r="AB23" s="43"/>
      <c r="AC23" s="43">
        <v>2.8039982994838</v>
      </c>
      <c r="AD23" s="43">
        <v>1.8274329579125701</v>
      </c>
      <c r="AE23" s="43">
        <v>4.6314312573963701</v>
      </c>
      <c r="AG23" s="64">
        <f t="shared" si="1"/>
        <v>6.8559309936816026E-2</v>
      </c>
      <c r="AH23" s="64">
        <f t="shared" si="2"/>
        <v>1.7731568034904388E-2</v>
      </c>
      <c r="AI23" s="64">
        <f t="shared" si="3"/>
        <v>4.6976288442031944E-2</v>
      </c>
      <c r="AK23" s="63" t="s">
        <v>69</v>
      </c>
      <c r="AL23" s="63" t="s">
        <v>69</v>
      </c>
      <c r="AM23" s="63" t="s">
        <v>69</v>
      </c>
    </row>
    <row r="24" spans="1:39">
      <c r="A24" s="33">
        <v>2016</v>
      </c>
      <c r="B24" s="43">
        <v>16.118168311760702</v>
      </c>
      <c r="C24" s="43">
        <v>7.9895509575507093</v>
      </c>
      <c r="D24" s="43">
        <v>24.10771926931141</v>
      </c>
      <c r="E24" s="43"/>
      <c r="F24" s="43">
        <v>2.3765293108562999</v>
      </c>
      <c r="G24" s="43">
        <v>3.5358769923528501</v>
      </c>
      <c r="H24" s="43">
        <v>5.9124063032091501</v>
      </c>
      <c r="I24" s="43"/>
      <c r="J24" s="43">
        <v>18.494697622617</v>
      </c>
      <c r="K24" s="43">
        <v>11.525427949903559</v>
      </c>
      <c r="L24" s="43">
        <v>30.020125572520559</v>
      </c>
      <c r="M24" s="43"/>
      <c r="N24" s="43">
        <v>1.1308518377398802</v>
      </c>
      <c r="P24" s="43">
        <v>0.26518263265480102</v>
      </c>
      <c r="Q24" s="43">
        <v>2.3550726247282099</v>
      </c>
      <c r="R24" s="43">
        <v>6.6612103395275701</v>
      </c>
      <c r="S24" s="43">
        <v>9.2132320257064215</v>
      </c>
      <c r="T24" s="43">
        <v>3.3007654149487999</v>
      </c>
      <c r="U24" s="43">
        <v>3.4927269954659099</v>
      </c>
      <c r="V24" s="43">
        <v>1.7136102819714201</v>
      </c>
      <c r="W24" s="43">
        <v>9.5588421849920599E-2</v>
      </c>
      <c r="X24" s="43">
        <v>7.9768362125079303E-2</v>
      </c>
      <c r="Y24" s="43">
        <v>0.49547888148055502</v>
      </c>
      <c r="Z24" s="43">
        <v>2.3474895920618599</v>
      </c>
      <c r="AA24" s="43">
        <v>30.020125572520545</v>
      </c>
      <c r="AB24" s="43"/>
      <c r="AC24" s="43">
        <v>3.21575043678174</v>
      </c>
      <c r="AD24" s="43">
        <v>1.98457173482948</v>
      </c>
      <c r="AE24" s="43">
        <v>5.2003221716112202</v>
      </c>
      <c r="AG24" s="64">
        <f t="shared" si="1"/>
        <v>0.1272371802566985</v>
      </c>
      <c r="AH24" s="64">
        <f t="shared" si="2"/>
        <v>-6.3129152158003521E-4</v>
      </c>
      <c r="AI24" s="64">
        <f t="shared" si="3"/>
        <v>7.4456947428738207E-2</v>
      </c>
      <c r="AK24" s="63" t="s">
        <v>69</v>
      </c>
      <c r="AL24" s="63" t="s">
        <v>69</v>
      </c>
      <c r="AM24" s="63" t="s">
        <v>69</v>
      </c>
    </row>
    <row r="25" spans="1:39">
      <c r="A25" s="33">
        <v>2017</v>
      </c>
      <c r="B25" s="43">
        <v>16.750944231875401</v>
      </c>
      <c r="C25" s="43">
        <v>7.7379116618958097</v>
      </c>
      <c r="D25" s="43">
        <v>24.488855893771209</v>
      </c>
      <c r="E25" s="43"/>
      <c r="F25" s="43">
        <v>2.4156788917894003</v>
      </c>
      <c r="G25" s="43">
        <v>4.0327230261406699</v>
      </c>
      <c r="H25" s="43">
        <v>6.4484019179300702</v>
      </c>
      <c r="I25" s="43"/>
      <c r="J25" s="43">
        <v>19.166623123664802</v>
      </c>
      <c r="K25" s="43">
        <v>11.77063468803648</v>
      </c>
      <c r="L25" s="43">
        <v>30.937257811701279</v>
      </c>
      <c r="M25" s="43"/>
      <c r="N25" s="43">
        <v>1.236712051400392</v>
      </c>
      <c r="P25" s="43">
        <v>0.43128190670968097</v>
      </c>
      <c r="Q25" s="43">
        <v>1.4353925761556499</v>
      </c>
      <c r="R25" s="43">
        <v>6.5481931245556497</v>
      </c>
      <c r="S25" s="43">
        <v>10.7517555162439</v>
      </c>
      <c r="T25" s="43">
        <v>3.8211972085669297</v>
      </c>
      <c r="U25" s="43">
        <v>3.4914577636530999</v>
      </c>
      <c r="V25" s="43">
        <v>1.66864057717625</v>
      </c>
      <c r="W25" s="43">
        <v>0.15549317353685199</v>
      </c>
      <c r="X25" s="43">
        <v>2.3042148525378399E-2</v>
      </c>
      <c r="Y25" s="43">
        <v>0.25651038938565701</v>
      </c>
      <c r="Z25" s="43">
        <v>2.3542934271923097</v>
      </c>
      <c r="AA25" s="43">
        <v>30.937257811701354</v>
      </c>
      <c r="AB25" s="43"/>
      <c r="AC25" s="43">
        <v>3.3629686290439</v>
      </c>
      <c r="AD25" s="43">
        <v>2.0314505589460898</v>
      </c>
      <c r="AE25" s="43">
        <v>5.3944191879899899</v>
      </c>
      <c r="AG25" s="64">
        <f t="shared" si="1"/>
        <v>3.6330710280232381E-2</v>
      </c>
      <c r="AH25" s="64">
        <f t="shared" si="2"/>
        <v>2.1275282722579725E-2</v>
      </c>
      <c r="AI25" s="64">
        <f t="shared" si="3"/>
        <v>3.0550579709107906E-2</v>
      </c>
      <c r="AK25" s="63" t="s">
        <v>69</v>
      </c>
      <c r="AL25" s="63" t="s">
        <v>69</v>
      </c>
      <c r="AM25" s="63" t="s">
        <v>69</v>
      </c>
    </row>
    <row r="26" spans="1:39">
      <c r="A26" s="33">
        <v>2018</v>
      </c>
      <c r="B26" s="43">
        <v>17.771477958170898</v>
      </c>
      <c r="C26" s="43">
        <v>6.97794098270486</v>
      </c>
      <c r="D26" s="43">
        <v>24.749418940875756</v>
      </c>
      <c r="E26" s="43"/>
      <c r="F26" s="43">
        <v>2.6783824885005898</v>
      </c>
      <c r="G26" s="43">
        <v>4.1009376483161706</v>
      </c>
      <c r="H26" s="43">
        <v>6.7793201368167608</v>
      </c>
      <c r="I26" s="43"/>
      <c r="J26" s="43">
        <v>20.449860446671487</v>
      </c>
      <c r="K26" s="43">
        <v>11.078878631021031</v>
      </c>
      <c r="L26" s="43">
        <v>31.528739077692517</v>
      </c>
      <c r="M26" s="43"/>
      <c r="N26" s="43">
        <v>1.2996330361700299</v>
      </c>
      <c r="P26" s="43">
        <v>0.36281386479067701</v>
      </c>
      <c r="Q26" s="43">
        <v>1.4862252150615101</v>
      </c>
      <c r="R26" s="43">
        <v>6.1895771458028204</v>
      </c>
      <c r="S26" s="43">
        <v>12.411244221016501</v>
      </c>
      <c r="T26" s="43">
        <v>4.24327798119175</v>
      </c>
      <c r="U26" s="43">
        <v>3.1125132094307499</v>
      </c>
      <c r="V26" s="43">
        <v>1.4725018160218302</v>
      </c>
      <c r="W26" s="43">
        <v>9.8572741127489996E-2</v>
      </c>
      <c r="X26" s="43">
        <v>5.78454794060956E-2</v>
      </c>
      <c r="Y26" s="43">
        <v>9.2312460183266887E-2</v>
      </c>
      <c r="Z26" s="43">
        <v>2.0018549436598403</v>
      </c>
      <c r="AA26" s="43">
        <v>31.528739077692524</v>
      </c>
      <c r="AB26" s="43"/>
      <c r="AC26" s="43">
        <v>3.7673926231910699</v>
      </c>
      <c r="AD26" s="43">
        <v>2.0040566075330601</v>
      </c>
      <c r="AE26" s="43">
        <v>5.7714492307241301</v>
      </c>
      <c r="AG26" s="64">
        <f t="shared" si="1"/>
        <v>6.6951664606076822E-2</v>
      </c>
      <c r="AH26" s="64">
        <f t="shared" si="2"/>
        <v>-5.8769647971365746E-2</v>
      </c>
      <c r="AI26" s="64">
        <f t="shared" si="3"/>
        <v>1.9118736042841089E-2</v>
      </c>
      <c r="AK26" s="63" t="s">
        <v>69</v>
      </c>
      <c r="AL26" s="63" t="s">
        <v>69</v>
      </c>
      <c r="AM26" s="63" t="s">
        <v>69</v>
      </c>
    </row>
    <row r="27" spans="1:39">
      <c r="A27" s="33">
        <v>2019</v>
      </c>
      <c r="B27" s="43">
        <v>19.279481752344001</v>
      </c>
      <c r="C27" s="43">
        <v>7.3997613895076908</v>
      </c>
      <c r="D27" s="43">
        <v>26.679243141851693</v>
      </c>
      <c r="E27" s="43"/>
      <c r="F27" s="43">
        <v>2.9578236009365804</v>
      </c>
      <c r="G27" s="43">
        <v>4.6197522218437594</v>
      </c>
      <c r="H27" s="43">
        <v>7.5775758227803394</v>
      </c>
      <c r="I27" s="43"/>
      <c r="J27" s="43">
        <v>22.237305353280583</v>
      </c>
      <c r="K27" s="43">
        <v>12.019513611351449</v>
      </c>
      <c r="L27" s="43">
        <v>34.256818964632032</v>
      </c>
      <c r="M27" s="43"/>
      <c r="N27" s="43">
        <v>1.3343163562123372</v>
      </c>
      <c r="P27" s="43">
        <v>0.32654958198436501</v>
      </c>
      <c r="Q27" s="43">
        <v>1.4992221002036099</v>
      </c>
      <c r="R27" s="43">
        <v>7.1254521474837595</v>
      </c>
      <c r="S27" s="43">
        <v>13.2860815236089</v>
      </c>
      <c r="T27" s="43">
        <v>4.4819795483756701</v>
      </c>
      <c r="U27" s="43">
        <v>3.3059193362912302</v>
      </c>
      <c r="V27" s="43">
        <v>1.40793544359412</v>
      </c>
      <c r="W27" s="43">
        <v>0.140204503801587</v>
      </c>
      <c r="X27" s="43">
        <v>3.6133399345238001E-2</v>
      </c>
      <c r="Y27" s="43">
        <v>0.52886888821825306</v>
      </c>
      <c r="Z27" s="43">
        <v>2.1184724917253499</v>
      </c>
      <c r="AA27" s="43">
        <v>34.256818964632082</v>
      </c>
      <c r="AB27" s="43"/>
      <c r="AC27" s="43">
        <v>4.2283000308057499</v>
      </c>
      <c r="AD27" s="43">
        <v>2.3104099216924601</v>
      </c>
      <c r="AE27" s="43">
        <v>6.53870995249821</v>
      </c>
      <c r="AG27" s="64">
        <f t="shared" si="1"/>
        <v>8.74062153759112E-2</v>
      </c>
      <c r="AH27" s="64">
        <f t="shared" si="2"/>
        <v>8.4903446608452393E-2</v>
      </c>
      <c r="AI27" s="64">
        <f t="shared" si="3"/>
        <v>8.6526767855099829E-2</v>
      </c>
      <c r="AK27" s="63" t="s">
        <v>69</v>
      </c>
      <c r="AL27" s="63" t="s">
        <v>69</v>
      </c>
      <c r="AM27" s="63" t="s">
        <v>69</v>
      </c>
    </row>
    <row r="28" spans="1:39">
      <c r="A28" s="33">
        <v>2020</v>
      </c>
      <c r="B28" s="43">
        <v>21.148140152583501</v>
      </c>
      <c r="C28" s="43">
        <v>8.4742929908701896</v>
      </c>
      <c r="D28" s="43">
        <v>29.622433143453691</v>
      </c>
      <c r="E28" s="43"/>
      <c r="F28" s="43">
        <v>3.2632574010398403</v>
      </c>
      <c r="G28" s="43">
        <v>6.0633201806347001</v>
      </c>
      <c r="H28" s="43">
        <v>9.32657758167454</v>
      </c>
      <c r="I28" s="43"/>
      <c r="J28" s="43">
        <v>24.411397553623342</v>
      </c>
      <c r="K28" s="43">
        <v>14.537613171504891</v>
      </c>
      <c r="L28" s="43">
        <v>38.949010725128232</v>
      </c>
      <c r="M28" s="43"/>
      <c r="N28" s="43">
        <v>2.060391687875724</v>
      </c>
      <c r="P28" s="43">
        <v>0.38014484102343798</v>
      </c>
      <c r="Q28" s="43">
        <v>1.6651396477122899</v>
      </c>
      <c r="R28" s="43">
        <v>7.5871939575226399</v>
      </c>
      <c r="S28" s="43">
        <v>14.778919107364901</v>
      </c>
      <c r="T28" s="43">
        <v>6.3853131898701099</v>
      </c>
      <c r="U28" s="43">
        <v>3.5072578327068702</v>
      </c>
      <c r="V28" s="43">
        <v>1.5845576567495601</v>
      </c>
      <c r="W28" s="43">
        <v>7.2446170127667908E-2</v>
      </c>
      <c r="X28" s="43">
        <v>6.9075433047430801E-2</v>
      </c>
      <c r="Y28" s="43">
        <v>7.8799964379446599E-2</v>
      </c>
      <c r="Z28" s="43">
        <v>2.8401629246237898</v>
      </c>
      <c r="AA28" s="43">
        <v>38.949010725128147</v>
      </c>
      <c r="AB28" s="43"/>
      <c r="AC28" s="43">
        <v>4.8096375668666402</v>
      </c>
      <c r="AD28" s="43">
        <v>2.7653655015645398</v>
      </c>
      <c r="AE28" s="43">
        <v>7.5750030684311795</v>
      </c>
      <c r="AG28" s="64">
        <f t="shared" ref="AG28" si="4">J28/J27-1</f>
        <v>9.7767790017868395E-2</v>
      </c>
      <c r="AH28" s="64">
        <f t="shared" ref="AH28" si="5">K28/K27-1</f>
        <v>0.20950095333103169</v>
      </c>
      <c r="AI28" s="64">
        <f t="shared" ref="AI28" si="6">L28/L27-1</f>
        <v>0.1369710294858546</v>
      </c>
      <c r="AK28" s="63" t="s">
        <v>69</v>
      </c>
      <c r="AL28" s="63" t="s">
        <v>69</v>
      </c>
      <c r="AM28" s="63" t="s">
        <v>69</v>
      </c>
    </row>
    <row r="29" spans="1:39">
      <c r="A29" s="33"/>
      <c r="B29" s="43"/>
      <c r="C29" s="43"/>
      <c r="D29" s="43"/>
      <c r="E29" s="43"/>
      <c r="F29" s="43"/>
      <c r="G29" s="43"/>
      <c r="H29" s="43"/>
      <c r="I29" s="43"/>
      <c r="J29" s="43"/>
      <c r="K29" s="43"/>
      <c r="L29" s="43"/>
      <c r="M29" s="43"/>
      <c r="N29" s="43"/>
      <c r="P29" s="43"/>
      <c r="Q29" s="43"/>
      <c r="R29" s="43"/>
      <c r="S29" s="43"/>
      <c r="T29" s="43"/>
      <c r="U29" s="43"/>
      <c r="V29" s="43"/>
      <c r="W29" s="43"/>
      <c r="X29" s="43"/>
      <c r="Y29" s="43"/>
      <c r="Z29" s="43"/>
      <c r="AA29" s="43"/>
      <c r="AB29" s="43"/>
      <c r="AC29" s="43"/>
      <c r="AD29" s="43"/>
      <c r="AE29" s="43"/>
      <c r="AG29" s="64"/>
      <c r="AH29" s="64"/>
      <c r="AI29" s="64"/>
      <c r="AK29" s="63"/>
      <c r="AL29" s="63"/>
      <c r="AM29" s="63"/>
    </row>
    <row r="30" spans="1:39">
      <c r="A30" s="82" t="s">
        <v>81</v>
      </c>
      <c r="B30" s="83">
        <v>22.713964285714287</v>
      </c>
      <c r="C30" s="83">
        <v>9.0851964285714288</v>
      </c>
      <c r="D30" s="83">
        <v>31.799160714285716</v>
      </c>
      <c r="E30" s="83"/>
      <c r="F30" s="83">
        <v>3.2265535714285716</v>
      </c>
      <c r="G30" s="83">
        <v>6.3543452380952381</v>
      </c>
      <c r="H30" s="83">
        <v>9.5808988095238092</v>
      </c>
      <c r="I30" s="83"/>
      <c r="J30" s="83">
        <v>25.940517857142858</v>
      </c>
      <c r="K30" s="83">
        <v>15.439541666666667</v>
      </c>
      <c r="L30" s="83">
        <v>41.380059523809521</v>
      </c>
      <c r="M30" s="83"/>
      <c r="N30" s="83">
        <v>2.0800119047619048</v>
      </c>
      <c r="O30" s="87"/>
      <c r="P30" s="91" t="s">
        <v>69</v>
      </c>
      <c r="Q30" s="91" t="s">
        <v>69</v>
      </c>
      <c r="R30" s="91" t="s">
        <v>69</v>
      </c>
      <c r="S30" s="91" t="s">
        <v>69</v>
      </c>
      <c r="T30" s="91" t="s">
        <v>69</v>
      </c>
      <c r="U30" s="91" t="s">
        <v>69</v>
      </c>
      <c r="V30" s="91" t="s">
        <v>69</v>
      </c>
      <c r="W30" s="91" t="s">
        <v>69</v>
      </c>
      <c r="X30" s="91" t="s">
        <v>69</v>
      </c>
      <c r="Y30" s="91" t="s">
        <v>69</v>
      </c>
      <c r="Z30" s="91" t="s">
        <v>69</v>
      </c>
      <c r="AA30" s="91" t="s">
        <v>69</v>
      </c>
      <c r="AB30" s="91"/>
      <c r="AC30" s="91" t="s">
        <v>69</v>
      </c>
      <c r="AD30" s="91" t="s">
        <v>69</v>
      </c>
      <c r="AE30" s="91" t="s">
        <v>69</v>
      </c>
      <c r="AF30" s="87"/>
      <c r="AG30" s="88"/>
      <c r="AH30" s="88"/>
      <c r="AI30" s="88"/>
      <c r="AJ30" s="89"/>
      <c r="AK30" s="90"/>
      <c r="AL30" s="90"/>
      <c r="AM30" s="90"/>
    </row>
    <row r="31" spans="1:39">
      <c r="A31" s="82" t="s">
        <v>82</v>
      </c>
      <c r="B31" s="83">
        <v>20.816413173652695</v>
      </c>
      <c r="C31" s="83">
        <v>7.1655149700598804</v>
      </c>
      <c r="D31" s="83">
        <v>27.981928143712576</v>
      </c>
      <c r="E31" s="83"/>
      <c r="F31" s="83">
        <v>3.5684311377245508</v>
      </c>
      <c r="G31" s="83">
        <v>6.8806886227544908</v>
      </c>
      <c r="H31" s="83">
        <v>10.449119760479041</v>
      </c>
      <c r="I31" s="83"/>
      <c r="J31" s="83">
        <v>24.384844311377247</v>
      </c>
      <c r="K31" s="83">
        <v>14.046203592814372</v>
      </c>
      <c r="L31" s="83">
        <v>38.431047904191615</v>
      </c>
      <c r="M31" s="83"/>
      <c r="N31" s="83">
        <v>2.1816227544910181</v>
      </c>
      <c r="O31" s="87"/>
      <c r="P31" s="91" t="s">
        <v>69</v>
      </c>
      <c r="Q31" s="91" t="s">
        <v>69</v>
      </c>
      <c r="R31" s="91" t="s">
        <v>69</v>
      </c>
      <c r="S31" s="91" t="s">
        <v>69</v>
      </c>
      <c r="T31" s="91" t="s">
        <v>69</v>
      </c>
      <c r="U31" s="91" t="s">
        <v>69</v>
      </c>
      <c r="V31" s="91" t="s">
        <v>69</v>
      </c>
      <c r="W31" s="91" t="s">
        <v>69</v>
      </c>
      <c r="X31" s="91" t="s">
        <v>69</v>
      </c>
      <c r="Y31" s="91" t="s">
        <v>69</v>
      </c>
      <c r="Z31" s="91" t="s">
        <v>69</v>
      </c>
      <c r="AA31" s="91" t="s">
        <v>69</v>
      </c>
      <c r="AB31" s="91"/>
      <c r="AC31" s="91" t="s">
        <v>69</v>
      </c>
      <c r="AD31" s="91" t="s">
        <v>69</v>
      </c>
      <c r="AE31" s="91" t="s">
        <v>69</v>
      </c>
      <c r="AF31" s="87"/>
      <c r="AG31" s="88">
        <f t="shared" ref="AG31" si="7">J31/J30-1</f>
        <v>-5.9970797589040781E-2</v>
      </c>
      <c r="AH31" s="88">
        <f t="shared" ref="AH31" si="8">K31/K30-1</f>
        <v>-9.0244782127208767E-2</v>
      </c>
      <c r="AI31" s="88">
        <f t="shared" ref="AI31" si="9">L31/L30-1</f>
        <v>-7.1266490516309844E-2</v>
      </c>
      <c r="AJ31" s="89"/>
      <c r="AK31" s="90" t="s">
        <v>69</v>
      </c>
      <c r="AL31" s="90" t="s">
        <v>69</v>
      </c>
      <c r="AM31" s="90" t="s">
        <v>69</v>
      </c>
    </row>
    <row r="32" spans="1:39">
      <c r="A32" s="33"/>
      <c r="B32" s="43"/>
      <c r="C32" s="43"/>
      <c r="D32" s="43"/>
      <c r="E32" s="43"/>
      <c r="F32" s="43"/>
      <c r="G32" s="43"/>
      <c r="H32" s="43"/>
      <c r="I32" s="43"/>
      <c r="J32" s="43"/>
      <c r="K32" s="43"/>
      <c r="L32" s="43"/>
      <c r="M32" s="43"/>
      <c r="P32" s="43"/>
      <c r="Q32" s="43"/>
      <c r="R32" s="43"/>
      <c r="S32" s="43"/>
      <c r="T32" s="43"/>
      <c r="U32" s="43"/>
      <c r="V32" s="43"/>
      <c r="W32" s="43"/>
      <c r="X32" s="43"/>
      <c r="Y32" s="43"/>
      <c r="Z32" s="43"/>
      <c r="AA32" s="43"/>
      <c r="AB32" s="43"/>
      <c r="AC32" s="43"/>
      <c r="AD32" s="43"/>
      <c r="AE32" s="43"/>
      <c r="AG32" s="64"/>
      <c r="AH32" s="64"/>
      <c r="AI32" s="64"/>
      <c r="AK32" s="63"/>
      <c r="AL32" s="63"/>
      <c r="AM32" s="63"/>
    </row>
    <row r="33" spans="1:40">
      <c r="A33" s="33" t="s">
        <v>33</v>
      </c>
      <c r="B33" s="43">
        <v>22.130510259593603</v>
      </c>
      <c r="C33" s="43">
        <v>9.3032750058118001</v>
      </c>
      <c r="D33" s="43">
        <v>31.433785265405405</v>
      </c>
      <c r="E33" s="43"/>
      <c r="F33" s="43">
        <v>3.0458108606206498</v>
      </c>
      <c r="G33" s="43">
        <v>5.2800258249342606</v>
      </c>
      <c r="H33" s="43">
        <v>8.3258366855549113</v>
      </c>
      <c r="I33" s="43"/>
      <c r="J33" s="43">
        <v>25.176321120214254</v>
      </c>
      <c r="K33" s="43">
        <v>14.583300830746062</v>
      </c>
      <c r="L33" s="43">
        <v>39.759621950960316</v>
      </c>
      <c r="M33" s="43"/>
      <c r="N33" s="43">
        <v>1.4656158512896651</v>
      </c>
      <c r="P33" s="43">
        <v>0.35302263262917999</v>
      </c>
      <c r="Q33" s="43">
        <v>1.62162262783491</v>
      </c>
      <c r="R33" s="43">
        <v>7.7488573759880301</v>
      </c>
      <c r="S33" s="43">
        <v>15.452818483762099</v>
      </c>
      <c r="T33" s="43">
        <v>4.8787585075831101</v>
      </c>
      <c r="U33" s="43">
        <v>3.3848446426401599</v>
      </c>
      <c r="V33" s="43">
        <v>1.4705520149198301</v>
      </c>
      <c r="W33" s="43">
        <v>0.15087438054098298</v>
      </c>
      <c r="X33" s="43">
        <v>6.5785129442622894E-2</v>
      </c>
      <c r="Y33" s="43">
        <v>0.91430672319672091</v>
      </c>
      <c r="Z33" s="43">
        <v>3.7181794324226196</v>
      </c>
      <c r="AA33" s="43">
        <v>39.759621950960266</v>
      </c>
      <c r="AB33" s="43"/>
      <c r="AC33" s="43">
        <v>4.6141323440462196</v>
      </c>
      <c r="AD33" s="43">
        <v>2.5958656897380301</v>
      </c>
      <c r="AE33" s="43">
        <v>7.2099980337842497</v>
      </c>
      <c r="AG33" s="63" t="s">
        <v>69</v>
      </c>
      <c r="AH33" s="63" t="s">
        <v>69</v>
      </c>
      <c r="AI33" s="63" t="s">
        <v>69</v>
      </c>
      <c r="AJ33" s="68"/>
      <c r="AK33" s="63" t="s">
        <v>69</v>
      </c>
      <c r="AL33" s="63" t="s">
        <v>69</v>
      </c>
      <c r="AM33" s="63" t="s">
        <v>69</v>
      </c>
    </row>
    <row r="34" spans="1:40">
      <c r="A34" s="33" t="s">
        <v>34</v>
      </c>
      <c r="B34" s="43">
        <v>19.347244179123102</v>
      </c>
      <c r="C34" s="43">
        <v>7.5155263891480901</v>
      </c>
      <c r="D34" s="43">
        <v>26.862770568271191</v>
      </c>
      <c r="E34" s="43"/>
      <c r="F34" s="43">
        <v>3.3328713336314202</v>
      </c>
      <c r="G34" s="43">
        <v>4.6819591433587302</v>
      </c>
      <c r="H34" s="43">
        <v>8.0148304769901504</v>
      </c>
      <c r="I34" s="43"/>
      <c r="J34" s="43">
        <v>22.680115512754522</v>
      </c>
      <c r="K34" s="43">
        <v>12.197485532506821</v>
      </c>
      <c r="L34" s="43">
        <v>34.877601045261343</v>
      </c>
      <c r="M34" s="43"/>
      <c r="N34" s="43">
        <v>1.3294779472603158</v>
      </c>
      <c r="P34" s="43">
        <v>0.322107365776031</v>
      </c>
      <c r="Q34" s="43">
        <v>1.5023865909661902</v>
      </c>
      <c r="R34" s="43">
        <v>7.5088370371055495</v>
      </c>
      <c r="S34" s="43">
        <v>13.3467845189068</v>
      </c>
      <c r="T34" s="43">
        <v>4.5703728834815802</v>
      </c>
      <c r="U34" s="43">
        <v>3.3431361605412597</v>
      </c>
      <c r="V34" s="43">
        <v>1.4669708736504701</v>
      </c>
      <c r="W34" s="43">
        <v>0.11828329647619</v>
      </c>
      <c r="X34" s="43">
        <v>3.2473507936507898E-2</v>
      </c>
      <c r="Y34" s="43">
        <v>0.42192985295238</v>
      </c>
      <c r="Z34" s="43">
        <v>2.2443189574684101</v>
      </c>
      <c r="AA34" s="43">
        <v>34.877601045261372</v>
      </c>
      <c r="AB34" s="43"/>
      <c r="AC34" s="43">
        <v>4.1480041537144396</v>
      </c>
      <c r="AD34" s="43">
        <v>2.3926882856658702</v>
      </c>
      <c r="AE34" s="43">
        <v>6.5406924393803099</v>
      </c>
      <c r="AG34" s="63" t="s">
        <v>69</v>
      </c>
      <c r="AH34" s="63" t="s">
        <v>69</v>
      </c>
      <c r="AI34" s="63" t="s">
        <v>69</v>
      </c>
      <c r="AJ34" s="68"/>
      <c r="AK34" s="64">
        <f>J34/J33-1</f>
        <v>-9.9148942196146006E-2</v>
      </c>
      <c r="AL34" s="64">
        <f t="shared" ref="AL34:AM34" si="10">K34/K33-1</f>
        <v>-0.16359912792920051</v>
      </c>
      <c r="AM34" s="64">
        <f t="shared" si="10"/>
        <v>-0.12278841362527237</v>
      </c>
    </row>
    <row r="35" spans="1:40">
      <c r="A35" s="33" t="s">
        <v>35</v>
      </c>
      <c r="B35" s="43">
        <v>18.134491291705299</v>
      </c>
      <c r="C35" s="43">
        <v>6.71863716848625</v>
      </c>
      <c r="D35" s="43">
        <v>24.853128460191549</v>
      </c>
      <c r="E35" s="43"/>
      <c r="F35" s="43">
        <v>2.6036041385585897</v>
      </c>
      <c r="G35" s="43">
        <v>4.1681893919173394</v>
      </c>
      <c r="H35" s="43">
        <v>6.7717935304759287</v>
      </c>
      <c r="I35" s="43"/>
      <c r="J35" s="43">
        <v>20.73809543026389</v>
      </c>
      <c r="K35" s="43">
        <v>10.886826560403589</v>
      </c>
      <c r="L35" s="43">
        <v>31.624921990667477</v>
      </c>
      <c r="M35" s="43"/>
      <c r="N35" s="43">
        <v>1.34682256574156</v>
      </c>
      <c r="P35" s="43">
        <v>0.31734917601875001</v>
      </c>
      <c r="Q35" s="43">
        <v>1.49064082063968</v>
      </c>
      <c r="R35" s="43">
        <v>6.6963777330456198</v>
      </c>
      <c r="S35" s="43">
        <v>12.233727700559799</v>
      </c>
      <c r="T35" s="43">
        <v>4.1569252331317097</v>
      </c>
      <c r="U35" s="43">
        <v>3.2245266682820302</v>
      </c>
      <c r="V35" s="43">
        <v>1.3512192053460901</v>
      </c>
      <c r="W35" s="43">
        <v>0.11524771053125001</v>
      </c>
      <c r="X35" s="43">
        <v>2.4953781062499999E-2</v>
      </c>
      <c r="Y35" s="43">
        <v>0.388630555859375</v>
      </c>
      <c r="Z35" s="43">
        <v>1.6253234061906199</v>
      </c>
      <c r="AA35" s="43">
        <v>31.624921990667424</v>
      </c>
      <c r="AB35" s="43"/>
      <c r="AC35" s="43">
        <v>3.9688429499431201</v>
      </c>
      <c r="AD35" s="43">
        <v>2.19358154916375</v>
      </c>
      <c r="AE35" s="43">
        <v>6.1624244991068702</v>
      </c>
      <c r="AG35" s="63" t="s">
        <v>69</v>
      </c>
      <c r="AH35" s="63" t="s">
        <v>69</v>
      </c>
      <c r="AI35" s="63" t="s">
        <v>69</v>
      </c>
      <c r="AJ35" s="68"/>
      <c r="AK35" s="64">
        <f t="shared" ref="AK35:AK39" si="11">J35/J34-1</f>
        <v>-8.5626551654840899E-2</v>
      </c>
      <c r="AL35" s="64">
        <f t="shared" ref="AL35:AL39" si="12">K35/K34-1</f>
        <v>-0.10745320981199524</v>
      </c>
      <c r="AM35" s="64">
        <f t="shared" ref="AM35:AM39" si="13">L35/L34-1</f>
        <v>-9.3259827428291309E-2</v>
      </c>
      <c r="AN35" s="63"/>
    </row>
    <row r="36" spans="1:40">
      <c r="A36" s="33" t="s">
        <v>36</v>
      </c>
      <c r="B36" s="43">
        <v>17.64038202815</v>
      </c>
      <c r="C36" s="43">
        <v>6.1526430234682801</v>
      </c>
      <c r="D36" s="43">
        <v>23.79302505161828</v>
      </c>
      <c r="E36" s="43"/>
      <c r="F36" s="43">
        <v>2.8589925945567098</v>
      </c>
      <c r="G36" s="43">
        <v>4.3807568354582793</v>
      </c>
      <c r="H36" s="43">
        <v>7.2397494300149887</v>
      </c>
      <c r="I36" s="43"/>
      <c r="J36" s="43">
        <v>20.499374622706711</v>
      </c>
      <c r="K36" s="43">
        <v>10.533399858926559</v>
      </c>
      <c r="L36" s="43">
        <v>31.032774481633268</v>
      </c>
      <c r="M36" s="43"/>
      <c r="N36" s="43">
        <v>1.20142812424968</v>
      </c>
      <c r="P36" s="43">
        <v>0.31489066813421795</v>
      </c>
      <c r="Q36" s="43">
        <v>1.3880253312745299</v>
      </c>
      <c r="R36" s="43">
        <v>6.5829489527823402</v>
      </c>
      <c r="S36" s="43">
        <v>12.213509670515601</v>
      </c>
      <c r="T36" s="43">
        <v>4.3418417288801496</v>
      </c>
      <c r="U36" s="43">
        <v>3.2754510103154604</v>
      </c>
      <c r="V36" s="43">
        <v>1.34685726083562</v>
      </c>
      <c r="W36" s="43">
        <v>0.176570259265625</v>
      </c>
      <c r="X36" s="43">
        <v>2.2653917984375001E-2</v>
      </c>
      <c r="Y36" s="43">
        <v>0.40700489695312497</v>
      </c>
      <c r="Z36" s="43">
        <v>0.96302078469218699</v>
      </c>
      <c r="AA36" s="43">
        <v>31.032774481633229</v>
      </c>
      <c r="AB36" s="43"/>
      <c r="AC36" s="43">
        <v>4.1990519421228099</v>
      </c>
      <c r="AD36" s="43">
        <v>2.0741705007664</v>
      </c>
      <c r="AE36" s="43">
        <v>6.2732224428892103</v>
      </c>
      <c r="AG36" s="63" t="s">
        <v>69</v>
      </c>
      <c r="AH36" s="63" t="s">
        <v>69</v>
      </c>
      <c r="AI36" s="63" t="s">
        <v>69</v>
      </c>
      <c r="AJ36" s="68"/>
      <c r="AK36" s="64">
        <f t="shared" si="11"/>
        <v>-1.1511221382885739E-2</v>
      </c>
      <c r="AL36" s="64">
        <f t="shared" si="12"/>
        <v>-3.2463702761875157E-2</v>
      </c>
      <c r="AM36" s="64">
        <f t="shared" si="13"/>
        <v>-1.8724078092870911E-2</v>
      </c>
      <c r="AN36" s="63"/>
    </row>
    <row r="37" spans="1:40">
      <c r="A37" s="33" t="s">
        <v>37</v>
      </c>
      <c r="B37" s="43">
        <v>21.218014164148499</v>
      </c>
      <c r="C37" s="43">
        <v>11.7737242675133</v>
      </c>
      <c r="D37" s="43">
        <v>32.991738431661801</v>
      </c>
      <c r="E37" s="43"/>
      <c r="F37" s="43">
        <v>2.91331647912935</v>
      </c>
      <c r="G37" s="43">
        <v>7.28425615901629</v>
      </c>
      <c r="H37" s="43">
        <v>10.19757263814564</v>
      </c>
      <c r="I37" s="43"/>
      <c r="J37" s="43">
        <v>24.131330643277849</v>
      </c>
      <c r="K37" s="43">
        <v>19.057980426529589</v>
      </c>
      <c r="L37" s="43">
        <v>43.189311069807445</v>
      </c>
      <c r="M37" s="43"/>
      <c r="N37" s="43">
        <v>1.9855517826758</v>
      </c>
      <c r="P37" s="43">
        <v>0.41407449048516098</v>
      </c>
      <c r="Q37" s="43">
        <v>1.6014196289624101</v>
      </c>
      <c r="R37" s="43">
        <v>7.6026912964545099</v>
      </c>
      <c r="S37" s="43">
        <v>14.5131452273758</v>
      </c>
      <c r="T37" s="43">
        <v>7.6152428787324107</v>
      </c>
      <c r="U37" s="43">
        <v>4.0693576077557996</v>
      </c>
      <c r="V37" s="43">
        <v>2.0388319448400001</v>
      </c>
      <c r="W37" s="43">
        <v>0.114635149509838</v>
      </c>
      <c r="X37" s="43">
        <v>0.12083960748387</v>
      </c>
      <c r="Y37" s="43">
        <v>0.10683892741935401</v>
      </c>
      <c r="Z37" s="43">
        <v>4.9922343107883798</v>
      </c>
      <c r="AA37" s="43">
        <v>43.18931106980753</v>
      </c>
      <c r="AB37" s="43"/>
      <c r="AC37" s="43">
        <v>4.8660841447620902</v>
      </c>
      <c r="AD37" s="43">
        <v>3.4757730389738697</v>
      </c>
      <c r="AE37" s="43">
        <v>8.3418571837359607</v>
      </c>
      <c r="AG37" s="64">
        <f t="shared" ref="AG37:AG42" si="14">J37/J33-1</f>
        <v>-4.150687751187665E-2</v>
      </c>
      <c r="AH37" s="64">
        <f t="shared" ref="AH37:AI37" si="15">K37/K33-1</f>
        <v>0.30683585614235787</v>
      </c>
      <c r="AI37" s="64">
        <f t="shared" si="15"/>
        <v>8.6260606880953716E-2</v>
      </c>
      <c r="AJ37" s="68"/>
      <c r="AK37" s="64">
        <f t="shared" si="11"/>
        <v>0.17717399127620692</v>
      </c>
      <c r="AL37" s="64">
        <f t="shared" si="12"/>
        <v>0.8092905122536338</v>
      </c>
      <c r="AM37" s="64">
        <f t="shared" si="13"/>
        <v>0.39173218609148264</v>
      </c>
      <c r="AN37" s="63"/>
    </row>
    <row r="38" spans="1:40">
      <c r="A38" s="33" t="s">
        <v>38</v>
      </c>
      <c r="B38" s="43">
        <v>25.914334930823298</v>
      </c>
      <c r="C38" s="43">
        <v>9.94071949218079</v>
      </c>
      <c r="D38" s="43">
        <v>35.855054423004091</v>
      </c>
      <c r="E38" s="43"/>
      <c r="F38" s="43">
        <v>3.8874132512063397</v>
      </c>
      <c r="G38" s="43">
        <v>6.4903947500182504</v>
      </c>
      <c r="H38" s="43">
        <v>10.37780800122459</v>
      </c>
      <c r="I38" s="43"/>
      <c r="J38" s="43">
        <v>29.801748182029637</v>
      </c>
      <c r="K38" s="43">
        <v>16.43111424219904</v>
      </c>
      <c r="L38" s="43">
        <v>46.232862424228685</v>
      </c>
      <c r="M38" s="43"/>
      <c r="N38" s="43">
        <v>2.4484300835949173</v>
      </c>
      <c r="P38" s="43">
        <v>0.37581187569603097</v>
      </c>
      <c r="Q38" s="43">
        <v>2.1175602849065003</v>
      </c>
      <c r="R38" s="43">
        <v>9.8304634855053905</v>
      </c>
      <c r="S38" s="43">
        <v>17.4779125359217</v>
      </c>
      <c r="T38" s="43">
        <v>7.4543107988942801</v>
      </c>
      <c r="U38" s="43">
        <v>3.64733008612746</v>
      </c>
      <c r="V38" s="43">
        <v>1.5668327163217399</v>
      </c>
      <c r="W38" s="43">
        <v>8.1460930079682498E-2</v>
      </c>
      <c r="X38" s="43">
        <v>6.1176169460317405E-2</v>
      </c>
      <c r="Y38" s="43">
        <v>8.3375212603174598E-2</v>
      </c>
      <c r="Z38" s="43">
        <v>3.5366283287123799</v>
      </c>
      <c r="AA38" s="43">
        <v>46.232862424228657</v>
      </c>
      <c r="AB38" s="43"/>
      <c r="AC38" s="43">
        <v>5.5407615352703106</v>
      </c>
      <c r="AD38" s="43">
        <v>3.0542982969633297</v>
      </c>
      <c r="AE38" s="43">
        <v>8.5950598322336411</v>
      </c>
      <c r="AG38" s="64">
        <f t="shared" si="14"/>
        <v>0.31400336851327548</v>
      </c>
      <c r="AH38" s="64">
        <f t="shared" ref="AH38:AI38" si="16">K38/K34-1</f>
        <v>0.34709028335466496</v>
      </c>
      <c r="AI38" s="64">
        <f t="shared" si="16"/>
        <v>0.3255746105998345</v>
      </c>
      <c r="AJ38" s="68"/>
      <c r="AK38" s="64">
        <f t="shared" si="11"/>
        <v>0.23498155251257846</v>
      </c>
      <c r="AL38" s="64">
        <f t="shared" si="12"/>
        <v>-0.13783549597279621</v>
      </c>
      <c r="AM38" s="64">
        <f t="shared" si="13"/>
        <v>7.0470013969472944E-2</v>
      </c>
      <c r="AN38" s="63"/>
    </row>
    <row r="39" spans="1:40">
      <c r="A39" s="33" t="s">
        <v>32</v>
      </c>
      <c r="B39" s="43">
        <v>18.598525466623901</v>
      </c>
      <c r="C39" s="43">
        <v>6.1638128961510894</v>
      </c>
      <c r="D39" s="43">
        <v>24.76233836277499</v>
      </c>
      <c r="E39" s="43"/>
      <c r="F39" s="43">
        <v>3.0367939042729604</v>
      </c>
      <c r="G39" s="43">
        <v>5.1679597755674997</v>
      </c>
      <c r="H39" s="43">
        <v>8.2047536798404597</v>
      </c>
      <c r="I39" s="43"/>
      <c r="J39" s="43">
        <v>21.635319370896863</v>
      </c>
      <c r="K39" s="43">
        <v>11.331772671718589</v>
      </c>
      <c r="L39" s="43">
        <v>32.967092042615448</v>
      </c>
      <c r="M39" s="43"/>
      <c r="N39" s="43">
        <v>1.90233640871875</v>
      </c>
      <c r="P39" s="43">
        <v>0.37470001264609298</v>
      </c>
      <c r="Q39" s="43">
        <v>1.5076575313051501</v>
      </c>
      <c r="R39" s="43">
        <v>6.4320471952143699</v>
      </c>
      <c r="S39" s="43">
        <v>13.320914631731199</v>
      </c>
      <c r="T39" s="43">
        <v>5.1805627456599996</v>
      </c>
      <c r="U39" s="43">
        <v>3.0071162774604603</v>
      </c>
      <c r="V39" s="43">
        <v>1.2691392258435901</v>
      </c>
      <c r="W39" s="43">
        <v>5.07873340298437E-2</v>
      </c>
      <c r="X39" s="43">
        <v>4.8709796875000003E-2</v>
      </c>
      <c r="Y39" s="43">
        <v>6.7152148437500003E-2</v>
      </c>
      <c r="Z39" s="43">
        <v>1.7083051434121799</v>
      </c>
      <c r="AA39" s="43">
        <v>32.967092042615391</v>
      </c>
      <c r="AB39" s="43"/>
      <c r="AC39" s="43">
        <v>4.1554214138840599</v>
      </c>
      <c r="AD39" s="43">
        <v>2.2446735930995301</v>
      </c>
      <c r="AE39" s="43">
        <v>6.40009500698359</v>
      </c>
      <c r="AG39" s="64">
        <f t="shared" si="14"/>
        <v>4.3264529457397449E-2</v>
      </c>
      <c r="AH39" s="64">
        <f t="shared" ref="AH39:AI39" si="17">K39/K35-1</f>
        <v>4.0870138680569212E-2</v>
      </c>
      <c r="AI39" s="64">
        <f t="shared" si="17"/>
        <v>4.2440264432716868E-2</v>
      </c>
      <c r="AJ39" s="68"/>
      <c r="AK39" s="64">
        <f t="shared" si="11"/>
        <v>-0.27402515990847498</v>
      </c>
      <c r="AL39" s="64">
        <f t="shared" si="12"/>
        <v>-0.31034666884514261</v>
      </c>
      <c r="AM39" s="64">
        <f t="shared" si="13"/>
        <v>-0.28693378878183429</v>
      </c>
      <c r="AN39" s="64"/>
    </row>
    <row r="40" spans="1:40">
      <c r="A40" s="33" t="s">
        <v>39</v>
      </c>
      <c r="B40" s="43">
        <v>18.938341405009602</v>
      </c>
      <c r="C40" s="43">
        <v>6.1449354491135901</v>
      </c>
      <c r="D40" s="43">
        <v>25.083276854123191</v>
      </c>
      <c r="E40" s="43"/>
      <c r="F40" s="43">
        <v>3.2143227508998398</v>
      </c>
      <c r="G40" s="43">
        <v>5.3554973274078099</v>
      </c>
      <c r="H40" s="43">
        <v>8.5698200783076501</v>
      </c>
      <c r="I40" s="43"/>
      <c r="J40" s="43">
        <v>22.152664155909441</v>
      </c>
      <c r="K40" s="43">
        <v>11.5004327765214</v>
      </c>
      <c r="L40" s="43">
        <v>33.653096932430842</v>
      </c>
      <c r="M40" s="43"/>
      <c r="N40" s="43">
        <v>1.90897282940906</v>
      </c>
      <c r="P40" s="43">
        <v>0.35698558422890597</v>
      </c>
      <c r="Q40" s="43">
        <v>1.4389989675453101</v>
      </c>
      <c r="R40" s="43">
        <v>6.5191092311326502</v>
      </c>
      <c r="S40" s="43">
        <v>13.837570373002599</v>
      </c>
      <c r="T40" s="43">
        <v>5.3462747266117097</v>
      </c>
      <c r="U40" s="43">
        <v>3.3249816064137501</v>
      </c>
      <c r="V40" s="43">
        <v>1.4773458593015598</v>
      </c>
      <c r="W40" s="43">
        <v>4.4360528121250006E-2</v>
      </c>
      <c r="X40" s="43">
        <v>4.7070362828124997E-2</v>
      </c>
      <c r="Y40" s="43">
        <v>5.878127490625E-2</v>
      </c>
      <c r="Z40" s="43">
        <v>1.2016184183387499</v>
      </c>
      <c r="AA40" s="43">
        <v>33.653096932430856</v>
      </c>
      <c r="AB40" s="43"/>
      <c r="AC40" s="43">
        <v>4.6894709411156192</v>
      </c>
      <c r="AD40" s="43">
        <v>2.3134318876935902</v>
      </c>
      <c r="AE40" s="43">
        <v>7.0029028288092094</v>
      </c>
      <c r="AG40" s="64">
        <f t="shared" si="14"/>
        <v>8.0650730260396264E-2</v>
      </c>
      <c r="AH40" s="64">
        <f t="shared" ref="AH40" si="18">K40/K36-1</f>
        <v>9.1806342733236956E-2</v>
      </c>
      <c r="AI40" s="64">
        <f t="shared" ref="AI40" si="19">L40/L36-1</f>
        <v>8.44372601086123E-2</v>
      </c>
      <c r="AJ40" s="68"/>
      <c r="AK40" s="64">
        <f t="shared" ref="AK40" si="20">J40/J39-1</f>
        <v>2.3912047524867752E-2</v>
      </c>
      <c r="AL40" s="64">
        <f t="shared" ref="AL40" si="21">K40/K39-1</f>
        <v>1.4883823536607554E-2</v>
      </c>
      <c r="AM40" s="64">
        <f t="shared" ref="AM40" si="22">L40/L39-1</f>
        <v>2.0808777702583381E-2</v>
      </c>
      <c r="AN40" s="64"/>
    </row>
    <row r="41" spans="1:40">
      <c r="A41" s="33" t="s">
        <v>40</v>
      </c>
      <c r="B41" s="43">
        <v>25.136589684396199</v>
      </c>
      <c r="C41" s="43">
        <v>7.8153123655118</v>
      </c>
      <c r="D41" s="43">
        <v>32.951902049908</v>
      </c>
      <c r="E41" s="43"/>
      <c r="F41" s="43">
        <v>4.6124208231186801</v>
      </c>
      <c r="G41" s="43">
        <v>7.4096626619418</v>
      </c>
      <c r="H41" s="43">
        <v>12.022083485060481</v>
      </c>
      <c r="I41" s="43"/>
      <c r="J41" s="43">
        <v>29.749010507514878</v>
      </c>
      <c r="K41" s="43">
        <v>15.224975027453599</v>
      </c>
      <c r="L41" s="43">
        <v>44.973985534968477</v>
      </c>
      <c r="M41" s="43"/>
      <c r="N41" s="43">
        <v>2.7776545526785221</v>
      </c>
      <c r="P41" s="43">
        <v>0.41339052360704898</v>
      </c>
      <c r="Q41" s="43">
        <v>1.92065224275655</v>
      </c>
      <c r="R41" s="43">
        <v>8.4044415841159008</v>
      </c>
      <c r="S41" s="43">
        <v>19.0105261570354</v>
      </c>
      <c r="T41" s="43">
        <v>7.19733979416967</v>
      </c>
      <c r="U41" s="43">
        <v>4.2523695922385203</v>
      </c>
      <c r="V41" s="43">
        <v>2.0621453128894998</v>
      </c>
      <c r="W41" s="43">
        <v>5.9536178819344199E-2</v>
      </c>
      <c r="X41" s="43">
        <v>8.7732426950819592E-2</v>
      </c>
      <c r="Y41" s="43">
        <v>5.0190721311475402E-2</v>
      </c>
      <c r="Z41" s="43">
        <v>1.5156610010742599</v>
      </c>
      <c r="AA41" s="43">
        <v>44.973985534968485</v>
      </c>
      <c r="AB41" s="43"/>
      <c r="AC41" s="43">
        <v>6.4418400750373701</v>
      </c>
      <c r="AD41" s="43">
        <v>3.1188115653077002</v>
      </c>
      <c r="AE41" s="43">
        <v>9.5606516403450712</v>
      </c>
      <c r="AG41" s="64">
        <f t="shared" si="14"/>
        <v>0.23279610839868536</v>
      </c>
      <c r="AH41" s="64">
        <f t="shared" ref="AH41" si="23">K41/K37-1</f>
        <v>-0.20112337788637191</v>
      </c>
      <c r="AI41" s="64">
        <f t="shared" ref="AI41" si="24">L41/L37-1</f>
        <v>4.1322133207367884E-2</v>
      </c>
      <c r="AJ41" s="68"/>
      <c r="AK41" s="64">
        <f t="shared" ref="AK41" si="25">J41/J40-1</f>
        <v>0.34290892951487439</v>
      </c>
      <c r="AL41" s="64">
        <f t="shared" ref="AL41" si="26">K41/K40-1</f>
        <v>0.32386105143242983</v>
      </c>
      <c r="AM41" s="64">
        <f t="shared" ref="AM41" si="27">L41/L40-1</f>
        <v>0.33639960759831022</v>
      </c>
      <c r="AN41" s="64"/>
    </row>
    <row r="42" spans="1:40">
      <c r="A42" s="33" t="s">
        <v>41</v>
      </c>
      <c r="B42" s="43">
        <v>21.277153372188</v>
      </c>
      <c r="C42" s="43">
        <v>6.2046501670625291</v>
      </c>
      <c r="D42" s="43">
        <v>27.481803539250528</v>
      </c>
      <c r="E42" s="43"/>
      <c r="F42" s="43">
        <v>3.71395973943571</v>
      </c>
      <c r="G42" s="43">
        <v>6.8176594885212607</v>
      </c>
      <c r="H42" s="43">
        <v>10.53161922795697</v>
      </c>
      <c r="I42" s="43"/>
      <c r="J42" s="43">
        <v>24.991113111623712</v>
      </c>
      <c r="K42" s="43">
        <v>13.02230965558379</v>
      </c>
      <c r="L42" s="43">
        <v>38.013422767207501</v>
      </c>
      <c r="M42" s="43"/>
      <c r="N42" s="43">
        <v>2.0646675711499904</v>
      </c>
      <c r="P42" s="43">
        <v>0.29913994844047598</v>
      </c>
      <c r="Q42" s="43">
        <v>1.3858156058823801</v>
      </c>
      <c r="R42" s="43">
        <v>8.1154779966098403</v>
      </c>
      <c r="S42" s="43">
        <v>15.1906795606911</v>
      </c>
      <c r="T42" s="43">
        <v>6.0883304475214199</v>
      </c>
      <c r="U42" s="43">
        <v>3.9915858102034898</v>
      </c>
      <c r="V42" s="43">
        <v>1.5689083299761901</v>
      </c>
      <c r="W42" s="43">
        <v>7.8441125349206303E-2</v>
      </c>
      <c r="X42" s="43">
        <v>2.1209222222222202E-2</v>
      </c>
      <c r="Y42" s="43">
        <v>2.4613254349206297E-2</v>
      </c>
      <c r="Z42" s="43">
        <v>1.24922146596206</v>
      </c>
      <c r="AA42" s="43">
        <v>38.013422767207594</v>
      </c>
      <c r="AB42" s="43"/>
      <c r="AC42" s="43">
        <v>5.6733057046339601</v>
      </c>
      <c r="AD42" s="43">
        <v>2.71698577121952</v>
      </c>
      <c r="AE42" s="43">
        <v>8.3902914758534806</v>
      </c>
      <c r="AG42" s="64">
        <f t="shared" si="14"/>
        <v>-0.16142123747313331</v>
      </c>
      <c r="AH42" s="64">
        <f t="shared" ref="AH42" si="28">K42/K38-1</f>
        <v>-0.20746034239483424</v>
      </c>
      <c r="AI42" s="64">
        <f t="shared" ref="AI42" si="29">L42/L38-1</f>
        <v>-0.17778349048779041</v>
      </c>
      <c r="AJ42" s="68"/>
      <c r="AK42" s="64">
        <f t="shared" ref="AK42" si="30">J42/J41-1</f>
        <v>-0.15993464369812493</v>
      </c>
      <c r="AL42" s="64">
        <f t="shared" ref="AL42" si="31">K42/K41-1</f>
        <v>-0.14467448175763664</v>
      </c>
      <c r="AM42" s="64">
        <f t="shared" ref="AM42" si="32">L42/L41-1</f>
        <v>-0.15476864424988424</v>
      </c>
      <c r="AN42" s="64"/>
    </row>
    <row r="43" spans="1:40">
      <c r="A43" s="33" t="s">
        <v>42</v>
      </c>
      <c r="B43" s="43"/>
      <c r="C43" s="43"/>
      <c r="D43" s="43"/>
      <c r="E43" s="43"/>
      <c r="F43" s="43"/>
      <c r="G43" s="43"/>
      <c r="H43" s="43"/>
      <c r="I43" s="43"/>
      <c r="J43" s="43"/>
      <c r="K43" s="43"/>
      <c r="L43" s="43"/>
      <c r="M43" s="43"/>
      <c r="N43" s="43"/>
      <c r="P43" s="43"/>
      <c r="Q43" s="43"/>
      <c r="R43" s="43"/>
      <c r="S43" s="43"/>
      <c r="T43" s="43"/>
      <c r="U43" s="43"/>
      <c r="V43" s="43"/>
      <c r="W43" s="43"/>
      <c r="X43" s="43"/>
      <c r="Y43" s="43"/>
      <c r="Z43" s="43"/>
      <c r="AA43" s="43"/>
      <c r="AB43" s="43"/>
      <c r="AC43" s="43"/>
      <c r="AD43" s="43"/>
      <c r="AE43" s="43"/>
      <c r="AG43" s="64"/>
      <c r="AH43" s="64"/>
      <c r="AI43" s="64"/>
      <c r="AJ43" s="68"/>
      <c r="AK43" s="64"/>
      <c r="AL43" s="64"/>
      <c r="AM43" s="64"/>
      <c r="AN43" s="64"/>
    </row>
    <row r="44" spans="1:40">
      <c r="A44" s="33" t="s">
        <v>43</v>
      </c>
      <c r="B44" s="43"/>
      <c r="C44" s="43"/>
      <c r="D44" s="43"/>
      <c r="E44" s="43"/>
      <c r="F44" s="43"/>
      <c r="G44" s="43"/>
      <c r="H44" s="43"/>
      <c r="I44" s="43"/>
      <c r="J44" s="43"/>
      <c r="K44" s="43"/>
      <c r="L44" s="43"/>
      <c r="M44" s="43"/>
      <c r="N44" s="43"/>
      <c r="P44" s="43"/>
      <c r="Q44" s="43"/>
      <c r="R44" s="43"/>
      <c r="S44" s="43"/>
      <c r="T44" s="43"/>
      <c r="U44" s="43"/>
      <c r="V44" s="43"/>
      <c r="W44" s="43"/>
      <c r="X44" s="43"/>
      <c r="Y44" s="43"/>
      <c r="Z44" s="43"/>
      <c r="AA44" s="43"/>
      <c r="AB44" s="43"/>
      <c r="AC44" s="43"/>
      <c r="AD44" s="43"/>
      <c r="AE44" s="43"/>
      <c r="AG44" s="64"/>
      <c r="AH44" s="64"/>
      <c r="AI44" s="64"/>
      <c r="AJ44" s="68"/>
      <c r="AK44" s="64"/>
      <c r="AL44" s="64"/>
      <c r="AM44" s="64"/>
      <c r="AN44" s="64"/>
    </row>
    <row r="45" spans="1:40">
      <c r="A45" s="35"/>
      <c r="AG45" s="66"/>
      <c r="AH45" s="66"/>
      <c r="AI45" s="60"/>
      <c r="AJ45" s="60"/>
      <c r="AN45" s="65"/>
    </row>
    <row r="46" spans="1:40">
      <c r="A46" s="20">
        <v>43496</v>
      </c>
      <c r="B46" s="44">
        <v>23.295523809523811</v>
      </c>
      <c r="C46" s="44">
        <v>9.1176190476190477</v>
      </c>
      <c r="D46" s="44">
        <v>32.413142857142859</v>
      </c>
      <c r="E46" s="44"/>
      <c r="F46" s="44">
        <v>3.125</v>
      </c>
      <c r="G46" s="44">
        <v>5.038380952380952</v>
      </c>
      <c r="H46" s="44">
        <v>8.1633809523809511</v>
      </c>
      <c r="I46" s="44"/>
      <c r="J46" s="44">
        <v>26.420523809523811</v>
      </c>
      <c r="K46" s="44">
        <v>14.155999999999999</v>
      </c>
      <c r="L46" s="44">
        <v>40.576523809523806</v>
      </c>
      <c r="M46" s="44"/>
      <c r="N46" s="44">
        <v>1.4134761904761906</v>
      </c>
      <c r="P46" s="44" t="s">
        <v>69</v>
      </c>
      <c r="Q46" s="44" t="s">
        <v>69</v>
      </c>
      <c r="R46" s="44" t="s">
        <v>69</v>
      </c>
      <c r="S46" s="44" t="s">
        <v>69</v>
      </c>
      <c r="T46" s="44" t="s">
        <v>69</v>
      </c>
      <c r="U46" s="44" t="s">
        <v>69</v>
      </c>
      <c r="V46" s="44" t="s">
        <v>69</v>
      </c>
      <c r="W46" s="44" t="s">
        <v>69</v>
      </c>
      <c r="X46" s="44" t="s">
        <v>69</v>
      </c>
      <c r="Y46" s="44" t="s">
        <v>69</v>
      </c>
      <c r="Z46" s="44" t="s">
        <v>69</v>
      </c>
      <c r="AA46" s="44" t="s">
        <v>69</v>
      </c>
      <c r="AB46" s="44"/>
      <c r="AC46" s="44" t="s">
        <v>69</v>
      </c>
      <c r="AD46" s="44" t="s">
        <v>69</v>
      </c>
      <c r="AE46" s="44" t="s">
        <v>69</v>
      </c>
      <c r="AG46" s="63" t="s">
        <v>69</v>
      </c>
      <c r="AH46" s="63" t="s">
        <v>69</v>
      </c>
      <c r="AI46" s="63" t="s">
        <v>69</v>
      </c>
      <c r="AK46" s="63" t="s">
        <v>69</v>
      </c>
      <c r="AL46" s="63" t="s">
        <v>69</v>
      </c>
      <c r="AM46" s="63" t="s">
        <v>69</v>
      </c>
      <c r="AN46" s="65"/>
    </row>
    <row r="47" spans="1:40">
      <c r="A47" s="20">
        <v>43524</v>
      </c>
      <c r="B47" s="44">
        <v>23.126947368421053</v>
      </c>
      <c r="C47" s="44">
        <v>7.9268947368421045</v>
      </c>
      <c r="D47" s="44">
        <v>31.053842105263158</v>
      </c>
      <c r="E47" s="44"/>
      <c r="F47" s="44">
        <v>3.1614210526315789</v>
      </c>
      <c r="G47" s="44">
        <v>4.9566315789473681</v>
      </c>
      <c r="H47" s="44">
        <v>8.1180526315789479</v>
      </c>
      <c r="I47" s="44"/>
      <c r="J47" s="44">
        <v>26.288368421052631</v>
      </c>
      <c r="K47" s="44">
        <v>12.883526315789473</v>
      </c>
      <c r="L47" s="44">
        <v>39.171894736842106</v>
      </c>
      <c r="M47" s="44"/>
      <c r="N47" s="44">
        <v>1.5025263157894737</v>
      </c>
      <c r="P47" s="44" t="s">
        <v>69</v>
      </c>
      <c r="Q47" s="44" t="s">
        <v>69</v>
      </c>
      <c r="R47" s="44" t="s">
        <v>69</v>
      </c>
      <c r="S47" s="44" t="s">
        <v>69</v>
      </c>
      <c r="T47" s="44" t="s">
        <v>69</v>
      </c>
      <c r="U47" s="44" t="s">
        <v>69</v>
      </c>
      <c r="V47" s="44" t="s">
        <v>69</v>
      </c>
      <c r="W47" s="44" t="s">
        <v>69</v>
      </c>
      <c r="X47" s="44" t="s">
        <v>69</v>
      </c>
      <c r="Y47" s="44" t="s">
        <v>69</v>
      </c>
      <c r="Z47" s="44" t="s">
        <v>69</v>
      </c>
      <c r="AA47" s="44" t="s">
        <v>69</v>
      </c>
      <c r="AB47" s="44"/>
      <c r="AC47" s="44" t="s">
        <v>69</v>
      </c>
      <c r="AD47" s="44" t="s">
        <v>69</v>
      </c>
      <c r="AE47" s="44" t="s">
        <v>69</v>
      </c>
      <c r="AG47" s="63" t="s">
        <v>69</v>
      </c>
      <c r="AH47" s="63" t="s">
        <v>69</v>
      </c>
      <c r="AI47" s="63" t="s">
        <v>69</v>
      </c>
      <c r="AK47" s="64">
        <f>J47/J46-1</f>
        <v>-5.0019972890750219E-3</v>
      </c>
      <c r="AL47" s="64">
        <f t="shared" ref="AL47:AM47" si="33">K47/K46-1</f>
        <v>-8.9889353221992541E-2</v>
      </c>
      <c r="AM47" s="64">
        <f t="shared" si="33"/>
        <v>-3.4616791701412741E-2</v>
      </c>
      <c r="AN47" s="65"/>
    </row>
    <row r="48" spans="1:40">
      <c r="A48" s="20">
        <v>43555</v>
      </c>
      <c r="B48" s="44">
        <v>22.396238095238097</v>
      </c>
      <c r="C48" s="44">
        <v>7.2972857142857146</v>
      </c>
      <c r="D48" s="44">
        <v>29.693523809523811</v>
      </c>
      <c r="E48" s="44"/>
      <c r="F48" s="44">
        <v>3.1174761904761903</v>
      </c>
      <c r="G48" s="44">
        <v>4.8540000000000001</v>
      </c>
      <c r="H48" s="44">
        <v>7.9714761904761904</v>
      </c>
      <c r="I48" s="44"/>
      <c r="J48" s="44">
        <v>25.513714285714286</v>
      </c>
      <c r="K48" s="44">
        <v>12.151285714285715</v>
      </c>
      <c r="L48" s="44">
        <v>37.664999999999999</v>
      </c>
      <c r="M48" s="44"/>
      <c r="N48" s="44">
        <v>1.5033809523809523</v>
      </c>
      <c r="P48" s="44" t="s">
        <v>69</v>
      </c>
      <c r="Q48" s="44" t="s">
        <v>69</v>
      </c>
      <c r="R48" s="44" t="s">
        <v>69</v>
      </c>
      <c r="S48" s="44" t="s">
        <v>69</v>
      </c>
      <c r="T48" s="44" t="s">
        <v>69</v>
      </c>
      <c r="U48" s="44" t="s">
        <v>69</v>
      </c>
      <c r="V48" s="44" t="s">
        <v>69</v>
      </c>
      <c r="W48" s="44" t="s">
        <v>69</v>
      </c>
      <c r="X48" s="44" t="s">
        <v>69</v>
      </c>
      <c r="Y48" s="44" t="s">
        <v>69</v>
      </c>
      <c r="Z48" s="44" t="s">
        <v>69</v>
      </c>
      <c r="AA48" s="44" t="s">
        <v>69</v>
      </c>
      <c r="AB48" s="44"/>
      <c r="AC48" s="44" t="s">
        <v>69</v>
      </c>
      <c r="AD48" s="44" t="s">
        <v>69</v>
      </c>
      <c r="AE48" s="44" t="s">
        <v>69</v>
      </c>
      <c r="AG48" s="63" t="s">
        <v>69</v>
      </c>
      <c r="AH48" s="63" t="s">
        <v>69</v>
      </c>
      <c r="AI48" s="63" t="s">
        <v>69</v>
      </c>
      <c r="AK48" s="64">
        <f t="shared" ref="AK48:AK70" si="34">J48/J47-1</f>
        <v>-2.9467562342818332E-2</v>
      </c>
      <c r="AL48" s="64">
        <f t="shared" ref="AL48:AL70" si="35">K48/K47-1</f>
        <v>-5.6835417847236225E-2</v>
      </c>
      <c r="AM48" s="64">
        <f t="shared" ref="AM48:AM70" si="36">L48/L47-1</f>
        <v>-3.8468773261172817E-2</v>
      </c>
    </row>
    <row r="49" spans="1:39">
      <c r="A49" s="20">
        <v>43585</v>
      </c>
      <c r="B49" s="44">
        <v>19.753333333333334</v>
      </c>
      <c r="C49" s="44">
        <v>6.9670476190476194</v>
      </c>
      <c r="D49" s="44">
        <v>26.720380952380953</v>
      </c>
      <c r="E49" s="44"/>
      <c r="F49" s="44">
        <v>3.4888571428571429</v>
      </c>
      <c r="G49" s="44">
        <v>4.7106190476190477</v>
      </c>
      <c r="H49" s="44">
        <v>8.1994761904761901</v>
      </c>
      <c r="I49" s="44"/>
      <c r="J49" s="44">
        <v>23.242190476190476</v>
      </c>
      <c r="K49" s="44">
        <v>11.677666666666667</v>
      </c>
      <c r="L49" s="44">
        <v>34.91985714285714</v>
      </c>
      <c r="M49" s="44"/>
      <c r="N49" s="44">
        <v>1.1384285714285713</v>
      </c>
      <c r="P49" s="44" t="s">
        <v>69</v>
      </c>
      <c r="Q49" s="44" t="s">
        <v>69</v>
      </c>
      <c r="R49" s="44" t="s">
        <v>69</v>
      </c>
      <c r="S49" s="44" t="s">
        <v>69</v>
      </c>
      <c r="T49" s="44" t="s">
        <v>69</v>
      </c>
      <c r="U49" s="44" t="s">
        <v>69</v>
      </c>
      <c r="V49" s="44" t="s">
        <v>69</v>
      </c>
      <c r="W49" s="44" t="s">
        <v>69</v>
      </c>
      <c r="X49" s="44" t="s">
        <v>69</v>
      </c>
      <c r="Y49" s="44" t="s">
        <v>69</v>
      </c>
      <c r="Z49" s="44" t="s">
        <v>69</v>
      </c>
      <c r="AA49" s="44" t="s">
        <v>69</v>
      </c>
      <c r="AB49" s="44"/>
      <c r="AC49" s="44" t="s">
        <v>69</v>
      </c>
      <c r="AD49" s="44" t="s">
        <v>69</v>
      </c>
      <c r="AE49" s="44" t="s">
        <v>69</v>
      </c>
      <c r="AG49" s="63" t="s">
        <v>69</v>
      </c>
      <c r="AH49" s="63" t="s">
        <v>69</v>
      </c>
      <c r="AI49" s="63" t="s">
        <v>69</v>
      </c>
      <c r="AK49" s="64">
        <f t="shared" si="34"/>
        <v>-8.9031482601327427E-2</v>
      </c>
      <c r="AL49" s="64">
        <f t="shared" si="35"/>
        <v>-3.8976867037389784E-2</v>
      </c>
      <c r="AM49" s="64">
        <f t="shared" si="36"/>
        <v>-7.2883123779181158E-2</v>
      </c>
    </row>
    <row r="50" spans="1:39">
      <c r="A50" s="20">
        <v>43616</v>
      </c>
      <c r="B50" s="44">
        <v>17.77031818181818</v>
      </c>
      <c r="C50" s="44">
        <v>6.6681363636363642</v>
      </c>
      <c r="D50" s="44">
        <v>24.438454545454544</v>
      </c>
      <c r="E50" s="44"/>
      <c r="F50" s="44">
        <v>3.2347272727272727</v>
      </c>
      <c r="G50" s="44">
        <v>4.2665454545454553</v>
      </c>
      <c r="H50" s="44">
        <v>7.5012727272727275</v>
      </c>
      <c r="I50" s="44"/>
      <c r="J50" s="44">
        <v>21.005045454545453</v>
      </c>
      <c r="K50" s="44">
        <v>10.934681818181819</v>
      </c>
      <c r="L50" s="44">
        <v>31.939727272727271</v>
      </c>
      <c r="M50" s="44"/>
      <c r="N50" s="44">
        <v>1.4073181818181817</v>
      </c>
      <c r="P50" s="44" t="s">
        <v>69</v>
      </c>
      <c r="Q50" s="44" t="s">
        <v>69</v>
      </c>
      <c r="R50" s="44" t="s">
        <v>69</v>
      </c>
      <c r="S50" s="44" t="s">
        <v>69</v>
      </c>
      <c r="T50" s="44" t="s">
        <v>69</v>
      </c>
      <c r="U50" s="44" t="s">
        <v>69</v>
      </c>
      <c r="V50" s="44" t="s">
        <v>69</v>
      </c>
      <c r="W50" s="44" t="s">
        <v>69</v>
      </c>
      <c r="X50" s="44" t="s">
        <v>69</v>
      </c>
      <c r="Y50" s="44" t="s">
        <v>69</v>
      </c>
      <c r="Z50" s="44" t="s">
        <v>69</v>
      </c>
      <c r="AA50" s="44" t="s">
        <v>69</v>
      </c>
      <c r="AB50" s="44"/>
      <c r="AC50" s="44" t="s">
        <v>69</v>
      </c>
      <c r="AD50" s="44" t="s">
        <v>69</v>
      </c>
      <c r="AE50" s="44" t="s">
        <v>69</v>
      </c>
      <c r="AG50" s="63" t="s">
        <v>69</v>
      </c>
      <c r="AH50" s="63" t="s">
        <v>69</v>
      </c>
      <c r="AI50" s="63" t="s">
        <v>69</v>
      </c>
      <c r="AK50" s="64">
        <f t="shared" si="34"/>
        <v>-9.6253622219333312E-2</v>
      </c>
      <c r="AL50" s="64">
        <f t="shared" si="35"/>
        <v>-6.3624426839110182E-2</v>
      </c>
      <c r="AM50" s="64">
        <f t="shared" si="36"/>
        <v>-8.53419834433502E-2</v>
      </c>
    </row>
    <row r="51" spans="1:39">
      <c r="A51" s="20">
        <v>43646</v>
      </c>
      <c r="B51" s="44">
        <v>21.11655</v>
      </c>
      <c r="C51" s="44">
        <v>7.6143000000000001</v>
      </c>
      <c r="D51" s="44">
        <v>28.73085</v>
      </c>
      <c r="E51" s="44"/>
      <c r="F51" s="44">
        <v>2.9614000000000003</v>
      </c>
      <c r="G51" s="44">
        <v>4.8552499999999998</v>
      </c>
      <c r="H51" s="44">
        <v>7.8166500000000001</v>
      </c>
      <c r="I51" s="44"/>
      <c r="J51" s="44">
        <v>24.077950000000001</v>
      </c>
      <c r="K51" s="44">
        <v>12.46955</v>
      </c>
      <c r="L51" s="44">
        <v>36.547499999999999</v>
      </c>
      <c r="M51" s="44"/>
      <c r="N51" s="44">
        <v>1.6234000000000002</v>
      </c>
      <c r="P51" s="44" t="s">
        <v>69</v>
      </c>
      <c r="Q51" s="44" t="s">
        <v>69</v>
      </c>
      <c r="R51" s="44" t="s">
        <v>69</v>
      </c>
      <c r="S51" s="44" t="s">
        <v>69</v>
      </c>
      <c r="T51" s="44" t="s">
        <v>69</v>
      </c>
      <c r="U51" s="44" t="s">
        <v>69</v>
      </c>
      <c r="V51" s="44" t="s">
        <v>69</v>
      </c>
      <c r="W51" s="44" t="s">
        <v>69</v>
      </c>
      <c r="X51" s="44" t="s">
        <v>69</v>
      </c>
      <c r="Y51" s="44" t="s">
        <v>69</v>
      </c>
      <c r="Z51" s="44" t="s">
        <v>69</v>
      </c>
      <c r="AA51" s="44" t="s">
        <v>69</v>
      </c>
      <c r="AB51" s="44"/>
      <c r="AC51" s="44" t="s">
        <v>69</v>
      </c>
      <c r="AD51" s="44" t="s">
        <v>69</v>
      </c>
      <c r="AE51" s="44" t="s">
        <v>69</v>
      </c>
      <c r="AG51" s="63" t="s">
        <v>69</v>
      </c>
      <c r="AH51" s="63" t="s">
        <v>69</v>
      </c>
      <c r="AI51" s="63" t="s">
        <v>69</v>
      </c>
      <c r="AK51" s="64">
        <f t="shared" si="34"/>
        <v>0.14629363940698248</v>
      </c>
      <c r="AL51" s="64">
        <f t="shared" si="35"/>
        <v>0.1403669724770642</v>
      </c>
      <c r="AM51" s="64">
        <f t="shared" si="36"/>
        <v>0.14426462342423374</v>
      </c>
    </row>
    <row r="52" spans="1:39">
      <c r="A52" s="20">
        <v>43677</v>
      </c>
      <c r="B52" s="44">
        <v>17.460590909090907</v>
      </c>
      <c r="C52" s="44">
        <v>6.7632727272727271</v>
      </c>
      <c r="D52" s="44">
        <v>24.223863636363635</v>
      </c>
      <c r="E52" s="44"/>
      <c r="F52" s="44">
        <v>2.5395909090909088</v>
      </c>
      <c r="G52" s="44">
        <v>4.0415454545454548</v>
      </c>
      <c r="H52" s="44">
        <v>6.5811363636363636</v>
      </c>
      <c r="I52" s="44"/>
      <c r="J52" s="44">
        <v>20.000181818181815</v>
      </c>
      <c r="K52" s="44">
        <v>10.804818181818181</v>
      </c>
      <c r="L52" s="44">
        <v>30.805</v>
      </c>
      <c r="M52" s="44"/>
      <c r="N52" s="44">
        <v>1.2652727272727273</v>
      </c>
      <c r="P52" s="44" t="s">
        <v>69</v>
      </c>
      <c r="Q52" s="44" t="s">
        <v>69</v>
      </c>
      <c r="R52" s="44" t="s">
        <v>69</v>
      </c>
      <c r="S52" s="44" t="s">
        <v>69</v>
      </c>
      <c r="T52" s="44" t="s">
        <v>69</v>
      </c>
      <c r="U52" s="44" t="s">
        <v>69</v>
      </c>
      <c r="V52" s="44" t="s">
        <v>69</v>
      </c>
      <c r="W52" s="44" t="s">
        <v>69</v>
      </c>
      <c r="X52" s="44" t="s">
        <v>69</v>
      </c>
      <c r="Y52" s="44" t="s">
        <v>69</v>
      </c>
      <c r="Z52" s="44" t="s">
        <v>69</v>
      </c>
      <c r="AA52" s="44" t="s">
        <v>69</v>
      </c>
      <c r="AB52" s="44"/>
      <c r="AC52" s="44" t="s">
        <v>69</v>
      </c>
      <c r="AD52" s="44" t="s">
        <v>69</v>
      </c>
      <c r="AE52" s="44" t="s">
        <v>69</v>
      </c>
      <c r="AG52" s="63" t="s">
        <v>69</v>
      </c>
      <c r="AH52" s="63" t="s">
        <v>69</v>
      </c>
      <c r="AI52" s="63" t="s">
        <v>69</v>
      </c>
      <c r="AK52" s="64">
        <f t="shared" si="34"/>
        <v>-0.16935695031421638</v>
      </c>
      <c r="AL52" s="64">
        <f t="shared" si="35"/>
        <v>-0.13350376061540459</v>
      </c>
      <c r="AM52" s="64">
        <f t="shared" si="36"/>
        <v>-0.1571242903071346</v>
      </c>
    </row>
    <row r="53" spans="1:39">
      <c r="A53" s="20">
        <v>43708</v>
      </c>
      <c r="B53" s="44">
        <v>15.99390909090909</v>
      </c>
      <c r="C53" s="44">
        <v>6.2068636363636358</v>
      </c>
      <c r="D53" s="44">
        <v>22.200772727272728</v>
      </c>
      <c r="E53" s="44"/>
      <c r="F53" s="44">
        <v>2.1943181818181818</v>
      </c>
      <c r="G53" s="44">
        <v>3.6327727272727275</v>
      </c>
      <c r="H53" s="44">
        <v>5.8270909090909093</v>
      </c>
      <c r="I53" s="44"/>
      <c r="J53" s="44">
        <v>18.188227272727271</v>
      </c>
      <c r="K53" s="44">
        <v>9.8396363636363624</v>
      </c>
      <c r="L53" s="44">
        <v>28.027863636363637</v>
      </c>
      <c r="M53" s="44"/>
      <c r="N53" s="44">
        <v>1.3865454545454545</v>
      </c>
      <c r="P53" s="44" t="s">
        <v>69</v>
      </c>
      <c r="Q53" s="44" t="s">
        <v>69</v>
      </c>
      <c r="R53" s="44" t="s">
        <v>69</v>
      </c>
      <c r="S53" s="44" t="s">
        <v>69</v>
      </c>
      <c r="T53" s="44" t="s">
        <v>69</v>
      </c>
      <c r="U53" s="44" t="s">
        <v>69</v>
      </c>
      <c r="V53" s="44" t="s">
        <v>69</v>
      </c>
      <c r="W53" s="44" t="s">
        <v>69</v>
      </c>
      <c r="X53" s="44" t="s">
        <v>69</v>
      </c>
      <c r="Y53" s="44" t="s">
        <v>69</v>
      </c>
      <c r="Z53" s="44" t="s">
        <v>69</v>
      </c>
      <c r="AA53" s="44" t="s">
        <v>69</v>
      </c>
      <c r="AB53" s="44"/>
      <c r="AC53" s="44" t="s">
        <v>69</v>
      </c>
      <c r="AD53" s="44" t="s">
        <v>69</v>
      </c>
      <c r="AE53" s="44" t="s">
        <v>69</v>
      </c>
      <c r="AG53" s="63" t="s">
        <v>69</v>
      </c>
      <c r="AH53" s="63" t="s">
        <v>69</v>
      </c>
      <c r="AI53" s="63" t="s">
        <v>69</v>
      </c>
      <c r="AK53" s="64">
        <f t="shared" si="34"/>
        <v>-9.0596903664512118E-2</v>
      </c>
      <c r="AL53" s="64">
        <f t="shared" si="35"/>
        <v>-8.9328834779096922E-2</v>
      </c>
      <c r="AM53" s="64">
        <f t="shared" si="36"/>
        <v>-9.0152129967094985E-2</v>
      </c>
    </row>
    <row r="54" spans="1:39">
      <c r="A54" s="20">
        <v>43738</v>
      </c>
      <c r="B54" s="44">
        <v>20.035</v>
      </c>
      <c r="C54" s="44">
        <v>7.5651000000000002</v>
      </c>
      <c r="D54" s="44">
        <v>27.600100000000001</v>
      </c>
      <c r="E54" s="44"/>
      <c r="F54" s="44">
        <v>2.8789000000000002</v>
      </c>
      <c r="G54" s="44">
        <v>5.0204499999999994</v>
      </c>
      <c r="H54" s="44">
        <v>7.8993500000000001</v>
      </c>
      <c r="I54" s="44"/>
      <c r="J54" s="44">
        <v>22.913900000000002</v>
      </c>
      <c r="K54" s="44">
        <v>12.58555</v>
      </c>
      <c r="L54" s="44">
        <v>35.499450000000003</v>
      </c>
      <c r="M54" s="44"/>
      <c r="N54" s="44">
        <v>1.556</v>
      </c>
      <c r="P54" s="44" t="s">
        <v>69</v>
      </c>
      <c r="Q54" s="44" t="s">
        <v>69</v>
      </c>
      <c r="R54" s="44" t="s">
        <v>69</v>
      </c>
      <c r="S54" s="44" t="s">
        <v>69</v>
      </c>
      <c r="T54" s="44" t="s">
        <v>69</v>
      </c>
      <c r="U54" s="44" t="s">
        <v>69</v>
      </c>
      <c r="V54" s="44" t="s">
        <v>69</v>
      </c>
      <c r="W54" s="44" t="s">
        <v>69</v>
      </c>
      <c r="X54" s="44" t="s">
        <v>69</v>
      </c>
      <c r="Y54" s="44" t="s">
        <v>69</v>
      </c>
      <c r="Z54" s="44" t="s">
        <v>69</v>
      </c>
      <c r="AA54" s="44" t="s">
        <v>69</v>
      </c>
      <c r="AB54" s="44"/>
      <c r="AC54" s="44" t="s">
        <v>69</v>
      </c>
      <c r="AD54" s="44" t="s">
        <v>69</v>
      </c>
      <c r="AE54" s="44" t="s">
        <v>69</v>
      </c>
      <c r="AG54" s="63" t="s">
        <v>69</v>
      </c>
      <c r="AH54" s="63" t="s">
        <v>69</v>
      </c>
      <c r="AI54" s="63" t="s">
        <v>69</v>
      </c>
      <c r="AK54" s="64">
        <f t="shared" si="34"/>
        <v>0.25982041330431049</v>
      </c>
      <c r="AL54" s="64">
        <f t="shared" si="35"/>
        <v>0.27906657673971713</v>
      </c>
      <c r="AM54" s="64">
        <f t="shared" si="36"/>
        <v>0.26657709130362162</v>
      </c>
    </row>
    <row r="55" spans="1:39">
      <c r="A55" s="20">
        <v>43769</v>
      </c>
      <c r="B55" s="44">
        <v>18.490217391304348</v>
      </c>
      <c r="C55" s="44">
        <v>7.069260869565217</v>
      </c>
      <c r="D55" s="44">
        <v>25.559478260869565</v>
      </c>
      <c r="E55" s="44"/>
      <c r="F55" s="44">
        <v>2.7552173913043481</v>
      </c>
      <c r="G55" s="44">
        <v>4.3901304347826091</v>
      </c>
      <c r="H55" s="44">
        <v>7.1453478260869572</v>
      </c>
      <c r="I55" s="44"/>
      <c r="J55" s="44">
        <v>21.245434782608697</v>
      </c>
      <c r="K55" s="44">
        <v>11.459391304347825</v>
      </c>
      <c r="L55" s="44">
        <v>32.704826086956523</v>
      </c>
      <c r="M55" s="44"/>
      <c r="N55" s="44">
        <v>1.2079565217391304</v>
      </c>
      <c r="P55" s="44" t="s">
        <v>69</v>
      </c>
      <c r="Q55" s="44" t="s">
        <v>69</v>
      </c>
      <c r="R55" s="44" t="s">
        <v>69</v>
      </c>
      <c r="S55" s="44" t="s">
        <v>69</v>
      </c>
      <c r="T55" s="44" t="s">
        <v>69</v>
      </c>
      <c r="U55" s="44" t="s">
        <v>69</v>
      </c>
      <c r="V55" s="44" t="s">
        <v>69</v>
      </c>
      <c r="W55" s="44" t="s">
        <v>69</v>
      </c>
      <c r="X55" s="44" t="s">
        <v>69</v>
      </c>
      <c r="Y55" s="44" t="s">
        <v>69</v>
      </c>
      <c r="Z55" s="44" t="s">
        <v>69</v>
      </c>
      <c r="AA55" s="44" t="s">
        <v>69</v>
      </c>
      <c r="AB55" s="44"/>
      <c r="AC55" s="44" t="s">
        <v>69</v>
      </c>
      <c r="AD55" s="44" t="s">
        <v>69</v>
      </c>
      <c r="AE55" s="44" t="s">
        <v>69</v>
      </c>
      <c r="AG55" s="63" t="s">
        <v>69</v>
      </c>
      <c r="AH55" s="63" t="s">
        <v>69</v>
      </c>
      <c r="AI55" s="63" t="s">
        <v>69</v>
      </c>
      <c r="AK55" s="64">
        <f t="shared" si="34"/>
        <v>-7.2814545642221673E-2</v>
      </c>
      <c r="AL55" s="64">
        <f t="shared" si="35"/>
        <v>-8.9480292530097927E-2</v>
      </c>
      <c r="AM55" s="64">
        <f t="shared" si="36"/>
        <v>-7.8723020019844769E-2</v>
      </c>
    </row>
    <row r="56" spans="1:39">
      <c r="A56" s="20">
        <v>43799</v>
      </c>
      <c r="B56" s="44">
        <v>18.198400000000003</v>
      </c>
      <c r="C56" s="44">
        <v>6.7523</v>
      </c>
      <c r="D56" s="44">
        <v>24.950700000000005</v>
      </c>
      <c r="E56" s="44"/>
      <c r="F56" s="44">
        <v>3.0943000000000001</v>
      </c>
      <c r="G56" s="44">
        <v>5.8146499999999994</v>
      </c>
      <c r="H56" s="44">
        <v>8.908949999999999</v>
      </c>
      <c r="I56" s="44"/>
      <c r="J56" s="44">
        <v>21.292700000000004</v>
      </c>
      <c r="K56" s="44">
        <v>12.566949999999999</v>
      </c>
      <c r="L56" s="44">
        <v>33.859650000000002</v>
      </c>
      <c r="M56" s="44"/>
      <c r="N56" s="44">
        <v>1.3560000000000001</v>
      </c>
      <c r="P56" s="44" t="s">
        <v>69</v>
      </c>
      <c r="Q56" s="44" t="s">
        <v>69</v>
      </c>
      <c r="R56" s="44" t="s">
        <v>69</v>
      </c>
      <c r="S56" s="44" t="s">
        <v>69</v>
      </c>
      <c r="T56" s="44" t="s">
        <v>69</v>
      </c>
      <c r="U56" s="44" t="s">
        <v>69</v>
      </c>
      <c r="V56" s="44" t="s">
        <v>69</v>
      </c>
      <c r="W56" s="44" t="s">
        <v>69</v>
      </c>
      <c r="X56" s="44" t="s">
        <v>69</v>
      </c>
      <c r="Y56" s="44" t="s">
        <v>69</v>
      </c>
      <c r="Z56" s="44" t="s">
        <v>69</v>
      </c>
      <c r="AA56" s="44" t="s">
        <v>69</v>
      </c>
      <c r="AB56" s="44"/>
      <c r="AC56" s="44" t="s">
        <v>69</v>
      </c>
      <c r="AD56" s="44" t="s">
        <v>69</v>
      </c>
      <c r="AE56" s="44" t="s">
        <v>69</v>
      </c>
      <c r="AG56" s="63" t="s">
        <v>69</v>
      </c>
      <c r="AH56" s="63" t="s">
        <v>69</v>
      </c>
      <c r="AI56" s="63" t="s">
        <v>69</v>
      </c>
      <c r="AK56" s="64">
        <f t="shared" si="34"/>
        <v>2.2247234700039087E-3</v>
      </c>
      <c r="AL56" s="64">
        <f t="shared" si="35"/>
        <v>9.6650744026164137E-2</v>
      </c>
      <c r="AM56" s="64">
        <f t="shared" si="36"/>
        <v>3.5310504632343864E-2</v>
      </c>
    </row>
    <row r="57" spans="1:39">
      <c r="A57" s="20">
        <v>43830</v>
      </c>
      <c r="B57" s="44">
        <v>15.16757142857143</v>
      </c>
      <c r="C57" s="44">
        <v>5.1020476190476192</v>
      </c>
      <c r="D57" s="44">
        <v>20.269619047619049</v>
      </c>
      <c r="E57" s="44"/>
      <c r="F57" s="44">
        <v>2.3395714285714284</v>
      </c>
      <c r="G57" s="44">
        <v>4.0247619047619043</v>
      </c>
      <c r="H57" s="44">
        <v>6.3643333333333327</v>
      </c>
      <c r="I57" s="44"/>
      <c r="J57" s="44">
        <v>17.50714285714286</v>
      </c>
      <c r="K57" s="44">
        <v>9.1268095238095235</v>
      </c>
      <c r="L57" s="44">
        <v>26.63395238095238</v>
      </c>
      <c r="M57" s="44"/>
      <c r="N57" s="44">
        <v>1.045952380952381</v>
      </c>
      <c r="P57" s="44" t="s">
        <v>69</v>
      </c>
      <c r="Q57" s="44" t="s">
        <v>69</v>
      </c>
      <c r="R57" s="44" t="s">
        <v>69</v>
      </c>
      <c r="S57" s="44" t="s">
        <v>69</v>
      </c>
      <c r="T57" s="44" t="s">
        <v>69</v>
      </c>
      <c r="U57" s="44" t="s">
        <v>69</v>
      </c>
      <c r="V57" s="44" t="s">
        <v>69</v>
      </c>
      <c r="W57" s="44" t="s">
        <v>69</v>
      </c>
      <c r="X57" s="44" t="s">
        <v>69</v>
      </c>
      <c r="Y57" s="44" t="s">
        <v>69</v>
      </c>
      <c r="Z57" s="44" t="s">
        <v>69</v>
      </c>
      <c r="AA57" s="44" t="s">
        <v>69</v>
      </c>
      <c r="AB57" s="44"/>
      <c r="AC57" s="44" t="s">
        <v>69</v>
      </c>
      <c r="AD57" s="44" t="s">
        <v>69</v>
      </c>
      <c r="AE57" s="44" t="s">
        <v>69</v>
      </c>
      <c r="AG57" s="63" t="s">
        <v>69</v>
      </c>
      <c r="AH57" s="63" t="s">
        <v>69</v>
      </c>
      <c r="AI57" s="63" t="s">
        <v>69</v>
      </c>
      <c r="AK57" s="64">
        <f t="shared" si="34"/>
        <v>-0.17778661902234771</v>
      </c>
      <c r="AL57" s="64">
        <f t="shared" si="35"/>
        <v>-0.27374505955625472</v>
      </c>
      <c r="AM57" s="64">
        <f t="shared" si="36"/>
        <v>-0.21340142674385654</v>
      </c>
    </row>
    <row r="58" spans="1:39">
      <c r="A58" s="20">
        <v>43861</v>
      </c>
      <c r="B58" s="44">
        <v>20.797428571428572</v>
      </c>
      <c r="C58" s="44">
        <v>8.5449047619047622</v>
      </c>
      <c r="D58" s="44">
        <v>29.342333333333336</v>
      </c>
      <c r="E58" s="44"/>
      <c r="F58" s="44">
        <v>3.3210476190476195</v>
      </c>
      <c r="G58" s="44">
        <v>6.3114761904761911</v>
      </c>
      <c r="H58" s="44">
        <v>9.6325238095238106</v>
      </c>
      <c r="I58" s="44"/>
      <c r="J58" s="44">
        <v>24.118476190476191</v>
      </c>
      <c r="K58" s="44">
        <v>14.856380952380952</v>
      </c>
      <c r="L58" s="44">
        <v>38.974857142857147</v>
      </c>
      <c r="M58" s="44"/>
      <c r="N58" s="44">
        <v>1.9491904761904764</v>
      </c>
      <c r="P58" s="44" t="s">
        <v>69</v>
      </c>
      <c r="Q58" s="44" t="s">
        <v>69</v>
      </c>
      <c r="R58" s="44" t="s">
        <v>69</v>
      </c>
      <c r="S58" s="44" t="s">
        <v>69</v>
      </c>
      <c r="T58" s="44" t="s">
        <v>69</v>
      </c>
      <c r="U58" s="44" t="s">
        <v>69</v>
      </c>
      <c r="V58" s="44" t="s">
        <v>69</v>
      </c>
      <c r="W58" s="44" t="s">
        <v>69</v>
      </c>
      <c r="X58" s="44" t="s">
        <v>69</v>
      </c>
      <c r="Y58" s="44" t="s">
        <v>69</v>
      </c>
      <c r="Z58" s="44" t="s">
        <v>69</v>
      </c>
      <c r="AA58" s="44" t="s">
        <v>69</v>
      </c>
      <c r="AB58" s="44"/>
      <c r="AC58" s="44" t="s">
        <v>69</v>
      </c>
      <c r="AD58" s="44" t="s">
        <v>69</v>
      </c>
      <c r="AE58" s="44" t="s">
        <v>69</v>
      </c>
      <c r="AG58" s="64">
        <f>J58/J46-1</f>
        <v>-8.7131036297539266E-2</v>
      </c>
      <c r="AH58" s="64">
        <f t="shared" ref="AH58:AI58" si="37">K58/K46-1</f>
        <v>4.9475907910494055E-2</v>
      </c>
      <c r="AI58" s="64">
        <f t="shared" si="37"/>
        <v>-3.9472742272977257E-2</v>
      </c>
      <c r="AK58" s="64">
        <f t="shared" si="34"/>
        <v>0.37763633890928849</v>
      </c>
      <c r="AL58" s="64">
        <f t="shared" si="35"/>
        <v>0.62777374871519287</v>
      </c>
      <c r="AM58" s="64">
        <f t="shared" si="36"/>
        <v>0.46335236263058444</v>
      </c>
    </row>
    <row r="59" spans="1:39">
      <c r="A59" s="20">
        <v>43890</v>
      </c>
      <c r="B59" s="44">
        <v>20.803684210526317</v>
      </c>
      <c r="C59" s="44">
        <v>9.3325263157894724</v>
      </c>
      <c r="D59" s="44">
        <v>30.136210526315789</v>
      </c>
      <c r="E59" s="44"/>
      <c r="F59" s="44">
        <v>3.3764736842105263</v>
      </c>
      <c r="G59" s="44">
        <v>6.8699473684210526</v>
      </c>
      <c r="H59" s="44">
        <v>10.246421052631579</v>
      </c>
      <c r="I59" s="44"/>
      <c r="J59" s="44">
        <v>24.180157894736844</v>
      </c>
      <c r="K59" s="44">
        <v>16.202473684210524</v>
      </c>
      <c r="L59" s="44">
        <v>40.382631578947368</v>
      </c>
      <c r="M59" s="44"/>
      <c r="N59" s="44">
        <v>1.6972105263157893</v>
      </c>
      <c r="P59" s="44" t="s">
        <v>69</v>
      </c>
      <c r="Q59" s="44" t="s">
        <v>69</v>
      </c>
      <c r="R59" s="44" t="s">
        <v>69</v>
      </c>
      <c r="S59" s="44" t="s">
        <v>69</v>
      </c>
      <c r="T59" s="44" t="s">
        <v>69</v>
      </c>
      <c r="U59" s="44" t="s">
        <v>69</v>
      </c>
      <c r="V59" s="44" t="s">
        <v>69</v>
      </c>
      <c r="W59" s="44" t="s">
        <v>69</v>
      </c>
      <c r="X59" s="44" t="s">
        <v>69</v>
      </c>
      <c r="Y59" s="44" t="s">
        <v>69</v>
      </c>
      <c r="Z59" s="44" t="s">
        <v>69</v>
      </c>
      <c r="AA59" s="44" t="s">
        <v>69</v>
      </c>
      <c r="AB59" s="44"/>
      <c r="AC59" s="44" t="s">
        <v>69</v>
      </c>
      <c r="AD59" s="44" t="s">
        <v>69</v>
      </c>
      <c r="AE59" s="44" t="s">
        <v>69</v>
      </c>
      <c r="AG59" s="64">
        <f t="shared" ref="AG59:AG70" si="38">J59/J47-1</f>
        <v>-8.0195563777456069E-2</v>
      </c>
      <c r="AH59" s="64">
        <f t="shared" ref="AH59:AH70" si="39">K59/K47-1</f>
        <v>0.25761171957661144</v>
      </c>
      <c r="AI59" s="64">
        <f t="shared" ref="AI59:AI70" si="40">L59/L47-1</f>
        <v>3.0908304289057886E-2</v>
      </c>
      <c r="AK59" s="64">
        <f t="shared" si="34"/>
        <v>2.5574461576063356E-3</v>
      </c>
      <c r="AL59" s="64">
        <f t="shared" si="35"/>
        <v>9.0607041926576315E-2</v>
      </c>
      <c r="AM59" s="64">
        <f t="shared" si="36"/>
        <v>3.6120066609358181E-2</v>
      </c>
    </row>
    <row r="60" spans="1:39">
      <c r="A60" s="20">
        <v>43921</v>
      </c>
      <c r="B60" s="44">
        <v>26.144772727272727</v>
      </c>
      <c r="C60" s="44">
        <v>11.979863636363635</v>
      </c>
      <c r="D60" s="44">
        <v>38.124636363636363</v>
      </c>
      <c r="E60" s="44"/>
      <c r="F60" s="44">
        <v>3.2418181818181822</v>
      </c>
      <c r="G60" s="44">
        <v>8.5065000000000008</v>
      </c>
      <c r="H60" s="44">
        <v>11.748318181818183</v>
      </c>
      <c r="I60" s="44"/>
      <c r="J60" s="44">
        <v>29.386590909090909</v>
      </c>
      <c r="K60" s="44">
        <v>20.486363636363635</v>
      </c>
      <c r="L60" s="44">
        <v>49.872954545454547</v>
      </c>
      <c r="M60" s="44"/>
      <c r="N60" s="44">
        <v>2.1113636363636363</v>
      </c>
      <c r="P60" s="44" t="s">
        <v>69</v>
      </c>
      <c r="Q60" s="44" t="s">
        <v>69</v>
      </c>
      <c r="R60" s="44" t="s">
        <v>69</v>
      </c>
      <c r="S60" s="44" t="s">
        <v>69</v>
      </c>
      <c r="T60" s="44" t="s">
        <v>69</v>
      </c>
      <c r="U60" s="44" t="s">
        <v>69</v>
      </c>
      <c r="V60" s="44" t="s">
        <v>69</v>
      </c>
      <c r="W60" s="44" t="s">
        <v>69</v>
      </c>
      <c r="X60" s="44" t="s">
        <v>69</v>
      </c>
      <c r="Y60" s="44" t="s">
        <v>69</v>
      </c>
      <c r="Z60" s="44" t="s">
        <v>69</v>
      </c>
      <c r="AA60" s="44" t="s">
        <v>69</v>
      </c>
      <c r="AB60" s="44"/>
      <c r="AC60" s="44" t="s">
        <v>69</v>
      </c>
      <c r="AD60" s="44" t="s">
        <v>69</v>
      </c>
      <c r="AE60" s="44" t="s">
        <v>69</v>
      </c>
      <c r="AG60" s="64">
        <f t="shared" si="38"/>
        <v>0.15179587652375393</v>
      </c>
      <c r="AH60" s="64">
        <f t="shared" si="39"/>
        <v>0.68594205733132818</v>
      </c>
      <c r="AI60" s="64">
        <f t="shared" si="40"/>
        <v>0.32411932949567368</v>
      </c>
      <c r="AK60" s="64">
        <f t="shared" si="34"/>
        <v>0.21531840433049121</v>
      </c>
      <c r="AL60" s="64">
        <f t="shared" si="35"/>
        <v>0.26439727881353114</v>
      </c>
      <c r="AM60" s="64">
        <f t="shared" si="36"/>
        <v>0.23501001780812025</v>
      </c>
    </row>
    <row r="61" spans="1:39">
      <c r="A61" s="20">
        <v>43951</v>
      </c>
      <c r="B61" s="44">
        <v>26.633714285714287</v>
      </c>
      <c r="C61" s="44">
        <v>11.715380952380952</v>
      </c>
      <c r="D61" s="44">
        <v>38.349095238095238</v>
      </c>
      <c r="E61" s="44"/>
      <c r="F61" s="44">
        <v>3.5294761904761902</v>
      </c>
      <c r="G61" s="44">
        <v>6.9727619047619047</v>
      </c>
      <c r="H61" s="44">
        <v>10.502238095238095</v>
      </c>
      <c r="I61" s="44"/>
      <c r="J61" s="44">
        <v>30.163190476190479</v>
      </c>
      <c r="K61" s="44">
        <v>18.688142857142857</v>
      </c>
      <c r="L61" s="44">
        <v>48.851333333333329</v>
      </c>
      <c r="M61" s="44"/>
      <c r="N61" s="44">
        <v>2.1084285714285711</v>
      </c>
      <c r="P61" s="44" t="s">
        <v>69</v>
      </c>
      <c r="Q61" s="44" t="s">
        <v>69</v>
      </c>
      <c r="R61" s="44" t="s">
        <v>69</v>
      </c>
      <c r="S61" s="44" t="s">
        <v>69</v>
      </c>
      <c r="T61" s="44" t="s">
        <v>69</v>
      </c>
      <c r="U61" s="44" t="s">
        <v>69</v>
      </c>
      <c r="V61" s="44" t="s">
        <v>69</v>
      </c>
      <c r="W61" s="44" t="s">
        <v>69</v>
      </c>
      <c r="X61" s="44" t="s">
        <v>69</v>
      </c>
      <c r="Y61" s="44" t="s">
        <v>69</v>
      </c>
      <c r="Z61" s="44" t="s">
        <v>69</v>
      </c>
      <c r="AA61" s="44" t="s">
        <v>69</v>
      </c>
      <c r="AB61" s="44"/>
      <c r="AC61" s="44" t="s">
        <v>69</v>
      </c>
      <c r="AD61" s="44" t="s">
        <v>69</v>
      </c>
      <c r="AE61" s="44" t="s">
        <v>69</v>
      </c>
      <c r="AG61" s="64">
        <f t="shared" si="38"/>
        <v>0.29777744086083202</v>
      </c>
      <c r="AH61" s="64">
        <f t="shared" si="39"/>
        <v>0.60033193193356471</v>
      </c>
      <c r="AI61" s="64">
        <f t="shared" si="40"/>
        <v>0.39895570401340752</v>
      </c>
      <c r="AK61" s="64">
        <f t="shared" si="34"/>
        <v>2.6427004394692366E-2</v>
      </c>
      <c r="AL61" s="64">
        <f t="shared" si="35"/>
        <v>-8.7776474690164474E-2</v>
      </c>
      <c r="AM61" s="64">
        <f t="shared" si="36"/>
        <v>-2.0484473427177963E-2</v>
      </c>
    </row>
    <row r="62" spans="1:39">
      <c r="A62" s="20">
        <v>43982</v>
      </c>
      <c r="B62" s="44">
        <v>26.4147</v>
      </c>
      <c r="C62" s="44">
        <v>9.9948499999999996</v>
      </c>
      <c r="D62" s="44">
        <v>36.409549999999996</v>
      </c>
      <c r="E62" s="44"/>
      <c r="F62" s="44">
        <v>3.7326999999999999</v>
      </c>
      <c r="G62" s="44">
        <v>6.1447500000000002</v>
      </c>
      <c r="H62" s="44">
        <v>9.8774499999999996</v>
      </c>
      <c r="I62" s="44"/>
      <c r="J62" s="44">
        <v>30.147400000000001</v>
      </c>
      <c r="K62" s="44">
        <v>16.139600000000002</v>
      </c>
      <c r="L62" s="44">
        <v>46.286999999999992</v>
      </c>
      <c r="M62" s="44"/>
      <c r="N62" s="44">
        <v>2.3192500000000003</v>
      </c>
      <c r="P62" s="44" t="s">
        <v>69</v>
      </c>
      <c r="Q62" s="44" t="s">
        <v>69</v>
      </c>
      <c r="R62" s="44" t="s">
        <v>69</v>
      </c>
      <c r="S62" s="44" t="s">
        <v>69</v>
      </c>
      <c r="T62" s="44" t="s">
        <v>69</v>
      </c>
      <c r="U62" s="44" t="s">
        <v>69</v>
      </c>
      <c r="V62" s="44" t="s">
        <v>69</v>
      </c>
      <c r="W62" s="44" t="s">
        <v>69</v>
      </c>
      <c r="X62" s="44" t="s">
        <v>69</v>
      </c>
      <c r="Y62" s="44" t="s">
        <v>69</v>
      </c>
      <c r="Z62" s="44" t="s">
        <v>69</v>
      </c>
      <c r="AA62" s="44" t="s">
        <v>69</v>
      </c>
      <c r="AB62" s="44"/>
      <c r="AC62" s="44" t="s">
        <v>69</v>
      </c>
      <c r="AD62" s="44" t="s">
        <v>69</v>
      </c>
      <c r="AE62" s="44" t="s">
        <v>69</v>
      </c>
      <c r="AG62" s="64">
        <f t="shared" si="38"/>
        <v>0.43524564444473324</v>
      </c>
      <c r="AH62" s="64">
        <f t="shared" si="39"/>
        <v>0.47600088126603013</v>
      </c>
      <c r="AI62" s="64">
        <f t="shared" si="40"/>
        <v>0.44919834802483072</v>
      </c>
      <c r="AK62" s="64">
        <f t="shared" si="34"/>
        <v>-5.2350152424829322E-4</v>
      </c>
      <c r="AL62" s="64">
        <f t="shared" si="35"/>
        <v>-0.13637218404335816</v>
      </c>
      <c r="AM62" s="64">
        <f t="shared" si="36"/>
        <v>-5.2492596585559048E-2</v>
      </c>
    </row>
    <row r="63" spans="1:39">
      <c r="A63" s="20">
        <v>44012</v>
      </c>
      <c r="B63" s="44">
        <v>24.129454545454543</v>
      </c>
      <c r="C63" s="44">
        <v>8.8814090909090897</v>
      </c>
      <c r="D63" s="44">
        <v>33.010863636363631</v>
      </c>
      <c r="E63" s="44"/>
      <c r="F63" s="44">
        <v>3.567409090909091</v>
      </c>
      <c r="G63" s="44">
        <v>6.4390909090909094</v>
      </c>
      <c r="H63" s="44">
        <v>10.006500000000001</v>
      </c>
      <c r="I63" s="44"/>
      <c r="J63" s="44">
        <v>27.696863636363634</v>
      </c>
      <c r="K63" s="44">
        <v>15.320499999999999</v>
      </c>
      <c r="L63" s="44">
        <v>43.017363636363633</v>
      </c>
      <c r="M63" s="44"/>
      <c r="N63" s="44">
        <v>2.5354545454545452</v>
      </c>
      <c r="P63" s="44" t="s">
        <v>69</v>
      </c>
      <c r="Q63" s="44" t="s">
        <v>69</v>
      </c>
      <c r="R63" s="44" t="s">
        <v>69</v>
      </c>
      <c r="S63" s="44" t="s">
        <v>69</v>
      </c>
      <c r="T63" s="44" t="s">
        <v>69</v>
      </c>
      <c r="U63" s="44" t="s">
        <v>69</v>
      </c>
      <c r="V63" s="44" t="s">
        <v>69</v>
      </c>
      <c r="W63" s="44" t="s">
        <v>69</v>
      </c>
      <c r="X63" s="44" t="s">
        <v>69</v>
      </c>
      <c r="Y63" s="44" t="s">
        <v>69</v>
      </c>
      <c r="Z63" s="44" t="s">
        <v>69</v>
      </c>
      <c r="AA63" s="44" t="s">
        <v>69</v>
      </c>
      <c r="AB63" s="44"/>
      <c r="AC63" s="44" t="s">
        <v>69</v>
      </c>
      <c r="AD63" s="44" t="s">
        <v>69</v>
      </c>
      <c r="AE63" s="44" t="s">
        <v>69</v>
      </c>
      <c r="AG63" s="64">
        <f t="shared" si="38"/>
        <v>0.15029990661014048</v>
      </c>
      <c r="AH63" s="64">
        <f t="shared" si="39"/>
        <v>0.22863294986587324</v>
      </c>
      <c r="AI63" s="64">
        <f t="shared" si="40"/>
        <v>0.17702616147106198</v>
      </c>
      <c r="AK63" s="64">
        <f t="shared" si="34"/>
        <v>-8.1285164347053684E-2</v>
      </c>
      <c r="AL63" s="64">
        <f t="shared" si="35"/>
        <v>-5.0750947978884353E-2</v>
      </c>
      <c r="AM63" s="64">
        <f t="shared" si="36"/>
        <v>-7.0638329631135255E-2</v>
      </c>
    </row>
    <row r="64" spans="1:39">
      <c r="A64" s="20">
        <v>44043</v>
      </c>
      <c r="B64" s="44">
        <v>19.109363636363636</v>
      </c>
      <c r="C64" s="44">
        <v>5.9400454545454551</v>
      </c>
      <c r="D64" s="44">
        <v>25.049409090909091</v>
      </c>
      <c r="E64" s="44"/>
      <c r="F64" s="44">
        <v>2.8247272727272725</v>
      </c>
      <c r="G64" s="44">
        <v>4.7920909090909092</v>
      </c>
      <c r="H64" s="44">
        <v>7.6168181818181822</v>
      </c>
      <c r="I64" s="44"/>
      <c r="J64" s="44">
        <v>21.934090909090909</v>
      </c>
      <c r="K64" s="44">
        <v>10.732136363636364</v>
      </c>
      <c r="L64" s="44">
        <v>32.666227272727269</v>
      </c>
      <c r="M64" s="44"/>
      <c r="N64" s="44">
        <v>1.839409090909091</v>
      </c>
      <c r="P64" s="44" t="s">
        <v>69</v>
      </c>
      <c r="Q64" s="44" t="s">
        <v>69</v>
      </c>
      <c r="R64" s="44" t="s">
        <v>69</v>
      </c>
      <c r="S64" s="44" t="s">
        <v>69</v>
      </c>
      <c r="T64" s="44" t="s">
        <v>69</v>
      </c>
      <c r="U64" s="44" t="s">
        <v>69</v>
      </c>
      <c r="V64" s="44" t="s">
        <v>69</v>
      </c>
      <c r="W64" s="44" t="s">
        <v>69</v>
      </c>
      <c r="X64" s="44" t="s">
        <v>69</v>
      </c>
      <c r="Y64" s="44" t="s">
        <v>69</v>
      </c>
      <c r="Z64" s="44" t="s">
        <v>69</v>
      </c>
      <c r="AA64" s="44" t="s">
        <v>69</v>
      </c>
      <c r="AB64" s="44"/>
      <c r="AC64" s="44" t="s">
        <v>69</v>
      </c>
      <c r="AD64" s="44" t="s">
        <v>69</v>
      </c>
      <c r="AE64" s="44" t="s">
        <v>69</v>
      </c>
      <c r="AG64" s="64">
        <f t="shared" si="38"/>
        <v>9.6694575503859292E-2</v>
      </c>
      <c r="AH64" s="64">
        <f t="shared" si="39"/>
        <v>-6.7267969676826356E-3</v>
      </c>
      <c r="AI64" s="64">
        <f t="shared" si="40"/>
        <v>6.0419648522229252E-2</v>
      </c>
      <c r="AK64" s="64">
        <f t="shared" si="34"/>
        <v>-0.20806589521951124</v>
      </c>
      <c r="AL64" s="64">
        <f t="shared" si="35"/>
        <v>-0.29949176830806012</v>
      </c>
      <c r="AM64" s="64">
        <f t="shared" si="36"/>
        <v>-0.24062693500087706</v>
      </c>
    </row>
    <row r="65" spans="1:39">
      <c r="A65" s="20">
        <v>44074</v>
      </c>
      <c r="B65" s="44">
        <v>17.613761904761905</v>
      </c>
      <c r="C65" s="44">
        <v>6.3810952380952388</v>
      </c>
      <c r="D65" s="44">
        <v>23.994857142857143</v>
      </c>
      <c r="E65" s="44"/>
      <c r="F65" s="44">
        <v>2.2593333333333336</v>
      </c>
      <c r="G65" s="44">
        <v>4.8051428571428572</v>
      </c>
      <c r="H65" s="44">
        <v>7.0644761904761904</v>
      </c>
      <c r="I65" s="44"/>
      <c r="J65" s="44">
        <v>19.873095238095239</v>
      </c>
      <c r="K65" s="44">
        <v>11.186238095238096</v>
      </c>
      <c r="L65" s="44">
        <v>31.059333333333335</v>
      </c>
      <c r="M65" s="44"/>
      <c r="N65" s="44">
        <v>2.0430000000000001</v>
      </c>
      <c r="P65" s="44" t="s">
        <v>69</v>
      </c>
      <c r="Q65" s="44" t="s">
        <v>69</v>
      </c>
      <c r="R65" s="44" t="s">
        <v>69</v>
      </c>
      <c r="S65" s="44" t="s">
        <v>69</v>
      </c>
      <c r="T65" s="44" t="s">
        <v>69</v>
      </c>
      <c r="U65" s="44" t="s">
        <v>69</v>
      </c>
      <c r="V65" s="44" t="s">
        <v>69</v>
      </c>
      <c r="W65" s="44" t="s">
        <v>69</v>
      </c>
      <c r="X65" s="44" t="s">
        <v>69</v>
      </c>
      <c r="Y65" s="44" t="s">
        <v>69</v>
      </c>
      <c r="Z65" s="44" t="s">
        <v>69</v>
      </c>
      <c r="AA65" s="44" t="s">
        <v>69</v>
      </c>
      <c r="AB65" s="44"/>
      <c r="AC65" s="44" t="s">
        <v>69</v>
      </c>
      <c r="AD65" s="44" t="s">
        <v>69</v>
      </c>
      <c r="AE65" s="44" t="s">
        <v>69</v>
      </c>
      <c r="AG65" s="64">
        <f t="shared" si="38"/>
        <v>9.2635084228047893E-2</v>
      </c>
      <c r="AH65" s="64">
        <f t="shared" si="39"/>
        <v>0.13685482693021789</v>
      </c>
      <c r="AI65" s="64">
        <f t="shared" si="40"/>
        <v>0.10815914249834724</v>
      </c>
      <c r="AK65" s="64">
        <f t="shared" si="34"/>
        <v>-9.3963122499025498E-2</v>
      </c>
      <c r="AL65" s="64">
        <f t="shared" si="35"/>
        <v>4.2312333371048227E-2</v>
      </c>
      <c r="AM65" s="64">
        <f t="shared" si="36"/>
        <v>-4.9191292461725933E-2</v>
      </c>
    </row>
    <row r="66" spans="1:39">
      <c r="A66" s="20">
        <v>44104</v>
      </c>
      <c r="B66" s="44">
        <v>18.138809523809524</v>
      </c>
      <c r="C66" s="44">
        <v>6.7068571428571433</v>
      </c>
      <c r="D66" s="44">
        <v>24.845666666666666</v>
      </c>
      <c r="E66" s="44"/>
      <c r="F66" s="44">
        <v>3.408952380952381</v>
      </c>
      <c r="G66" s="44">
        <v>6.2126190476190475</v>
      </c>
      <c r="H66" s="44">
        <v>9.6215714285714284</v>
      </c>
      <c r="I66" s="44"/>
      <c r="J66" s="44">
        <v>21.547761904761906</v>
      </c>
      <c r="K66" s="44">
        <v>12.919476190476191</v>
      </c>
      <c r="L66" s="44">
        <v>34.467238095238095</v>
      </c>
      <c r="M66" s="44"/>
      <c r="N66" s="44">
        <v>1.7814285714285716</v>
      </c>
      <c r="P66" s="44" t="s">
        <v>69</v>
      </c>
      <c r="Q66" s="44" t="s">
        <v>69</v>
      </c>
      <c r="R66" s="44" t="s">
        <v>69</v>
      </c>
      <c r="S66" s="44" t="s">
        <v>69</v>
      </c>
      <c r="T66" s="44" t="s">
        <v>69</v>
      </c>
      <c r="U66" s="44" t="s">
        <v>69</v>
      </c>
      <c r="V66" s="44" t="s">
        <v>69</v>
      </c>
      <c r="W66" s="44" t="s">
        <v>69</v>
      </c>
      <c r="X66" s="44" t="s">
        <v>69</v>
      </c>
      <c r="Y66" s="44" t="s">
        <v>69</v>
      </c>
      <c r="Z66" s="44" t="s">
        <v>69</v>
      </c>
      <c r="AA66" s="44" t="s">
        <v>69</v>
      </c>
      <c r="AB66" s="44"/>
      <c r="AC66" s="44" t="s">
        <v>69</v>
      </c>
      <c r="AD66" s="44" t="s">
        <v>69</v>
      </c>
      <c r="AE66" s="44" t="s">
        <v>69</v>
      </c>
      <c r="AG66" s="64">
        <f t="shared" si="38"/>
        <v>-5.962049652124235E-2</v>
      </c>
      <c r="AH66" s="64">
        <f t="shared" si="39"/>
        <v>2.6532506761817398E-2</v>
      </c>
      <c r="AI66" s="64">
        <f t="shared" si="40"/>
        <v>-2.9076842169721173E-2</v>
      </c>
      <c r="AK66" s="64">
        <f t="shared" si="34"/>
        <v>8.4268034073346376E-2</v>
      </c>
      <c r="AL66" s="64">
        <f t="shared" si="35"/>
        <v>0.15494378722154334</v>
      </c>
      <c r="AM66" s="64">
        <f t="shared" si="36"/>
        <v>0.10972240535012867</v>
      </c>
    </row>
    <row r="67" spans="1:39">
      <c r="A67" s="20">
        <v>44135</v>
      </c>
      <c r="B67" s="44">
        <v>19.419136363636365</v>
      </c>
      <c r="C67" s="44">
        <v>6.319454545454545</v>
      </c>
      <c r="D67" s="44">
        <v>25.73859090909091</v>
      </c>
      <c r="E67" s="44"/>
      <c r="F67" s="44">
        <v>3.4782727272727274</v>
      </c>
      <c r="G67" s="44">
        <v>5.3820454545454552</v>
      </c>
      <c r="H67" s="44">
        <v>8.8603181818181831</v>
      </c>
      <c r="I67" s="44"/>
      <c r="J67" s="44">
        <v>22.897409090909093</v>
      </c>
      <c r="K67" s="44">
        <v>11.701499999999999</v>
      </c>
      <c r="L67" s="44">
        <v>34.598909090909089</v>
      </c>
      <c r="M67" s="44"/>
      <c r="N67" s="44">
        <v>1.5408181818181819</v>
      </c>
      <c r="P67" s="44" t="s">
        <v>69</v>
      </c>
      <c r="Q67" s="44" t="s">
        <v>69</v>
      </c>
      <c r="R67" s="44" t="s">
        <v>69</v>
      </c>
      <c r="S67" s="44" t="s">
        <v>69</v>
      </c>
      <c r="T67" s="44" t="s">
        <v>69</v>
      </c>
      <c r="U67" s="44" t="s">
        <v>69</v>
      </c>
      <c r="V67" s="44" t="s">
        <v>69</v>
      </c>
      <c r="W67" s="44" t="s">
        <v>69</v>
      </c>
      <c r="X67" s="44" t="s">
        <v>69</v>
      </c>
      <c r="Y67" s="44" t="s">
        <v>69</v>
      </c>
      <c r="Z67" s="44" t="s">
        <v>69</v>
      </c>
      <c r="AA67" s="44" t="s">
        <v>69</v>
      </c>
      <c r="AB67" s="44"/>
      <c r="AC67" s="44" t="s">
        <v>69</v>
      </c>
      <c r="AD67" s="44" t="s">
        <v>69</v>
      </c>
      <c r="AE67" s="44" t="s">
        <v>69</v>
      </c>
      <c r="AG67" s="64">
        <f t="shared" si="38"/>
        <v>7.7756672207653921E-2</v>
      </c>
      <c r="AH67" s="64">
        <f t="shared" si="39"/>
        <v>2.1127535418073773E-2</v>
      </c>
      <c r="AI67" s="64">
        <f t="shared" si="40"/>
        <v>5.7914480233483667E-2</v>
      </c>
      <c r="AK67" s="64">
        <f t="shared" si="34"/>
        <v>6.2635144759462191E-2</v>
      </c>
      <c r="AL67" s="64">
        <f t="shared" si="35"/>
        <v>-9.4274425102005566E-2</v>
      </c>
      <c r="AM67" s="64">
        <f t="shared" si="36"/>
        <v>3.8201783185287663E-3</v>
      </c>
    </row>
    <row r="68" spans="1:39">
      <c r="A68" s="20">
        <v>44165</v>
      </c>
      <c r="B68" s="44">
        <v>19.806150000000002</v>
      </c>
      <c r="C68" s="44">
        <v>7.0841000000000003</v>
      </c>
      <c r="D68" s="44">
        <v>26.890250000000002</v>
      </c>
      <c r="E68" s="44"/>
      <c r="F68" s="44">
        <v>5.6067999999999998</v>
      </c>
      <c r="G68" s="44">
        <v>5.8046000000000006</v>
      </c>
      <c r="H68" s="44">
        <v>11.4114</v>
      </c>
      <c r="I68" s="44"/>
      <c r="J68" s="44">
        <v>25.412950000000002</v>
      </c>
      <c r="K68" s="44">
        <v>12.8887</v>
      </c>
      <c r="L68" s="44">
        <v>38.301650000000002</v>
      </c>
      <c r="M68" s="44"/>
      <c r="N68" s="44">
        <v>2.18845</v>
      </c>
      <c r="P68" s="44" t="s">
        <v>69</v>
      </c>
      <c r="Q68" s="44" t="s">
        <v>69</v>
      </c>
      <c r="R68" s="44" t="s">
        <v>69</v>
      </c>
      <c r="S68" s="44" t="s">
        <v>69</v>
      </c>
      <c r="T68" s="44" t="s">
        <v>69</v>
      </c>
      <c r="U68" s="44" t="s">
        <v>69</v>
      </c>
      <c r="V68" s="44" t="s">
        <v>69</v>
      </c>
      <c r="W68" s="44" t="s">
        <v>69</v>
      </c>
      <c r="X68" s="44" t="s">
        <v>69</v>
      </c>
      <c r="Y68" s="44" t="s">
        <v>69</v>
      </c>
      <c r="Z68" s="44" t="s">
        <v>69</v>
      </c>
      <c r="AA68" s="44" t="s">
        <v>69</v>
      </c>
      <c r="AB68" s="44"/>
      <c r="AC68" s="44" t="s">
        <v>69</v>
      </c>
      <c r="AD68" s="44" t="s">
        <v>69</v>
      </c>
      <c r="AE68" s="44" t="s">
        <v>69</v>
      </c>
      <c r="AG68" s="64">
        <f t="shared" si="38"/>
        <v>0.19350528584914062</v>
      </c>
      <c r="AH68" s="64">
        <f t="shared" si="39"/>
        <v>2.560287102280201E-2</v>
      </c>
      <c r="AI68" s="64">
        <f t="shared" si="40"/>
        <v>0.13118859763760105</v>
      </c>
      <c r="AK68" s="64">
        <f t="shared" si="34"/>
        <v>0.10986137772634064</v>
      </c>
      <c r="AL68" s="64">
        <f t="shared" si="35"/>
        <v>0.10145707815237359</v>
      </c>
      <c r="AM68" s="64">
        <f t="shared" si="36"/>
        <v>0.10701900743060744</v>
      </c>
    </row>
    <row r="69" spans="1:39">
      <c r="A69" s="20">
        <v>44196</v>
      </c>
      <c r="B69" s="44">
        <v>16.434272727272727</v>
      </c>
      <c r="C69" s="44">
        <v>5.6868636363636362</v>
      </c>
      <c r="D69" s="44">
        <v>22.121136363636364</v>
      </c>
      <c r="E69" s="44"/>
      <c r="F69" s="44">
        <v>2.6715</v>
      </c>
      <c r="G69" s="44">
        <v>5.1281363636363642</v>
      </c>
      <c r="H69" s="44">
        <v>7.7996363636363641</v>
      </c>
      <c r="I69" s="44"/>
      <c r="J69" s="44">
        <v>19.105772727272729</v>
      </c>
      <c r="K69" s="44">
        <v>10.815000000000001</v>
      </c>
      <c r="L69" s="44">
        <v>29.920772727272727</v>
      </c>
      <c r="M69" s="44"/>
      <c r="N69" s="44">
        <v>1.9896363636363636</v>
      </c>
      <c r="P69" s="44" t="s">
        <v>69</v>
      </c>
      <c r="Q69" s="44" t="s">
        <v>69</v>
      </c>
      <c r="R69" s="44" t="s">
        <v>69</v>
      </c>
      <c r="S69" s="44" t="s">
        <v>69</v>
      </c>
      <c r="T69" s="44" t="s">
        <v>69</v>
      </c>
      <c r="U69" s="44" t="s">
        <v>69</v>
      </c>
      <c r="V69" s="44" t="s">
        <v>69</v>
      </c>
      <c r="W69" s="44" t="s">
        <v>69</v>
      </c>
      <c r="X69" s="44" t="s">
        <v>69</v>
      </c>
      <c r="Y69" s="44" t="s">
        <v>69</v>
      </c>
      <c r="Z69" s="44" t="s">
        <v>69</v>
      </c>
      <c r="AA69" s="44" t="s">
        <v>69</v>
      </c>
      <c r="AB69" s="44"/>
      <c r="AC69" s="44" t="s">
        <v>69</v>
      </c>
      <c r="AD69" s="44" t="s">
        <v>69</v>
      </c>
      <c r="AE69" s="44" t="s">
        <v>69</v>
      </c>
      <c r="AG69" s="64">
        <f t="shared" si="38"/>
        <v>9.131300767775663E-2</v>
      </c>
      <c r="AH69" s="64">
        <f t="shared" si="39"/>
        <v>0.18497049508773222</v>
      </c>
      <c r="AI69" s="64">
        <f t="shared" si="40"/>
        <v>0.12340715712441397</v>
      </c>
      <c r="AK69" s="64">
        <f t="shared" si="34"/>
        <v>-0.24818752930011168</v>
      </c>
      <c r="AL69" s="64">
        <f t="shared" si="35"/>
        <v>-0.1608928751542047</v>
      </c>
      <c r="AM69" s="64">
        <f t="shared" si="36"/>
        <v>-0.21881243426137709</v>
      </c>
    </row>
    <row r="70" spans="1:39">
      <c r="A70" s="20">
        <v>44227</v>
      </c>
      <c r="B70" s="44">
        <v>24.352842105263157</v>
      </c>
      <c r="C70" s="44">
        <v>8.5120526315789462</v>
      </c>
      <c r="D70" s="44">
        <v>32.864894736842103</v>
      </c>
      <c r="E70" s="44"/>
      <c r="F70" s="44">
        <v>4.5516842105263162</v>
      </c>
      <c r="G70" s="44">
        <v>7.757894736842105</v>
      </c>
      <c r="H70" s="44">
        <v>12.309578947368422</v>
      </c>
      <c r="I70" s="44"/>
      <c r="J70" s="44">
        <v>28.904526315789475</v>
      </c>
      <c r="K70" s="44">
        <v>16.26994736842105</v>
      </c>
      <c r="L70" s="44">
        <v>45.174473684210525</v>
      </c>
      <c r="M70" s="44"/>
      <c r="N70" s="44">
        <v>2.8246842105263159</v>
      </c>
      <c r="P70" s="44" t="s">
        <v>69</v>
      </c>
      <c r="Q70" s="44" t="s">
        <v>69</v>
      </c>
      <c r="R70" s="44" t="s">
        <v>69</v>
      </c>
      <c r="S70" s="44" t="s">
        <v>69</v>
      </c>
      <c r="T70" s="44" t="s">
        <v>69</v>
      </c>
      <c r="U70" s="44" t="s">
        <v>69</v>
      </c>
      <c r="V70" s="44" t="s">
        <v>69</v>
      </c>
      <c r="W70" s="44" t="s">
        <v>69</v>
      </c>
      <c r="X70" s="44" t="s">
        <v>69</v>
      </c>
      <c r="Y70" s="44" t="s">
        <v>69</v>
      </c>
      <c r="Z70" s="44" t="s">
        <v>69</v>
      </c>
      <c r="AA70" s="44" t="s">
        <v>69</v>
      </c>
      <c r="AB70" s="44"/>
      <c r="AC70" s="44" t="s">
        <v>69</v>
      </c>
      <c r="AD70" s="44" t="s">
        <v>69</v>
      </c>
      <c r="AE70" s="44" t="s">
        <v>69</v>
      </c>
      <c r="AG70" s="64">
        <f t="shared" si="38"/>
        <v>0.19843915873935614</v>
      </c>
      <c r="AH70" s="64">
        <f t="shared" si="39"/>
        <v>9.5148772811560978E-2</v>
      </c>
      <c r="AI70" s="64">
        <f t="shared" si="40"/>
        <v>0.15906707543864784</v>
      </c>
      <c r="AK70" s="64">
        <f t="shared" si="34"/>
        <v>0.51286874016508199</v>
      </c>
      <c r="AL70" s="64">
        <f t="shared" si="35"/>
        <v>0.50438718154609785</v>
      </c>
      <c r="AM70" s="64">
        <f t="shared" si="36"/>
        <v>0.50980304205292404</v>
      </c>
    </row>
    <row r="71" spans="1:39">
      <c r="A71" s="20">
        <v>44255</v>
      </c>
      <c r="B71" s="44">
        <v>23.166526315789472</v>
      </c>
      <c r="C71" s="44">
        <v>8.8139473684210525</v>
      </c>
      <c r="D71" s="44">
        <v>31.980473684210523</v>
      </c>
      <c r="E71" s="44"/>
      <c r="F71" s="44">
        <v>4.2361578947368423</v>
      </c>
      <c r="G71" s="44">
        <v>7.6754736842105267</v>
      </c>
      <c r="H71" s="44">
        <v>11.911631578947368</v>
      </c>
      <c r="I71" s="44"/>
      <c r="J71" s="44">
        <v>27.402684210526314</v>
      </c>
      <c r="K71" s="44">
        <v>16.489421052631577</v>
      </c>
      <c r="L71" s="44">
        <v>43.892105263157887</v>
      </c>
      <c r="M71" s="44"/>
      <c r="N71" s="44">
        <v>2.6496315789473686</v>
      </c>
      <c r="P71" s="44" t="s">
        <v>69</v>
      </c>
      <c r="Q71" s="44" t="s">
        <v>69</v>
      </c>
      <c r="R71" s="44" t="s">
        <v>69</v>
      </c>
      <c r="S71" s="44" t="s">
        <v>69</v>
      </c>
      <c r="T71" s="44" t="s">
        <v>69</v>
      </c>
      <c r="U71" s="44" t="s">
        <v>69</v>
      </c>
      <c r="V71" s="44" t="s">
        <v>69</v>
      </c>
      <c r="W71" s="44" t="s">
        <v>69</v>
      </c>
      <c r="X71" s="44" t="s">
        <v>69</v>
      </c>
      <c r="Y71" s="44" t="s">
        <v>69</v>
      </c>
      <c r="Z71" s="44" t="s">
        <v>69</v>
      </c>
      <c r="AA71" s="44" t="s">
        <v>69</v>
      </c>
      <c r="AB71" s="44"/>
      <c r="AC71" s="44" t="s">
        <v>69</v>
      </c>
      <c r="AD71" s="44" t="s">
        <v>69</v>
      </c>
      <c r="AE71" s="44" t="s">
        <v>69</v>
      </c>
      <c r="AG71" s="64">
        <f t="shared" ref="AG71" si="41">J71/J59-1</f>
        <v>0.13327151666329273</v>
      </c>
      <c r="AH71" s="64">
        <f t="shared" ref="AH71" si="42">K71/K59-1</f>
        <v>1.7710096249110796E-2</v>
      </c>
      <c r="AI71" s="64">
        <f t="shared" ref="AI71" si="43">L71/L59-1</f>
        <v>8.6905522176026428E-2</v>
      </c>
      <c r="AK71" s="64">
        <f t="shared" ref="AK71" si="44">J71/J70-1</f>
        <v>-5.1958717083101291E-2</v>
      </c>
      <c r="AL71" s="64">
        <f t="shared" ref="AL71" si="45">K71/K70-1</f>
        <v>1.3489514086352461E-2</v>
      </c>
      <c r="AM71" s="64">
        <f t="shared" ref="AM71" si="46">L71/L70-1</f>
        <v>-2.8387014091563301E-2</v>
      </c>
    </row>
    <row r="72" spans="1:39">
      <c r="A72" s="20">
        <v>44286</v>
      </c>
      <c r="B72" s="44">
        <v>24.630391304347828</v>
      </c>
      <c r="C72" s="44">
        <v>8.3584347826086951</v>
      </c>
      <c r="D72" s="44">
        <v>32.988826086956522</v>
      </c>
      <c r="E72" s="44"/>
      <c r="F72" s="44">
        <v>4.17604347826087</v>
      </c>
      <c r="G72" s="44">
        <v>7.4856956521739129</v>
      </c>
      <c r="H72" s="44">
        <v>11.661739130434782</v>
      </c>
      <c r="I72" s="44"/>
      <c r="J72" s="44">
        <v>28.806434782608697</v>
      </c>
      <c r="K72" s="44">
        <v>15.844130434782608</v>
      </c>
      <c r="L72" s="44">
        <v>44.650565217391303</v>
      </c>
      <c r="M72" s="44"/>
      <c r="N72" s="44">
        <v>2.6177391304347828</v>
      </c>
      <c r="P72" s="44" t="s">
        <v>69</v>
      </c>
      <c r="Q72" s="44" t="s">
        <v>69</v>
      </c>
      <c r="R72" s="44" t="s">
        <v>69</v>
      </c>
      <c r="S72" s="44" t="s">
        <v>69</v>
      </c>
      <c r="T72" s="44" t="s">
        <v>69</v>
      </c>
      <c r="U72" s="44" t="s">
        <v>69</v>
      </c>
      <c r="V72" s="44" t="s">
        <v>69</v>
      </c>
      <c r="W72" s="44" t="s">
        <v>69</v>
      </c>
      <c r="X72" s="44" t="s">
        <v>69</v>
      </c>
      <c r="Y72" s="44" t="s">
        <v>69</v>
      </c>
      <c r="Z72" s="44" t="s">
        <v>69</v>
      </c>
      <c r="AA72" s="44" t="s">
        <v>69</v>
      </c>
      <c r="AB72" s="44"/>
      <c r="AC72" s="44" t="s">
        <v>69</v>
      </c>
      <c r="AD72" s="44" t="s">
        <v>69</v>
      </c>
      <c r="AE72" s="44" t="s">
        <v>69</v>
      </c>
      <c r="AG72" s="64">
        <f t="shared" ref="AG72" si="47">J72/J60-1</f>
        <v>-1.9742205833843007E-2</v>
      </c>
      <c r="AH72" s="64">
        <f t="shared" ref="AH72" si="48">K72/K60-1</f>
        <v>-0.22660113253779146</v>
      </c>
      <c r="AI72" s="64">
        <f t="shared" ref="AI72" si="49">L72/L60-1</f>
        <v>-0.1047138549472445</v>
      </c>
      <c r="AK72" s="64">
        <f t="shared" ref="AK72" si="50">J72/J71-1</f>
        <v>5.1226754331721747E-2</v>
      </c>
      <c r="AL72" s="64">
        <f t="shared" ref="AL72" si="51">K72/K71-1</f>
        <v>-3.9133612744153057E-2</v>
      </c>
      <c r="AM72" s="64">
        <f t="shared" ref="AM72" si="52">L72/L71-1</f>
        <v>1.7280099682756678E-2</v>
      </c>
    </row>
    <row r="73" spans="1:39">
      <c r="A73" s="20">
        <v>44316</v>
      </c>
      <c r="B73" s="44">
        <v>20.82652380952381</v>
      </c>
      <c r="C73" s="44">
        <v>6.7538095238095242</v>
      </c>
      <c r="D73" s="44">
        <v>27.580333333333336</v>
      </c>
      <c r="E73" s="44"/>
      <c r="F73" s="44">
        <v>3.6917142857142857</v>
      </c>
      <c r="G73" s="44">
        <v>7.2246190476190479</v>
      </c>
      <c r="H73" s="44">
        <v>10.916333333333334</v>
      </c>
      <c r="I73" s="44"/>
      <c r="J73" s="44">
        <v>24.518238095238097</v>
      </c>
      <c r="K73" s="44">
        <v>13.978428571428573</v>
      </c>
      <c r="L73" s="44">
        <v>38.49666666666667</v>
      </c>
      <c r="M73" s="44"/>
      <c r="N73" s="44">
        <v>2.1481428571428571</v>
      </c>
      <c r="P73" s="44" t="s">
        <v>69</v>
      </c>
      <c r="Q73" s="44" t="s">
        <v>69</v>
      </c>
      <c r="R73" s="44" t="s">
        <v>69</v>
      </c>
      <c r="S73" s="44" t="s">
        <v>69</v>
      </c>
      <c r="T73" s="44" t="s">
        <v>69</v>
      </c>
      <c r="U73" s="44" t="s">
        <v>69</v>
      </c>
      <c r="V73" s="44" t="s">
        <v>69</v>
      </c>
      <c r="W73" s="44" t="s">
        <v>69</v>
      </c>
      <c r="X73" s="44" t="s">
        <v>69</v>
      </c>
      <c r="Y73" s="44" t="s">
        <v>69</v>
      </c>
      <c r="Z73" s="44" t="s">
        <v>69</v>
      </c>
      <c r="AA73" s="44" t="s">
        <v>69</v>
      </c>
      <c r="AB73" s="44"/>
      <c r="AC73" s="44" t="s">
        <v>69</v>
      </c>
      <c r="AD73" s="44" t="s">
        <v>69</v>
      </c>
      <c r="AE73" s="44" t="s">
        <v>69</v>
      </c>
      <c r="AG73" s="64">
        <f t="shared" ref="AG73" si="53">J73/J61-1</f>
        <v>-0.1871470587770967</v>
      </c>
      <c r="AH73" s="64">
        <f t="shared" ref="AH73" si="54">K73/K61-1</f>
        <v>-0.25201617526774034</v>
      </c>
      <c r="AI73" s="64">
        <f t="shared" ref="AI73" si="55">L73/L61-1</f>
        <v>-0.21196282598905514</v>
      </c>
      <c r="AK73" s="64">
        <f t="shared" ref="AK73" si="56">J73/J72-1</f>
        <v>-0.14886245797968423</v>
      </c>
      <c r="AL73" s="64">
        <f t="shared" ref="AL73" si="57">K73/K72-1</f>
        <v>-0.11775350316848321</v>
      </c>
      <c r="AM73" s="64">
        <f t="shared" ref="AM73" si="58">L73/L72-1</f>
        <v>-0.13782353080555632</v>
      </c>
    </row>
    <row r="74" spans="1:39">
      <c r="A74" s="20">
        <v>44347</v>
      </c>
      <c r="B74" s="44">
        <v>19.968799999999998</v>
      </c>
      <c r="C74" s="44">
        <v>7.4876499999999995</v>
      </c>
      <c r="D74" s="44">
        <v>27.456449999999997</v>
      </c>
      <c r="E74" s="44"/>
      <c r="F74" s="44">
        <v>3.1858</v>
      </c>
      <c r="G74" s="44">
        <v>7.1911000000000005</v>
      </c>
      <c r="H74" s="44">
        <v>10.376900000000001</v>
      </c>
      <c r="I74" s="44"/>
      <c r="J74" s="44">
        <v>23.154599999999999</v>
      </c>
      <c r="K74" s="44">
        <v>14.678750000000001</v>
      </c>
      <c r="L74" s="44">
        <v>37.833349999999996</v>
      </c>
      <c r="M74" s="44"/>
      <c r="N74" s="44">
        <v>2.1119499999999998</v>
      </c>
      <c r="P74" s="44" t="s">
        <v>69</v>
      </c>
      <c r="Q74" s="44" t="s">
        <v>69</v>
      </c>
      <c r="R74" s="44" t="s">
        <v>69</v>
      </c>
      <c r="S74" s="44" t="s">
        <v>69</v>
      </c>
      <c r="T74" s="44" t="s">
        <v>69</v>
      </c>
      <c r="U74" s="44" t="s">
        <v>69</v>
      </c>
      <c r="V74" s="44" t="s">
        <v>69</v>
      </c>
      <c r="W74" s="44" t="s">
        <v>69</v>
      </c>
      <c r="X74" s="44" t="s">
        <v>69</v>
      </c>
      <c r="Y74" s="44" t="s">
        <v>69</v>
      </c>
      <c r="Z74" s="44" t="s">
        <v>69</v>
      </c>
      <c r="AA74" s="44" t="s">
        <v>69</v>
      </c>
      <c r="AB74" s="44"/>
      <c r="AC74" s="44" t="s">
        <v>69</v>
      </c>
      <c r="AD74" s="44" t="s">
        <v>69</v>
      </c>
      <c r="AE74" s="44" t="s">
        <v>69</v>
      </c>
      <c r="AG74" s="64">
        <f t="shared" ref="AG74" si="59">J74/J62-1</f>
        <v>-0.23195366764629788</v>
      </c>
      <c r="AH74" s="64">
        <f t="shared" ref="AH74" si="60">K74/K62-1</f>
        <v>-9.051339562318772E-2</v>
      </c>
      <c r="AI74" s="64">
        <f t="shared" ref="AI74" si="61">L74/L62-1</f>
        <v>-0.18263551321105276</v>
      </c>
      <c r="AK74" s="64">
        <f t="shared" ref="AK74" si="62">J74/J73-1</f>
        <v>-5.5617295579772574E-2</v>
      </c>
      <c r="AL74" s="64">
        <f t="shared" ref="AL74" si="63">K74/K73-1</f>
        <v>5.0100154319410395E-2</v>
      </c>
      <c r="AM74" s="64">
        <f t="shared" ref="AM74" si="64">L74/L73-1</f>
        <v>-1.7230496146852681E-2</v>
      </c>
    </row>
    <row r="75" spans="1:39">
      <c r="A75" s="20">
        <v>44377</v>
      </c>
      <c r="B75" s="44">
        <v>20.671636363636363</v>
      </c>
      <c r="C75" s="44">
        <v>6.8077272727272726</v>
      </c>
      <c r="D75" s="44">
        <v>27.479363636363637</v>
      </c>
      <c r="E75" s="44"/>
      <c r="F75" s="44">
        <v>3.4275454545454545</v>
      </c>
      <c r="G75" s="44">
        <v>6.7315454545454552</v>
      </c>
      <c r="H75" s="44">
        <v>10.15909090909091</v>
      </c>
      <c r="I75" s="44"/>
      <c r="J75" s="44">
        <v>24.099181818181819</v>
      </c>
      <c r="K75" s="44">
        <v>13.539272727272728</v>
      </c>
      <c r="L75" s="44">
        <v>37.63845454545455</v>
      </c>
      <c r="M75" s="44"/>
      <c r="N75" s="44">
        <v>1.8806363636363637</v>
      </c>
      <c r="P75" s="44" t="s">
        <v>69</v>
      </c>
      <c r="Q75" s="44" t="s">
        <v>69</v>
      </c>
      <c r="R75" s="44" t="s">
        <v>69</v>
      </c>
      <c r="S75" s="44" t="s">
        <v>69</v>
      </c>
      <c r="T75" s="44" t="s">
        <v>69</v>
      </c>
      <c r="U75" s="44" t="s">
        <v>69</v>
      </c>
      <c r="V75" s="44" t="s">
        <v>69</v>
      </c>
      <c r="W75" s="44" t="s">
        <v>69</v>
      </c>
      <c r="X75" s="44" t="s">
        <v>69</v>
      </c>
      <c r="Y75" s="44" t="s">
        <v>69</v>
      </c>
      <c r="Z75" s="44" t="s">
        <v>69</v>
      </c>
      <c r="AA75" s="44" t="s">
        <v>69</v>
      </c>
      <c r="AB75" s="44"/>
      <c r="AC75" s="44" t="s">
        <v>69</v>
      </c>
      <c r="AD75" s="44" t="s">
        <v>69</v>
      </c>
      <c r="AE75" s="44" t="s">
        <v>69</v>
      </c>
      <c r="AG75" s="64">
        <f t="shared" ref="AG75" si="65">J75/J63-1</f>
        <v>-0.12989491754071258</v>
      </c>
      <c r="AH75" s="64">
        <f t="shared" ref="AH75" si="66">K75/K63-1</f>
        <v>-0.11626430421508904</v>
      </c>
      <c r="AI75" s="64">
        <f t="shared" ref="AI75" si="67">L75/L63-1</f>
        <v>-0.12504041708316493</v>
      </c>
      <c r="AK75" s="64">
        <f t="shared" ref="AK75" si="68">J75/J74-1</f>
        <v>4.0794564284497348E-2</v>
      </c>
      <c r="AL75" s="64">
        <f t="shared" ref="AL75" si="69">K75/K74-1</f>
        <v>-7.7627677610646151E-2</v>
      </c>
      <c r="AM75" s="64">
        <f t="shared" ref="AM75" si="70">L75/L74-1</f>
        <v>-5.1514194366992783E-3</v>
      </c>
    </row>
    <row r="76" spans="1:39">
      <c r="A76" s="20">
        <v>44408</v>
      </c>
      <c r="B76" s="44">
        <v>17.829666666666668</v>
      </c>
      <c r="C76" s="44">
        <v>5.5817619047619047</v>
      </c>
      <c r="D76" s="44">
        <v>23.411428571428573</v>
      </c>
      <c r="E76" s="44"/>
      <c r="F76" s="44">
        <v>2.8891428571428572</v>
      </c>
      <c r="G76" s="44">
        <v>5.6680952380952387</v>
      </c>
      <c r="H76" s="44">
        <v>8.5572380952380964</v>
      </c>
      <c r="I76" s="44"/>
      <c r="J76" s="44">
        <v>20.718809523809526</v>
      </c>
      <c r="K76" s="44">
        <v>11.249857142857143</v>
      </c>
      <c r="L76" s="44">
        <v>31.968666666666671</v>
      </c>
      <c r="M76" s="44"/>
      <c r="N76" s="44">
        <v>1.458047619047619</v>
      </c>
      <c r="P76" s="44" t="s">
        <v>69</v>
      </c>
      <c r="Q76" s="44" t="s">
        <v>69</v>
      </c>
      <c r="R76" s="44" t="s">
        <v>69</v>
      </c>
      <c r="S76" s="44" t="s">
        <v>69</v>
      </c>
      <c r="T76" s="44" t="s">
        <v>69</v>
      </c>
      <c r="U76" s="44" t="s">
        <v>69</v>
      </c>
      <c r="V76" s="44" t="s">
        <v>69</v>
      </c>
      <c r="W76" s="44" t="s">
        <v>69</v>
      </c>
      <c r="X76" s="44" t="s">
        <v>69</v>
      </c>
      <c r="Y76" s="44" t="s">
        <v>69</v>
      </c>
      <c r="Z76" s="44" t="s">
        <v>69</v>
      </c>
      <c r="AA76" s="44" t="s">
        <v>69</v>
      </c>
      <c r="AB76" s="44"/>
      <c r="AC76" s="44" t="s">
        <v>69</v>
      </c>
      <c r="AD76" s="44" t="s">
        <v>69</v>
      </c>
      <c r="AE76" s="44" t="s">
        <v>69</v>
      </c>
      <c r="AG76" s="64">
        <f t="shared" ref="AG76:AG77" si="71">J76/J64-1</f>
        <v>-5.5406052173226472E-2</v>
      </c>
      <c r="AH76" s="64">
        <f t="shared" ref="AH76:AH77" si="72">K76/K64-1</f>
        <v>4.8240234905602808E-2</v>
      </c>
      <c r="AI76" s="64">
        <f t="shared" ref="AI76:AI77" si="73">L76/L64-1</f>
        <v>-2.1354183335489885E-2</v>
      </c>
      <c r="AK76" s="64">
        <f t="shared" ref="AK76:AK77" si="74">J76/J75-1</f>
        <v>-0.14026917261655514</v>
      </c>
      <c r="AL76" s="64">
        <f t="shared" ref="AL76:AL77" si="75">K76/K75-1</f>
        <v>-0.16909442852154966</v>
      </c>
      <c r="AM76" s="64">
        <f t="shared" ref="AM76:AM77" si="76">L76/L75-1</f>
        <v>-0.15063816905502025</v>
      </c>
    </row>
    <row r="77" spans="1:39">
      <c r="A77" s="20">
        <v>44439</v>
      </c>
      <c r="B77" s="44">
        <v>15.50190909090909</v>
      </c>
      <c r="C77" s="44">
        <v>5.3014999999999999</v>
      </c>
      <c r="D77" s="44">
        <v>20.803409090909089</v>
      </c>
      <c r="E77" s="44"/>
      <c r="F77" s="44">
        <v>2.5268181818181819</v>
      </c>
      <c r="G77" s="44">
        <v>5.5003181818181819</v>
      </c>
      <c r="H77" s="44">
        <v>8.0271363636363642</v>
      </c>
      <c r="I77" s="44"/>
      <c r="J77" s="44">
        <v>18.02872727272727</v>
      </c>
      <c r="K77" s="44">
        <v>10.801818181818181</v>
      </c>
      <c r="L77" s="44">
        <v>28.830545454545451</v>
      </c>
      <c r="M77" s="44"/>
      <c r="N77" s="44">
        <v>1.8530909090909091</v>
      </c>
      <c r="P77" s="44" t="s">
        <v>69</v>
      </c>
      <c r="Q77" s="44" t="s">
        <v>69</v>
      </c>
      <c r="R77" s="44" t="s">
        <v>69</v>
      </c>
      <c r="S77" s="44" t="s">
        <v>69</v>
      </c>
      <c r="T77" s="44" t="s">
        <v>69</v>
      </c>
      <c r="U77" s="44" t="s">
        <v>69</v>
      </c>
      <c r="V77" s="44" t="s">
        <v>69</v>
      </c>
      <c r="W77" s="44" t="s">
        <v>69</v>
      </c>
      <c r="X77" s="44" t="s">
        <v>69</v>
      </c>
      <c r="Y77" s="44" t="s">
        <v>69</v>
      </c>
      <c r="Z77" s="44" t="s">
        <v>69</v>
      </c>
      <c r="AA77" s="44" t="s">
        <v>69</v>
      </c>
      <c r="AB77" s="44"/>
      <c r="AC77" s="44" t="s">
        <v>69</v>
      </c>
      <c r="AD77" s="44" t="s">
        <v>69</v>
      </c>
      <c r="AE77" s="44" t="s">
        <v>69</v>
      </c>
      <c r="AG77" s="64">
        <f t="shared" si="71"/>
        <v>-9.2807282573298067E-2</v>
      </c>
      <c r="AH77" s="64">
        <f t="shared" si="72"/>
        <v>-3.4365432788665551E-2</v>
      </c>
      <c r="AI77" s="64">
        <f t="shared" si="73"/>
        <v>-7.1759037931310554E-2</v>
      </c>
      <c r="AK77" s="64">
        <f t="shared" si="74"/>
        <v>-0.12983768435106668</v>
      </c>
      <c r="AL77" s="64">
        <f t="shared" si="75"/>
        <v>-3.9826191155097002E-2</v>
      </c>
      <c r="AM77" s="64">
        <f t="shared" si="76"/>
        <v>-9.8162405233912953E-2</v>
      </c>
    </row>
    <row r="78" spans="1:39">
      <c r="A78" s="20">
        <v>44469</v>
      </c>
      <c r="B78" s="44"/>
      <c r="C78" s="44"/>
      <c r="D78" s="44"/>
      <c r="E78" s="44"/>
      <c r="F78" s="44"/>
      <c r="G78" s="44"/>
      <c r="H78" s="44"/>
      <c r="I78" s="44"/>
      <c r="J78" s="44"/>
      <c r="K78" s="44"/>
      <c r="L78" s="44"/>
      <c r="M78" s="44"/>
      <c r="N78" s="44"/>
      <c r="P78" s="44"/>
      <c r="Q78" s="44"/>
      <c r="R78" s="44"/>
      <c r="S78" s="44"/>
      <c r="T78" s="44"/>
      <c r="U78" s="44"/>
      <c r="V78" s="44"/>
      <c r="W78" s="44"/>
      <c r="X78" s="44"/>
      <c r="Y78" s="44"/>
      <c r="Z78" s="44"/>
      <c r="AA78" s="44"/>
      <c r="AB78" s="44"/>
      <c r="AC78" s="44"/>
      <c r="AD78" s="44"/>
      <c r="AE78" s="44"/>
      <c r="AG78" s="64"/>
      <c r="AH78" s="64"/>
      <c r="AI78" s="64"/>
      <c r="AK78" s="64"/>
      <c r="AL78" s="64"/>
      <c r="AM78" s="64"/>
    </row>
    <row r="79" spans="1:39">
      <c r="A79" s="20">
        <v>44500</v>
      </c>
      <c r="B79" s="44"/>
      <c r="C79" s="44"/>
      <c r="D79" s="44"/>
      <c r="E79" s="44"/>
      <c r="F79" s="44"/>
      <c r="G79" s="44"/>
      <c r="H79" s="44"/>
      <c r="I79" s="44"/>
      <c r="J79" s="44"/>
      <c r="K79" s="44"/>
      <c r="L79" s="44"/>
      <c r="M79" s="44"/>
      <c r="N79" s="44"/>
      <c r="P79" s="44"/>
      <c r="Q79" s="44"/>
      <c r="R79" s="44"/>
      <c r="S79" s="44"/>
      <c r="T79" s="44"/>
      <c r="U79" s="44"/>
      <c r="V79" s="44"/>
      <c r="W79" s="44"/>
      <c r="X79" s="44"/>
      <c r="Y79" s="44"/>
      <c r="Z79" s="44"/>
      <c r="AA79" s="44"/>
      <c r="AB79" s="44"/>
      <c r="AC79" s="44"/>
      <c r="AD79" s="44"/>
      <c r="AE79" s="44"/>
      <c r="AG79" s="64"/>
      <c r="AH79" s="64"/>
      <c r="AI79" s="64"/>
      <c r="AK79" s="64"/>
      <c r="AL79" s="64"/>
      <c r="AM79" s="64"/>
    </row>
    <row r="80" spans="1:39">
      <c r="A80" s="20">
        <v>44530</v>
      </c>
      <c r="B80" s="44"/>
      <c r="C80" s="44"/>
      <c r="D80" s="44"/>
      <c r="E80" s="44"/>
      <c r="F80" s="44"/>
      <c r="G80" s="44"/>
      <c r="H80" s="44"/>
      <c r="I80" s="44"/>
      <c r="J80" s="44"/>
      <c r="K80" s="44"/>
      <c r="L80" s="44"/>
      <c r="M80" s="44"/>
      <c r="N80" s="44"/>
      <c r="P80" s="44"/>
      <c r="Q80" s="44"/>
      <c r="R80" s="44"/>
      <c r="S80" s="44"/>
      <c r="T80" s="44"/>
      <c r="U80" s="44"/>
      <c r="V80" s="44"/>
      <c r="W80" s="44"/>
      <c r="X80" s="44"/>
      <c r="Y80" s="44"/>
      <c r="Z80" s="44"/>
      <c r="AA80" s="44"/>
      <c r="AB80" s="44"/>
      <c r="AC80" s="44"/>
      <c r="AD80" s="44"/>
      <c r="AE80" s="44"/>
      <c r="AG80" s="64"/>
      <c r="AH80" s="64"/>
      <c r="AI80" s="64"/>
      <c r="AK80" s="64"/>
      <c r="AL80" s="64"/>
      <c r="AM80" s="64"/>
    </row>
    <row r="81" spans="1:39">
      <c r="A81" s="20">
        <v>44561</v>
      </c>
      <c r="B81" s="44"/>
      <c r="C81" s="44"/>
      <c r="D81" s="44"/>
      <c r="E81" s="44"/>
      <c r="F81" s="44"/>
      <c r="G81" s="44"/>
      <c r="H81" s="44"/>
      <c r="I81" s="44"/>
      <c r="J81" s="44"/>
      <c r="K81" s="44"/>
      <c r="L81" s="44"/>
      <c r="M81" s="44"/>
      <c r="N81" s="44"/>
      <c r="P81" s="44"/>
      <c r="Q81" s="44"/>
      <c r="R81" s="44"/>
      <c r="S81" s="44"/>
      <c r="T81" s="44"/>
      <c r="U81" s="44"/>
      <c r="V81" s="44"/>
      <c r="W81" s="44"/>
      <c r="X81" s="44"/>
      <c r="Y81" s="44"/>
      <c r="Z81" s="44"/>
      <c r="AA81" s="44"/>
      <c r="AB81" s="44"/>
      <c r="AC81" s="44"/>
      <c r="AD81" s="44"/>
      <c r="AE81" s="44"/>
      <c r="AG81" s="64"/>
      <c r="AH81" s="64"/>
      <c r="AI81" s="64"/>
      <c r="AK81" s="64"/>
      <c r="AL81" s="64"/>
      <c r="AM81" s="64"/>
    </row>
    <row r="83" spans="1:39">
      <c r="B83" s="43"/>
      <c r="C83" s="43"/>
      <c r="D83" s="43"/>
      <c r="E83" s="43"/>
      <c r="F83" s="43"/>
      <c r="G83" s="43"/>
      <c r="H83" s="43"/>
      <c r="I83" s="43"/>
      <c r="J83" s="43"/>
      <c r="K83" s="43"/>
      <c r="L83" s="43"/>
      <c r="M83" s="43"/>
      <c r="P83" s="43"/>
      <c r="Q83" s="43"/>
      <c r="R83" s="43"/>
      <c r="S83" s="43"/>
      <c r="T83" s="43"/>
      <c r="U83" s="43"/>
      <c r="V83" s="43"/>
      <c r="W83" s="43"/>
      <c r="X83" s="43"/>
      <c r="Y83" s="43"/>
      <c r="Z83" s="43"/>
      <c r="AA83" s="43"/>
      <c r="AB83" s="43"/>
      <c r="AC83" s="43"/>
      <c r="AD83" s="43"/>
      <c r="AE83" s="43"/>
    </row>
    <row r="84" spans="1:39">
      <c r="B84" s="43"/>
      <c r="C84" s="43"/>
      <c r="D84" s="43"/>
      <c r="E84" s="43"/>
      <c r="F84" s="43"/>
      <c r="G84" s="43"/>
      <c r="H84" s="43"/>
      <c r="I84" s="43"/>
      <c r="J84" s="43"/>
      <c r="K84" s="43"/>
      <c r="L84" s="43"/>
      <c r="M84" s="43"/>
      <c r="P84" s="43"/>
      <c r="Q84" s="43"/>
      <c r="R84" s="43"/>
      <c r="S84" s="43"/>
      <c r="T84" s="43"/>
      <c r="U84" s="43"/>
      <c r="V84" s="43"/>
      <c r="W84" s="43"/>
      <c r="X84" s="43"/>
      <c r="Y84" s="43"/>
      <c r="Z84" s="43"/>
      <c r="AA84" s="43"/>
      <c r="AB84" s="43"/>
      <c r="AC84" s="43"/>
      <c r="AD84" s="43"/>
      <c r="AE84" s="43"/>
    </row>
    <row r="85" spans="1:39">
      <c r="B85" s="49"/>
      <c r="C85" s="49"/>
      <c r="D85" s="49"/>
      <c r="E85" s="49"/>
      <c r="F85" s="49"/>
      <c r="G85" s="49"/>
      <c r="H85" s="49"/>
      <c r="I85" s="49"/>
      <c r="J85" s="49"/>
      <c r="K85" s="49"/>
      <c r="L85" s="49"/>
      <c r="M85" s="49"/>
      <c r="P85" s="49"/>
      <c r="Q85" s="49"/>
      <c r="R85" s="49"/>
      <c r="S85" s="49"/>
      <c r="T85" s="49"/>
      <c r="U85" s="49"/>
      <c r="V85" s="49"/>
      <c r="W85" s="49"/>
      <c r="X85" s="49"/>
      <c r="Y85" s="49"/>
      <c r="Z85" s="49"/>
      <c r="AA85" s="49"/>
      <c r="AB85" s="49"/>
      <c r="AC85" s="49"/>
      <c r="AD85" s="49"/>
      <c r="AE85" s="49"/>
    </row>
  </sheetData>
  <mergeCells count="7">
    <mergeCell ref="AK8:AM8"/>
    <mergeCell ref="B8:D8"/>
    <mergeCell ref="F8:H8"/>
    <mergeCell ref="J8:L8"/>
    <mergeCell ref="P8:AA8"/>
    <mergeCell ref="AC8:AE8"/>
    <mergeCell ref="AG8:AI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8"/>
  <sheetViews>
    <sheetView workbookViewId="0">
      <pane xSplit="1" ySplit="8" topLeftCell="B42" activePane="bottomRight" state="frozen"/>
      <selection pane="topRight" activeCell="B1" sqref="B1"/>
      <selection pane="bottomLeft" activeCell="A9" sqref="A9"/>
      <selection pane="bottomRight" activeCell="B60" sqref="B60"/>
    </sheetView>
  </sheetViews>
  <sheetFormatPr defaultColWidth="9.109375" defaultRowHeight="11.4"/>
  <cols>
    <col min="1" max="1" width="8.6640625" style="34" customWidth="1"/>
    <col min="2" max="2" width="10.6640625" style="37" customWidth="1"/>
    <col min="3" max="3" width="2.6640625" style="37" customWidth="1"/>
    <col min="4" max="4" width="10.6640625" style="61" customWidth="1"/>
    <col min="5" max="5" width="1.6640625" style="37" customWidth="1"/>
    <col min="6" max="6" width="10.6640625" style="61" customWidth="1"/>
    <col min="7" max="7" width="2.6640625" style="37" customWidth="1"/>
    <col min="8" max="16384" width="9.109375" style="37"/>
  </cols>
  <sheetData>
    <row r="1" spans="1:7" s="26" customFormat="1" ht="13.2">
      <c r="A1" s="16" t="s">
        <v>21</v>
      </c>
      <c r="B1" s="25" t="s">
        <v>25</v>
      </c>
      <c r="D1" s="55"/>
      <c r="F1" s="55"/>
    </row>
    <row r="2" spans="1:7" s="26" customFormat="1" ht="13.2">
      <c r="A2" s="16" t="s">
        <v>22</v>
      </c>
      <c r="B2" s="25" t="s">
        <v>72</v>
      </c>
      <c r="D2" s="55"/>
      <c r="F2" s="55"/>
    </row>
    <row r="3" spans="1:7" s="26" customFormat="1" ht="13.2">
      <c r="A3" s="17" t="s">
        <v>23</v>
      </c>
      <c r="B3" s="25" t="s">
        <v>47</v>
      </c>
      <c r="D3" s="55"/>
      <c r="F3" s="55"/>
    </row>
    <row r="4" spans="1:7" s="28" customFormat="1" ht="10.199999999999999">
      <c r="A4" s="18" t="s">
        <v>3</v>
      </c>
      <c r="B4" s="27" t="s">
        <v>44</v>
      </c>
      <c r="D4" s="57"/>
      <c r="F4" s="57"/>
    </row>
    <row r="5" spans="1:7" s="28" customFormat="1" ht="10.199999999999999">
      <c r="A5" s="19" t="s">
        <v>24</v>
      </c>
      <c r="B5" s="29" t="s">
        <v>46</v>
      </c>
      <c r="C5" s="29"/>
      <c r="D5" s="57"/>
      <c r="E5" s="29"/>
      <c r="F5" s="57"/>
      <c r="G5" s="29"/>
    </row>
    <row r="6" spans="1:7">
      <c r="A6" s="30"/>
      <c r="D6" s="59"/>
      <c r="F6" s="59"/>
    </row>
    <row r="7" spans="1:7" ht="12">
      <c r="A7" s="31"/>
      <c r="D7" s="59"/>
      <c r="F7" s="59"/>
    </row>
    <row r="8" spans="1:7" ht="12" customHeight="1" thickBot="1">
      <c r="A8" s="32"/>
      <c r="B8" s="23" t="s">
        <v>0</v>
      </c>
      <c r="D8" s="74" t="s">
        <v>70</v>
      </c>
      <c r="F8" s="74" t="s">
        <v>80</v>
      </c>
    </row>
    <row r="9" spans="1:7" ht="12" thickTop="1">
      <c r="A9" s="33">
        <v>1980</v>
      </c>
      <c r="B9" s="15">
        <v>467.85299999999995</v>
      </c>
      <c r="D9" s="75" t="s">
        <v>69</v>
      </c>
      <c r="F9" s="75" t="s">
        <v>69</v>
      </c>
    </row>
    <row r="10" spans="1:7">
      <c r="A10" s="33">
        <v>1981</v>
      </c>
      <c r="B10" s="15">
        <v>499.01800000000003</v>
      </c>
      <c r="D10" s="76">
        <f>B10/B9-1</f>
        <v>6.6612803594291448E-2</v>
      </c>
      <c r="F10" s="76" t="s">
        <v>69</v>
      </c>
    </row>
    <row r="11" spans="1:7">
      <c r="A11" s="33">
        <v>1982</v>
      </c>
      <c r="B11" s="15">
        <v>544.96100000000001</v>
      </c>
      <c r="D11" s="76">
        <f t="shared" ref="D11:D48" si="0">B11/B10-1</f>
        <v>9.206681923297344E-2</v>
      </c>
      <c r="F11" s="76" t="s">
        <v>69</v>
      </c>
    </row>
    <row r="12" spans="1:7">
      <c r="A12" s="33">
        <v>1983</v>
      </c>
      <c r="B12" s="15">
        <v>585.88800000000003</v>
      </c>
      <c r="D12" s="76">
        <f t="shared" si="0"/>
        <v>7.5100787028796523E-2</v>
      </c>
      <c r="F12" s="76" t="s">
        <v>69</v>
      </c>
    </row>
    <row r="13" spans="1:7">
      <c r="A13" s="33">
        <v>1984</v>
      </c>
      <c r="B13" s="15">
        <v>663.303</v>
      </c>
      <c r="D13" s="76">
        <f t="shared" si="0"/>
        <v>0.13213276257578244</v>
      </c>
      <c r="F13" s="76" t="s">
        <v>69</v>
      </c>
    </row>
    <row r="14" spans="1:7">
      <c r="A14" s="33">
        <v>1985</v>
      </c>
      <c r="B14" s="15">
        <v>789.096</v>
      </c>
      <c r="D14" s="76">
        <f t="shared" si="0"/>
        <v>0.18964636071297725</v>
      </c>
      <c r="F14" s="76" t="s">
        <v>69</v>
      </c>
    </row>
    <row r="15" spans="1:7">
      <c r="A15" s="33">
        <v>1986</v>
      </c>
      <c r="B15" s="15">
        <v>976.08499999999992</v>
      </c>
      <c r="D15" s="76">
        <f t="shared" si="0"/>
        <v>0.23696609791457557</v>
      </c>
      <c r="F15" s="76" t="s">
        <v>69</v>
      </c>
    </row>
    <row r="16" spans="1:7">
      <c r="A16" s="33">
        <v>1987</v>
      </c>
      <c r="B16" s="15">
        <v>1092.07</v>
      </c>
      <c r="D16" s="76">
        <f t="shared" si="0"/>
        <v>0.11882674152353534</v>
      </c>
      <c r="F16" s="76" t="s">
        <v>69</v>
      </c>
    </row>
    <row r="17" spans="1:6">
      <c r="A17" s="33">
        <v>1988</v>
      </c>
      <c r="B17" s="15">
        <v>1212.518</v>
      </c>
      <c r="D17" s="76">
        <f t="shared" si="0"/>
        <v>0.11029329621727557</v>
      </c>
      <c r="F17" s="76" t="s">
        <v>69</v>
      </c>
    </row>
    <row r="18" spans="1:6">
      <c r="A18" s="33">
        <v>1989</v>
      </c>
      <c r="B18" s="15">
        <v>1307.8109999999997</v>
      </c>
      <c r="D18" s="76">
        <f t="shared" si="0"/>
        <v>7.8590998236726994E-2</v>
      </c>
      <c r="F18" s="76" t="s">
        <v>69</v>
      </c>
    </row>
    <row r="19" spans="1:6">
      <c r="A19" s="33">
        <v>1990</v>
      </c>
      <c r="B19" s="15">
        <v>1363.5119999999999</v>
      </c>
      <c r="D19" s="76">
        <f t="shared" si="0"/>
        <v>4.2591016591847275E-2</v>
      </c>
      <c r="F19" s="76" t="s">
        <v>69</v>
      </c>
    </row>
    <row r="20" spans="1:6">
      <c r="A20" s="33">
        <v>1991</v>
      </c>
      <c r="B20" s="15">
        <v>1463.5809999999999</v>
      </c>
      <c r="D20" s="76">
        <f t="shared" si="0"/>
        <v>7.3390626558475391E-2</v>
      </c>
      <c r="F20" s="76" t="s">
        <v>69</v>
      </c>
    </row>
    <row r="21" spans="1:6">
      <c r="A21" s="33">
        <v>1992</v>
      </c>
      <c r="B21" s="15">
        <v>1563.2950000000001</v>
      </c>
      <c r="D21" s="76">
        <f t="shared" si="0"/>
        <v>6.8130154736909088E-2</v>
      </c>
      <c r="F21" s="76" t="s">
        <v>69</v>
      </c>
    </row>
    <row r="22" spans="1:6">
      <c r="A22" s="33">
        <v>1993</v>
      </c>
      <c r="B22" s="15">
        <v>1790.22</v>
      </c>
      <c r="D22" s="76">
        <f t="shared" si="0"/>
        <v>0.14515814353656853</v>
      </c>
      <c r="F22" s="76" t="s">
        <v>69</v>
      </c>
    </row>
    <row r="23" spans="1:6">
      <c r="A23" s="33">
        <v>1994</v>
      </c>
      <c r="B23" s="15">
        <v>1941.7010000000002</v>
      </c>
      <c r="D23" s="76">
        <f t="shared" si="0"/>
        <v>8.4615857268939054E-2</v>
      </c>
      <c r="F23" s="76" t="s">
        <v>69</v>
      </c>
    </row>
    <row r="24" spans="1:6">
      <c r="A24" s="33">
        <v>1995</v>
      </c>
      <c r="B24" s="15">
        <v>2095.6489999999999</v>
      </c>
      <c r="D24" s="76">
        <f t="shared" si="0"/>
        <v>7.9285121653642765E-2</v>
      </c>
      <c r="F24" s="76" t="s">
        <v>69</v>
      </c>
    </row>
    <row r="25" spans="1:6">
      <c r="A25" s="33">
        <v>1996</v>
      </c>
      <c r="B25" s="15">
        <v>2267.6949999999997</v>
      </c>
      <c r="D25" s="76">
        <f t="shared" si="0"/>
        <v>8.2096763341571011E-2</v>
      </c>
      <c r="F25" s="76" t="s">
        <v>69</v>
      </c>
    </row>
    <row r="26" spans="1:6">
      <c r="A26" s="33">
        <v>1997</v>
      </c>
      <c r="B26" s="15">
        <v>2477.982</v>
      </c>
      <c r="D26" s="76">
        <f t="shared" si="0"/>
        <v>9.2731606322719928E-2</v>
      </c>
      <c r="F26" s="76" t="s">
        <v>69</v>
      </c>
    </row>
    <row r="27" spans="1:6">
      <c r="A27" s="33">
        <v>1998</v>
      </c>
      <c r="B27" s="15">
        <v>2818.0890000000004</v>
      </c>
      <c r="D27" s="76">
        <f t="shared" si="0"/>
        <v>0.13725160231188127</v>
      </c>
      <c r="F27" s="76" t="s">
        <v>69</v>
      </c>
    </row>
    <row r="28" spans="1:6">
      <c r="A28" s="33">
        <v>1999</v>
      </c>
      <c r="B28" s="15">
        <v>3167.26</v>
      </c>
      <c r="D28" s="76">
        <f t="shared" si="0"/>
        <v>0.12390346791744333</v>
      </c>
      <c r="F28" s="76" t="s">
        <v>69</v>
      </c>
    </row>
    <row r="29" spans="1:6">
      <c r="A29" s="33">
        <v>2000</v>
      </c>
      <c r="B29" s="15">
        <v>3440.7120000000004</v>
      </c>
      <c r="D29" s="76">
        <f t="shared" si="0"/>
        <v>8.6337086314353773E-2</v>
      </c>
      <c r="F29" s="76" t="s">
        <v>69</v>
      </c>
    </row>
    <row r="30" spans="1:6">
      <c r="A30" s="33">
        <v>2001</v>
      </c>
      <c r="B30" s="15">
        <v>3862.25</v>
      </c>
      <c r="D30" s="76">
        <f t="shared" si="0"/>
        <v>0.12251475857322536</v>
      </c>
      <c r="F30" s="76" t="s">
        <v>69</v>
      </c>
    </row>
    <row r="31" spans="1:6">
      <c r="A31" s="33">
        <v>2002</v>
      </c>
      <c r="B31" s="15">
        <v>4050.1280000000002</v>
      </c>
      <c r="D31" s="76">
        <f t="shared" si="0"/>
        <v>4.8644701922454514E-2</v>
      </c>
      <c r="F31" s="76" t="s">
        <v>69</v>
      </c>
    </row>
    <row r="32" spans="1:6">
      <c r="A32" s="33">
        <v>2003</v>
      </c>
      <c r="B32" s="15">
        <v>4358.2179999999998</v>
      </c>
      <c r="D32" s="76">
        <f t="shared" si="0"/>
        <v>7.6069200775876533E-2</v>
      </c>
      <c r="F32" s="76" t="s">
        <v>69</v>
      </c>
    </row>
    <row r="33" spans="1:6">
      <c r="A33" s="33">
        <v>2004</v>
      </c>
      <c r="B33" s="15">
        <v>4573.7559999999994</v>
      </c>
      <c r="D33" s="76">
        <f t="shared" si="0"/>
        <v>4.9455534349130748E-2</v>
      </c>
      <c r="F33" s="76" t="s">
        <v>69</v>
      </c>
    </row>
    <row r="34" spans="1:6">
      <c r="A34" s="33">
        <v>2005</v>
      </c>
      <c r="B34" s="15">
        <v>4646.0700000000006</v>
      </c>
      <c r="D34" s="76">
        <f t="shared" si="0"/>
        <v>1.5810637908974856E-2</v>
      </c>
      <c r="F34" s="76" t="s">
        <v>69</v>
      </c>
    </row>
    <row r="35" spans="1:6">
      <c r="A35" s="33">
        <v>2006</v>
      </c>
      <c r="B35" s="15">
        <v>4889.5419999999995</v>
      </c>
      <c r="D35" s="76">
        <f t="shared" si="0"/>
        <v>5.2403859606075409E-2</v>
      </c>
      <c r="F35" s="76" t="s">
        <v>69</v>
      </c>
    </row>
    <row r="36" spans="1:6">
      <c r="A36" s="24">
        <v>2007</v>
      </c>
      <c r="B36" s="15">
        <v>5328.835</v>
      </c>
      <c r="D36" s="76">
        <f t="shared" si="0"/>
        <v>8.9843384104278279E-2</v>
      </c>
      <c r="F36" s="76" t="s">
        <v>69</v>
      </c>
    </row>
    <row r="37" spans="1:6">
      <c r="A37" s="24">
        <v>2008</v>
      </c>
      <c r="B37" s="15">
        <v>5514.7990000000009</v>
      </c>
      <c r="D37" s="76">
        <f t="shared" si="0"/>
        <v>3.4897684015361863E-2</v>
      </c>
      <c r="F37" s="76" t="s">
        <v>69</v>
      </c>
    </row>
    <row r="38" spans="1:6">
      <c r="A38" s="24">
        <v>2009</v>
      </c>
      <c r="B38" s="15">
        <v>6099.1989999999996</v>
      </c>
      <c r="D38" s="76">
        <f t="shared" si="0"/>
        <v>0.10596941067117749</v>
      </c>
      <c r="F38" s="76" t="s">
        <v>69</v>
      </c>
    </row>
    <row r="39" spans="1:6">
      <c r="A39" s="24">
        <v>2010</v>
      </c>
      <c r="B39" s="15">
        <v>6738.0860000000002</v>
      </c>
      <c r="D39" s="76">
        <f t="shared" si="0"/>
        <v>0.10474932855937324</v>
      </c>
      <c r="F39" s="76" t="s">
        <v>69</v>
      </c>
    </row>
    <row r="40" spans="1:6">
      <c r="A40" s="24">
        <v>2011</v>
      </c>
      <c r="B40" s="15">
        <v>6850.1790000000001</v>
      </c>
      <c r="D40" s="76">
        <f t="shared" si="0"/>
        <v>1.6635733055351265E-2</v>
      </c>
      <c r="F40" s="76" t="s">
        <v>69</v>
      </c>
    </row>
    <row r="41" spans="1:6">
      <c r="A41" s="24">
        <v>2012</v>
      </c>
      <c r="B41" s="15">
        <v>7286.2239999999993</v>
      </c>
      <c r="D41" s="76">
        <f t="shared" si="0"/>
        <v>6.365454099812573E-2</v>
      </c>
      <c r="F41" s="76" t="s">
        <v>69</v>
      </c>
    </row>
    <row r="42" spans="1:6">
      <c r="A42" s="24">
        <v>2013</v>
      </c>
      <c r="B42" s="15">
        <v>7688.2520000000004</v>
      </c>
      <c r="D42" s="76">
        <f t="shared" si="0"/>
        <v>5.5176453537525205E-2</v>
      </c>
      <c r="F42" s="76" t="s">
        <v>69</v>
      </c>
    </row>
    <row r="43" spans="1:6">
      <c r="A43" s="24">
        <v>2014</v>
      </c>
      <c r="B43" s="15">
        <v>8048.8869999999997</v>
      </c>
      <c r="D43" s="76">
        <f t="shared" si="0"/>
        <v>4.6907281395042633E-2</v>
      </c>
      <c r="F43" s="76" t="s">
        <v>69</v>
      </c>
    </row>
    <row r="44" spans="1:6">
      <c r="A44" s="24">
        <v>2015</v>
      </c>
      <c r="B44" s="15">
        <v>8279.0550000000003</v>
      </c>
      <c r="D44" s="76">
        <f t="shared" si="0"/>
        <v>2.8596251879297263E-2</v>
      </c>
      <c r="F44" s="76" t="s">
        <v>69</v>
      </c>
    </row>
    <row r="45" spans="1:6">
      <c r="A45" s="24">
        <v>2016</v>
      </c>
      <c r="B45" s="15">
        <v>8685.0030000000006</v>
      </c>
      <c r="D45" s="76">
        <f t="shared" si="0"/>
        <v>4.9033132404604274E-2</v>
      </c>
      <c r="F45" s="76" t="s">
        <v>69</v>
      </c>
    </row>
    <row r="46" spans="1:6">
      <c r="A46" s="24">
        <v>2017</v>
      </c>
      <c r="B46" s="15">
        <v>9009.3190000000013</v>
      </c>
      <c r="D46" s="76">
        <f t="shared" si="0"/>
        <v>3.7342071154149448E-2</v>
      </c>
      <c r="F46" s="76" t="s">
        <v>69</v>
      </c>
    </row>
    <row r="47" spans="1:6">
      <c r="A47" s="24">
        <v>2018</v>
      </c>
      <c r="B47" s="15">
        <v>9237.8549999999996</v>
      </c>
      <c r="D47" s="76">
        <f t="shared" si="0"/>
        <v>2.5366623159863488E-2</v>
      </c>
      <c r="F47" s="76" t="s">
        <v>69</v>
      </c>
    </row>
    <row r="48" spans="1:6">
      <c r="A48" s="24">
        <v>2019</v>
      </c>
      <c r="B48" s="15">
        <v>9581.1409999999996</v>
      </c>
      <c r="D48" s="76">
        <f t="shared" si="0"/>
        <v>3.7160791114387415E-2</v>
      </c>
      <c r="F48" s="76" t="s">
        <v>69</v>
      </c>
    </row>
    <row r="49" spans="1:6">
      <c r="A49" s="24">
        <v>2020</v>
      </c>
      <c r="B49" s="15">
        <v>10560.157999999999</v>
      </c>
      <c r="D49" s="76">
        <f t="shared" ref="D49" si="1">B49/B48-1</f>
        <v>0.10218167126441413</v>
      </c>
      <c r="F49" s="76" t="s">
        <v>69</v>
      </c>
    </row>
    <row r="50" spans="1:6">
      <c r="A50" s="20"/>
      <c r="D50" s="63"/>
      <c r="F50" s="63"/>
    </row>
    <row r="51" spans="1:6">
      <c r="A51" s="24" t="s">
        <v>33</v>
      </c>
      <c r="B51" s="15">
        <v>9361.0249999999996</v>
      </c>
      <c r="D51" s="63" t="s">
        <v>69</v>
      </c>
      <c r="F51" s="63" t="s">
        <v>69</v>
      </c>
    </row>
    <row r="52" spans="1:6">
      <c r="A52" s="24" t="s">
        <v>34</v>
      </c>
      <c r="B52" s="15">
        <v>9482.9219999999987</v>
      </c>
      <c r="D52" s="63" t="s">
        <v>69</v>
      </c>
      <c r="F52" s="81">
        <f>B52/B51-1</f>
        <v>1.3021757766911168E-2</v>
      </c>
    </row>
    <row r="53" spans="1:6">
      <c r="A53" s="24" t="s">
        <v>35</v>
      </c>
      <c r="B53" s="15">
        <v>9597.864999999998</v>
      </c>
      <c r="D53" s="63" t="s">
        <v>69</v>
      </c>
      <c r="F53" s="81">
        <f t="shared" ref="F53:F57" si="2">B53/B52-1</f>
        <v>1.2121052983457892E-2</v>
      </c>
    </row>
    <row r="54" spans="1:6">
      <c r="A54" s="24" t="s">
        <v>36</v>
      </c>
      <c r="B54" s="15">
        <v>9581.1409999999996</v>
      </c>
      <c r="D54" s="63" t="s">
        <v>69</v>
      </c>
      <c r="F54" s="81">
        <f t="shared" si="2"/>
        <v>-1.7424708515902942E-3</v>
      </c>
    </row>
    <row r="55" spans="1:6">
      <c r="A55" s="24" t="s">
        <v>37</v>
      </c>
      <c r="B55" s="15">
        <v>9900.268</v>
      </c>
      <c r="D55" s="76">
        <f>B55/B51-1</f>
        <v>5.7605123370570999E-2</v>
      </c>
      <c r="F55" s="81">
        <f t="shared" si="2"/>
        <v>3.3307828368249748E-2</v>
      </c>
    </row>
    <row r="56" spans="1:6">
      <c r="A56" s="24" t="s">
        <v>38</v>
      </c>
      <c r="B56" s="15">
        <v>10457.397000000001</v>
      </c>
      <c r="D56" s="76">
        <f t="shared" ref="D56:D57" si="3">B56/B52-1</f>
        <v>0.1027610477023857</v>
      </c>
      <c r="F56" s="81">
        <f t="shared" si="2"/>
        <v>5.6274133185081565E-2</v>
      </c>
    </row>
    <row r="57" spans="1:6">
      <c r="A57" s="24" t="s">
        <v>32</v>
      </c>
      <c r="B57" s="15">
        <v>10503.877</v>
      </c>
      <c r="D57" s="76">
        <f t="shared" si="3"/>
        <v>9.439724355364465E-2</v>
      </c>
      <c r="F57" s="81">
        <f t="shared" si="2"/>
        <v>4.4447007223689106E-3</v>
      </c>
    </row>
    <row r="58" spans="1:6">
      <c r="A58" s="24" t="s">
        <v>39</v>
      </c>
      <c r="B58" s="15">
        <v>10560.157999999999</v>
      </c>
      <c r="D58" s="76">
        <f t="shared" ref="D58" si="4">B58/B54-1</f>
        <v>0.10218167126441413</v>
      </c>
      <c r="F58" s="81">
        <f t="shared" ref="F58" si="5">B58/B57-1</f>
        <v>5.3581168172474047E-3</v>
      </c>
    </row>
    <row r="59" spans="1:6">
      <c r="A59" s="24" t="s">
        <v>40</v>
      </c>
      <c r="B59" s="15">
        <v>10650.653</v>
      </c>
      <c r="D59" s="76">
        <f t="shared" ref="D59" si="6">B59/B55-1</f>
        <v>7.5794412838117164E-2</v>
      </c>
      <c r="F59" s="81">
        <f t="shared" ref="F59" si="7">B59/B58-1</f>
        <v>8.5694740552177961E-3</v>
      </c>
    </row>
    <row r="60" spans="1:6">
      <c r="A60" s="24" t="s">
        <v>41</v>
      </c>
      <c r="B60" s="15"/>
      <c r="D60" s="76"/>
      <c r="F60" s="81"/>
    </row>
    <row r="61" spans="1:6">
      <c r="A61" s="24" t="s">
        <v>42</v>
      </c>
      <c r="B61" s="15"/>
      <c r="D61" s="76"/>
      <c r="F61" s="81"/>
    </row>
    <row r="62" spans="1:6">
      <c r="A62" s="24" t="s">
        <v>43</v>
      </c>
      <c r="B62" s="15"/>
      <c r="D62" s="76"/>
      <c r="F62" s="81"/>
    </row>
    <row r="63" spans="1:6">
      <c r="A63" s="20"/>
      <c r="D63" s="64"/>
      <c r="F63" s="64"/>
    </row>
    <row r="64" spans="1:6">
      <c r="A64" s="20"/>
      <c r="D64" s="64"/>
      <c r="F64" s="64"/>
    </row>
    <row r="65" spans="1:6">
      <c r="A65" s="20"/>
      <c r="D65" s="64"/>
      <c r="F65" s="64"/>
    </row>
    <row r="66" spans="1:6">
      <c r="A66" s="20"/>
      <c r="D66" s="64"/>
      <c r="F66" s="64"/>
    </row>
    <row r="67" spans="1:6">
      <c r="A67" s="20"/>
      <c r="D67" s="64"/>
      <c r="F67" s="64"/>
    </row>
    <row r="68" spans="1:6">
      <c r="A68" s="20"/>
      <c r="D68" s="64"/>
      <c r="F68" s="64"/>
    </row>
    <row r="69" spans="1:6">
      <c r="A69" s="20"/>
      <c r="D69" s="64"/>
      <c r="F69" s="64"/>
    </row>
    <row r="70" spans="1:6">
      <c r="A70" s="20"/>
      <c r="D70" s="64"/>
      <c r="F70" s="64"/>
    </row>
    <row r="71" spans="1:6">
      <c r="A71" s="20"/>
      <c r="D71" s="64"/>
      <c r="F71" s="64"/>
    </row>
    <row r="72" spans="1:6">
      <c r="A72" s="20"/>
      <c r="D72" s="64"/>
      <c r="F72" s="64"/>
    </row>
    <row r="73" spans="1:6">
      <c r="D73" s="64"/>
      <c r="F73" s="64"/>
    </row>
    <row r="74" spans="1:6">
      <c r="D74" s="64"/>
      <c r="F74" s="64"/>
    </row>
    <row r="75" spans="1:6">
      <c r="D75" s="64"/>
      <c r="F75" s="64"/>
    </row>
    <row r="76" spans="1:6">
      <c r="D76" s="64"/>
      <c r="F76" s="64"/>
    </row>
    <row r="77" spans="1:6">
      <c r="D77" s="64"/>
      <c r="F77" s="64"/>
    </row>
    <row r="78" spans="1:6">
      <c r="D78" s="64"/>
      <c r="F78"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Pranav Surampudi</cp:lastModifiedBy>
  <dcterms:created xsi:type="dcterms:W3CDTF">2007-03-06T14:59:53Z</dcterms:created>
  <dcterms:modified xsi:type="dcterms:W3CDTF">2023-09-18T13:50:27Z</dcterms:modified>
  <cp:contentStatus/>
</cp:coreProperties>
</file>