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40" yWindow="1420" windowWidth="25360" windowHeight="15820" tabRatio="500"/>
  </bookViews>
  <sheets>
    <sheet name="Comparisons" sheetId="2" r:id="rId1"/>
    <sheet name="Sheet1" sheetId="1" r:id="rId2"/>
  </sheets>
  <definedNames>
    <definedName name="calcMappingRate" localSheetId="1">Sheet1!$A$2:$B$97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2" l="1"/>
  <c r="L98" i="1"/>
  <c r="L32" i="1"/>
  <c r="C109" i="2"/>
  <c r="D109" i="2"/>
  <c r="C108" i="2"/>
  <c r="D108" i="2"/>
  <c r="C107" i="2"/>
  <c r="D107" i="2"/>
  <c r="C106" i="2"/>
  <c r="D106" i="2"/>
  <c r="C105" i="2"/>
  <c r="D105" i="2"/>
  <c r="M98" i="1"/>
  <c r="J9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C113" i="2"/>
  <c r="G17" i="1"/>
  <c r="D98" i="1"/>
  <c r="G98" i="1"/>
  <c r="H98" i="1"/>
  <c r="E9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2" i="1"/>
  <c r="B109" i="2"/>
  <c r="B108" i="2"/>
  <c r="B113" i="2"/>
  <c r="B106" i="2"/>
  <c r="B105" i="2"/>
  <c r="B10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98" i="1"/>
  <c r="C9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connections.xml><?xml version="1.0" encoding="utf-8"?>
<connections xmlns="http://schemas.openxmlformats.org/spreadsheetml/2006/main">
  <connection id="1" name="calcMappingRate.txt" type="6" refreshedVersion="0" background="1" saveData="1">
    <textPr fileType="mac" sourceFile="Macintosh HD:Users:Pranav:Documents:Research:AnalysisResults:Align:bwa:calcMappingRate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<sst xmlns="http://schemas.openxmlformats.org/spreadsheetml/2006/main" count="16" uniqueCount="16">
  <si>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BWA</t>
  </si>
  <si>
    <t>Cell ID</t>
  </si>
  <si>
    <t>Tophat2</t>
  </si>
  <si>
    <t>Bowtie2</t>
  </si>
  <si>
    <t>**STAR**</t>
  </si>
  <si>
    <t>greater than 50%</t>
  </si>
  <si>
    <t>greater than 75%</t>
  </si>
  <si>
    <t>greater than 25%</t>
  </si>
  <si>
    <t>greater than 80%</t>
  </si>
  <si>
    <t>greater than 90%</t>
  </si>
  <si>
    <t>each cell represents the % of the reads associated with the corresponding cell ID that were mapped</t>
  </si>
  <si>
    <t>Green shading is for the mapping rates &gt; 50%</t>
  </si>
  <si>
    <t>Could not do STAR alignment because it requires 30 Gb min RAM</t>
  </si>
  <si>
    <t>Total Mapped</t>
  </si>
  <si>
    <t>Total Reads</t>
  </si>
  <si>
    <t>Overall Mapping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</si>
</sst>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9" fontId="0" fillId="0" borderId="0" xfId="1" applyFont="1"/>
    <xf numFmtId="1" fontId="4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alcMappingRa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G25" sqref="G25"/>
    </sheetView>
  </sheetViews>
  <sheetFormatPr baseColWidth="10" defaultRowHeight="15" x14ac:dyDescent="0"/>
  <cols>
    <col min="2" max="2" width="8.33203125" bestFit="1" customWidth="1"/>
    <col min="3" max="3" width="11.83203125" bestFit="1" customWidth="1"/>
  </cols>
  <sheetData>
    <row r="1" spans="1:8">
      <c r="B1" t="s">
        <v>10</v>
      </c>
    </row>
    <row r="2" spans="1:8">
      <c r="B2" t="s">
        <v>11</v>
      </c>
    </row>
    <row r="3" spans="1:8">
      <c r="B3" t="s">
        <v>12</v>
      </c>
    </row>
    <row r="5" spans="1:8">
      <c r="A5" t="s">
        <v>1</v>
      </c>
      <c r="B5" t="s">
        <v>0</v>
      </c>
      <c r="C5" t="s">
        <v>2</v>
      </c>
      <c r="D5" t="s">
        <v>3</v>
      </c>
      <c r="E5" t="s">
        <v>4</v>
      </c>
    </row>
    <row r="6" spans="1:8">
      <c r="A6">
        <v>1</v>
      </c>
      <c r="B6" s="4">
        <v>49.941800000000001</v>
      </c>
      <c r="C6" s="5">
        <v>26.400000000000002</v>
      </c>
      <c r="D6">
        <v>50.3459</v>
      </c>
      <c r="G6" s="5"/>
      <c r="H6" s="5"/>
    </row>
    <row r="7" spans="1:8">
      <c r="A7">
        <v>2</v>
      </c>
      <c r="B7" s="4">
        <v>77.236900000000006</v>
      </c>
      <c r="C7" s="5">
        <v>47.199999999999996</v>
      </c>
      <c r="D7">
        <v>76.837599999999995</v>
      </c>
      <c r="G7" s="5"/>
      <c r="H7" s="5"/>
    </row>
    <row r="8" spans="1:8">
      <c r="A8">
        <f>A7+1</f>
        <v>3</v>
      </c>
      <c r="B8" s="4">
        <v>33.929499999999997</v>
      </c>
      <c r="C8" s="5">
        <v>15.8</v>
      </c>
      <c r="D8">
        <v>34.736800000000002</v>
      </c>
      <c r="G8" s="5"/>
      <c r="H8" s="5"/>
    </row>
    <row r="9" spans="1:8">
      <c r="A9">
        <f t="shared" ref="A9:A72" si="0">A8+1</f>
        <v>4</v>
      </c>
      <c r="B9" s="4">
        <v>13.7448</v>
      </c>
      <c r="C9" s="5">
        <v>4.8</v>
      </c>
      <c r="D9">
        <v>15.9221</v>
      </c>
      <c r="G9" s="5"/>
      <c r="H9" s="5"/>
    </row>
    <row r="10" spans="1:8">
      <c r="A10">
        <f t="shared" si="0"/>
        <v>5</v>
      </c>
      <c r="B10" s="4">
        <v>62.879100000000001</v>
      </c>
      <c r="C10" s="5">
        <v>38.800000000000004</v>
      </c>
      <c r="D10">
        <v>62.138099999999994</v>
      </c>
      <c r="G10" s="5"/>
      <c r="H10" s="5"/>
    </row>
    <row r="11" spans="1:8">
      <c r="A11">
        <f t="shared" si="0"/>
        <v>6</v>
      </c>
      <c r="B11" s="4">
        <v>39.752800000000001</v>
      </c>
      <c r="C11" s="5">
        <v>23.599999999999998</v>
      </c>
      <c r="D11">
        <v>40.504300000000001</v>
      </c>
      <c r="G11" s="5"/>
      <c r="H11" s="5"/>
    </row>
    <row r="12" spans="1:8">
      <c r="A12">
        <f t="shared" si="0"/>
        <v>7</v>
      </c>
      <c r="B12" s="4">
        <v>9.4103399999999997</v>
      </c>
      <c r="C12" s="5">
        <v>2.4</v>
      </c>
      <c r="D12">
        <v>11.446000000000002</v>
      </c>
      <c r="G12" s="5"/>
      <c r="H12" s="5"/>
    </row>
    <row r="13" spans="1:8">
      <c r="A13">
        <f t="shared" si="0"/>
        <v>8</v>
      </c>
      <c r="B13" s="4">
        <v>30.544499999999999</v>
      </c>
      <c r="C13" s="5">
        <v>17.899999999999999</v>
      </c>
      <c r="D13">
        <v>32.603400000000001</v>
      </c>
      <c r="G13" s="5"/>
      <c r="H13" s="5"/>
    </row>
    <row r="14" spans="1:8">
      <c r="A14">
        <f t="shared" si="0"/>
        <v>9</v>
      </c>
      <c r="B14" s="4">
        <v>34.665500000000002</v>
      </c>
      <c r="C14" s="5">
        <v>15.2</v>
      </c>
      <c r="D14">
        <v>35.641400000000004</v>
      </c>
      <c r="G14" s="5"/>
      <c r="H14" s="5"/>
    </row>
    <row r="15" spans="1:8">
      <c r="A15">
        <f t="shared" si="0"/>
        <v>10</v>
      </c>
      <c r="B15" s="4">
        <v>84.055000000000007</v>
      </c>
      <c r="C15" s="5">
        <v>62.5</v>
      </c>
      <c r="D15">
        <v>83.844799999999992</v>
      </c>
      <c r="G15" s="5"/>
      <c r="H15" s="5"/>
    </row>
    <row r="16" spans="1:8">
      <c r="A16">
        <f t="shared" si="0"/>
        <v>11</v>
      </c>
      <c r="B16" s="4">
        <v>51.3247</v>
      </c>
      <c r="C16" s="5">
        <v>30.599999999999998</v>
      </c>
      <c r="D16">
        <v>51.314099999999996</v>
      </c>
      <c r="G16" s="5"/>
      <c r="H16" s="5"/>
    </row>
    <row r="17" spans="1:8">
      <c r="A17">
        <f t="shared" si="0"/>
        <v>12</v>
      </c>
      <c r="B17" s="4">
        <v>33.913499999999999</v>
      </c>
      <c r="C17" s="5">
        <v>20.3</v>
      </c>
      <c r="D17">
        <v>34.944199999999995</v>
      </c>
      <c r="G17" s="5"/>
      <c r="H17" s="5"/>
    </row>
    <row r="18" spans="1:8">
      <c r="A18">
        <f t="shared" si="0"/>
        <v>13</v>
      </c>
      <c r="B18" s="4">
        <v>48.870100000000001</v>
      </c>
      <c r="C18" s="5">
        <v>27.6</v>
      </c>
      <c r="D18">
        <v>49.464000000000006</v>
      </c>
      <c r="G18" s="5"/>
      <c r="H18" s="5"/>
    </row>
    <row r="19" spans="1:8">
      <c r="A19">
        <f t="shared" si="0"/>
        <v>14</v>
      </c>
      <c r="B19" s="4">
        <v>57.178800000000003</v>
      </c>
      <c r="C19" s="5">
        <v>30.9</v>
      </c>
      <c r="D19">
        <v>57.766399999999997</v>
      </c>
      <c r="G19" s="5"/>
      <c r="H19" s="5"/>
    </row>
    <row r="20" spans="1:8">
      <c r="A20">
        <f t="shared" si="0"/>
        <v>15</v>
      </c>
      <c r="B20" s="4">
        <v>42.984699999999997</v>
      </c>
      <c r="C20" s="5">
        <v>23.799999999999997</v>
      </c>
      <c r="D20">
        <v>42.6357</v>
      </c>
      <c r="G20" s="5"/>
      <c r="H20" s="5"/>
    </row>
    <row r="21" spans="1:8">
      <c r="A21">
        <f t="shared" si="0"/>
        <v>16</v>
      </c>
      <c r="B21" s="4">
        <v>27.318300000000001</v>
      </c>
      <c r="C21" s="5">
        <v>4.1000000000000005</v>
      </c>
      <c r="D21">
        <v>33.2042</v>
      </c>
      <c r="G21" s="5"/>
      <c r="H21" s="5"/>
    </row>
    <row r="22" spans="1:8">
      <c r="A22">
        <f t="shared" si="0"/>
        <v>17</v>
      </c>
      <c r="B22" s="4">
        <v>47.341000000000001</v>
      </c>
      <c r="C22" s="5">
        <v>26.8</v>
      </c>
      <c r="D22">
        <v>47.4604</v>
      </c>
      <c r="G22" s="5"/>
      <c r="H22" s="5"/>
    </row>
    <row r="23" spans="1:8">
      <c r="A23">
        <f t="shared" si="0"/>
        <v>18</v>
      </c>
      <c r="B23" s="4">
        <v>56.247399999999999</v>
      </c>
      <c r="C23" s="5">
        <v>35.6</v>
      </c>
      <c r="D23">
        <v>56.599800000000002</v>
      </c>
      <c r="G23" s="5"/>
      <c r="H23" s="5"/>
    </row>
    <row r="24" spans="1:8">
      <c r="A24">
        <f t="shared" si="0"/>
        <v>19</v>
      </c>
      <c r="B24" s="4">
        <v>20.368200000000002</v>
      </c>
      <c r="C24" s="5">
        <v>8.6999999999999993</v>
      </c>
      <c r="D24">
        <v>22.278700000000001</v>
      </c>
      <c r="G24" s="5"/>
      <c r="H24" s="5"/>
    </row>
    <row r="25" spans="1:8">
      <c r="A25">
        <f t="shared" si="0"/>
        <v>20</v>
      </c>
      <c r="B25" s="4">
        <v>50.502899999999997</v>
      </c>
      <c r="C25" s="5">
        <v>27</v>
      </c>
      <c r="D25">
        <v>50.9161</v>
      </c>
      <c r="G25" s="5"/>
      <c r="H25" s="5"/>
    </row>
    <row r="26" spans="1:8">
      <c r="A26">
        <f t="shared" si="0"/>
        <v>21</v>
      </c>
      <c r="B26" s="4">
        <v>76.6768</v>
      </c>
      <c r="C26" s="5">
        <v>52.2</v>
      </c>
      <c r="D26">
        <v>75.6541</v>
      </c>
      <c r="G26" s="5"/>
      <c r="H26" s="5"/>
    </row>
    <row r="27" spans="1:8">
      <c r="A27">
        <f t="shared" si="0"/>
        <v>22</v>
      </c>
      <c r="B27" s="4">
        <v>69.803200000000004</v>
      </c>
      <c r="C27" s="5">
        <v>47.599999999999994</v>
      </c>
      <c r="D27">
        <v>69.884799999999998</v>
      </c>
      <c r="G27" s="5"/>
      <c r="H27" s="5"/>
    </row>
    <row r="28" spans="1:8">
      <c r="A28">
        <f t="shared" si="0"/>
        <v>23</v>
      </c>
      <c r="B28" s="4">
        <v>70.452799999999996</v>
      </c>
      <c r="C28" s="5">
        <v>42.8</v>
      </c>
      <c r="D28">
        <v>70.047899999999998</v>
      </c>
      <c r="G28" s="5"/>
      <c r="H28" s="5"/>
    </row>
    <row r="29" spans="1:8">
      <c r="A29">
        <f t="shared" si="0"/>
        <v>24</v>
      </c>
      <c r="B29" s="4">
        <v>90.691299999999998</v>
      </c>
      <c r="C29" s="5">
        <v>60.4</v>
      </c>
      <c r="D29">
        <v>89.664299999999997</v>
      </c>
      <c r="G29" s="5"/>
      <c r="H29" s="5"/>
    </row>
    <row r="30" spans="1:8">
      <c r="A30">
        <f t="shared" si="0"/>
        <v>25</v>
      </c>
      <c r="B30" s="4">
        <v>47.349800000000002</v>
      </c>
      <c r="C30" s="5">
        <v>28.9</v>
      </c>
      <c r="D30">
        <v>46.304400000000001</v>
      </c>
      <c r="G30" s="5"/>
      <c r="H30" s="5"/>
    </row>
    <row r="31" spans="1:8">
      <c r="A31">
        <f t="shared" si="0"/>
        <v>26</v>
      </c>
      <c r="B31" s="4">
        <v>58.034399999999998</v>
      </c>
      <c r="C31" s="5">
        <v>36.700000000000003</v>
      </c>
      <c r="D31">
        <v>58.054099999999998</v>
      </c>
      <c r="G31" s="5"/>
      <c r="H31" s="5"/>
    </row>
    <row r="32" spans="1:8">
      <c r="A32">
        <f t="shared" si="0"/>
        <v>27</v>
      </c>
      <c r="B32" s="4">
        <v>72.873400000000004</v>
      </c>
      <c r="C32" s="5">
        <v>41.3</v>
      </c>
      <c r="D32">
        <v>71.886700000000005</v>
      </c>
      <c r="G32" s="5"/>
      <c r="H32" s="5"/>
    </row>
    <row r="33" spans="1:8">
      <c r="A33">
        <f t="shared" si="0"/>
        <v>28</v>
      </c>
      <c r="B33" s="4">
        <v>93.565100000000001</v>
      </c>
      <c r="C33" s="5">
        <v>75.900000000000006</v>
      </c>
      <c r="D33">
        <v>93.003599999999992</v>
      </c>
      <c r="G33" s="5"/>
      <c r="H33" s="5"/>
    </row>
    <row r="34" spans="1:8">
      <c r="A34">
        <f t="shared" si="0"/>
        <v>29</v>
      </c>
      <c r="B34" s="4">
        <v>77.365600000000001</v>
      </c>
      <c r="C34" s="5">
        <v>46.300000000000004</v>
      </c>
      <c r="D34">
        <v>77.066400000000002</v>
      </c>
      <c r="G34" s="5"/>
      <c r="H34" s="5"/>
    </row>
    <row r="35" spans="1:8">
      <c r="A35">
        <f t="shared" si="0"/>
        <v>30</v>
      </c>
      <c r="B35" s="4">
        <v>43.975900000000003</v>
      </c>
      <c r="C35" s="5">
        <v>26.900000000000002</v>
      </c>
      <c r="D35">
        <v>44.0702</v>
      </c>
      <c r="G35" s="5"/>
      <c r="H35" s="5"/>
    </row>
    <row r="36" spans="1:8">
      <c r="A36">
        <f t="shared" si="0"/>
        <v>31</v>
      </c>
      <c r="B36" s="4">
        <v>28.063199999999998</v>
      </c>
      <c r="C36" s="5">
        <v>15.5</v>
      </c>
      <c r="D36">
        <v>28.579599999999999</v>
      </c>
      <c r="G36" s="5"/>
      <c r="H36" s="5"/>
    </row>
    <row r="37" spans="1:8">
      <c r="A37">
        <f t="shared" si="0"/>
        <v>32</v>
      </c>
      <c r="B37" s="4">
        <v>85.9482</v>
      </c>
      <c r="C37" s="5">
        <v>49.5</v>
      </c>
      <c r="D37">
        <v>85.392399999999995</v>
      </c>
      <c r="G37" s="5"/>
      <c r="H37" s="5"/>
    </row>
    <row r="38" spans="1:8">
      <c r="A38">
        <f t="shared" si="0"/>
        <v>33</v>
      </c>
      <c r="B38" s="4">
        <v>60.983600000000003</v>
      </c>
      <c r="C38" s="5">
        <v>35.299999999999997</v>
      </c>
      <c r="D38">
        <v>59.728300000000004</v>
      </c>
      <c r="G38" s="5"/>
      <c r="H38" s="5"/>
    </row>
    <row r="39" spans="1:8">
      <c r="A39">
        <f t="shared" si="0"/>
        <v>34</v>
      </c>
      <c r="B39" s="4">
        <v>41.645699999999998</v>
      </c>
      <c r="C39" s="5">
        <v>26.5</v>
      </c>
      <c r="D39">
        <v>42.130899999999997</v>
      </c>
      <c r="G39" s="5"/>
      <c r="H39" s="5"/>
    </row>
    <row r="40" spans="1:8">
      <c r="A40">
        <f t="shared" si="0"/>
        <v>35</v>
      </c>
      <c r="B40" s="4">
        <v>78.624200000000002</v>
      </c>
      <c r="C40" s="5">
        <v>47.8</v>
      </c>
      <c r="D40">
        <v>78.256599999999992</v>
      </c>
      <c r="G40" s="5"/>
      <c r="H40" s="5"/>
    </row>
    <row r="41" spans="1:8">
      <c r="A41">
        <f t="shared" si="0"/>
        <v>36</v>
      </c>
      <c r="B41" s="4">
        <v>73.836100000000002</v>
      </c>
      <c r="C41" s="5">
        <v>46.2</v>
      </c>
      <c r="D41">
        <v>72.831699999999998</v>
      </c>
      <c r="G41" s="5"/>
      <c r="H41" s="5"/>
    </row>
    <row r="42" spans="1:8">
      <c r="A42">
        <f t="shared" si="0"/>
        <v>37</v>
      </c>
      <c r="B42" s="4">
        <v>29.9773</v>
      </c>
      <c r="C42" s="5">
        <v>14.899999999999999</v>
      </c>
      <c r="D42">
        <v>32.090299999999999</v>
      </c>
      <c r="G42" s="5"/>
      <c r="H42" s="5"/>
    </row>
    <row r="43" spans="1:8">
      <c r="A43">
        <f t="shared" si="0"/>
        <v>38</v>
      </c>
      <c r="B43" s="4">
        <v>64.797200000000004</v>
      </c>
      <c r="C43" s="5">
        <v>41.5</v>
      </c>
      <c r="D43">
        <v>65.097200000000001</v>
      </c>
      <c r="G43" s="5"/>
      <c r="H43" s="5"/>
    </row>
    <row r="44" spans="1:8">
      <c r="A44">
        <f t="shared" si="0"/>
        <v>39</v>
      </c>
      <c r="B44" s="4">
        <v>69.325599999999994</v>
      </c>
      <c r="C44" s="5">
        <v>42.9</v>
      </c>
      <c r="D44">
        <v>68.919600000000003</v>
      </c>
      <c r="G44" s="5"/>
      <c r="H44" s="5"/>
    </row>
    <row r="45" spans="1:8">
      <c r="A45">
        <f t="shared" si="0"/>
        <v>40</v>
      </c>
      <c r="B45" s="4">
        <v>67.276399999999995</v>
      </c>
      <c r="C45" s="5">
        <v>45.300000000000004</v>
      </c>
      <c r="D45">
        <v>67.530599999999993</v>
      </c>
      <c r="G45" s="5"/>
      <c r="H45" s="5"/>
    </row>
    <row r="46" spans="1:8">
      <c r="A46">
        <f t="shared" si="0"/>
        <v>41</v>
      </c>
      <c r="B46" s="4">
        <v>71.983900000000006</v>
      </c>
      <c r="C46" s="5">
        <v>42.699999999999996</v>
      </c>
      <c r="D46">
        <v>71.528599999999997</v>
      </c>
      <c r="G46" s="5"/>
      <c r="H46" s="5"/>
    </row>
    <row r="47" spans="1:8">
      <c r="A47">
        <f t="shared" si="0"/>
        <v>42</v>
      </c>
      <c r="B47" s="4">
        <v>38.7515</v>
      </c>
      <c r="C47" s="5">
        <v>16.900000000000002</v>
      </c>
      <c r="D47">
        <v>36.608600000000003</v>
      </c>
      <c r="G47" s="5"/>
      <c r="H47" s="5"/>
    </row>
    <row r="48" spans="1:8">
      <c r="A48">
        <f t="shared" si="0"/>
        <v>43</v>
      </c>
      <c r="B48" s="4">
        <v>74.536299999999997</v>
      </c>
      <c r="C48" s="5">
        <v>46.300000000000004</v>
      </c>
      <c r="D48">
        <v>74.530300000000011</v>
      </c>
      <c r="G48" s="5"/>
      <c r="H48" s="5"/>
    </row>
    <row r="49" spans="1:8">
      <c r="A49">
        <f t="shared" si="0"/>
        <v>44</v>
      </c>
      <c r="B49" s="4">
        <v>77.485799999999998</v>
      </c>
      <c r="C49" s="5">
        <v>49.2</v>
      </c>
      <c r="D49">
        <v>76.920400000000001</v>
      </c>
      <c r="G49" s="5"/>
      <c r="H49" s="5"/>
    </row>
    <row r="50" spans="1:8">
      <c r="A50">
        <f t="shared" si="0"/>
        <v>45</v>
      </c>
      <c r="B50" s="4">
        <v>62.414499999999997</v>
      </c>
      <c r="C50" s="5">
        <v>34.300000000000004</v>
      </c>
      <c r="D50">
        <v>62.032299999999992</v>
      </c>
      <c r="G50" s="5"/>
      <c r="H50" s="5"/>
    </row>
    <row r="51" spans="1:8">
      <c r="A51">
        <f t="shared" si="0"/>
        <v>46</v>
      </c>
      <c r="B51" s="4">
        <v>83.893799999999999</v>
      </c>
      <c r="C51" s="5">
        <v>51.300000000000004</v>
      </c>
      <c r="D51">
        <v>83.250100000000003</v>
      </c>
      <c r="G51" s="5"/>
      <c r="H51" s="5"/>
    </row>
    <row r="52" spans="1:8">
      <c r="A52">
        <f t="shared" si="0"/>
        <v>47</v>
      </c>
      <c r="B52" s="4">
        <v>17.396999999999998</v>
      </c>
      <c r="C52" s="5">
        <v>5.2</v>
      </c>
      <c r="D52">
        <v>21.2057</v>
      </c>
      <c r="G52" s="5"/>
      <c r="H52" s="5"/>
    </row>
    <row r="53" spans="1:8">
      <c r="A53">
        <f t="shared" si="0"/>
        <v>48</v>
      </c>
      <c r="B53" s="4">
        <v>82.772900000000007</v>
      </c>
      <c r="C53" s="5">
        <v>51.300000000000004</v>
      </c>
      <c r="D53">
        <v>81.769599999999997</v>
      </c>
      <c r="G53" s="5"/>
      <c r="H53" s="5"/>
    </row>
    <row r="54" spans="1:8">
      <c r="A54">
        <f t="shared" si="0"/>
        <v>49</v>
      </c>
      <c r="B54" s="4">
        <v>56.7136</v>
      </c>
      <c r="C54" s="5">
        <v>32.6</v>
      </c>
      <c r="D54">
        <v>57.384900000000002</v>
      </c>
      <c r="G54" s="5"/>
      <c r="H54" s="5"/>
    </row>
    <row r="55" spans="1:8">
      <c r="A55">
        <f t="shared" si="0"/>
        <v>50</v>
      </c>
      <c r="B55" s="4">
        <v>18.918900000000001</v>
      </c>
      <c r="C55" s="5">
        <v>5.8999999999999995</v>
      </c>
      <c r="D55">
        <v>19.122399999999999</v>
      </c>
      <c r="G55" s="5"/>
      <c r="H55" s="5"/>
    </row>
    <row r="56" spans="1:8">
      <c r="A56">
        <f t="shared" si="0"/>
        <v>51</v>
      </c>
      <c r="B56" s="4">
        <v>61.067900000000002</v>
      </c>
      <c r="C56" s="5">
        <v>32</v>
      </c>
      <c r="D56">
        <v>61.396499999999996</v>
      </c>
      <c r="G56" s="5"/>
      <c r="H56" s="5"/>
    </row>
    <row r="57" spans="1:8">
      <c r="A57">
        <f t="shared" si="0"/>
        <v>52</v>
      </c>
      <c r="B57" s="4">
        <v>58.554099999999998</v>
      </c>
      <c r="C57" s="5">
        <v>33.800000000000004</v>
      </c>
      <c r="D57">
        <v>58.503300000000003</v>
      </c>
      <c r="G57" s="5"/>
      <c r="H57" s="5"/>
    </row>
    <row r="58" spans="1:8">
      <c r="A58">
        <f t="shared" si="0"/>
        <v>53</v>
      </c>
      <c r="B58" s="4">
        <v>24.461400000000001</v>
      </c>
      <c r="C58" s="5">
        <v>11.600000000000001</v>
      </c>
      <c r="D58">
        <v>26.574399999999997</v>
      </c>
      <c r="G58" s="5"/>
      <c r="H58" s="5"/>
    </row>
    <row r="59" spans="1:8">
      <c r="A59">
        <f t="shared" si="0"/>
        <v>54</v>
      </c>
      <c r="B59" s="4">
        <v>16.640599999999999</v>
      </c>
      <c r="C59" s="5">
        <v>6</v>
      </c>
      <c r="D59">
        <v>19.318200000000001</v>
      </c>
      <c r="G59" s="5"/>
      <c r="H59" s="5"/>
    </row>
    <row r="60" spans="1:8">
      <c r="A60">
        <f t="shared" si="0"/>
        <v>55</v>
      </c>
      <c r="B60" s="4">
        <v>22.096299999999999</v>
      </c>
      <c r="C60" s="5">
        <v>6.8000000000000007</v>
      </c>
      <c r="D60">
        <v>24.983699999999999</v>
      </c>
      <c r="G60" s="5"/>
      <c r="H60" s="5"/>
    </row>
    <row r="61" spans="1:8">
      <c r="A61">
        <f t="shared" si="0"/>
        <v>56</v>
      </c>
      <c r="B61" s="4">
        <v>40.022500000000001</v>
      </c>
      <c r="C61" s="5">
        <v>21.099999999999998</v>
      </c>
      <c r="D61">
        <v>40.630099999999999</v>
      </c>
      <c r="G61" s="5"/>
      <c r="H61" s="5"/>
    </row>
    <row r="62" spans="1:8">
      <c r="A62">
        <f t="shared" si="0"/>
        <v>57</v>
      </c>
      <c r="B62" s="4">
        <v>84.848299999999995</v>
      </c>
      <c r="C62" s="5">
        <v>52.7</v>
      </c>
      <c r="D62">
        <v>83.577399999999997</v>
      </c>
      <c r="G62" s="5"/>
      <c r="H62" s="5"/>
    </row>
    <row r="63" spans="1:8">
      <c r="A63">
        <f t="shared" si="0"/>
        <v>58</v>
      </c>
      <c r="B63" s="4">
        <v>9.7567699999999995</v>
      </c>
      <c r="C63" s="5">
        <v>0.70000000000000007</v>
      </c>
      <c r="D63">
        <v>14.8207</v>
      </c>
      <c r="G63" s="5"/>
      <c r="H63" s="5"/>
    </row>
    <row r="64" spans="1:8">
      <c r="A64">
        <f t="shared" si="0"/>
        <v>59</v>
      </c>
      <c r="B64" s="4">
        <v>57.987099999999998</v>
      </c>
      <c r="C64" s="5">
        <v>31.900000000000002</v>
      </c>
      <c r="D64">
        <v>58.482599999999998</v>
      </c>
      <c r="G64" s="5"/>
      <c r="H64" s="5"/>
    </row>
    <row r="65" spans="1:8">
      <c r="A65">
        <f t="shared" si="0"/>
        <v>60</v>
      </c>
      <c r="B65" s="4">
        <v>65.207400000000007</v>
      </c>
      <c r="C65" s="5">
        <v>42.6</v>
      </c>
      <c r="D65">
        <v>65.6447</v>
      </c>
      <c r="G65" s="5"/>
      <c r="H65" s="5"/>
    </row>
    <row r="66" spans="1:8">
      <c r="A66">
        <f t="shared" si="0"/>
        <v>61</v>
      </c>
      <c r="B66" s="4">
        <v>31.105799999999999</v>
      </c>
      <c r="C66" s="5">
        <v>13.200000000000001</v>
      </c>
      <c r="D66">
        <v>32.414000000000001</v>
      </c>
      <c r="G66" s="5"/>
      <c r="H66" s="5"/>
    </row>
    <row r="67" spans="1:8">
      <c r="A67">
        <f t="shared" si="0"/>
        <v>62</v>
      </c>
      <c r="B67" s="4">
        <v>67.854299999999995</v>
      </c>
      <c r="C67" s="5">
        <v>41.199999999999996</v>
      </c>
      <c r="D67">
        <v>68.409199999999998</v>
      </c>
      <c r="G67" s="5"/>
      <c r="H67" s="5"/>
    </row>
    <row r="68" spans="1:8">
      <c r="A68">
        <f t="shared" si="0"/>
        <v>63</v>
      </c>
      <c r="B68" s="4">
        <v>8.94468</v>
      </c>
      <c r="C68" s="5">
        <v>1.3</v>
      </c>
      <c r="D68">
        <v>11.2774</v>
      </c>
      <c r="G68" s="5"/>
      <c r="H68" s="5"/>
    </row>
    <row r="69" spans="1:8">
      <c r="A69">
        <f t="shared" si="0"/>
        <v>64</v>
      </c>
      <c r="B69" s="4">
        <v>26.9819</v>
      </c>
      <c r="C69" s="5">
        <v>11.700000000000001</v>
      </c>
      <c r="D69">
        <v>31.270599999999998</v>
      </c>
      <c r="G69" s="5"/>
      <c r="H69" s="5"/>
    </row>
    <row r="70" spans="1:8">
      <c r="A70">
        <f t="shared" si="0"/>
        <v>65</v>
      </c>
      <c r="B70" s="4">
        <v>18.5047</v>
      </c>
      <c r="C70" s="5">
        <v>9</v>
      </c>
      <c r="D70">
        <v>20.973800000000001</v>
      </c>
      <c r="G70" s="5"/>
      <c r="H70" s="5"/>
    </row>
    <row r="71" spans="1:8">
      <c r="A71">
        <f t="shared" si="0"/>
        <v>66</v>
      </c>
      <c r="B71" s="4">
        <v>42.1907</v>
      </c>
      <c r="C71" s="5">
        <v>25</v>
      </c>
      <c r="D71">
        <v>43.333300000000001</v>
      </c>
      <c r="G71" s="5"/>
      <c r="H71" s="5"/>
    </row>
    <row r="72" spans="1:8">
      <c r="A72">
        <f t="shared" si="0"/>
        <v>67</v>
      </c>
      <c r="B72" s="4">
        <v>85.384600000000006</v>
      </c>
      <c r="C72" s="5">
        <v>59</v>
      </c>
      <c r="D72">
        <v>85.103799999999993</v>
      </c>
      <c r="G72" s="5"/>
      <c r="H72" s="5"/>
    </row>
    <row r="73" spans="1:8">
      <c r="A73">
        <f t="shared" ref="A73:A101" si="1">A72+1</f>
        <v>68</v>
      </c>
      <c r="B73" s="4">
        <v>60.488999999999997</v>
      </c>
      <c r="C73" s="5">
        <v>35.799999999999997</v>
      </c>
      <c r="D73">
        <v>61.444699999999997</v>
      </c>
      <c r="G73" s="5"/>
      <c r="H73" s="5"/>
    </row>
    <row r="74" spans="1:8">
      <c r="A74">
        <f t="shared" si="1"/>
        <v>69</v>
      </c>
      <c r="B74" s="4">
        <v>62.879800000000003</v>
      </c>
      <c r="C74" s="5">
        <v>33.700000000000003</v>
      </c>
      <c r="D74">
        <v>61.885199999999998</v>
      </c>
      <c r="G74" s="5"/>
      <c r="H74" s="5"/>
    </row>
    <row r="75" spans="1:8">
      <c r="A75">
        <f t="shared" si="1"/>
        <v>70</v>
      </c>
      <c r="B75" s="4">
        <v>42.951500000000003</v>
      </c>
      <c r="C75" s="5">
        <v>22</v>
      </c>
      <c r="D75">
        <v>45.898000000000003</v>
      </c>
      <c r="G75" s="5"/>
      <c r="H75" s="5"/>
    </row>
    <row r="76" spans="1:8">
      <c r="A76">
        <f t="shared" si="1"/>
        <v>71</v>
      </c>
      <c r="B76" s="4">
        <v>57.180199999999999</v>
      </c>
      <c r="C76" s="5">
        <v>38.4</v>
      </c>
      <c r="D76">
        <v>55.645199999999996</v>
      </c>
      <c r="G76" s="5"/>
      <c r="H76" s="5"/>
    </row>
    <row r="77" spans="1:8">
      <c r="A77">
        <f t="shared" si="1"/>
        <v>72</v>
      </c>
      <c r="B77" s="4">
        <v>38.037500000000001</v>
      </c>
      <c r="C77" s="5">
        <v>16</v>
      </c>
      <c r="D77">
        <v>39.4345</v>
      </c>
      <c r="G77" s="5"/>
      <c r="H77" s="5"/>
    </row>
    <row r="78" spans="1:8">
      <c r="A78">
        <f t="shared" si="1"/>
        <v>73</v>
      </c>
      <c r="B78" s="4">
        <v>70.710499999999996</v>
      </c>
      <c r="C78" s="5">
        <v>43.8</v>
      </c>
      <c r="D78">
        <v>70.129599999999996</v>
      </c>
      <c r="G78" s="5"/>
      <c r="H78" s="5"/>
    </row>
    <row r="79" spans="1:8">
      <c r="A79">
        <f t="shared" si="1"/>
        <v>74</v>
      </c>
      <c r="B79" s="4">
        <v>72.805899999999994</v>
      </c>
      <c r="C79" s="5">
        <v>47.8</v>
      </c>
      <c r="D79">
        <v>72.779300000000006</v>
      </c>
      <c r="G79" s="5"/>
      <c r="H79" s="5"/>
    </row>
    <row r="80" spans="1:8">
      <c r="A80">
        <f t="shared" si="1"/>
        <v>75</v>
      </c>
      <c r="B80" s="4">
        <v>70.207099999999997</v>
      </c>
      <c r="C80" s="5">
        <v>39.5</v>
      </c>
      <c r="D80">
        <v>70.95</v>
      </c>
      <c r="G80" s="5"/>
      <c r="H80" s="5"/>
    </row>
    <row r="81" spans="1:8">
      <c r="A81">
        <f t="shared" si="1"/>
        <v>76</v>
      </c>
      <c r="B81" s="4">
        <v>41.399799999999999</v>
      </c>
      <c r="C81" s="5">
        <v>20.3</v>
      </c>
      <c r="D81">
        <v>43.5411</v>
      </c>
      <c r="G81" s="5"/>
      <c r="H81" s="5"/>
    </row>
    <row r="82" spans="1:8">
      <c r="A82">
        <f t="shared" si="1"/>
        <v>77</v>
      </c>
      <c r="B82" s="4">
        <v>64.010999999999996</v>
      </c>
      <c r="C82" s="5">
        <v>36.1</v>
      </c>
      <c r="D82">
        <v>61.690100000000001</v>
      </c>
      <c r="G82" s="5"/>
      <c r="H82" s="5"/>
    </row>
    <row r="83" spans="1:8">
      <c r="A83">
        <f t="shared" si="1"/>
        <v>78</v>
      </c>
      <c r="B83" s="4">
        <v>70.183000000000007</v>
      </c>
      <c r="C83" s="5">
        <v>37.9</v>
      </c>
      <c r="D83">
        <v>71.123000000000005</v>
      </c>
      <c r="G83" s="5"/>
      <c r="H83" s="5"/>
    </row>
    <row r="84" spans="1:8">
      <c r="A84">
        <f t="shared" si="1"/>
        <v>79</v>
      </c>
      <c r="B84" s="4">
        <v>91.808300000000003</v>
      </c>
      <c r="C84" s="5">
        <v>59.699999999999996</v>
      </c>
      <c r="D84">
        <v>90.950100000000006</v>
      </c>
      <c r="G84" s="5"/>
      <c r="H84" s="5"/>
    </row>
    <row r="85" spans="1:8">
      <c r="A85">
        <f t="shared" si="1"/>
        <v>80</v>
      </c>
      <c r="B85" s="4">
        <v>58.729900000000001</v>
      </c>
      <c r="C85" s="5">
        <v>36.1</v>
      </c>
      <c r="D85">
        <v>58.569000000000003</v>
      </c>
      <c r="G85" s="5"/>
      <c r="H85" s="5"/>
    </row>
    <row r="86" spans="1:8">
      <c r="A86">
        <f t="shared" si="1"/>
        <v>81</v>
      </c>
      <c r="B86" s="4">
        <v>46.7742</v>
      </c>
      <c r="C86" s="5">
        <v>21.4</v>
      </c>
      <c r="D86">
        <v>48.148099999999999</v>
      </c>
      <c r="G86" s="5"/>
      <c r="H86" s="5"/>
    </row>
    <row r="87" spans="1:8">
      <c r="A87">
        <f t="shared" si="1"/>
        <v>82</v>
      </c>
      <c r="B87" s="4">
        <v>44.637300000000003</v>
      </c>
      <c r="C87" s="5">
        <v>23.7</v>
      </c>
      <c r="D87">
        <v>45.794200000000004</v>
      </c>
      <c r="G87" s="5"/>
      <c r="H87" s="5"/>
    </row>
    <row r="88" spans="1:8">
      <c r="A88">
        <f t="shared" si="1"/>
        <v>83</v>
      </c>
      <c r="B88" s="4">
        <v>48.210799999999999</v>
      </c>
      <c r="C88" s="5">
        <v>24.2</v>
      </c>
      <c r="D88">
        <v>49.524699999999996</v>
      </c>
      <c r="G88" s="5"/>
      <c r="H88" s="5"/>
    </row>
    <row r="89" spans="1:8">
      <c r="A89">
        <f t="shared" si="1"/>
        <v>84</v>
      </c>
      <c r="B89" s="4">
        <v>17.0213</v>
      </c>
      <c r="C89" s="5">
        <v>8.6999999999999993</v>
      </c>
      <c r="D89">
        <v>17.3066</v>
      </c>
      <c r="G89" s="5"/>
      <c r="H89" s="5"/>
    </row>
    <row r="90" spans="1:8">
      <c r="A90">
        <f t="shared" si="1"/>
        <v>85</v>
      </c>
      <c r="B90" s="4">
        <v>46.9724</v>
      </c>
      <c r="C90" s="5">
        <v>21.9</v>
      </c>
      <c r="D90">
        <v>47.206600000000002</v>
      </c>
      <c r="G90" s="5"/>
      <c r="H90" s="5"/>
    </row>
    <row r="91" spans="1:8">
      <c r="A91">
        <f t="shared" si="1"/>
        <v>86</v>
      </c>
      <c r="B91" s="4">
        <v>54.398600000000002</v>
      </c>
      <c r="C91" s="5">
        <v>31.1</v>
      </c>
      <c r="D91">
        <v>56.125100000000003</v>
      </c>
      <c r="G91" s="5"/>
      <c r="H91" s="5"/>
    </row>
    <row r="92" spans="1:8">
      <c r="A92">
        <f t="shared" si="1"/>
        <v>87</v>
      </c>
      <c r="B92" s="4">
        <v>17.290500000000002</v>
      </c>
      <c r="C92" s="5">
        <v>6.6000000000000005</v>
      </c>
      <c r="D92">
        <v>18.6645</v>
      </c>
      <c r="G92" s="5"/>
      <c r="H92" s="5"/>
    </row>
    <row r="93" spans="1:8">
      <c r="A93">
        <f t="shared" si="1"/>
        <v>88</v>
      </c>
      <c r="B93" s="4">
        <v>43.445500000000003</v>
      </c>
      <c r="C93" s="5">
        <v>25.5</v>
      </c>
      <c r="D93">
        <v>44.814100000000003</v>
      </c>
      <c r="G93" s="5"/>
      <c r="H93" s="5"/>
    </row>
    <row r="94" spans="1:8">
      <c r="A94">
        <f t="shared" si="1"/>
        <v>89</v>
      </c>
      <c r="B94" s="4">
        <v>51.532800000000002</v>
      </c>
      <c r="C94" s="5">
        <v>35.799999999999997</v>
      </c>
      <c r="D94">
        <v>51.166599999999995</v>
      </c>
      <c r="G94" s="5"/>
      <c r="H94" s="5"/>
    </row>
    <row r="95" spans="1:8">
      <c r="A95">
        <f t="shared" si="1"/>
        <v>90</v>
      </c>
      <c r="B95" s="4">
        <v>57.865200000000002</v>
      </c>
      <c r="C95" s="5">
        <v>30.3</v>
      </c>
      <c r="D95">
        <v>58.241299999999995</v>
      </c>
      <c r="G95" s="5"/>
      <c r="H95" s="5"/>
    </row>
    <row r="96" spans="1:8">
      <c r="A96">
        <f t="shared" si="1"/>
        <v>91</v>
      </c>
      <c r="B96" s="4">
        <v>39.206499999999998</v>
      </c>
      <c r="C96" s="5">
        <v>12.3</v>
      </c>
      <c r="D96">
        <v>41.842600000000004</v>
      </c>
      <c r="G96" s="5"/>
      <c r="H96" s="5"/>
    </row>
    <row r="97" spans="1:8">
      <c r="A97">
        <f t="shared" si="1"/>
        <v>92</v>
      </c>
      <c r="B97" s="4">
        <v>29.681799999999999</v>
      </c>
      <c r="C97" s="5">
        <v>15.9</v>
      </c>
      <c r="D97">
        <v>29.884</v>
      </c>
      <c r="G97" s="5"/>
      <c r="H97" s="5"/>
    </row>
    <row r="98" spans="1:8">
      <c r="A98">
        <f t="shared" si="1"/>
        <v>93</v>
      </c>
      <c r="B98" s="4">
        <v>21.1066</v>
      </c>
      <c r="C98" s="5">
        <v>8.7999999999999989</v>
      </c>
      <c r="D98">
        <v>24.455099999999998</v>
      </c>
      <c r="G98" s="5"/>
      <c r="H98" s="5"/>
    </row>
    <row r="99" spans="1:8">
      <c r="A99">
        <f t="shared" si="1"/>
        <v>94</v>
      </c>
      <c r="B99" s="4">
        <v>82.828400000000002</v>
      </c>
      <c r="C99" s="5">
        <v>49.5</v>
      </c>
      <c r="D99">
        <v>82.637600000000006</v>
      </c>
      <c r="G99" s="5"/>
      <c r="H99" s="5"/>
    </row>
    <row r="100" spans="1:8">
      <c r="A100">
        <f t="shared" si="1"/>
        <v>95</v>
      </c>
      <c r="B100" s="4">
        <v>62.768500000000003</v>
      </c>
      <c r="C100" s="5">
        <v>35.099999999999994</v>
      </c>
      <c r="D100">
        <v>63.199199999999998</v>
      </c>
      <c r="G100" s="5"/>
      <c r="H100" s="5"/>
    </row>
    <row r="101" spans="1:8">
      <c r="A101">
        <f t="shared" si="1"/>
        <v>96</v>
      </c>
      <c r="B101" s="4">
        <v>57.407899999999998</v>
      </c>
      <c r="C101" s="5">
        <v>30.3</v>
      </c>
      <c r="D101">
        <v>57.518299999999996</v>
      </c>
      <c r="G101" s="5"/>
      <c r="H101" s="5"/>
    </row>
    <row r="105" spans="1:8">
      <c r="A105" t="s">
        <v>7</v>
      </c>
      <c r="B105">
        <f>COUNTIF(B6:B101, "&gt;=25")</f>
        <v>82</v>
      </c>
      <c r="C105">
        <f t="shared" ref="C105:D105" si="2">COUNTIF(C6:C101, "&gt;=25")</f>
        <v>60</v>
      </c>
      <c r="D105">
        <f t="shared" si="2"/>
        <v>83</v>
      </c>
    </row>
    <row r="106" spans="1:8">
      <c r="A106" t="s">
        <v>5</v>
      </c>
      <c r="B106">
        <f>COUNTIF(B6:B101, "&gt;=50")</f>
        <v>52</v>
      </c>
      <c r="C106">
        <f t="shared" ref="C106:D106" si="3">COUNTIF(C6:C101, "&gt;=50")</f>
        <v>9</v>
      </c>
      <c r="D106">
        <f t="shared" si="3"/>
        <v>53</v>
      </c>
    </row>
    <row r="107" spans="1:8">
      <c r="A107" t="s">
        <v>6</v>
      </c>
      <c r="B107">
        <f>COUNTIF(B6:B101, "&gt;=75")</f>
        <v>15</v>
      </c>
      <c r="C107">
        <f t="shared" ref="C107:D107" si="4">COUNTIF(C6:C101, "&gt;=75")</f>
        <v>1</v>
      </c>
      <c r="D107">
        <f t="shared" si="4"/>
        <v>15</v>
      </c>
    </row>
    <row r="108" spans="1:8">
      <c r="A108" t="s">
        <v>8</v>
      </c>
      <c r="B108">
        <f>COUNTIF(B7:B102, "&gt;=80")</f>
        <v>10</v>
      </c>
      <c r="C108">
        <f t="shared" ref="C108:D108" si="5">COUNTIF(C7:C102, "&gt;=80")</f>
        <v>0</v>
      </c>
      <c r="D108">
        <f t="shared" si="5"/>
        <v>10</v>
      </c>
    </row>
    <row r="109" spans="1:8">
      <c r="A109" t="s">
        <v>9</v>
      </c>
      <c r="B109">
        <f>COUNTIF(B6:B101, "&gt;=90")</f>
        <v>3</v>
      </c>
      <c r="C109">
        <f t="shared" ref="C109:D109" si="6">COUNTIF(C6:C101, "&gt;=90")</f>
        <v>0</v>
      </c>
      <c r="D109">
        <f t="shared" si="6"/>
        <v>2</v>
      </c>
    </row>
    <row r="111" spans="1:8">
      <c r="A111" t="s">
        <v>13</v>
      </c>
      <c r="B111" s="1">
        <v>384307</v>
      </c>
      <c r="C111">
        <v>209951</v>
      </c>
      <c r="D111" s="1">
        <v>388233</v>
      </c>
    </row>
    <row r="112" spans="1:8">
      <c r="A112" t="s">
        <v>14</v>
      </c>
      <c r="B112" s="3">
        <v>852075.01370000001</v>
      </c>
      <c r="C112" s="6">
        <v>833691.44200000004</v>
      </c>
      <c r="D112" s="6">
        <v>835683.4930836308</v>
      </c>
    </row>
    <row r="113" spans="1:4">
      <c r="A113" t="s">
        <v>15</v>
      </c>
      <c r="B113" s="2">
        <f>B111/B112</f>
        <v>0.45102484384703184</v>
      </c>
      <c r="C113" s="2">
        <f>C111/C112</f>
        <v>0.25183297971289476</v>
      </c>
      <c r="D113" s="7">
        <f>D111/D112</f>
        <v>0.46456942516291594</v>
      </c>
    </row>
  </sheetData>
  <conditionalFormatting sqref="B114:B1048576 D110:E110 A111:A113 B5:E109 F5">
    <cfRule type="cellIs" dxfId="1" priority="3" operator="greaterThan">
      <formula>50</formula>
    </cfRule>
  </conditionalFormatting>
  <conditionalFormatting sqref="E111 C114:E1048576 D112:E113">
    <cfRule type="cellIs" dxfId="0" priority="2" operator="greaterThan">
      <formula>50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opLeftCell="C86" workbookViewId="0">
      <selection activeCell="G115" sqref="G115"/>
    </sheetView>
  </sheetViews>
  <sheetFormatPr baseColWidth="10" defaultRowHeight="15" x14ac:dyDescent="0"/>
  <cols>
    <col min="1" max="1" width="7.1640625" bestFit="1" customWidth="1"/>
    <col min="2" max="2" width="8.1640625" bestFit="1" customWidth="1"/>
    <col min="6" max="6" width="8.1640625" bestFit="1" customWidth="1"/>
  </cols>
  <sheetData>
    <row r="2" spans="1:12">
      <c r="A2">
        <v>3002</v>
      </c>
      <c r="B2">
        <v>49.941800000000001</v>
      </c>
      <c r="C2">
        <f>100/B2 * A2</f>
        <v>6010.9968002755204</v>
      </c>
      <c r="E2">
        <v>1564</v>
      </c>
      <c r="F2" s="5">
        <v>0.26400000000000001</v>
      </c>
      <c r="G2">
        <f>1/F2*E2</f>
        <v>5924.242424242424</v>
      </c>
      <c r="J2">
        <v>2984</v>
      </c>
      <c r="K2" s="5">
        <v>0.50345899999999999</v>
      </c>
      <c r="L2">
        <f>J2*1/K2</f>
        <v>5926.9970345152242</v>
      </c>
    </row>
    <row r="3" spans="1:12">
      <c r="A3">
        <v>20501</v>
      </c>
      <c r="B3">
        <v>77.236900000000006</v>
      </c>
      <c r="C3">
        <f t="shared" ref="C3:C66" si="0">100/B3 * A3</f>
        <v>26543.012472017905</v>
      </c>
      <c r="E3">
        <v>12239</v>
      </c>
      <c r="F3" s="5">
        <v>0.47199999999999998</v>
      </c>
      <c r="G3">
        <f t="shared" ref="G3:G66" si="1">1/F3*E3</f>
        <v>25930.084745762713</v>
      </c>
      <c r="J3">
        <v>19904</v>
      </c>
      <c r="K3" s="5">
        <v>0.76837599999999995</v>
      </c>
      <c r="L3">
        <f t="shared" ref="L3:L66" si="2">J3*1/K3</f>
        <v>25903.984507584832</v>
      </c>
    </row>
    <row r="4" spans="1:12">
      <c r="A4">
        <v>626</v>
      </c>
      <c r="B4">
        <v>33.929499999999997</v>
      </c>
      <c r="C4">
        <f t="shared" si="0"/>
        <v>1845.002136783625</v>
      </c>
      <c r="E4">
        <v>285</v>
      </c>
      <c r="F4" s="5">
        <v>0.158</v>
      </c>
      <c r="G4">
        <f t="shared" si="1"/>
        <v>1803.7974683544303</v>
      </c>
      <c r="J4">
        <v>627</v>
      </c>
      <c r="K4" s="5">
        <v>0.34736800000000001</v>
      </c>
      <c r="L4">
        <f t="shared" si="2"/>
        <v>1805.0021878814398</v>
      </c>
    </row>
    <row r="5" spans="1:12">
      <c r="A5">
        <v>991</v>
      </c>
      <c r="B5">
        <v>13.7448</v>
      </c>
      <c r="C5">
        <f t="shared" si="0"/>
        <v>7209.9994179617015</v>
      </c>
      <c r="E5">
        <v>342</v>
      </c>
      <c r="F5" s="5">
        <v>4.8000000000000001E-2</v>
      </c>
      <c r="G5">
        <f t="shared" si="1"/>
        <v>7125</v>
      </c>
      <c r="J5">
        <v>1137</v>
      </c>
      <c r="K5" s="5">
        <v>0.159221</v>
      </c>
      <c r="L5">
        <f t="shared" si="2"/>
        <v>7141.0178305625514</v>
      </c>
    </row>
    <row r="6" spans="1:12">
      <c r="A6">
        <v>5390</v>
      </c>
      <c r="B6">
        <v>62.879100000000001</v>
      </c>
      <c r="C6">
        <f t="shared" si="0"/>
        <v>8572.0056425744006</v>
      </c>
      <c r="E6">
        <v>3226</v>
      </c>
      <c r="F6" s="5">
        <v>0.38800000000000001</v>
      </c>
      <c r="G6">
        <f t="shared" si="1"/>
        <v>8314.4329896907202</v>
      </c>
      <c r="J6">
        <v>5173</v>
      </c>
      <c r="K6" s="5">
        <v>0.62138099999999996</v>
      </c>
      <c r="L6">
        <f t="shared" si="2"/>
        <v>8325.005109586551</v>
      </c>
    </row>
    <row r="7" spans="1:12">
      <c r="A7">
        <v>997</v>
      </c>
      <c r="B7">
        <v>39.752800000000001</v>
      </c>
      <c r="C7">
        <f t="shared" si="0"/>
        <v>2507.999436517679</v>
      </c>
      <c r="E7">
        <v>581</v>
      </c>
      <c r="F7" s="5">
        <v>0.23599999999999999</v>
      </c>
      <c r="G7">
        <f t="shared" si="1"/>
        <v>2461.8644067796613</v>
      </c>
      <c r="J7">
        <v>996</v>
      </c>
      <c r="K7" s="5">
        <v>0.40504299999999999</v>
      </c>
      <c r="L7">
        <f t="shared" si="2"/>
        <v>2458.9981804401014</v>
      </c>
    </row>
    <row r="8" spans="1:12">
      <c r="A8">
        <v>233</v>
      </c>
      <c r="B8">
        <v>9.4103399999999997</v>
      </c>
      <c r="C8">
        <f t="shared" si="0"/>
        <v>2475.9998044704016</v>
      </c>
      <c r="E8">
        <v>60</v>
      </c>
      <c r="F8" s="5">
        <v>2.4E-2</v>
      </c>
      <c r="G8">
        <f t="shared" si="1"/>
        <v>2500</v>
      </c>
      <c r="J8">
        <v>281</v>
      </c>
      <c r="K8" s="5">
        <v>0.11446000000000001</v>
      </c>
      <c r="L8">
        <f t="shared" si="2"/>
        <v>2455.0061156735978</v>
      </c>
    </row>
    <row r="9" spans="1:12">
      <c r="A9">
        <v>1380</v>
      </c>
      <c r="B9">
        <v>30.544499999999999</v>
      </c>
      <c r="C9">
        <f t="shared" si="0"/>
        <v>4517.9983303049648</v>
      </c>
      <c r="E9">
        <v>801</v>
      </c>
      <c r="F9" s="5">
        <v>0.17899999999999999</v>
      </c>
      <c r="G9">
        <f t="shared" si="1"/>
        <v>4474.8603351955308</v>
      </c>
      <c r="J9">
        <v>1459</v>
      </c>
      <c r="K9" s="5">
        <v>0.32603399999999999</v>
      </c>
      <c r="L9">
        <f t="shared" si="2"/>
        <v>4474.9934055957356</v>
      </c>
    </row>
    <row r="10" spans="1:12">
      <c r="A10">
        <v>798</v>
      </c>
      <c r="B10">
        <v>34.665500000000002</v>
      </c>
      <c r="C10">
        <f t="shared" si="0"/>
        <v>2302.0005480953687</v>
      </c>
      <c r="E10">
        <v>343</v>
      </c>
      <c r="F10" s="5">
        <v>0.152</v>
      </c>
      <c r="G10">
        <f t="shared" si="1"/>
        <v>2256.5789473684213</v>
      </c>
      <c r="J10">
        <v>803</v>
      </c>
      <c r="K10" s="5">
        <v>0.35641400000000001</v>
      </c>
      <c r="L10">
        <f t="shared" si="2"/>
        <v>2252.9979181513631</v>
      </c>
    </row>
    <row r="11" spans="1:12">
      <c r="A11">
        <v>4038</v>
      </c>
      <c r="B11">
        <v>84.055000000000007</v>
      </c>
      <c r="C11">
        <f t="shared" si="0"/>
        <v>4803.9973826661108</v>
      </c>
      <c r="E11">
        <v>2933</v>
      </c>
      <c r="F11" s="5">
        <v>0.625</v>
      </c>
      <c r="G11">
        <f t="shared" si="1"/>
        <v>4692.8</v>
      </c>
      <c r="J11">
        <v>3934</v>
      </c>
      <c r="K11" s="5">
        <v>0.83844799999999997</v>
      </c>
      <c r="L11">
        <f t="shared" si="2"/>
        <v>4692.0023662767398</v>
      </c>
    </row>
    <row r="12" spans="1:12">
      <c r="A12">
        <v>833</v>
      </c>
      <c r="B12">
        <v>51.3247</v>
      </c>
      <c r="C12">
        <f t="shared" si="0"/>
        <v>1623.000231857176</v>
      </c>
      <c r="E12">
        <v>489</v>
      </c>
      <c r="F12" s="5">
        <v>0.30599999999999999</v>
      </c>
      <c r="G12">
        <f t="shared" si="1"/>
        <v>1598.0392156862745</v>
      </c>
      <c r="J12">
        <v>820</v>
      </c>
      <c r="K12" s="5">
        <v>0.51314099999999996</v>
      </c>
      <c r="L12">
        <f t="shared" si="2"/>
        <v>1598.0013290693983</v>
      </c>
    </row>
    <row r="13" spans="1:12">
      <c r="A13">
        <v>643</v>
      </c>
      <c r="B13">
        <v>33.913499999999999</v>
      </c>
      <c r="C13">
        <f t="shared" si="0"/>
        <v>1896.0001179471303</v>
      </c>
      <c r="E13">
        <v>383</v>
      </c>
      <c r="F13" s="5">
        <v>0.20300000000000001</v>
      </c>
      <c r="G13">
        <f t="shared" si="1"/>
        <v>1886.6995073891624</v>
      </c>
      <c r="J13">
        <v>658</v>
      </c>
      <c r="K13" s="5">
        <v>0.34944199999999997</v>
      </c>
      <c r="L13">
        <f t="shared" si="2"/>
        <v>1883.0020432575363</v>
      </c>
    </row>
    <row r="14" spans="1:12">
      <c r="A14">
        <v>1622</v>
      </c>
      <c r="B14">
        <v>48.870100000000001</v>
      </c>
      <c r="C14">
        <f t="shared" si="0"/>
        <v>3319.0028258587558</v>
      </c>
      <c r="E14">
        <v>901</v>
      </c>
      <c r="F14" s="5">
        <v>0.27600000000000002</v>
      </c>
      <c r="G14">
        <f t="shared" si="1"/>
        <v>3264.492753623188</v>
      </c>
      <c r="J14">
        <v>1615</v>
      </c>
      <c r="K14" s="5">
        <v>0.49464000000000002</v>
      </c>
      <c r="L14">
        <f t="shared" si="2"/>
        <v>3265.0008086689309</v>
      </c>
    </row>
    <row r="15" spans="1:12">
      <c r="A15">
        <v>454</v>
      </c>
      <c r="B15">
        <v>57.178800000000003</v>
      </c>
      <c r="C15">
        <f t="shared" si="0"/>
        <v>794.00057363918097</v>
      </c>
      <c r="E15">
        <v>241</v>
      </c>
      <c r="F15" s="5">
        <v>0.309</v>
      </c>
      <c r="G15">
        <f t="shared" si="1"/>
        <v>779.93527508090619</v>
      </c>
      <c r="J15">
        <v>450</v>
      </c>
      <c r="K15" s="5">
        <v>0.57766399999999996</v>
      </c>
      <c r="L15">
        <f t="shared" si="2"/>
        <v>778.99955683580777</v>
      </c>
    </row>
    <row r="16" spans="1:12">
      <c r="A16">
        <v>674</v>
      </c>
      <c r="B16">
        <v>42.984699999999997</v>
      </c>
      <c r="C16">
        <f t="shared" si="0"/>
        <v>1567.9997766647205</v>
      </c>
      <c r="E16">
        <v>369</v>
      </c>
      <c r="F16" s="5">
        <v>0.23799999999999999</v>
      </c>
      <c r="G16">
        <f t="shared" si="1"/>
        <v>1550.420168067227</v>
      </c>
      <c r="J16">
        <v>660</v>
      </c>
      <c r="K16" s="5">
        <v>0.42635699999999999</v>
      </c>
      <c r="L16">
        <f t="shared" si="2"/>
        <v>1547.9985082923465</v>
      </c>
    </row>
    <row r="17" spans="1:12">
      <c r="A17">
        <v>3273</v>
      </c>
      <c r="B17">
        <v>27.318300000000001</v>
      </c>
      <c r="C17">
        <f t="shared" si="0"/>
        <v>11980.97978278297</v>
      </c>
      <c r="E17">
        <v>488</v>
      </c>
      <c r="F17" s="5">
        <v>4.1000000000000002E-2</v>
      </c>
      <c r="G17">
        <f t="shared" si="1"/>
        <v>11902.439024390244</v>
      </c>
      <c r="J17">
        <v>3944</v>
      </c>
      <c r="K17" s="5">
        <v>0.332042</v>
      </c>
      <c r="L17">
        <f t="shared" si="2"/>
        <v>11878.015431782725</v>
      </c>
    </row>
    <row r="18" spans="1:12">
      <c r="A18">
        <v>1727</v>
      </c>
      <c r="B18">
        <v>47.341000000000001</v>
      </c>
      <c r="C18">
        <f t="shared" si="0"/>
        <v>3648.0006759468538</v>
      </c>
      <c r="E18">
        <v>966</v>
      </c>
      <c r="F18" s="5">
        <v>0.26800000000000002</v>
      </c>
      <c r="G18">
        <f t="shared" si="1"/>
        <v>3604.4776119402982</v>
      </c>
      <c r="J18">
        <v>1710</v>
      </c>
      <c r="K18" s="5">
        <v>0.47460400000000003</v>
      </c>
      <c r="L18">
        <f t="shared" si="2"/>
        <v>3603.0037673513075</v>
      </c>
    </row>
    <row r="19" spans="1:12">
      <c r="A19">
        <v>1364</v>
      </c>
      <c r="B19">
        <v>56.247399999999999</v>
      </c>
      <c r="C19">
        <f t="shared" si="0"/>
        <v>2425.0009778229751</v>
      </c>
      <c r="E19">
        <v>853</v>
      </c>
      <c r="F19" s="5">
        <v>0.35599999999999998</v>
      </c>
      <c r="G19">
        <f t="shared" si="1"/>
        <v>2396.0674157303374</v>
      </c>
      <c r="J19">
        <v>1355</v>
      </c>
      <c r="K19" s="5">
        <v>0.565998</v>
      </c>
      <c r="L19">
        <f t="shared" si="2"/>
        <v>2394.0013922310682</v>
      </c>
    </row>
    <row r="20" spans="1:12">
      <c r="A20">
        <v>1051</v>
      </c>
      <c r="B20">
        <v>20.368200000000002</v>
      </c>
      <c r="C20">
        <f t="shared" si="0"/>
        <v>5160.0043204603253</v>
      </c>
      <c r="E20">
        <v>443</v>
      </c>
      <c r="F20" s="5">
        <v>8.6999999999999994E-2</v>
      </c>
      <c r="G20">
        <f t="shared" si="1"/>
        <v>5091.954022988506</v>
      </c>
      <c r="J20">
        <v>1140</v>
      </c>
      <c r="K20" s="5">
        <v>0.22278700000000001</v>
      </c>
      <c r="L20">
        <f t="shared" si="2"/>
        <v>5116.99515680897</v>
      </c>
    </row>
    <row r="21" spans="1:12">
      <c r="A21">
        <v>1205</v>
      </c>
      <c r="B21">
        <v>50.502899999999997</v>
      </c>
      <c r="C21">
        <f t="shared" si="0"/>
        <v>2386.0015959479556</v>
      </c>
      <c r="E21">
        <v>634</v>
      </c>
      <c r="F21" s="5">
        <v>0.27</v>
      </c>
      <c r="G21">
        <f t="shared" si="1"/>
        <v>2348.1481481481478</v>
      </c>
      <c r="J21">
        <v>1195</v>
      </c>
      <c r="K21" s="5">
        <v>0.50916099999999997</v>
      </c>
      <c r="L21">
        <f t="shared" si="2"/>
        <v>2346.9982971987251</v>
      </c>
    </row>
    <row r="22" spans="1:12">
      <c r="A22">
        <v>2515</v>
      </c>
      <c r="B22">
        <v>76.6768</v>
      </c>
      <c r="C22">
        <f t="shared" si="0"/>
        <v>3280.0012520084301</v>
      </c>
      <c r="E22">
        <v>1637</v>
      </c>
      <c r="F22" s="5">
        <v>0.52200000000000002</v>
      </c>
      <c r="G22">
        <f t="shared" si="1"/>
        <v>3136.015325670498</v>
      </c>
      <c r="J22">
        <v>2371</v>
      </c>
      <c r="K22" s="5">
        <v>0.75654100000000002</v>
      </c>
      <c r="L22">
        <f t="shared" si="2"/>
        <v>3134.0006688335461</v>
      </c>
    </row>
    <row r="23" spans="1:12">
      <c r="A23">
        <v>2908</v>
      </c>
      <c r="B23">
        <v>69.803200000000004</v>
      </c>
      <c r="C23">
        <f t="shared" si="0"/>
        <v>4165.9981204300093</v>
      </c>
      <c r="E23">
        <v>1943</v>
      </c>
      <c r="F23" s="5">
        <v>0.47599999999999998</v>
      </c>
      <c r="G23">
        <f t="shared" si="1"/>
        <v>4081.932773109244</v>
      </c>
      <c r="J23">
        <v>2852</v>
      </c>
      <c r="K23" s="5">
        <v>0.69884800000000002</v>
      </c>
      <c r="L23">
        <f t="shared" si="2"/>
        <v>4081.0018773753377</v>
      </c>
    </row>
    <row r="24" spans="1:12">
      <c r="A24">
        <v>1805</v>
      </c>
      <c r="B24">
        <v>70.452799999999996</v>
      </c>
      <c r="C24">
        <f t="shared" si="0"/>
        <v>2561.9989553289579</v>
      </c>
      <c r="E24">
        <v>1071</v>
      </c>
      <c r="F24" s="5">
        <v>0.42799999999999999</v>
      </c>
      <c r="G24">
        <f t="shared" si="1"/>
        <v>2502.336448598131</v>
      </c>
      <c r="J24">
        <v>1754</v>
      </c>
      <c r="K24" s="5">
        <v>0.70047899999999996</v>
      </c>
      <c r="L24">
        <f t="shared" si="2"/>
        <v>2504.0008337152149</v>
      </c>
    </row>
    <row r="25" spans="1:12">
      <c r="A25">
        <v>4618</v>
      </c>
      <c r="B25">
        <v>90.691299999999998</v>
      </c>
      <c r="C25">
        <f t="shared" si="0"/>
        <v>5091.9989017689677</v>
      </c>
      <c r="E25">
        <v>2969</v>
      </c>
      <c r="F25" s="5">
        <v>0.60399999999999998</v>
      </c>
      <c r="G25">
        <f t="shared" si="1"/>
        <v>4915.5629139072844</v>
      </c>
      <c r="J25">
        <v>4407</v>
      </c>
      <c r="K25" s="5">
        <v>0.89664299999999997</v>
      </c>
      <c r="L25">
        <f t="shared" si="2"/>
        <v>4914.9996152314807</v>
      </c>
    </row>
    <row r="26" spans="1:12">
      <c r="A26">
        <v>3207</v>
      </c>
      <c r="B26">
        <v>47.349800000000002</v>
      </c>
      <c r="C26">
        <f t="shared" si="0"/>
        <v>6772.9958732666237</v>
      </c>
      <c r="E26">
        <v>1919</v>
      </c>
      <c r="F26" s="5">
        <v>0.28899999999999998</v>
      </c>
      <c r="G26">
        <f t="shared" si="1"/>
        <v>6640.1384083044986</v>
      </c>
      <c r="J26">
        <v>3076</v>
      </c>
      <c r="K26" s="5">
        <v>0.46304400000000001</v>
      </c>
      <c r="L26">
        <f t="shared" si="2"/>
        <v>6642.9972097684022</v>
      </c>
    </row>
    <row r="27" spans="1:12">
      <c r="A27">
        <v>2734</v>
      </c>
      <c r="B27">
        <v>58.034399999999998</v>
      </c>
      <c r="C27">
        <f t="shared" si="0"/>
        <v>4710.9989937002883</v>
      </c>
      <c r="E27">
        <v>1697</v>
      </c>
      <c r="F27" s="5">
        <v>0.36699999999999999</v>
      </c>
      <c r="G27">
        <f t="shared" si="1"/>
        <v>4623.9782016348781</v>
      </c>
      <c r="J27">
        <v>2685</v>
      </c>
      <c r="K27" s="5">
        <v>0.58054099999999997</v>
      </c>
      <c r="L27">
        <f t="shared" si="2"/>
        <v>4624.9963396211469</v>
      </c>
    </row>
    <row r="28" spans="1:12">
      <c r="A28">
        <v>1405</v>
      </c>
      <c r="B28">
        <v>72.873400000000004</v>
      </c>
      <c r="C28">
        <f t="shared" si="0"/>
        <v>1928.0011636619122</v>
      </c>
      <c r="E28">
        <v>772</v>
      </c>
      <c r="F28" s="5">
        <v>0.41299999999999998</v>
      </c>
      <c r="G28">
        <f t="shared" si="1"/>
        <v>1869.2493946731236</v>
      </c>
      <c r="J28">
        <v>1345</v>
      </c>
      <c r="K28" s="5">
        <v>0.71886700000000003</v>
      </c>
      <c r="L28">
        <f t="shared" si="2"/>
        <v>1870.999781600769</v>
      </c>
    </row>
    <row r="29" spans="1:12">
      <c r="A29">
        <v>17143</v>
      </c>
      <c r="B29">
        <v>93.565100000000001</v>
      </c>
      <c r="C29">
        <f t="shared" si="0"/>
        <v>18322.002541545939</v>
      </c>
      <c r="E29">
        <v>13548</v>
      </c>
      <c r="F29" s="5">
        <v>0.75900000000000001</v>
      </c>
      <c r="G29">
        <f t="shared" si="1"/>
        <v>17849.802371541504</v>
      </c>
      <c r="J29">
        <v>16603</v>
      </c>
      <c r="K29" s="5">
        <v>0.93003599999999997</v>
      </c>
      <c r="L29">
        <f t="shared" si="2"/>
        <v>17851.997126992934</v>
      </c>
    </row>
    <row r="30" spans="1:12">
      <c r="A30">
        <v>9991</v>
      </c>
      <c r="B30">
        <v>77.365600000000001</v>
      </c>
      <c r="C30">
        <f t="shared" si="0"/>
        <v>12914.008293091503</v>
      </c>
      <c r="E30">
        <v>5765</v>
      </c>
      <c r="F30" s="5">
        <v>0.46300000000000002</v>
      </c>
      <c r="G30">
        <f t="shared" si="1"/>
        <v>12451.403887688984</v>
      </c>
      <c r="J30">
        <v>9594</v>
      </c>
      <c r="K30" s="5">
        <v>0.77066400000000002</v>
      </c>
      <c r="L30">
        <f t="shared" si="2"/>
        <v>12449.005013858179</v>
      </c>
    </row>
    <row r="31" spans="1:12">
      <c r="A31">
        <v>1606</v>
      </c>
      <c r="B31">
        <v>43.975900000000003</v>
      </c>
      <c r="C31">
        <f t="shared" si="0"/>
        <v>3652.0003001644077</v>
      </c>
      <c r="E31">
        <v>966</v>
      </c>
      <c r="F31" s="5">
        <v>0.26900000000000002</v>
      </c>
      <c r="G31">
        <f t="shared" si="1"/>
        <v>3591.0780669144983</v>
      </c>
      <c r="J31">
        <v>1583</v>
      </c>
      <c r="K31" s="5">
        <v>0.44070199999999998</v>
      </c>
      <c r="L31">
        <f t="shared" si="2"/>
        <v>3591.9964057344873</v>
      </c>
    </row>
    <row r="32" spans="1:12">
      <c r="A32">
        <v>497</v>
      </c>
      <c r="B32">
        <v>28.063199999999998</v>
      </c>
      <c r="C32">
        <f t="shared" si="0"/>
        <v>1771.0025941446449</v>
      </c>
      <c r="E32">
        <v>271</v>
      </c>
      <c r="F32" s="5">
        <v>0.155</v>
      </c>
      <c r="G32">
        <f t="shared" si="1"/>
        <v>1748.3870967741937</v>
      </c>
      <c r="J32">
        <v>501</v>
      </c>
      <c r="K32" s="5">
        <v>0.28579599999999999</v>
      </c>
      <c r="L32">
        <f>J32*1/K32</f>
        <v>1752.9986423882769</v>
      </c>
    </row>
    <row r="33" spans="1:12">
      <c r="A33">
        <v>11077</v>
      </c>
      <c r="B33">
        <v>85.9482</v>
      </c>
      <c r="C33">
        <f t="shared" si="0"/>
        <v>12887.995327418143</v>
      </c>
      <c r="E33">
        <v>6177</v>
      </c>
      <c r="F33" s="5">
        <v>0.495</v>
      </c>
      <c r="G33">
        <f t="shared" si="1"/>
        <v>12478.78787878788</v>
      </c>
      <c r="J33">
        <v>10651</v>
      </c>
      <c r="K33" s="5">
        <v>0.85392400000000002</v>
      </c>
      <c r="L33">
        <f t="shared" si="2"/>
        <v>12473.006965491073</v>
      </c>
    </row>
    <row r="34" spans="1:12">
      <c r="A34">
        <v>3720</v>
      </c>
      <c r="B34">
        <v>60.983600000000003</v>
      </c>
      <c r="C34">
        <f t="shared" si="0"/>
        <v>6100.0006559140484</v>
      </c>
      <c r="E34">
        <v>2102</v>
      </c>
      <c r="F34" s="5">
        <v>0.35299999999999998</v>
      </c>
      <c r="G34">
        <f t="shared" si="1"/>
        <v>5954.674220963173</v>
      </c>
      <c r="J34">
        <v>3561</v>
      </c>
      <c r="K34" s="5">
        <v>0.59728300000000001</v>
      </c>
      <c r="L34">
        <f t="shared" si="2"/>
        <v>5961.9979138867166</v>
      </c>
    </row>
    <row r="35" spans="1:12">
      <c r="A35">
        <v>1989</v>
      </c>
      <c r="B35">
        <v>41.645699999999998</v>
      </c>
      <c r="C35">
        <f t="shared" si="0"/>
        <v>4776.0032848529381</v>
      </c>
      <c r="E35">
        <v>1252</v>
      </c>
      <c r="F35" s="5">
        <v>0.26500000000000001</v>
      </c>
      <c r="G35">
        <f t="shared" si="1"/>
        <v>4724.5283018867922</v>
      </c>
      <c r="J35">
        <v>1989</v>
      </c>
      <c r="K35" s="5">
        <v>0.42130899999999999</v>
      </c>
      <c r="L35">
        <f t="shared" si="2"/>
        <v>4721.0005008200633</v>
      </c>
    </row>
    <row r="36" spans="1:12">
      <c r="A36">
        <v>5749</v>
      </c>
      <c r="B36">
        <v>78.624200000000002</v>
      </c>
      <c r="C36">
        <f t="shared" si="0"/>
        <v>7311.9980871029529</v>
      </c>
      <c r="E36">
        <v>3384</v>
      </c>
      <c r="F36" s="5">
        <v>0.47799999999999998</v>
      </c>
      <c r="G36">
        <f t="shared" si="1"/>
        <v>7079.4979079497907</v>
      </c>
      <c r="J36">
        <v>5539</v>
      </c>
      <c r="K36" s="5">
        <v>0.78256599999999998</v>
      </c>
      <c r="L36">
        <f t="shared" si="2"/>
        <v>7077.9972551835881</v>
      </c>
    </row>
    <row r="37" spans="1:12">
      <c r="A37">
        <v>4298</v>
      </c>
      <c r="B37">
        <v>73.836100000000002</v>
      </c>
      <c r="C37">
        <f t="shared" si="0"/>
        <v>5821.0008383433033</v>
      </c>
      <c r="E37">
        <v>2614</v>
      </c>
      <c r="F37" s="5">
        <v>0.46200000000000002</v>
      </c>
      <c r="G37">
        <f t="shared" si="1"/>
        <v>5658.0086580086581</v>
      </c>
      <c r="J37">
        <v>4123</v>
      </c>
      <c r="K37" s="5">
        <v>0.72831699999999999</v>
      </c>
      <c r="L37">
        <f t="shared" si="2"/>
        <v>5660.9965166266884</v>
      </c>
    </row>
    <row r="38" spans="1:12">
      <c r="A38">
        <v>926</v>
      </c>
      <c r="B38">
        <v>29.9773</v>
      </c>
      <c r="C38">
        <f t="shared" si="0"/>
        <v>3089.004013036531</v>
      </c>
      <c r="E38">
        <v>455</v>
      </c>
      <c r="F38" s="5">
        <v>0.14899999999999999</v>
      </c>
      <c r="G38">
        <f t="shared" si="1"/>
        <v>3053.6912751677851</v>
      </c>
      <c r="J38">
        <v>981</v>
      </c>
      <c r="K38" s="5">
        <v>0.32090299999999999</v>
      </c>
      <c r="L38">
        <f t="shared" si="2"/>
        <v>3056.9985322667599</v>
      </c>
    </row>
    <row r="39" spans="1:12">
      <c r="A39">
        <v>1294</v>
      </c>
      <c r="B39">
        <v>64.797200000000004</v>
      </c>
      <c r="C39">
        <f t="shared" si="0"/>
        <v>1996.9998703647686</v>
      </c>
      <c r="E39">
        <v>811</v>
      </c>
      <c r="F39" s="5">
        <v>0.41499999999999998</v>
      </c>
      <c r="G39">
        <f t="shared" si="1"/>
        <v>1954.2168674698796</v>
      </c>
      <c r="J39">
        <v>1272</v>
      </c>
      <c r="K39" s="5">
        <v>0.650972</v>
      </c>
      <c r="L39">
        <f t="shared" si="2"/>
        <v>1954.0010937490399</v>
      </c>
    </row>
    <row r="40" spans="1:12">
      <c r="A40">
        <v>6579</v>
      </c>
      <c r="B40">
        <v>69.325599999999994</v>
      </c>
      <c r="C40">
        <f t="shared" si="0"/>
        <v>9490.0008077824077</v>
      </c>
      <c r="E40">
        <v>3971</v>
      </c>
      <c r="F40" s="5">
        <v>0.42899999999999999</v>
      </c>
      <c r="G40">
        <f t="shared" si="1"/>
        <v>9256.4102564102577</v>
      </c>
      <c r="J40">
        <v>6373</v>
      </c>
      <c r="K40" s="5">
        <v>0.68919600000000003</v>
      </c>
      <c r="L40">
        <f t="shared" si="2"/>
        <v>9247.0066570322524</v>
      </c>
    </row>
    <row r="41" spans="1:12">
      <c r="A41">
        <v>9784</v>
      </c>
      <c r="B41">
        <v>67.276399999999995</v>
      </c>
      <c r="C41">
        <f t="shared" si="0"/>
        <v>14542.989815150635</v>
      </c>
      <c r="E41">
        <v>6444</v>
      </c>
      <c r="F41" s="5">
        <v>0.45300000000000001</v>
      </c>
      <c r="G41">
        <f t="shared" si="1"/>
        <v>14225.165562913906</v>
      </c>
      <c r="J41">
        <v>9615</v>
      </c>
      <c r="K41" s="5">
        <v>0.67530599999999996</v>
      </c>
      <c r="L41">
        <f t="shared" si="2"/>
        <v>14237.989889028086</v>
      </c>
    </row>
    <row r="42" spans="1:12">
      <c r="A42">
        <v>7315</v>
      </c>
      <c r="B42">
        <v>71.983900000000006</v>
      </c>
      <c r="C42">
        <f t="shared" si="0"/>
        <v>10161.994557116244</v>
      </c>
      <c r="E42">
        <v>4213</v>
      </c>
      <c r="F42" s="5">
        <v>0.42699999999999999</v>
      </c>
      <c r="G42">
        <f t="shared" si="1"/>
        <v>9866.5105386416853</v>
      </c>
      <c r="J42">
        <v>7052</v>
      </c>
      <c r="K42" s="5">
        <v>0.71528599999999998</v>
      </c>
      <c r="L42">
        <f t="shared" si="2"/>
        <v>9858.9934655508423</v>
      </c>
    </row>
    <row r="43" spans="1:12">
      <c r="A43">
        <v>2272</v>
      </c>
      <c r="B43">
        <v>38.7515</v>
      </c>
      <c r="C43">
        <f t="shared" si="0"/>
        <v>5862.9988516573558</v>
      </c>
      <c r="E43">
        <v>939</v>
      </c>
      <c r="F43" s="5">
        <v>0.16900000000000001</v>
      </c>
      <c r="G43">
        <f t="shared" si="1"/>
        <v>5556.2130177514791</v>
      </c>
      <c r="J43">
        <v>2038</v>
      </c>
      <c r="K43" s="5">
        <v>0.36608600000000002</v>
      </c>
      <c r="L43">
        <f t="shared" si="2"/>
        <v>5566.9979185218772</v>
      </c>
    </row>
    <row r="44" spans="1:12">
      <c r="A44">
        <v>15028</v>
      </c>
      <c r="B44">
        <v>74.536299999999997</v>
      </c>
      <c r="C44">
        <f t="shared" si="0"/>
        <v>20161.988185622307</v>
      </c>
      <c r="E44">
        <v>9048</v>
      </c>
      <c r="F44" s="5">
        <v>0.46300000000000002</v>
      </c>
      <c r="G44">
        <f t="shared" si="1"/>
        <v>19542.116630669545</v>
      </c>
      <c r="J44">
        <v>14558</v>
      </c>
      <c r="K44" s="5">
        <v>0.74530300000000005</v>
      </c>
      <c r="L44">
        <f t="shared" si="2"/>
        <v>19532.995305265107</v>
      </c>
    </row>
    <row r="45" spans="1:12">
      <c r="A45">
        <v>6811</v>
      </c>
      <c r="B45">
        <v>77.485799999999998</v>
      </c>
      <c r="C45">
        <f t="shared" si="0"/>
        <v>8789.9976511825389</v>
      </c>
      <c r="E45">
        <v>4179</v>
      </c>
      <c r="F45" s="5">
        <v>0.49199999999999999</v>
      </c>
      <c r="G45">
        <f t="shared" si="1"/>
        <v>8493.9024390243903</v>
      </c>
      <c r="J45">
        <v>6539</v>
      </c>
      <c r="K45" s="5">
        <v>0.769204</v>
      </c>
      <c r="L45">
        <f t="shared" si="2"/>
        <v>8500.9958346550466</v>
      </c>
    </row>
    <row r="46" spans="1:12">
      <c r="A46">
        <v>11948</v>
      </c>
      <c r="B46">
        <v>62.414499999999997</v>
      </c>
      <c r="C46">
        <f t="shared" si="0"/>
        <v>19142.987607046438</v>
      </c>
      <c r="E46">
        <v>6300</v>
      </c>
      <c r="F46" s="5">
        <v>0.34300000000000003</v>
      </c>
      <c r="G46">
        <f t="shared" si="1"/>
        <v>18367.34693877551</v>
      </c>
      <c r="J46">
        <v>11391</v>
      </c>
      <c r="K46" s="5">
        <v>0.62032299999999996</v>
      </c>
      <c r="L46">
        <f t="shared" si="2"/>
        <v>18363.014107166753</v>
      </c>
    </row>
    <row r="47" spans="1:12">
      <c r="A47">
        <v>8282</v>
      </c>
      <c r="B47">
        <v>83.893799999999999</v>
      </c>
      <c r="C47">
        <f t="shared" si="0"/>
        <v>9872.0048442197167</v>
      </c>
      <c r="E47">
        <v>4823</v>
      </c>
      <c r="F47" s="5">
        <v>0.51300000000000001</v>
      </c>
      <c r="G47">
        <f t="shared" si="1"/>
        <v>9401.5594541910323</v>
      </c>
      <c r="J47">
        <v>7833</v>
      </c>
      <c r="K47" s="5">
        <v>0.83250100000000005</v>
      </c>
      <c r="L47">
        <f t="shared" si="2"/>
        <v>9408.9977069096603</v>
      </c>
    </row>
    <row r="48" spans="1:12">
      <c r="A48">
        <v>5407</v>
      </c>
      <c r="B48">
        <v>17.396999999999998</v>
      </c>
      <c r="C48">
        <f t="shared" si="0"/>
        <v>31080.071276656898</v>
      </c>
      <c r="E48">
        <v>1609</v>
      </c>
      <c r="F48" s="5">
        <v>5.1999999999999998E-2</v>
      </c>
      <c r="G48">
        <f t="shared" si="1"/>
        <v>30942.307692307691</v>
      </c>
      <c r="J48">
        <v>6539</v>
      </c>
      <c r="K48" s="5">
        <v>0.212057</v>
      </c>
      <c r="L48">
        <f t="shared" si="2"/>
        <v>30836.048798200485</v>
      </c>
    </row>
    <row r="49" spans="1:12">
      <c r="A49">
        <v>6203</v>
      </c>
      <c r="B49">
        <v>82.772900000000007</v>
      </c>
      <c r="C49">
        <f t="shared" si="0"/>
        <v>7493.9986396513823</v>
      </c>
      <c r="E49">
        <v>3646</v>
      </c>
      <c r="F49" s="5">
        <v>0.51300000000000001</v>
      </c>
      <c r="G49">
        <f t="shared" si="1"/>
        <v>7107.2124756335279</v>
      </c>
      <c r="J49">
        <v>5813</v>
      </c>
      <c r="K49" s="5">
        <v>0.81769599999999998</v>
      </c>
      <c r="L49">
        <f t="shared" si="2"/>
        <v>7108.9989433725987</v>
      </c>
    </row>
    <row r="50" spans="1:12">
      <c r="A50">
        <v>2416</v>
      </c>
      <c r="B50">
        <v>56.7136</v>
      </c>
      <c r="C50">
        <f t="shared" si="0"/>
        <v>4260.0011284771208</v>
      </c>
      <c r="E50">
        <v>1366</v>
      </c>
      <c r="F50" s="5">
        <v>0.32600000000000001</v>
      </c>
      <c r="G50">
        <f t="shared" si="1"/>
        <v>4190.1840490797549</v>
      </c>
      <c r="J50">
        <v>2405</v>
      </c>
      <c r="K50" s="5">
        <v>0.57384900000000005</v>
      </c>
      <c r="L50">
        <f t="shared" si="2"/>
        <v>4190.9979803049227</v>
      </c>
    </row>
    <row r="51" spans="1:12">
      <c r="A51">
        <v>602</v>
      </c>
      <c r="B51">
        <v>18.918900000000001</v>
      </c>
      <c r="C51">
        <f t="shared" si="0"/>
        <v>3182.0031820031818</v>
      </c>
      <c r="E51">
        <v>184</v>
      </c>
      <c r="F51" s="5">
        <v>5.8999999999999997E-2</v>
      </c>
      <c r="G51">
        <f t="shared" si="1"/>
        <v>3118.6440677966102</v>
      </c>
      <c r="J51">
        <v>597</v>
      </c>
      <c r="K51" s="5">
        <v>0.19122400000000001</v>
      </c>
      <c r="L51">
        <f t="shared" si="2"/>
        <v>3121.9930552650294</v>
      </c>
    </row>
    <row r="52" spans="1:12">
      <c r="A52">
        <v>1727</v>
      </c>
      <c r="B52">
        <v>61.067900000000002</v>
      </c>
      <c r="C52">
        <f t="shared" si="0"/>
        <v>2827.9996528454394</v>
      </c>
      <c r="E52">
        <v>885</v>
      </c>
      <c r="F52" s="5">
        <v>0.32</v>
      </c>
      <c r="G52">
        <f t="shared" si="1"/>
        <v>2765.625</v>
      </c>
      <c r="J52">
        <v>1697</v>
      </c>
      <c r="K52" s="5">
        <v>0.61396499999999998</v>
      </c>
      <c r="L52">
        <f t="shared" si="2"/>
        <v>2764.0012052804313</v>
      </c>
    </row>
    <row r="53" spans="1:12">
      <c r="A53">
        <v>8707</v>
      </c>
      <c r="B53">
        <v>58.554099999999998</v>
      </c>
      <c r="C53">
        <f t="shared" si="0"/>
        <v>14870.009102693066</v>
      </c>
      <c r="E53">
        <v>4906</v>
      </c>
      <c r="F53" s="5">
        <v>0.33800000000000002</v>
      </c>
      <c r="G53">
        <f t="shared" si="1"/>
        <v>14514.792899408285</v>
      </c>
      <c r="J53">
        <v>8490</v>
      </c>
      <c r="K53" s="5">
        <v>0.58503300000000003</v>
      </c>
      <c r="L53">
        <f t="shared" si="2"/>
        <v>14512.001887073036</v>
      </c>
    </row>
    <row r="54" spans="1:12">
      <c r="A54">
        <v>3054</v>
      </c>
      <c r="B54">
        <v>24.461400000000001</v>
      </c>
      <c r="C54">
        <f t="shared" si="0"/>
        <v>12484.976330054698</v>
      </c>
      <c r="E54">
        <v>1428</v>
      </c>
      <c r="F54" s="5">
        <v>0.11600000000000001</v>
      </c>
      <c r="G54">
        <f t="shared" si="1"/>
        <v>12310.344827586205</v>
      </c>
      <c r="J54">
        <v>3283</v>
      </c>
      <c r="K54" s="5">
        <v>0.26574399999999998</v>
      </c>
      <c r="L54">
        <f t="shared" si="2"/>
        <v>12353.994822084413</v>
      </c>
    </row>
    <row r="55" spans="1:12">
      <c r="A55">
        <v>533</v>
      </c>
      <c r="B55">
        <v>16.640599999999999</v>
      </c>
      <c r="C55">
        <f t="shared" si="0"/>
        <v>3203.0095068687428</v>
      </c>
      <c r="E55">
        <v>189</v>
      </c>
      <c r="F55" s="5">
        <v>0.06</v>
      </c>
      <c r="G55">
        <f t="shared" si="1"/>
        <v>3150</v>
      </c>
      <c r="J55">
        <v>612</v>
      </c>
      <c r="K55" s="5">
        <v>0.19318199999999999</v>
      </c>
      <c r="L55">
        <f t="shared" si="2"/>
        <v>3167.9970183557475</v>
      </c>
    </row>
    <row r="56" spans="1:12">
      <c r="A56">
        <v>1033</v>
      </c>
      <c r="B56">
        <v>22.096299999999999</v>
      </c>
      <c r="C56">
        <f t="shared" si="0"/>
        <v>4674.9908355697562</v>
      </c>
      <c r="E56">
        <v>312</v>
      </c>
      <c r="F56" s="5">
        <v>6.8000000000000005E-2</v>
      </c>
      <c r="G56">
        <f t="shared" si="1"/>
        <v>4588.2352941176468</v>
      </c>
      <c r="J56">
        <v>1150</v>
      </c>
      <c r="K56" s="5">
        <v>0.249837</v>
      </c>
      <c r="L56">
        <f t="shared" si="2"/>
        <v>4603.0011567542033</v>
      </c>
    </row>
    <row r="57" spans="1:12">
      <c r="A57">
        <v>2495</v>
      </c>
      <c r="B57">
        <v>40.022500000000001</v>
      </c>
      <c r="C57">
        <f t="shared" si="0"/>
        <v>6233.9933787244672</v>
      </c>
      <c r="E57">
        <v>1292</v>
      </c>
      <c r="F57" s="5">
        <v>0.21099999999999999</v>
      </c>
      <c r="G57">
        <f t="shared" si="1"/>
        <v>6123.2227488151657</v>
      </c>
      <c r="J57">
        <v>2489</v>
      </c>
      <c r="K57" s="5">
        <v>0.40630100000000002</v>
      </c>
      <c r="L57">
        <f t="shared" si="2"/>
        <v>6126.0001821309816</v>
      </c>
    </row>
    <row r="58" spans="1:12">
      <c r="A58">
        <v>11323</v>
      </c>
      <c r="B58">
        <v>84.848299999999995</v>
      </c>
      <c r="C58">
        <f t="shared" si="0"/>
        <v>13344.993358735532</v>
      </c>
      <c r="E58">
        <v>6583</v>
      </c>
      <c r="F58" s="5">
        <v>0.52700000000000002</v>
      </c>
      <c r="G58">
        <f t="shared" si="1"/>
        <v>12491.461100569259</v>
      </c>
      <c r="J58">
        <v>10443</v>
      </c>
      <c r="K58" s="5">
        <v>0.83577400000000002</v>
      </c>
      <c r="L58">
        <f t="shared" si="2"/>
        <v>12495.004630438372</v>
      </c>
    </row>
    <row r="59" spans="1:12">
      <c r="A59">
        <v>15837</v>
      </c>
      <c r="B59">
        <v>9.7567699999999995</v>
      </c>
      <c r="C59">
        <f t="shared" si="0"/>
        <v>162318.06222756096</v>
      </c>
      <c r="E59">
        <v>1115</v>
      </c>
      <c r="F59" s="5">
        <v>7.0000000000000001E-3</v>
      </c>
      <c r="G59">
        <f t="shared" si="1"/>
        <v>159285.71428571429</v>
      </c>
      <c r="J59">
        <v>23918</v>
      </c>
      <c r="K59" s="5">
        <v>0.14820700000000001</v>
      </c>
      <c r="L59">
        <f t="shared" si="2"/>
        <v>161382.39084523672</v>
      </c>
    </row>
    <row r="60" spans="1:12">
      <c r="A60">
        <v>1256</v>
      </c>
      <c r="B60">
        <v>57.987099999999998</v>
      </c>
      <c r="C60">
        <f t="shared" si="0"/>
        <v>2165.9989894304076</v>
      </c>
      <c r="E60">
        <v>676</v>
      </c>
      <c r="F60" s="5">
        <v>0.31900000000000001</v>
      </c>
      <c r="G60">
        <f t="shared" si="1"/>
        <v>2119.1222570532914</v>
      </c>
      <c r="J60">
        <v>1241</v>
      </c>
      <c r="K60" s="5">
        <v>0.58482599999999996</v>
      </c>
      <c r="L60">
        <f t="shared" si="2"/>
        <v>2121.9986799492499</v>
      </c>
    </row>
    <row r="61" spans="1:12">
      <c r="A61">
        <v>5094</v>
      </c>
      <c r="B61">
        <v>65.207400000000007</v>
      </c>
      <c r="C61">
        <f t="shared" si="0"/>
        <v>7811.996797909439</v>
      </c>
      <c r="E61">
        <v>3241</v>
      </c>
      <c r="F61" s="5">
        <v>0.42599999999999999</v>
      </c>
      <c r="G61">
        <f t="shared" si="1"/>
        <v>7607.9812206572778</v>
      </c>
      <c r="J61">
        <v>4989</v>
      </c>
      <c r="K61" s="5">
        <v>0.656447</v>
      </c>
      <c r="L61">
        <f t="shared" si="2"/>
        <v>7600.0042653862383</v>
      </c>
    </row>
    <row r="62" spans="1:12">
      <c r="A62">
        <v>2751</v>
      </c>
      <c r="B62">
        <v>31.105799999999999</v>
      </c>
      <c r="C62">
        <f t="shared" si="0"/>
        <v>8844.0097988156558</v>
      </c>
      <c r="E62">
        <v>1143</v>
      </c>
      <c r="F62" s="5">
        <v>0.13200000000000001</v>
      </c>
      <c r="G62">
        <f t="shared" si="1"/>
        <v>8659.0909090909081</v>
      </c>
      <c r="J62">
        <v>2809</v>
      </c>
      <c r="K62" s="5">
        <v>0.32413999999999998</v>
      </c>
      <c r="L62">
        <f t="shared" si="2"/>
        <v>8666.0085148392682</v>
      </c>
    </row>
    <row r="63" spans="1:12">
      <c r="A63">
        <v>7789</v>
      </c>
      <c r="B63">
        <v>67.854299999999995</v>
      </c>
      <c r="C63">
        <f t="shared" si="0"/>
        <v>11479.007225776408</v>
      </c>
      <c r="E63">
        <v>4591</v>
      </c>
      <c r="F63" s="5">
        <v>0.41199999999999998</v>
      </c>
      <c r="G63">
        <f t="shared" si="1"/>
        <v>11143.203883495147</v>
      </c>
      <c r="J63">
        <v>7616</v>
      </c>
      <c r="K63" s="5">
        <v>0.68409200000000003</v>
      </c>
      <c r="L63">
        <f t="shared" si="2"/>
        <v>11133.005502183916</v>
      </c>
    </row>
    <row r="64" spans="1:12">
      <c r="A64">
        <v>595</v>
      </c>
      <c r="B64">
        <v>8.94468</v>
      </c>
      <c r="C64">
        <f t="shared" si="0"/>
        <v>6651.9987299713348</v>
      </c>
      <c r="E64">
        <v>88</v>
      </c>
      <c r="F64" s="5">
        <v>1.2999999999999999E-2</v>
      </c>
      <c r="G64">
        <f t="shared" si="1"/>
        <v>6769.2307692307686</v>
      </c>
      <c r="J64">
        <v>746</v>
      </c>
      <c r="K64" s="5">
        <v>0.112774</v>
      </c>
      <c r="L64">
        <f t="shared" si="2"/>
        <v>6614.9999113270787</v>
      </c>
    </row>
    <row r="65" spans="1:12">
      <c r="A65">
        <v>11841</v>
      </c>
      <c r="B65">
        <v>26.9819</v>
      </c>
      <c r="C65">
        <f t="shared" si="0"/>
        <v>43884.974742327264</v>
      </c>
      <c r="E65">
        <v>5062</v>
      </c>
      <c r="F65" s="5">
        <v>0.11700000000000001</v>
      </c>
      <c r="G65">
        <f t="shared" si="1"/>
        <v>43264.957264957266</v>
      </c>
      <c r="J65">
        <v>13568</v>
      </c>
      <c r="K65" s="5">
        <v>0.31270599999999998</v>
      </c>
      <c r="L65">
        <f t="shared" si="2"/>
        <v>43388.997972536505</v>
      </c>
    </row>
    <row r="66" spans="1:12">
      <c r="A66">
        <v>99</v>
      </c>
      <c r="B66">
        <v>18.5047</v>
      </c>
      <c r="C66">
        <f t="shared" si="0"/>
        <v>534.99921641528908</v>
      </c>
      <c r="E66">
        <v>48</v>
      </c>
      <c r="F66" s="5">
        <v>0.09</v>
      </c>
      <c r="G66">
        <f t="shared" si="1"/>
        <v>533.33333333333326</v>
      </c>
      <c r="J66">
        <v>112</v>
      </c>
      <c r="K66" s="5">
        <v>0.20973800000000001</v>
      </c>
      <c r="L66">
        <f t="shared" si="2"/>
        <v>533.99956135750313</v>
      </c>
    </row>
    <row r="67" spans="1:12">
      <c r="A67">
        <v>208</v>
      </c>
      <c r="B67">
        <v>42.1907</v>
      </c>
      <c r="C67">
        <f t="shared" ref="C67:C97" si="3">100/B67 * A67</f>
        <v>492.99964210122135</v>
      </c>
      <c r="E67">
        <v>120</v>
      </c>
      <c r="F67" s="5">
        <v>0.25</v>
      </c>
      <c r="G67">
        <f t="shared" ref="G67:G97" si="4">1/F67*E67</f>
        <v>480</v>
      </c>
      <c r="J67">
        <v>208</v>
      </c>
      <c r="K67" s="5">
        <v>0.43333300000000002</v>
      </c>
      <c r="L67">
        <f t="shared" ref="L67:L97" si="5">J67*1/K67</f>
        <v>480.00036923105324</v>
      </c>
    </row>
    <row r="68" spans="1:12">
      <c r="A68">
        <v>1443</v>
      </c>
      <c r="B68">
        <v>85.384600000000006</v>
      </c>
      <c r="C68">
        <f t="shared" si="3"/>
        <v>1690.0003045045594</v>
      </c>
      <c r="E68">
        <v>967</v>
      </c>
      <c r="F68" s="5">
        <v>0.59</v>
      </c>
      <c r="G68">
        <f t="shared" si="4"/>
        <v>1638.9830508474577</v>
      </c>
      <c r="J68">
        <v>1394</v>
      </c>
      <c r="K68" s="5">
        <v>0.85103799999999996</v>
      </c>
      <c r="L68">
        <f t="shared" si="5"/>
        <v>1637.9997132912986</v>
      </c>
    </row>
    <row r="69" spans="1:12">
      <c r="A69">
        <v>4057</v>
      </c>
      <c r="B69">
        <v>60.488999999999997</v>
      </c>
      <c r="C69">
        <f t="shared" si="3"/>
        <v>6707.0045793450054</v>
      </c>
      <c r="E69">
        <v>2352</v>
      </c>
      <c r="F69" s="5">
        <v>0.35799999999999998</v>
      </c>
      <c r="G69">
        <f t="shared" si="4"/>
        <v>6569.8324022346369</v>
      </c>
      <c r="J69">
        <v>4032</v>
      </c>
      <c r="K69" s="5">
        <v>0.61444699999999997</v>
      </c>
      <c r="L69">
        <f t="shared" si="5"/>
        <v>6561.9980242396823</v>
      </c>
    </row>
    <row r="70" spans="1:12">
      <c r="A70">
        <v>476</v>
      </c>
      <c r="B70">
        <v>62.879800000000003</v>
      </c>
      <c r="C70">
        <f t="shared" si="3"/>
        <v>756.99986323111705</v>
      </c>
      <c r="E70">
        <v>247</v>
      </c>
      <c r="F70" s="5">
        <v>0.33700000000000002</v>
      </c>
      <c r="G70">
        <f t="shared" si="4"/>
        <v>732.93768545994067</v>
      </c>
      <c r="J70">
        <v>453</v>
      </c>
      <c r="K70" s="5">
        <v>0.61885199999999996</v>
      </c>
      <c r="L70">
        <f t="shared" si="5"/>
        <v>732.00054294080007</v>
      </c>
    </row>
    <row r="71" spans="1:12">
      <c r="A71">
        <v>195</v>
      </c>
      <c r="B71">
        <v>42.951500000000003</v>
      </c>
      <c r="C71">
        <f t="shared" si="3"/>
        <v>454.00044235940533</v>
      </c>
      <c r="E71">
        <v>99</v>
      </c>
      <c r="F71" s="5">
        <v>0.22</v>
      </c>
      <c r="G71">
        <f t="shared" si="4"/>
        <v>450.00000000000006</v>
      </c>
      <c r="J71">
        <v>207</v>
      </c>
      <c r="K71" s="5">
        <v>0.45898</v>
      </c>
      <c r="L71">
        <f t="shared" si="5"/>
        <v>451.00004357488342</v>
      </c>
    </row>
    <row r="72" spans="1:12">
      <c r="A72">
        <v>219</v>
      </c>
      <c r="B72">
        <v>57.180199999999999</v>
      </c>
      <c r="C72">
        <f t="shared" si="3"/>
        <v>382.9997096897178</v>
      </c>
      <c r="E72">
        <v>143</v>
      </c>
      <c r="F72" s="5">
        <v>0.38400000000000001</v>
      </c>
      <c r="G72">
        <f t="shared" si="4"/>
        <v>372.39583333333331</v>
      </c>
      <c r="J72">
        <v>207</v>
      </c>
      <c r="K72" s="5">
        <v>0.55645199999999995</v>
      </c>
      <c r="L72">
        <f t="shared" si="5"/>
        <v>371.99974121757134</v>
      </c>
    </row>
    <row r="73" spans="1:12">
      <c r="A73">
        <v>1035</v>
      </c>
      <c r="B73">
        <v>38.037500000000001</v>
      </c>
      <c r="C73">
        <f t="shared" si="3"/>
        <v>2720.9990141307917</v>
      </c>
      <c r="E73">
        <v>431</v>
      </c>
      <c r="F73" s="5">
        <v>0.16</v>
      </c>
      <c r="G73">
        <f t="shared" si="4"/>
        <v>2693.75</v>
      </c>
      <c r="J73">
        <v>1060</v>
      </c>
      <c r="K73" s="5">
        <v>0.394345</v>
      </c>
      <c r="L73">
        <f t="shared" si="5"/>
        <v>2688.0016229443763</v>
      </c>
    </row>
    <row r="74" spans="1:12">
      <c r="A74">
        <v>7723</v>
      </c>
      <c r="B74">
        <v>70.710499999999996</v>
      </c>
      <c r="C74">
        <f t="shared" si="3"/>
        <v>10921.998854484131</v>
      </c>
      <c r="E74">
        <v>4668</v>
      </c>
      <c r="F74" s="5">
        <v>0.438</v>
      </c>
      <c r="G74">
        <f t="shared" si="4"/>
        <v>10657.534246575344</v>
      </c>
      <c r="J74">
        <v>7466</v>
      </c>
      <c r="K74" s="5">
        <v>0.70129600000000003</v>
      </c>
      <c r="L74">
        <f t="shared" si="5"/>
        <v>10646.003969793068</v>
      </c>
    </row>
    <row r="75" spans="1:12">
      <c r="A75">
        <v>3534</v>
      </c>
      <c r="B75">
        <v>72.805899999999994</v>
      </c>
      <c r="C75">
        <f t="shared" si="3"/>
        <v>4854.0022168533051</v>
      </c>
      <c r="E75">
        <v>2257</v>
      </c>
      <c r="F75" s="5">
        <v>0.47799999999999998</v>
      </c>
      <c r="G75">
        <f t="shared" si="4"/>
        <v>4721.757322175732</v>
      </c>
      <c r="J75">
        <v>3433</v>
      </c>
      <c r="K75" s="5">
        <v>0.72779300000000002</v>
      </c>
      <c r="L75">
        <f t="shared" si="5"/>
        <v>4717.0005757131494</v>
      </c>
    </row>
    <row r="76" spans="1:12">
      <c r="A76">
        <v>1322</v>
      </c>
      <c r="B76">
        <v>70.207099999999997</v>
      </c>
      <c r="C76">
        <f t="shared" si="3"/>
        <v>1883.0004372777114</v>
      </c>
      <c r="E76">
        <v>719</v>
      </c>
      <c r="F76" s="5">
        <v>0.39500000000000002</v>
      </c>
      <c r="G76">
        <f t="shared" si="4"/>
        <v>1820.2531645569618</v>
      </c>
      <c r="J76">
        <v>1292</v>
      </c>
      <c r="K76" s="5">
        <v>0.70950000000000002</v>
      </c>
      <c r="L76">
        <f t="shared" si="5"/>
        <v>1821.000704721635</v>
      </c>
    </row>
    <row r="77" spans="1:12">
      <c r="A77">
        <v>9914</v>
      </c>
      <c r="B77">
        <v>41.399799999999999</v>
      </c>
      <c r="C77">
        <f t="shared" si="3"/>
        <v>23946.975589254052</v>
      </c>
      <c r="E77">
        <v>4793</v>
      </c>
      <c r="F77" s="5">
        <v>0.20300000000000001</v>
      </c>
      <c r="G77">
        <f t="shared" si="4"/>
        <v>23610.837438423641</v>
      </c>
      <c r="J77">
        <v>10277</v>
      </c>
      <c r="K77" s="5">
        <v>0.43541099999999999</v>
      </c>
      <c r="L77">
        <f t="shared" si="5"/>
        <v>23602.986603462017</v>
      </c>
    </row>
    <row r="78" spans="1:12">
      <c r="A78">
        <v>233</v>
      </c>
      <c r="B78">
        <v>64.010999999999996</v>
      </c>
      <c r="C78">
        <f t="shared" si="3"/>
        <v>363.99993751074032</v>
      </c>
      <c r="E78">
        <v>128</v>
      </c>
      <c r="F78" s="5">
        <v>0.36099999999999999</v>
      </c>
      <c r="G78">
        <f t="shared" si="4"/>
        <v>354.5706371191136</v>
      </c>
      <c r="J78">
        <v>219</v>
      </c>
      <c r="K78" s="5">
        <v>0.61690100000000003</v>
      </c>
      <c r="L78">
        <f t="shared" si="5"/>
        <v>355.0002350458177</v>
      </c>
    </row>
    <row r="79" spans="1:12">
      <c r="A79">
        <v>1457</v>
      </c>
      <c r="B79">
        <v>70.183000000000007</v>
      </c>
      <c r="C79">
        <f t="shared" si="3"/>
        <v>2076.001310858755</v>
      </c>
      <c r="E79">
        <v>779</v>
      </c>
      <c r="F79" s="5">
        <v>0.379</v>
      </c>
      <c r="G79">
        <f t="shared" si="4"/>
        <v>2055.4089709762534</v>
      </c>
      <c r="J79">
        <v>1463</v>
      </c>
      <c r="K79" s="5">
        <v>0.71123000000000003</v>
      </c>
      <c r="L79">
        <f t="shared" si="5"/>
        <v>2056.9998453383573</v>
      </c>
    </row>
    <row r="80" spans="1:12">
      <c r="A80">
        <v>5671</v>
      </c>
      <c r="B80">
        <v>91.808300000000003</v>
      </c>
      <c r="C80">
        <f t="shared" si="3"/>
        <v>6177.0014257970142</v>
      </c>
      <c r="E80">
        <v>3442</v>
      </c>
      <c r="F80" s="5">
        <v>0.59699999999999998</v>
      </c>
      <c r="G80">
        <f t="shared" si="4"/>
        <v>5765.4941373534339</v>
      </c>
      <c r="J80">
        <v>5246</v>
      </c>
      <c r="K80" s="5">
        <v>0.909501</v>
      </c>
      <c r="L80">
        <f t="shared" si="5"/>
        <v>5767.9980560769036</v>
      </c>
    </row>
    <row r="81" spans="1:12">
      <c r="A81">
        <v>4282</v>
      </c>
      <c r="B81">
        <v>58.729900000000001</v>
      </c>
      <c r="C81">
        <f t="shared" si="3"/>
        <v>7291.0050928062201</v>
      </c>
      <c r="E81">
        <v>2550</v>
      </c>
      <c r="F81" s="5">
        <v>0.36099999999999999</v>
      </c>
      <c r="G81">
        <f t="shared" si="4"/>
        <v>7063.7119113573408</v>
      </c>
      <c r="J81">
        <v>4142</v>
      </c>
      <c r="K81" s="5">
        <v>0.58569000000000004</v>
      </c>
      <c r="L81">
        <f t="shared" si="5"/>
        <v>7072.0005463641173</v>
      </c>
    </row>
    <row r="82" spans="1:12">
      <c r="A82">
        <v>116</v>
      </c>
      <c r="B82">
        <v>46.7742</v>
      </c>
      <c r="C82">
        <f t="shared" si="3"/>
        <v>247.99996579310817</v>
      </c>
      <c r="E82">
        <v>52</v>
      </c>
      <c r="F82" s="5">
        <v>0.214</v>
      </c>
      <c r="G82">
        <f t="shared" si="4"/>
        <v>242.99065420560748</v>
      </c>
      <c r="J82">
        <v>117</v>
      </c>
      <c r="K82" s="5">
        <v>0.48148099999999999</v>
      </c>
      <c r="L82">
        <f t="shared" si="5"/>
        <v>243.00024300024302</v>
      </c>
    </row>
    <row r="83" spans="1:12">
      <c r="A83">
        <v>4578</v>
      </c>
      <c r="B83">
        <v>44.637300000000003</v>
      </c>
      <c r="C83">
        <f t="shared" si="3"/>
        <v>10255.996666465042</v>
      </c>
      <c r="E83">
        <v>2375</v>
      </c>
      <c r="F83" s="5">
        <v>0.23699999999999999</v>
      </c>
      <c r="G83">
        <f t="shared" si="4"/>
        <v>10021.097046413503</v>
      </c>
      <c r="J83">
        <v>4584</v>
      </c>
      <c r="K83" s="5">
        <v>0.45794200000000002</v>
      </c>
      <c r="L83">
        <f t="shared" si="5"/>
        <v>10010.001266535937</v>
      </c>
    </row>
    <row r="84" spans="1:12">
      <c r="A84">
        <v>2681</v>
      </c>
      <c r="B84">
        <v>48.210799999999999</v>
      </c>
      <c r="C84">
        <f t="shared" si="3"/>
        <v>5560.9946319082028</v>
      </c>
      <c r="E84">
        <v>1325</v>
      </c>
      <c r="F84" s="5">
        <v>0.24199999999999999</v>
      </c>
      <c r="G84">
        <f t="shared" si="4"/>
        <v>5475.2066115702482</v>
      </c>
      <c r="J84">
        <v>2709</v>
      </c>
      <c r="K84" s="5">
        <v>0.49524699999999999</v>
      </c>
      <c r="L84">
        <f t="shared" si="5"/>
        <v>5469.9977990780362</v>
      </c>
    </row>
    <row r="85" spans="1:12">
      <c r="A85">
        <v>928</v>
      </c>
      <c r="B85">
        <v>17.0213</v>
      </c>
      <c r="C85">
        <f t="shared" si="3"/>
        <v>5451.9925035103079</v>
      </c>
      <c r="E85">
        <v>469</v>
      </c>
      <c r="F85" s="5">
        <v>8.6999999999999994E-2</v>
      </c>
      <c r="G85">
        <f t="shared" si="4"/>
        <v>5390.8045977011498</v>
      </c>
      <c r="J85">
        <v>933</v>
      </c>
      <c r="K85" s="5">
        <v>0.173066</v>
      </c>
      <c r="L85">
        <f t="shared" si="5"/>
        <v>5391.0068991020771</v>
      </c>
    </row>
    <row r="86" spans="1:12">
      <c r="A86">
        <v>2141</v>
      </c>
      <c r="B86">
        <v>46.9724</v>
      </c>
      <c r="C86">
        <f t="shared" si="3"/>
        <v>4557.9957592117926</v>
      </c>
      <c r="E86">
        <v>974</v>
      </c>
      <c r="F86" s="5">
        <v>0.219</v>
      </c>
      <c r="G86">
        <f t="shared" si="4"/>
        <v>4447.488584474886</v>
      </c>
      <c r="J86">
        <v>2104</v>
      </c>
      <c r="K86" s="5">
        <v>0.47206599999999999</v>
      </c>
      <c r="L86">
        <f t="shared" si="5"/>
        <v>4457.0038935233633</v>
      </c>
    </row>
    <row r="87" spans="1:12">
      <c r="A87">
        <v>3030</v>
      </c>
      <c r="B87">
        <v>54.398600000000002</v>
      </c>
      <c r="C87">
        <f t="shared" si="3"/>
        <v>5569.9962866691421</v>
      </c>
      <c r="E87">
        <v>1678</v>
      </c>
      <c r="F87" s="5">
        <v>0.311</v>
      </c>
      <c r="G87">
        <f t="shared" si="4"/>
        <v>5395.4983922829579</v>
      </c>
      <c r="J87">
        <v>3033</v>
      </c>
      <c r="K87" s="5">
        <v>0.56125100000000006</v>
      </c>
      <c r="L87">
        <f t="shared" si="5"/>
        <v>5403.999280179456</v>
      </c>
    </row>
    <row r="88" spans="1:12">
      <c r="A88">
        <v>984</v>
      </c>
      <c r="B88">
        <v>17.290500000000002</v>
      </c>
      <c r="C88">
        <f t="shared" si="3"/>
        <v>5690.9863798039387</v>
      </c>
      <c r="E88">
        <v>370</v>
      </c>
      <c r="F88" s="5">
        <v>6.6000000000000003E-2</v>
      </c>
      <c r="G88">
        <f t="shared" si="4"/>
        <v>5606.060606060606</v>
      </c>
      <c r="J88">
        <v>1051</v>
      </c>
      <c r="K88" s="5">
        <v>0.18664500000000001</v>
      </c>
      <c r="L88">
        <f t="shared" si="5"/>
        <v>5631.0107423183044</v>
      </c>
    </row>
    <row r="89" spans="1:12">
      <c r="A89">
        <v>3175</v>
      </c>
      <c r="B89">
        <v>43.445500000000003</v>
      </c>
      <c r="C89">
        <f t="shared" si="3"/>
        <v>7308.0065829602599</v>
      </c>
      <c r="E89">
        <v>1835</v>
      </c>
      <c r="F89" s="5">
        <v>0.255</v>
      </c>
      <c r="G89">
        <f t="shared" si="4"/>
        <v>7196.0784313725489</v>
      </c>
      <c r="J89">
        <v>3219</v>
      </c>
      <c r="K89" s="5">
        <v>0.44814100000000001</v>
      </c>
      <c r="L89">
        <f t="shared" si="5"/>
        <v>7183.007133915442</v>
      </c>
    </row>
    <row r="90" spans="1:12">
      <c r="A90">
        <v>7716</v>
      </c>
      <c r="B90">
        <v>51.532800000000002</v>
      </c>
      <c r="C90">
        <f t="shared" si="3"/>
        <v>14972.988077496273</v>
      </c>
      <c r="E90">
        <v>5261</v>
      </c>
      <c r="F90" s="5">
        <v>0.35799999999999998</v>
      </c>
      <c r="G90">
        <f t="shared" si="4"/>
        <v>14695.530726256982</v>
      </c>
      <c r="J90">
        <v>7522</v>
      </c>
      <c r="K90" s="5">
        <v>0.51166599999999995</v>
      </c>
      <c r="L90">
        <f t="shared" si="5"/>
        <v>14700.996353089713</v>
      </c>
    </row>
    <row r="91" spans="1:12">
      <c r="A91">
        <v>7725</v>
      </c>
      <c r="B91">
        <v>57.865200000000002</v>
      </c>
      <c r="C91">
        <f t="shared" si="3"/>
        <v>13349.992741751517</v>
      </c>
      <c r="E91">
        <v>3980</v>
      </c>
      <c r="F91" s="5">
        <v>0.30299999999999999</v>
      </c>
      <c r="G91">
        <f t="shared" si="4"/>
        <v>13135.313531353135</v>
      </c>
      <c r="J91">
        <v>7650</v>
      </c>
      <c r="K91" s="5">
        <v>0.58241299999999996</v>
      </c>
      <c r="L91">
        <f t="shared" si="5"/>
        <v>13135.009005636894</v>
      </c>
    </row>
    <row r="92" spans="1:12">
      <c r="A92">
        <v>4615</v>
      </c>
      <c r="B92">
        <v>39.206499999999998</v>
      </c>
      <c r="C92">
        <f t="shared" si="3"/>
        <v>11771.007358473722</v>
      </c>
      <c r="E92">
        <v>1443</v>
      </c>
      <c r="F92" s="5">
        <v>0.123</v>
      </c>
      <c r="G92">
        <f t="shared" si="4"/>
        <v>11731.707317073171</v>
      </c>
      <c r="J92">
        <v>4896</v>
      </c>
      <c r="K92" s="5">
        <v>0.41842600000000002</v>
      </c>
      <c r="L92">
        <f t="shared" si="5"/>
        <v>11700.993724099362</v>
      </c>
    </row>
    <row r="93" spans="1:12">
      <c r="A93">
        <v>4785</v>
      </c>
      <c r="B93">
        <v>29.681799999999999</v>
      </c>
      <c r="C93">
        <f t="shared" si="3"/>
        <v>16120.989966915755</v>
      </c>
      <c r="E93">
        <v>2530</v>
      </c>
      <c r="F93" s="5">
        <v>0.159</v>
      </c>
      <c r="G93">
        <f t="shared" si="4"/>
        <v>15911.94968553459</v>
      </c>
      <c r="J93">
        <v>4768</v>
      </c>
      <c r="K93" s="5">
        <v>0.29883999999999999</v>
      </c>
      <c r="L93">
        <f t="shared" si="5"/>
        <v>15955.026100923571</v>
      </c>
    </row>
    <row r="94" spans="1:12">
      <c r="A94">
        <v>1728</v>
      </c>
      <c r="B94">
        <v>21.1066</v>
      </c>
      <c r="C94">
        <f t="shared" si="3"/>
        <v>8187.0125932172878</v>
      </c>
      <c r="E94">
        <v>715</v>
      </c>
      <c r="F94" s="5">
        <v>8.7999999999999995E-2</v>
      </c>
      <c r="G94">
        <f t="shared" si="4"/>
        <v>8125.0000000000009</v>
      </c>
      <c r="J94">
        <v>1986</v>
      </c>
      <c r="K94" s="5">
        <v>0.24455099999999999</v>
      </c>
      <c r="L94">
        <f t="shared" si="5"/>
        <v>8121.0054344492564</v>
      </c>
    </row>
    <row r="95" spans="1:12">
      <c r="A95">
        <v>8475</v>
      </c>
      <c r="B95">
        <v>82.828400000000002</v>
      </c>
      <c r="C95">
        <f t="shared" si="3"/>
        <v>10231.99772058859</v>
      </c>
      <c r="E95">
        <v>4925</v>
      </c>
      <c r="F95" s="5">
        <v>0.495</v>
      </c>
      <c r="G95">
        <f t="shared" si="4"/>
        <v>9949.4949494949506</v>
      </c>
      <c r="J95">
        <v>8215</v>
      </c>
      <c r="K95" s="5">
        <v>0.826376</v>
      </c>
      <c r="L95">
        <f t="shared" si="5"/>
        <v>9940.9953822473071</v>
      </c>
    </row>
    <row r="96" spans="1:12">
      <c r="A96">
        <v>2630</v>
      </c>
      <c r="B96">
        <v>62.768500000000003</v>
      </c>
      <c r="C96">
        <f t="shared" si="3"/>
        <v>4189.99976102663</v>
      </c>
      <c r="E96">
        <v>1432</v>
      </c>
      <c r="F96" s="5">
        <v>0.35099999999999998</v>
      </c>
      <c r="G96">
        <f t="shared" si="4"/>
        <v>4079.7720797720804</v>
      </c>
      <c r="J96">
        <v>2576</v>
      </c>
      <c r="K96" s="5">
        <v>0.631992</v>
      </c>
      <c r="L96">
        <f t="shared" si="5"/>
        <v>4076.000962037494</v>
      </c>
    </row>
    <row r="97" spans="1:13">
      <c r="A97">
        <v>2166</v>
      </c>
      <c r="B97">
        <v>57.407899999999998</v>
      </c>
      <c r="C97">
        <f t="shared" si="3"/>
        <v>3772.9998832913243</v>
      </c>
      <c r="E97">
        <v>1117</v>
      </c>
      <c r="F97" s="5">
        <v>0.30299999999999999</v>
      </c>
      <c r="G97">
        <f t="shared" si="4"/>
        <v>3686.4686468646864</v>
      </c>
      <c r="J97">
        <v>2123</v>
      </c>
      <c r="K97" s="5">
        <v>0.575183</v>
      </c>
      <c r="L97">
        <f t="shared" si="5"/>
        <v>3690.9992124245673</v>
      </c>
    </row>
    <row r="98" spans="1:13">
      <c r="A98">
        <f>SUM(A2:A97)</f>
        <v>384307</v>
      </c>
      <c r="C98">
        <f>SUM(C2:C97)</f>
        <v>852075.01365629153</v>
      </c>
      <c r="D98">
        <f>A98/C98</f>
        <v>0.45102484387016784</v>
      </c>
      <c r="E98">
        <f>SUM(E2:E97)</f>
        <v>209951</v>
      </c>
      <c r="G98">
        <f>SUM(G2:G97)</f>
        <v>833691.44203755725</v>
      </c>
      <c r="H98">
        <f>E98/G98</f>
        <v>0.25183297970154989</v>
      </c>
      <c r="J98">
        <f>SUM(J2:J97)</f>
        <v>388233</v>
      </c>
      <c r="L98">
        <f>SUM(L2:L97)</f>
        <v>835683.4930836308</v>
      </c>
      <c r="M98">
        <f>J98/L98</f>
        <v>0.46456942516291594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Nagalamadaka</dc:creator>
  <cp:lastModifiedBy>Pranav Nagalamadaka</cp:lastModifiedBy>
  <dcterms:created xsi:type="dcterms:W3CDTF">2017-07-20T12:51:03Z</dcterms:created>
  <dcterms:modified xsi:type="dcterms:W3CDTF">2017-07-21T17:33:49Z</dcterms:modified>
</cp:coreProperties>
</file>