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Documents\paper-underwater_adhesion\Data\final\"/>
    </mc:Choice>
  </mc:AlternateContent>
  <bookViews>
    <workbookView xWindow="240" yWindow="15" windowWidth="16095" windowHeight="9660" activeTab="1"/>
  </bookViews>
  <sheets>
    <sheet name="summarize" sheetId="2" r:id="rId1"/>
    <sheet name="data" sheetId="1" r:id="rId2"/>
  </sheets>
  <definedNames>
    <definedName name="_xlnm._FilterDatabase" localSheetId="1" hidden="1">data!$A$1:$I$171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2" i="1"/>
  <c r="F16" i="2" l="1"/>
  <c r="G16" i="2"/>
  <c r="H16" i="2" s="1"/>
  <c r="H5" i="2"/>
  <c r="H6" i="2"/>
  <c r="H7" i="2"/>
  <c r="H8" i="2"/>
  <c r="H9" i="2"/>
  <c r="H10" i="2"/>
  <c r="H11" i="2"/>
  <c r="H12" i="2"/>
  <c r="H13" i="2"/>
  <c r="H4" i="2"/>
</calcChain>
</file>

<file path=xl/sharedStrings.xml><?xml version="1.0" encoding="utf-8"?>
<sst xmlns="http://schemas.openxmlformats.org/spreadsheetml/2006/main" count="724" uniqueCount="54">
  <si>
    <t>Medium</t>
  </si>
  <si>
    <t>Substrate</t>
  </si>
  <si>
    <t>Contact Type</t>
  </si>
  <si>
    <t>Date of Experiment</t>
  </si>
  <si>
    <t>Air</t>
  </si>
  <si>
    <t>Water</t>
  </si>
  <si>
    <t>Glass</t>
  </si>
  <si>
    <t>PFOTS</t>
  </si>
  <si>
    <t>08 Jul 2020</t>
  </si>
  <si>
    <t>09 Jul 2020</t>
  </si>
  <si>
    <t>11 Jul 2020</t>
  </si>
  <si>
    <t>13 Jul 2020</t>
  </si>
  <si>
    <t>16 Jul 2020</t>
  </si>
  <si>
    <t>17 Jul 2020</t>
  </si>
  <si>
    <t>22 Jul 2020</t>
  </si>
  <si>
    <t>26 Aug 2020</t>
  </si>
  <si>
    <t>27 Aug 2020</t>
  </si>
  <si>
    <t>28 Aug 2020</t>
  </si>
  <si>
    <t>30 Aug 2020</t>
  </si>
  <si>
    <t>01 Sep 2020</t>
  </si>
  <si>
    <t>05 Sep 2020</t>
  </si>
  <si>
    <t>06 Sep 2020</t>
  </si>
  <si>
    <t>09 Sep 2020</t>
  </si>
  <si>
    <t>14 Sep 2020</t>
  </si>
  <si>
    <t>14 Oct 2020</t>
  </si>
  <si>
    <t>15 Oct 2020</t>
  </si>
  <si>
    <t>19 Oct 2020</t>
  </si>
  <si>
    <t>20 Oct 2020</t>
  </si>
  <si>
    <t>22 Oct 2020</t>
  </si>
  <si>
    <t>27 Oct 2020</t>
  </si>
  <si>
    <t>30 Oct 2020</t>
  </si>
  <si>
    <t>11 Nov 2020</t>
  </si>
  <si>
    <t>Bad contact</t>
  </si>
  <si>
    <t>Underwater: no bubble</t>
  </si>
  <si>
    <t>In air</t>
  </si>
  <si>
    <t>Underwater: bubble</t>
  </si>
  <si>
    <r>
      <t>Temperature (</t>
    </r>
    <r>
      <rPr>
        <b/>
        <sz val="11"/>
        <color theme="1"/>
        <rFont val="Calibri"/>
        <family val="2"/>
      </rPr>
      <t>°C</t>
    </r>
    <r>
      <rPr>
        <b/>
        <sz val="11"/>
        <color theme="1"/>
        <rFont val="Calibri"/>
        <family val="2"/>
        <scheme val="minor"/>
      </rPr>
      <t>)</t>
    </r>
  </si>
  <si>
    <t>Humidity (%)</t>
  </si>
  <si>
    <r>
      <t>Pulloff Force (</t>
    </r>
    <r>
      <rPr>
        <b/>
        <sz val="11"/>
        <color theme="1"/>
        <rFont val="Calibri"/>
        <family val="2"/>
      </rPr>
      <t>µN</t>
    </r>
    <r>
      <rPr>
        <b/>
        <sz val="11"/>
        <color theme="1"/>
        <rFont val="Calibri"/>
        <family val="2"/>
        <scheme val="minor"/>
      </rPr>
      <t>)</t>
    </r>
  </si>
  <si>
    <t>Friction Force (µN)</t>
  </si>
  <si>
    <t>Vertical Force Stdev (µN)</t>
  </si>
  <si>
    <t>Lateral Force Stdev (µN)</t>
  </si>
  <si>
    <t>Adhesion Preload (µN)</t>
  </si>
  <si>
    <t>Contact Time (s)</t>
  </si>
  <si>
    <t>Adhesion Energy (pJ)</t>
  </si>
  <si>
    <t>Max contact area</t>
  </si>
  <si>
    <t>Pulloff contact area (µm2)</t>
  </si>
  <si>
    <t>Insect weight (g)</t>
  </si>
  <si>
    <t>Row Labels</t>
  </si>
  <si>
    <t>Average of Pulloff Force (µN)</t>
  </si>
  <si>
    <t>StdDev of Pulloff Force (µN)2</t>
  </si>
  <si>
    <t>Top angle</t>
  </si>
  <si>
    <t>Bottom angle</t>
  </si>
  <si>
    <t>Tilt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</si>
</sst>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nav Sudersan" refreshedDate="44401.729947222222" createdVersion="6" refreshedVersion="6" minRefreshableVersion="3" recordCount="170">
  <cacheSource type="worksheet">
    <worksheetSource ref="A1:P171" sheet="data"/>
  </cacheSource>
  <cacheFields count="16">
    <cacheField name="Date of Experiment" numFmtId="0">
      <sharedItems count="24">
        <s v="08 Jul 2020"/>
        <s v="09 Jul 2020"/>
        <s v="11 Jul 2020"/>
        <s v="13 Jul 2020"/>
        <s v="16 Jul 2020"/>
        <s v="17 Jul 2020"/>
        <s v="22 Jul 2020"/>
        <s v="26 Aug 2020"/>
        <s v="27 Aug 2020"/>
        <s v="28 Aug 2020"/>
        <s v="30 Aug 2020"/>
        <s v="01 Sep 2020"/>
        <s v="05 Sep 2020"/>
        <s v="06 Sep 2020"/>
        <s v="09 Sep 2020"/>
        <s v="14 Sep 2020"/>
        <s v="14 Oct 2020"/>
        <s v="15 Oct 2020"/>
        <s v="19 Oct 2020"/>
        <s v="20 Oct 2020"/>
        <s v="22 Oct 2020"/>
        <s v="27 Oct 2020"/>
        <s v="30 Oct 2020"/>
        <s v="11 Nov 2020"/>
      </sharedItems>
    </cacheField>
    <cacheField name="Insect weight (g)" numFmtId="0">
      <sharedItems containsSemiMixedTypes="0" containsString="0" containsNumber="1" minValue="2.5000000000000001E-2" maxValue="4.1099999999999998E-2"/>
    </cacheField>
    <cacheField name="Temperature (°C)" numFmtId="0">
      <sharedItems containsSemiMixedTypes="0" containsString="0" containsNumber="1" minValue="24.6" maxValue="26.4"/>
    </cacheField>
    <cacheField name="Humidity (%)" numFmtId="0">
      <sharedItems containsSemiMixedTypes="0" containsString="0" containsNumber="1" minValue="30.3" maxValue="45"/>
    </cacheField>
    <cacheField name="Medium" numFmtId="0">
      <sharedItems/>
    </cacheField>
    <cacheField name="Substrate" numFmtId="0">
      <sharedItems count="2">
        <s v="Glass"/>
        <s v="PFOTS"/>
      </sharedItems>
    </cacheField>
    <cacheField name="Contact Type" numFmtId="0">
      <sharedItems count="4">
        <s v="Bad contact"/>
        <s v="Underwater: bubble"/>
        <s v="Underwater: no bubble"/>
        <s v="In air"/>
      </sharedItems>
    </cacheField>
    <cacheField name="Pulloff Force (µN)" numFmtId="0">
      <sharedItems containsSemiMixedTypes="0" containsString="0" containsNumber="1" minValue="8.2455829455739149E-2" maxValue="636.25036361509569"/>
    </cacheField>
    <cacheField name="Friction Force (µN)" numFmtId="0">
      <sharedItems containsSemiMixedTypes="0" containsString="0" containsNumber="1" minValue="62.720056859920078" maxValue="1998.1798071403971"/>
    </cacheField>
    <cacheField name="Vertical Force Stdev (µN)" numFmtId="0">
      <sharedItems containsSemiMixedTypes="0" containsString="0" containsNumber="1" minValue="0.59336239976559968" maxValue="5.1220371862303811"/>
    </cacheField>
    <cacheField name="Lateral Force Stdev (µN)" numFmtId="0">
      <sharedItems containsSemiMixedTypes="0" containsString="0" containsNumber="1" minValue="1.4429270826441769" maxValue="24.93028829934978"/>
    </cacheField>
    <cacheField name="Adhesion Preload (µN)" numFmtId="0">
      <sharedItems containsSemiMixedTypes="0" containsString="0" containsNumber="1" minValue="121.0451906272433" maxValue="1696.024232077365"/>
    </cacheField>
    <cacheField name="Contact Time (s)" numFmtId="0">
      <sharedItems containsSemiMixedTypes="0" containsString="0" containsNumber="1" containsInteger="1" minValue="1" maxValue="1"/>
    </cacheField>
    <cacheField name="Adhesion Energy (pJ)" numFmtId="0">
      <sharedItems containsSemiMixedTypes="0" containsString="0" containsNumber="1" minValue="-39.216460470415143" maxValue="42837.532701458476"/>
    </cacheField>
    <cacheField name="Max contact area" numFmtId="0">
      <sharedItems containsSemiMixedTypes="0" containsString="0" containsNumber="1" minValue="0" maxValue="32880.638834565973"/>
    </cacheField>
    <cacheField name="Pulloff contact area (µm2)" numFmtId="0">
      <sharedItems containsSemiMixedTypes="0" containsString="0" containsNumber="1" minValue="-211.74488140221729" maxValue="12139.056588902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n v="3.5400000000000001E-2"/>
    <n v="26"/>
    <n v="43.9"/>
    <s v="Water"/>
    <x v="0"/>
    <x v="0"/>
    <n v="4.282338995205123"/>
    <n v="98.180239545408767"/>
    <n v="2.5655358306039968"/>
    <n v="4.2758965373539084"/>
    <n v="1216.133226786955"/>
    <n v="1"/>
    <n v="0"/>
    <n v="0"/>
    <n v="0"/>
  </r>
  <r>
    <x v="0"/>
    <n v="3.5400000000000001E-2"/>
    <n v="26"/>
    <n v="43.9"/>
    <s v="Water"/>
    <x v="0"/>
    <x v="0"/>
    <n v="5.5076216049344584"/>
    <n v="100.6718011433704"/>
    <n v="2.177033067796911"/>
    <n v="9.9766504436378121"/>
    <n v="1485.889527857521"/>
    <n v="1"/>
    <n v="0"/>
    <n v="0"/>
    <n v="0"/>
  </r>
  <r>
    <x v="0"/>
    <n v="3.5400000000000001E-2"/>
    <n v="26"/>
    <n v="43.9"/>
    <s v="Water"/>
    <x v="0"/>
    <x v="0"/>
    <n v="1.0315162657904009"/>
    <n v="86.814684784675592"/>
    <n v="2.211263621309806"/>
    <n v="11.308385013703189"/>
    <n v="1417.743723228848"/>
    <n v="1"/>
    <n v="0"/>
    <n v="0"/>
    <n v="0"/>
  </r>
  <r>
    <x v="0"/>
    <n v="3.5400000000000001E-2"/>
    <n v="26"/>
    <n v="43.9"/>
    <s v="Water"/>
    <x v="0"/>
    <x v="0"/>
    <n v="3.8298694446226591"/>
    <n v="108.7024457299522"/>
    <n v="3.053581386584113"/>
    <n v="5.3993515994498136"/>
    <n v="1696.024232077365"/>
    <n v="1"/>
    <n v="0"/>
    <n v="0"/>
    <n v="0"/>
  </r>
  <r>
    <x v="0"/>
    <n v="3.5400000000000001E-2"/>
    <n v="26"/>
    <n v="43.9"/>
    <s v="Water"/>
    <x v="0"/>
    <x v="0"/>
    <n v="3.3740592660518591"/>
    <n v="83.685990182912064"/>
    <n v="2.5337857448637782"/>
    <n v="4.2206794450413536"/>
    <n v="1124.8677002507291"/>
    <n v="1"/>
    <n v="0"/>
    <n v="0"/>
    <n v="0"/>
  </r>
  <r>
    <x v="1"/>
    <n v="2.81E-2"/>
    <n v="26.1"/>
    <n v="43.4"/>
    <s v="Water"/>
    <x v="0"/>
    <x v="1"/>
    <n v="384.10348110751693"/>
    <n v="767.07950879532746"/>
    <n v="3.7139007376172568"/>
    <n v="16.421393611705771"/>
    <n v="883.73578659425129"/>
    <n v="1"/>
    <n v="12230.82478378324"/>
    <n v="21944.445000008422"/>
    <n v="6393.04424356663"/>
  </r>
  <r>
    <x v="1"/>
    <n v="2.81E-2"/>
    <n v="26.1"/>
    <n v="43.4"/>
    <s v="Water"/>
    <x v="0"/>
    <x v="1"/>
    <n v="350.38012967638332"/>
    <n v="722.93021120705032"/>
    <n v="4.354173275396712"/>
    <n v="21.12187581443164"/>
    <n v="1135.6593076604811"/>
    <n v="1"/>
    <n v="11416.058705495539"/>
    <n v="23471.708915772011"/>
    <n v="1788.384811756614"/>
  </r>
  <r>
    <x v="1"/>
    <n v="2.81E-2"/>
    <n v="26.1"/>
    <n v="43.4"/>
    <s v="Water"/>
    <x v="0"/>
    <x v="1"/>
    <n v="345.45523161771149"/>
    <n v="684.40213338388548"/>
    <n v="2.999731636041584"/>
    <n v="10.34213965287435"/>
    <n v="1330.828138456181"/>
    <n v="1"/>
    <n v="10377.68877440727"/>
    <n v="23243.234451963879"/>
    <n v="1044.7634481556629"/>
  </r>
  <r>
    <x v="1"/>
    <n v="2.81E-2"/>
    <n v="26.1"/>
    <n v="43.4"/>
    <s v="Water"/>
    <x v="0"/>
    <x v="1"/>
    <n v="341.06882446869213"/>
    <n v="659.24698842352529"/>
    <n v="2.4635434189255032"/>
    <n v="21.949254991555229"/>
    <n v="1420.4025633874451"/>
    <n v="1"/>
    <n v="10425.254743389611"/>
    <n v="23326.539756460072"/>
    <n v="1048.703353577115"/>
  </r>
  <r>
    <x v="1"/>
    <n v="2.81E-2"/>
    <n v="26.1"/>
    <n v="43.4"/>
    <s v="Water"/>
    <x v="0"/>
    <x v="1"/>
    <n v="316.84452180614818"/>
    <n v="568.67908437243977"/>
    <n v="1.6320831523628201"/>
    <n v="15.39503398515788"/>
    <n v="1045.4359485334551"/>
    <n v="1"/>
    <n v="8778.3560044678761"/>
    <n v="18943.696542269921"/>
    <n v="305.84884793757652"/>
  </r>
  <r>
    <x v="2"/>
    <n v="2.6700000000000002E-2"/>
    <n v="25.9"/>
    <n v="31.9"/>
    <s v="Water"/>
    <x v="1"/>
    <x v="2"/>
    <n v="338.84045152190168"/>
    <n v="467.47992589055548"/>
    <n v="1.7216004899371899"/>
    <n v="10.81314987921909"/>
    <n v="306.55787761863388"/>
    <n v="1"/>
    <n v="9597.6298377161784"/>
    <n v="3943.1177461532639"/>
    <n v="1950.230967420895"/>
  </r>
  <r>
    <x v="2"/>
    <n v="2.6700000000000002E-2"/>
    <n v="25.9"/>
    <n v="31.9"/>
    <s v="Water"/>
    <x v="1"/>
    <x v="2"/>
    <n v="485.20341443108327"/>
    <n v="730.31569888998229"/>
    <n v="1.5701826160496639"/>
    <n v="6.8566953607564152"/>
    <n v="362.4845927731572"/>
    <n v="1"/>
    <n v="18517.29255344165"/>
    <n v="7061.9699267218066"/>
    <n v="1906.4786741352971"/>
  </r>
  <r>
    <x v="2"/>
    <n v="2.6700000000000002E-2"/>
    <n v="25.9"/>
    <n v="31.9"/>
    <s v="Water"/>
    <x v="1"/>
    <x v="2"/>
    <n v="444.63541849468072"/>
    <n v="675.24720292278823"/>
    <n v="2.5646334381987308"/>
    <n v="7.2055233267017824"/>
    <n v="279.50000150445209"/>
    <n v="1"/>
    <n v="16064.332528993051"/>
    <n v="4289.3444336163566"/>
    <n v="1839.0825607101151"/>
  </r>
  <r>
    <x v="2"/>
    <n v="2.6700000000000002E-2"/>
    <n v="25.9"/>
    <n v="31.9"/>
    <s v="Water"/>
    <x v="1"/>
    <x v="2"/>
    <n v="449.22120960924121"/>
    <n v="723.5064756132648"/>
    <n v="1.9641476914096261"/>
    <n v="9.3251365131333035"/>
    <n v="322.11940446462319"/>
    <n v="1"/>
    <n v="16076.849835903849"/>
    <n v="4709.38594784823"/>
    <n v="1778.3524673441641"/>
  </r>
  <r>
    <x v="2"/>
    <n v="2.6700000000000002E-2"/>
    <n v="25.9"/>
    <n v="31.9"/>
    <s v="Water"/>
    <x v="1"/>
    <x v="2"/>
    <n v="463.39359958304749"/>
    <n v="711.25872653285023"/>
    <n v="2.817558042032831"/>
    <n v="4.83658286710138"/>
    <n v="337.51434759780801"/>
    <n v="1"/>
    <n v="15723.154190576461"/>
    <n v="4658.4185674602613"/>
    <n v="1543.699718597733"/>
  </r>
  <r>
    <x v="3"/>
    <n v="3.6400000000000002E-2"/>
    <n v="25.9"/>
    <n v="31.3"/>
    <s v="Water"/>
    <x v="1"/>
    <x v="1"/>
    <n v="356.73784248696779"/>
    <n v="537.60841343064749"/>
    <n v="2.690551748072374"/>
    <n v="7.5526398234047916"/>
    <n v="504.68402538358032"/>
    <n v="1"/>
    <n v="12282.75526180278"/>
    <n v="21984.16440679353"/>
    <n v="8499.3685975724129"/>
  </r>
  <r>
    <x v="3"/>
    <n v="3.6400000000000002E-2"/>
    <n v="25.9"/>
    <n v="31.3"/>
    <s v="Water"/>
    <x v="1"/>
    <x v="1"/>
    <n v="367.77725168305841"/>
    <n v="536.63920254670757"/>
    <n v="3.5684532949101402"/>
    <n v="12.57060847175822"/>
    <n v="620.56319190037516"/>
    <n v="1"/>
    <n v="13122.438752074549"/>
    <n v="23126.53672583419"/>
    <n v="8414.4881292007158"/>
  </r>
  <r>
    <x v="3"/>
    <n v="3.6400000000000002E-2"/>
    <n v="25.9"/>
    <n v="31.3"/>
    <s v="Water"/>
    <x v="1"/>
    <x v="1"/>
    <n v="370.57453667297648"/>
    <n v="424.24799463448198"/>
    <n v="5.1220371862303811"/>
    <n v="8.0225194116086627"/>
    <n v="439.45825264331148"/>
    <n v="1"/>
    <n v="11527.07378106288"/>
    <n v="18663.551699723648"/>
    <n v="8013.7751460870468"/>
  </r>
  <r>
    <x v="3"/>
    <n v="3.6400000000000002E-2"/>
    <n v="25.9"/>
    <n v="31.3"/>
    <s v="Water"/>
    <x v="1"/>
    <x v="1"/>
    <n v="358.38998144587651"/>
    <n v="478.87110760628372"/>
    <n v="2.8659128607290021"/>
    <n v="5.1712304124106838"/>
    <n v="538.66874250775334"/>
    <n v="1"/>
    <n v="11515.816298358881"/>
    <n v="19760.932124352861"/>
    <n v="7346.3016803203027"/>
  </r>
  <r>
    <x v="3"/>
    <n v="3.6400000000000002E-2"/>
    <n v="25.9"/>
    <n v="31.3"/>
    <s v="Water"/>
    <x v="1"/>
    <x v="1"/>
    <n v="354.50285283919521"/>
    <n v="566.0471849161803"/>
    <n v="2.768553550604206"/>
    <n v="12.10805556938729"/>
    <n v="609.78132342713775"/>
    <n v="1"/>
    <n v="12849.880122987721"/>
    <n v="21754.635445460131"/>
    <n v="6844.3255400400094"/>
  </r>
  <r>
    <x v="4"/>
    <n v="2.5000000000000001E-2"/>
    <n v="26"/>
    <n v="43.3"/>
    <s v="Water"/>
    <x v="1"/>
    <x v="1"/>
    <n v="629.47126243591879"/>
    <n v="1787.933525150954"/>
    <n v="2.2149223782765599"/>
    <n v="5.4524340653259529"/>
    <n v="402.03009436282531"/>
    <n v="1"/>
    <n v="42837.532701458476"/>
    <n v="8299.2470230366125"/>
    <n v="539.55315884279958"/>
  </r>
  <r>
    <x v="4"/>
    <n v="2.5000000000000001E-2"/>
    <n v="26"/>
    <n v="43.3"/>
    <s v="Water"/>
    <x v="1"/>
    <x v="1"/>
    <n v="622.46645568182339"/>
    <n v="1949.769592903255"/>
    <n v="2.3451796625129031"/>
    <n v="11.432655411624181"/>
    <n v="499.01739356758662"/>
    <n v="1"/>
    <n v="41518.445815059589"/>
    <n v="7386.755164504445"/>
    <n v="295.38566371569198"/>
  </r>
  <r>
    <x v="4"/>
    <n v="2.5000000000000001E-2"/>
    <n v="26"/>
    <n v="43.3"/>
    <s v="Water"/>
    <x v="1"/>
    <x v="1"/>
    <n v="561.83618579448637"/>
    <n v="1865.6569670967549"/>
    <n v="2.0700215189182809"/>
    <n v="12.763338105044451"/>
    <n v="685.37273823995417"/>
    <n v="1"/>
    <n v="36672.280916126947"/>
    <n v="6460.9063373188774"/>
    <n v="140.04235589537859"/>
  </r>
  <r>
    <x v="4"/>
    <n v="2.5000000000000001E-2"/>
    <n v="26"/>
    <n v="43.3"/>
    <s v="Water"/>
    <x v="1"/>
    <x v="1"/>
    <n v="590.01642556437946"/>
    <n v="1998.1798071403971"/>
    <n v="2.0613786109658969"/>
    <n v="13.8842567139835"/>
    <n v="629.36448256325093"/>
    <n v="1"/>
    <n v="39321.665079870967"/>
    <n v="5220.8172476033551"/>
    <n v="0"/>
  </r>
  <r>
    <x v="4"/>
    <n v="2.5000000000000001E-2"/>
    <n v="26"/>
    <n v="43.3"/>
    <s v="Water"/>
    <x v="1"/>
    <x v="1"/>
    <n v="492.9901873071405"/>
    <n v="1053.6249367122509"/>
    <n v="2.1510670598858961"/>
    <n v="22.9366424998552"/>
    <n v="906.19975516358716"/>
    <n v="1"/>
    <n v="28365.317644105191"/>
    <n v="4016.932572922045"/>
    <n v="0"/>
  </r>
  <r>
    <x v="5"/>
    <n v="3.3599999999999998E-2"/>
    <n v="26"/>
    <n v="41.2"/>
    <s v="Water"/>
    <x v="1"/>
    <x v="2"/>
    <n v="370.79605160036579"/>
    <n v="601.02743904367162"/>
    <n v="2.0359378945335158"/>
    <n v="4.8498524324512431"/>
    <n v="485.75127238038078"/>
    <n v="1"/>
    <n v="15430.102871773841"/>
    <n v="5769.5074599179616"/>
    <n v="1959.525361755283"/>
  </r>
  <r>
    <x v="5"/>
    <n v="3.3599999999999998E-2"/>
    <n v="26"/>
    <n v="41.2"/>
    <s v="Water"/>
    <x v="1"/>
    <x v="2"/>
    <n v="529.25524853563661"/>
    <n v="886.76382702821638"/>
    <n v="1.82627688307804"/>
    <n v="8.9279323950524621"/>
    <n v="488.59642057756338"/>
    <n v="1"/>
    <n v="24034.25187563289"/>
    <n v="7010.6510471587508"/>
    <n v="2936.8717580983171"/>
  </r>
  <r>
    <x v="5"/>
    <n v="3.3599999999999998E-2"/>
    <n v="26"/>
    <n v="41.2"/>
    <s v="Water"/>
    <x v="1"/>
    <x v="2"/>
    <n v="594.36640362382263"/>
    <n v="971.29103721488036"/>
    <n v="1.741204899171835"/>
    <n v="6.2713721253618493"/>
    <n v="392.69777190913629"/>
    <n v="1"/>
    <n v="28228.26421778728"/>
    <n v="7656.3550317980398"/>
    <n v="3088.3501140474532"/>
  </r>
  <r>
    <x v="5"/>
    <n v="3.3599999999999998E-2"/>
    <n v="26"/>
    <n v="41.2"/>
    <s v="Water"/>
    <x v="1"/>
    <x v="2"/>
    <n v="605.10834637400546"/>
    <n v="1089.7020631576411"/>
    <n v="2.0178335756729768"/>
    <n v="5.0762913939044072"/>
    <n v="614.83308373505076"/>
    <n v="1"/>
    <n v="31212.861056555332"/>
    <n v="8350.9174017747609"/>
    <n v="2653.6698335564129"/>
  </r>
  <r>
    <x v="5"/>
    <n v="3.3599999999999998E-2"/>
    <n v="26"/>
    <n v="41.2"/>
    <s v="Water"/>
    <x v="1"/>
    <x v="2"/>
    <n v="632.73984494544311"/>
    <n v="1133.2557287526879"/>
    <n v="2.4250213515818171"/>
    <n v="7.0714627980545792"/>
    <n v="505.18784994000572"/>
    <n v="1"/>
    <n v="32186.47997587936"/>
    <n v="8357.5958861014606"/>
    <n v="2956.1783977614959"/>
  </r>
  <r>
    <x v="6"/>
    <n v="3.6400000000000002E-2"/>
    <n v="25.9"/>
    <n v="30.3"/>
    <s v="Water"/>
    <x v="1"/>
    <x v="1"/>
    <n v="354.21659776865232"/>
    <n v="318.85695733048709"/>
    <n v="2.3344510080894421"/>
    <n v="3.4055564650147359"/>
    <n v="208.7627878944844"/>
    <n v="1"/>
    <n v="15567.661857147141"/>
    <n v="17483.568968948421"/>
    <n v="10994.987038740441"/>
  </r>
  <r>
    <x v="6"/>
    <n v="3.6400000000000002E-2"/>
    <n v="25.9"/>
    <n v="30.3"/>
    <s v="Water"/>
    <x v="1"/>
    <x v="1"/>
    <n v="452.3233932640365"/>
    <n v="319.828262413223"/>
    <n v="2.0594134497453491"/>
    <n v="3.4685175121593992"/>
    <n v="221.5014842628332"/>
    <n v="1"/>
    <n v="20520.688558175971"/>
    <n v="17415.729628156161"/>
    <n v="10307.09047514194"/>
  </r>
  <r>
    <x v="6"/>
    <n v="3.6400000000000002E-2"/>
    <n v="25.9"/>
    <n v="30.3"/>
    <s v="Water"/>
    <x v="1"/>
    <x v="1"/>
    <n v="636.25036361509569"/>
    <n v="554.57637873420936"/>
    <n v="1.227488172469078"/>
    <n v="5.2209475496053441"/>
    <n v="280.26602851293512"/>
    <n v="1"/>
    <n v="39665.694407300129"/>
    <n v="18960.92000184931"/>
    <n v="6762.4974372141296"/>
  </r>
  <r>
    <x v="6"/>
    <n v="3.6400000000000002E-2"/>
    <n v="25.9"/>
    <n v="30.3"/>
    <s v="Water"/>
    <x v="1"/>
    <x v="1"/>
    <n v="547.64787510290898"/>
    <n v="431.37839526479729"/>
    <n v="1.5316967089501179"/>
    <n v="11.30911004888986"/>
    <n v="242.52944267595279"/>
    <n v="1"/>
    <n v="30415.153209351531"/>
    <n v="16960.889695590431"/>
    <n v="6517.4818540129654"/>
  </r>
  <r>
    <x v="6"/>
    <n v="3.6400000000000002E-2"/>
    <n v="25.9"/>
    <n v="30.3"/>
    <s v="Water"/>
    <x v="1"/>
    <x v="1"/>
    <n v="614.58764144813381"/>
    <n v="542.59768476300269"/>
    <n v="1.8717839670803409"/>
    <n v="13.636909385410069"/>
    <n v="330.25975779442291"/>
    <n v="1"/>
    <n v="37185.66445503915"/>
    <n v="20106.455813465771"/>
    <n v="6784.2903261979263"/>
  </r>
  <r>
    <x v="7"/>
    <n v="2.7099999999999999E-2"/>
    <n v="26.1"/>
    <n v="36.799999999999997"/>
    <s v="Air"/>
    <x v="1"/>
    <x v="3"/>
    <n v="335.79123397458949"/>
    <n v="700.09267527073439"/>
    <n v="1.9835726811894341"/>
    <n v="7.7892246956357374"/>
    <n v="334.75585891730668"/>
    <n v="1"/>
    <n v="31062.473286895562"/>
    <n v="24669.969603651891"/>
    <n v="4884.2656014283284"/>
  </r>
  <r>
    <x v="7"/>
    <n v="2.7099999999999999E-2"/>
    <n v="26.1"/>
    <n v="36.799999999999997"/>
    <s v="Air"/>
    <x v="1"/>
    <x v="3"/>
    <n v="386.15054015873892"/>
    <n v="1000.658443461927"/>
    <n v="1.228528072382941"/>
    <n v="3.5341695629551362"/>
    <n v="381.62946771133733"/>
    <n v="1"/>
    <n v="40176.941762643357"/>
    <n v="26838.3680147786"/>
    <n v="5787.5413219134498"/>
  </r>
  <r>
    <x v="7"/>
    <n v="2.7099999999999999E-2"/>
    <n v="26.1"/>
    <n v="36.799999999999997"/>
    <s v="Air"/>
    <x v="1"/>
    <x v="3"/>
    <n v="280.23651028341311"/>
    <n v="735.82673729258556"/>
    <n v="1.963720264408344"/>
    <n v="5.3555957862689514"/>
    <n v="490.87415997327781"/>
    <n v="1"/>
    <n v="24666.468484974401"/>
    <n v="28209.566296802481"/>
    <n v="8376.0408569702704"/>
  </r>
  <r>
    <x v="7"/>
    <n v="2.7099999999999999E-2"/>
    <n v="26.1"/>
    <n v="36.799999999999997"/>
    <s v="Air"/>
    <x v="1"/>
    <x v="3"/>
    <n v="297.78948912619262"/>
    <n v="706.71949110659443"/>
    <n v="1.3239056769646109"/>
    <n v="10.43141015935184"/>
    <n v="356.47595925401129"/>
    <n v="1"/>
    <n v="24862.795885946882"/>
    <n v="25478.417706357581"/>
    <n v="5518.2935511114874"/>
  </r>
  <r>
    <x v="7"/>
    <n v="2.7099999999999999E-2"/>
    <n v="26.1"/>
    <n v="36.799999999999997"/>
    <s v="Air"/>
    <x v="1"/>
    <x v="3"/>
    <n v="234.3940886837033"/>
    <n v="419.70596087398019"/>
    <n v="1.640632719034163"/>
    <n v="5.2086593963366177"/>
    <n v="317.90289999779702"/>
    <n v="1"/>
    <n v="14101.259899012621"/>
    <n v="22230.916827706311"/>
    <n v="7741.3626675672886"/>
  </r>
  <r>
    <x v="7"/>
    <n v="2.7099999999999999E-2"/>
    <n v="26.1"/>
    <n v="36.799999999999997"/>
    <s v="Water"/>
    <x v="1"/>
    <x v="0"/>
    <n v="11.10730055510356"/>
    <n v="290.47434177797783"/>
    <n v="2.96508531178835"/>
    <n v="5.2838549107979258"/>
    <n v="511.19908305423172"/>
    <n v="1"/>
    <n v="0"/>
    <n v="0"/>
    <n v="0"/>
  </r>
  <r>
    <x v="7"/>
    <n v="2.7099999999999999E-2"/>
    <n v="26.1"/>
    <n v="36.799999999999997"/>
    <s v="Water"/>
    <x v="1"/>
    <x v="0"/>
    <n v="6.4268722771852236"/>
    <n v="279.10372344362349"/>
    <n v="1.884016386895039"/>
    <n v="4.2598200515863507"/>
    <n v="554.49058384508726"/>
    <n v="1"/>
    <n v="0"/>
    <n v="0"/>
    <n v="0"/>
  </r>
  <r>
    <x v="7"/>
    <n v="2.7099999999999999E-2"/>
    <n v="26.1"/>
    <n v="36.799999999999997"/>
    <s v="Water"/>
    <x v="1"/>
    <x v="0"/>
    <n v="3.8552720515002652"/>
    <n v="242.35230195234359"/>
    <n v="1.585562802314707"/>
    <n v="13.3701436826739"/>
    <n v="566.34043691475335"/>
    <n v="1"/>
    <n v="0"/>
    <n v="0"/>
    <n v="0"/>
  </r>
  <r>
    <x v="7"/>
    <n v="2.7099999999999999E-2"/>
    <n v="26.1"/>
    <n v="36.799999999999997"/>
    <s v="Water"/>
    <x v="1"/>
    <x v="0"/>
    <n v="4.0199919264431401"/>
    <n v="213.74370526762141"/>
    <n v="1.7556074252486289"/>
    <n v="4.2071090399575359"/>
    <n v="573.45371638495715"/>
    <n v="1"/>
    <n v="0"/>
    <n v="0"/>
    <n v="0"/>
  </r>
  <r>
    <x v="7"/>
    <n v="2.7099999999999999E-2"/>
    <n v="26.1"/>
    <n v="36.799999999999997"/>
    <s v="Water"/>
    <x v="1"/>
    <x v="0"/>
    <n v="6.0064577100765746"/>
    <n v="216.85032073742519"/>
    <n v="1.9408613389780489"/>
    <n v="6.1414966760674528"/>
    <n v="578.76986742475071"/>
    <n v="1"/>
    <n v="0"/>
    <n v="0"/>
    <n v="0"/>
  </r>
  <r>
    <x v="8"/>
    <n v="3.4000000000000002E-2"/>
    <n v="26.4"/>
    <n v="34.6"/>
    <s v="Water"/>
    <x v="1"/>
    <x v="2"/>
    <n v="295.73939242035112"/>
    <n v="420.83724898433678"/>
    <n v="1.673076162848959"/>
    <n v="7.8150411770917252"/>
    <n v="267.56265490883499"/>
    <n v="1"/>
    <n v="8834.1631719907018"/>
    <n v="5465.4606734656008"/>
    <n v="1027.589544208935"/>
  </r>
  <r>
    <x v="8"/>
    <n v="3.4000000000000002E-2"/>
    <n v="26.4"/>
    <n v="34.6"/>
    <s v="Water"/>
    <x v="1"/>
    <x v="2"/>
    <n v="342.19663012196952"/>
    <n v="464.90007005519828"/>
    <n v="2.0020198024263558"/>
    <n v="6.8904213419047444"/>
    <n v="256.72039475478869"/>
    <n v="1"/>
    <n v="10979.4910093202"/>
    <n v="5612.7388278280723"/>
    <n v="1404.6179352420129"/>
  </r>
  <r>
    <x v="8"/>
    <n v="3.4000000000000002E-2"/>
    <n v="26.4"/>
    <n v="34.6"/>
    <s v="Water"/>
    <x v="1"/>
    <x v="2"/>
    <n v="404.25294629454692"/>
    <n v="494.22579277482367"/>
    <n v="2.0208349826059768"/>
    <n v="10.81848767975052"/>
    <n v="292.50262305547301"/>
    <n v="1"/>
    <n v="13759.266774454511"/>
    <n v="6306.9496986297036"/>
    <n v="2624.996222710467"/>
  </r>
  <r>
    <x v="8"/>
    <n v="3.4000000000000002E-2"/>
    <n v="26.4"/>
    <n v="34.6"/>
    <s v="Water"/>
    <x v="1"/>
    <x v="2"/>
    <n v="395.53265990593502"/>
    <n v="490.69363176167508"/>
    <n v="1.972911559775177"/>
    <n v="11.651979642802729"/>
    <n v="265.25445690088361"/>
    <n v="1"/>
    <n v="12110.889501628881"/>
    <n v="5897.8046588256038"/>
    <n v="2078.9274813136171"/>
  </r>
  <r>
    <x v="8"/>
    <n v="3.4000000000000002E-2"/>
    <n v="26.4"/>
    <n v="34.6"/>
    <s v="Water"/>
    <x v="1"/>
    <x v="2"/>
    <n v="635.33014861155152"/>
    <n v="959.35768477736156"/>
    <n v="2.56926345513503"/>
    <n v="6.9597515588299084"/>
    <n v="330.7322839434662"/>
    <n v="1"/>
    <n v="29915.540474091002"/>
    <n v="9832.8379239518108"/>
    <n v="3508.4201927437489"/>
  </r>
  <r>
    <x v="9"/>
    <n v="3.8899999999999997E-2"/>
    <n v="26.2"/>
    <n v="36.200000000000003"/>
    <s v="Air"/>
    <x v="1"/>
    <x v="3"/>
    <n v="338.20891562992762"/>
    <n v="1384.253269891906"/>
    <n v="1.5463098531027879"/>
    <n v="4.2639229268622501"/>
    <n v="770.72847972928923"/>
    <n v="1"/>
    <n v="8391.2535589184499"/>
    <n v="32880.638834565973"/>
    <n v="10107.01630866192"/>
  </r>
  <r>
    <x v="9"/>
    <n v="3.8899999999999997E-2"/>
    <n v="26.2"/>
    <n v="36.200000000000003"/>
    <s v="Air"/>
    <x v="1"/>
    <x v="3"/>
    <n v="347.52857127566722"/>
    <n v="1332.8930396436799"/>
    <n v="2.5871312492007452"/>
    <n v="6.0897198511692867"/>
    <n v="894.62296068589433"/>
    <n v="1"/>
    <n v="7868.922352784728"/>
    <n v="31916.476597295648"/>
    <n v="10072.88790967042"/>
  </r>
  <r>
    <x v="9"/>
    <n v="3.8899999999999997E-2"/>
    <n v="26.2"/>
    <n v="36.200000000000003"/>
    <s v="Air"/>
    <x v="1"/>
    <x v="3"/>
    <n v="368.49186801952249"/>
    <n v="1009.77198568889"/>
    <n v="1.8552734402603019"/>
    <n v="7.9968429978527684"/>
    <n v="700.12702044826869"/>
    <n v="1"/>
    <n v="7647.909770796984"/>
    <n v="28347.353973437541"/>
    <n v="10328.02122997697"/>
  </r>
  <r>
    <x v="9"/>
    <n v="3.8899999999999997E-2"/>
    <n v="26.2"/>
    <n v="36.200000000000003"/>
    <s v="Air"/>
    <x v="1"/>
    <x v="3"/>
    <n v="370.49282380880641"/>
    <n v="1090.3925671675941"/>
    <n v="1.5100353816514249"/>
    <n v="6.7200697025570904"/>
    <n v="666.59265799114064"/>
    <n v="1"/>
    <n v="8822.7449859260469"/>
    <n v="28517.47957418083"/>
    <n v="10498.44606754792"/>
  </r>
  <r>
    <x v="9"/>
    <n v="3.8899999999999997E-2"/>
    <n v="26.2"/>
    <n v="36.200000000000003"/>
    <s v="Air"/>
    <x v="1"/>
    <x v="3"/>
    <n v="378.24976090065798"/>
    <n v="1274.1602045442171"/>
    <n v="1.3265161226935831"/>
    <n v="8.9792831078429529"/>
    <n v="780.35719335626482"/>
    <n v="1"/>
    <n v="9112.7387574249024"/>
    <n v="30663.030538926731"/>
    <n v="10071.54755001354"/>
  </r>
  <r>
    <x v="9"/>
    <n v="3.8899999999999997E-2"/>
    <n v="26.2"/>
    <n v="36.200000000000003"/>
    <s v="Water"/>
    <x v="1"/>
    <x v="0"/>
    <n v="5.3204785504270262"/>
    <n v="158.6187774403256"/>
    <n v="1.766891498099131"/>
    <n v="9.7092916171907167"/>
    <n v="866.87469473544661"/>
    <n v="1"/>
    <n v="0"/>
    <n v="0"/>
    <n v="0"/>
  </r>
  <r>
    <x v="9"/>
    <n v="3.8899999999999997E-2"/>
    <n v="26.2"/>
    <n v="36.200000000000003"/>
    <s v="Water"/>
    <x v="1"/>
    <x v="0"/>
    <n v="2.1548793342791441"/>
    <n v="84.705896556930369"/>
    <n v="2.19030526598474"/>
    <n v="9.8025601738110684"/>
    <n v="883.0798289264992"/>
    <n v="1"/>
    <n v="0"/>
    <n v="0"/>
    <n v="0"/>
  </r>
  <r>
    <x v="9"/>
    <n v="3.8899999999999997E-2"/>
    <n v="26.2"/>
    <n v="36.200000000000003"/>
    <s v="Water"/>
    <x v="1"/>
    <x v="0"/>
    <n v="8.4776024978895084"/>
    <n v="89.108798460750222"/>
    <n v="2.334697389507538"/>
    <n v="6.3084198510309069"/>
    <n v="874.42404819637613"/>
    <n v="1"/>
    <n v="0"/>
    <n v="0"/>
    <n v="0"/>
  </r>
  <r>
    <x v="9"/>
    <n v="3.8899999999999997E-2"/>
    <n v="26.2"/>
    <n v="36.200000000000003"/>
    <s v="Water"/>
    <x v="1"/>
    <x v="0"/>
    <n v="3.5558970722496501"/>
    <n v="79.4672231194604"/>
    <n v="2.2110234485696489"/>
    <n v="5.6008065749082458"/>
    <n v="874.04896382624599"/>
    <n v="1"/>
    <n v="0"/>
    <n v="0"/>
    <n v="0"/>
  </r>
  <r>
    <x v="9"/>
    <n v="3.8899999999999997E-2"/>
    <n v="26.2"/>
    <n v="36.200000000000003"/>
    <s v="Water"/>
    <x v="1"/>
    <x v="0"/>
    <n v="1.94470834183943"/>
    <n v="85.560033159097657"/>
    <n v="1.996831074466596"/>
    <n v="3.6826269264974409"/>
    <n v="875.3562529181113"/>
    <n v="1"/>
    <n v="0"/>
    <n v="0"/>
    <n v="0"/>
  </r>
  <r>
    <x v="10"/>
    <n v="3.44E-2"/>
    <n v="26.1"/>
    <n v="41.4"/>
    <s v="Water"/>
    <x v="1"/>
    <x v="2"/>
    <n v="314.5747576138499"/>
    <n v="581.86218315720771"/>
    <n v="2.4700440583138081"/>
    <n v="5.1807702410198004"/>
    <n v="302.53100371006371"/>
    <n v="1"/>
    <n v="11153.99462858779"/>
    <n v="2266.8181801517571"/>
    <n v="860.83717521130689"/>
  </r>
  <r>
    <x v="10"/>
    <n v="3.44E-2"/>
    <n v="26.1"/>
    <n v="41.4"/>
    <s v="Water"/>
    <x v="1"/>
    <x v="2"/>
    <n v="301.33666537127709"/>
    <n v="597.56342975672123"/>
    <n v="2.3615537597081402"/>
    <n v="11.663660976329471"/>
    <n v="340.72590638912931"/>
    <n v="1"/>
    <n v="11943.8165926818"/>
    <n v="2656.9822645010281"/>
    <n v="57.217953393085281"/>
  </r>
  <r>
    <x v="10"/>
    <n v="3.44E-2"/>
    <n v="26.1"/>
    <n v="41.4"/>
    <s v="Water"/>
    <x v="1"/>
    <x v="2"/>
    <n v="339.75390569635778"/>
    <n v="612.02431837126642"/>
    <n v="2.203045222760093"/>
    <n v="13.993732195550979"/>
    <n v="292.55214356923602"/>
    <n v="1"/>
    <n v="12660.272734967501"/>
    <n v="4010.6055877704362"/>
    <n v="1088.237788113905"/>
  </r>
  <r>
    <x v="10"/>
    <n v="3.44E-2"/>
    <n v="26.1"/>
    <n v="41.4"/>
    <s v="Water"/>
    <x v="1"/>
    <x v="2"/>
    <n v="387.87222901313669"/>
    <n v="558.55894532181037"/>
    <n v="2.4848827617616922"/>
    <n v="14.01967884523977"/>
    <n v="262.11298313949681"/>
    <n v="1"/>
    <n v="13501.28108480978"/>
    <n v="4833.4651566548"/>
    <n v="1576.591115251729"/>
  </r>
  <r>
    <x v="10"/>
    <n v="3.44E-2"/>
    <n v="26.1"/>
    <n v="41.4"/>
    <s v="Water"/>
    <x v="1"/>
    <x v="2"/>
    <n v="387.49651581112357"/>
    <n v="668.93887187557038"/>
    <n v="2.6334914919578551"/>
    <n v="7.3057652346091828"/>
    <n v="358.41437686508073"/>
    <n v="1"/>
    <n v="15901.44882596312"/>
    <n v="3937.142260176744"/>
    <n v="62.426895036934177"/>
  </r>
  <r>
    <x v="11"/>
    <n v="3.1199999999999999E-2"/>
    <n v="25.9"/>
    <n v="36.9"/>
    <s v="Air"/>
    <x v="1"/>
    <x v="3"/>
    <n v="513.51366176438432"/>
    <n v="656.93655317247078"/>
    <n v="1.9813931313491411"/>
    <n v="11.655108633117701"/>
    <n v="623.09849152921618"/>
    <n v="1"/>
    <n v="16583.96127757807"/>
    <n v="25860.848808854891"/>
    <n v="12139.05658890278"/>
  </r>
  <r>
    <x v="11"/>
    <n v="3.1199999999999999E-2"/>
    <n v="25.9"/>
    <n v="36.9"/>
    <s v="Air"/>
    <x v="1"/>
    <x v="3"/>
    <n v="524.5055738890087"/>
    <n v="622.57536094935995"/>
    <n v="1.866499407036099"/>
    <n v="6.5124079629685321"/>
    <n v="477.58521775584921"/>
    <n v="1"/>
    <n v="16415.875143092078"/>
    <n v="23217.92651135744"/>
    <n v="6576.4492016100576"/>
  </r>
  <r>
    <x v="11"/>
    <n v="3.1199999999999999E-2"/>
    <n v="25.9"/>
    <n v="36.9"/>
    <s v="Air"/>
    <x v="1"/>
    <x v="3"/>
    <n v="561.94728820659475"/>
    <n v="511.32360546614058"/>
    <n v="2.1482351692501029"/>
    <n v="5.6658836501795147"/>
    <n v="306.56086940378668"/>
    <n v="1"/>
    <n v="14313.169617552579"/>
    <n v="17503.604421928521"/>
    <n v="6348.1630635657602"/>
  </r>
  <r>
    <x v="11"/>
    <n v="3.1199999999999999E-2"/>
    <n v="25.9"/>
    <n v="36.9"/>
    <s v="Air"/>
    <x v="1"/>
    <x v="3"/>
    <n v="597.63410394116306"/>
    <n v="530.98226062532149"/>
    <n v="1.380622307707005"/>
    <n v="7.0618920798048306"/>
    <n v="277.56940469505048"/>
    <n v="1"/>
    <n v="14090.330551128791"/>
    <n v="17254.040007615022"/>
    <n v="6606.7227157293482"/>
  </r>
  <r>
    <x v="11"/>
    <n v="3.1199999999999999E-2"/>
    <n v="25.9"/>
    <n v="36.9"/>
    <s v="Air"/>
    <x v="1"/>
    <x v="3"/>
    <n v="626.99599193470829"/>
    <n v="714.6751842211138"/>
    <n v="1.472781849751188"/>
    <n v="5.3523175642704466"/>
    <n v="377.05047373487622"/>
    <n v="1"/>
    <n v="17239.242779812939"/>
    <n v="21515.616006399308"/>
    <n v="6976.2870936190848"/>
  </r>
  <r>
    <x v="11"/>
    <n v="3.1199999999999999E-2"/>
    <n v="25.9"/>
    <n v="36.9"/>
    <s v="Water"/>
    <x v="1"/>
    <x v="1"/>
    <n v="315.83675531551512"/>
    <n v="420.77892210495162"/>
    <n v="1.619668172339632"/>
    <n v="9.8096831440266232"/>
    <n v="622.35646515930193"/>
    <n v="1"/>
    <n v="7536.8144907437309"/>
    <n v="7573.7527256520216"/>
    <n v="788.33409038837567"/>
  </r>
  <r>
    <x v="11"/>
    <n v="3.1199999999999999E-2"/>
    <n v="25.9"/>
    <n v="36.9"/>
    <s v="Water"/>
    <x v="1"/>
    <x v="1"/>
    <n v="348.77865031037078"/>
    <n v="496.71146086613089"/>
    <n v="2.3291063520842079"/>
    <n v="10.73719042056177"/>
    <n v="496.5537849105072"/>
    <n v="1"/>
    <n v="7406.5102399685893"/>
    <n v="1244.658578991684"/>
    <n v="380.35471803767871"/>
  </r>
  <r>
    <x v="11"/>
    <n v="3.1199999999999999E-2"/>
    <n v="25.9"/>
    <n v="36.9"/>
    <s v="Water"/>
    <x v="1"/>
    <x v="1"/>
    <n v="349.62420718300177"/>
    <n v="563.55921897743792"/>
    <n v="1.680983820551605"/>
    <n v="12.194841007053141"/>
    <n v="482.0450281319446"/>
    <n v="1"/>
    <n v="8698.6493532978311"/>
    <n v="1210.2116598329189"/>
    <n v="329.72583348295092"/>
  </r>
  <r>
    <x v="11"/>
    <n v="3.1199999999999999E-2"/>
    <n v="25.9"/>
    <n v="36.9"/>
    <s v="Water"/>
    <x v="1"/>
    <x v="1"/>
    <n v="415.04065160421618"/>
    <n v="606.09753162976176"/>
    <n v="2.368309329126725"/>
    <n v="9.5742115835021302"/>
    <n v="650.75729642937677"/>
    <n v="1"/>
    <n v="11735.29912192524"/>
    <n v="1175.7647406741551"/>
    <n v="436.93675471620139"/>
  </r>
  <r>
    <x v="11"/>
    <n v="3.1199999999999999E-2"/>
    <n v="25.9"/>
    <n v="36.9"/>
    <s v="Water"/>
    <x v="1"/>
    <x v="1"/>
    <n v="499.68809624082229"/>
    <n v="624.1168145788979"/>
    <n v="1.4529522910271999"/>
    <n v="5.9289984195913652"/>
    <n v="611.74086983508107"/>
    <n v="1"/>
    <n v="13493.405390328289"/>
    <n v="1233.059106213733"/>
    <n v="525.28930128531408"/>
  </r>
  <r>
    <x v="12"/>
    <n v="3.2000000000000001E-2"/>
    <n v="25.7"/>
    <n v="38.6"/>
    <s v="Air"/>
    <x v="0"/>
    <x v="3"/>
    <n v="503.56112130652372"/>
    <n v="504.68819837227329"/>
    <n v="2.3588251777965961"/>
    <n v="3.7655318037601249"/>
    <n v="137.45279876414779"/>
    <n v="1"/>
    <n v="11517.566549540859"/>
    <n v="14198.10617938748"/>
    <n v="6814.3983277019279"/>
  </r>
  <r>
    <x v="12"/>
    <n v="3.2000000000000001E-2"/>
    <n v="25.7"/>
    <n v="38.6"/>
    <s v="Air"/>
    <x v="0"/>
    <x v="3"/>
    <n v="439.63808866167813"/>
    <n v="439.2477564187738"/>
    <n v="2.12109168326747"/>
    <n v="4.8685606236470447"/>
    <n v="141.76194211072189"/>
    <n v="1"/>
    <n v="11102.325139215751"/>
    <n v="13328.49722021623"/>
    <n v="7960.0907951420959"/>
  </r>
  <r>
    <x v="12"/>
    <n v="3.2000000000000001E-2"/>
    <n v="25.7"/>
    <n v="38.6"/>
    <s v="Air"/>
    <x v="0"/>
    <x v="3"/>
    <n v="497.26098594348377"/>
    <n v="573.67032487844199"/>
    <n v="2.2226105318233502"/>
    <n v="4.8562932402796584"/>
    <n v="200.1556505498431"/>
    <n v="1"/>
    <n v="15161.270322072671"/>
    <n v="16718.355264778718"/>
    <n v="6992.8817932764377"/>
  </r>
  <r>
    <x v="12"/>
    <n v="3.2000000000000001E-2"/>
    <n v="25.7"/>
    <n v="38.6"/>
    <s v="Air"/>
    <x v="0"/>
    <x v="3"/>
    <n v="526.31030115140845"/>
    <n v="560.96061179772107"/>
    <n v="1.4900403168102769"/>
    <n v="4.0373005807521167"/>
    <n v="159.27081065279771"/>
    <n v="1"/>
    <n v="15522.963289575469"/>
    <n v="16879.693386144769"/>
    <n v="6995.5661616395309"/>
  </r>
  <r>
    <x v="12"/>
    <n v="3.2000000000000001E-2"/>
    <n v="25.7"/>
    <n v="38.6"/>
    <s v="Air"/>
    <x v="0"/>
    <x v="3"/>
    <n v="484.78356532091431"/>
    <n v="493.7601675681326"/>
    <n v="0.74145429096567794"/>
    <n v="6.0260928105085148"/>
    <n v="137.90860857325299"/>
    <n v="1"/>
    <n v="12884.890205604799"/>
    <n v="13305.649773835419"/>
    <n v="7153.6152157351144"/>
  </r>
  <r>
    <x v="12"/>
    <n v="3.2000000000000001E-2"/>
    <n v="25.7"/>
    <n v="38.6"/>
    <s v="Water"/>
    <x v="0"/>
    <x v="2"/>
    <n v="54.850308600509663"/>
    <n v="262.11141752057978"/>
    <n v="2.770137670233638"/>
    <n v="8.8737054922363825"/>
    <n v="406.7548420169407"/>
    <n v="1"/>
    <n v="510.97432957046777"/>
    <n v="3604.9755397172298"/>
    <n v="443.17925678529048"/>
  </r>
  <r>
    <x v="12"/>
    <n v="3.2000000000000001E-2"/>
    <n v="25.7"/>
    <n v="38.6"/>
    <s v="Water"/>
    <x v="0"/>
    <x v="2"/>
    <n v="48.42348080487352"/>
    <n v="252.94563729337281"/>
    <n v="2.5070205555494569"/>
    <n v="11.991680762632649"/>
    <n v="532.70809093464084"/>
    <n v="1"/>
    <n v="451.24958336969661"/>
    <n v="3220.4354421693888"/>
    <n v="143.68542735782"/>
  </r>
  <r>
    <x v="12"/>
    <n v="3.2000000000000001E-2"/>
    <n v="25.7"/>
    <n v="38.6"/>
    <s v="Water"/>
    <x v="0"/>
    <x v="2"/>
    <n v="58.180873362989587"/>
    <n v="279.98541380051171"/>
    <n v="2.721847174073142"/>
    <n v="6.4764277960970142"/>
    <n v="501.28037034736542"/>
    <n v="1"/>
    <n v="443.88014475936973"/>
    <n v="3441.1769241255538"/>
    <n v="741.55670819448108"/>
  </r>
  <r>
    <x v="12"/>
    <n v="3.2000000000000001E-2"/>
    <n v="25.7"/>
    <n v="38.6"/>
    <s v="Water"/>
    <x v="0"/>
    <x v="2"/>
    <n v="50.016432688473529"/>
    <n v="268.34223297673998"/>
    <n v="2.1814609741872482"/>
    <n v="15.042526316610481"/>
    <n v="466.48918667006018"/>
    <n v="1"/>
    <n v="404.46594689829448"/>
    <n v="4275.6359657878684"/>
    <n v="905.28172623162573"/>
  </r>
  <r>
    <x v="12"/>
    <n v="3.2000000000000001E-2"/>
    <n v="25.7"/>
    <n v="38.6"/>
    <s v="Water"/>
    <x v="0"/>
    <x v="2"/>
    <n v="60.782157483610611"/>
    <n v="244.59979553880379"/>
    <n v="2.39261683140449"/>
    <n v="7.8826048797910886"/>
    <n v="463.99961917790091"/>
    <n v="1"/>
    <n v="534.63534553211537"/>
    <n v="4691.8109890937576"/>
    <n v="659.55321843843183"/>
  </r>
  <r>
    <x v="13"/>
    <n v="3.6400000000000002E-2"/>
    <n v="25.7"/>
    <n v="31.4"/>
    <s v="Air"/>
    <x v="0"/>
    <x v="3"/>
    <n v="449.78358606962041"/>
    <n v="617.36397317429567"/>
    <n v="1.79404585310376"/>
    <n v="6.8502684892121426"/>
    <n v="259.49892682807001"/>
    <n v="1"/>
    <n v="13547.106667237809"/>
    <n v="19127.530610841699"/>
    <n v="5489.3893478658756"/>
  </r>
  <r>
    <x v="13"/>
    <n v="3.6400000000000002E-2"/>
    <n v="25.7"/>
    <n v="31.4"/>
    <s v="Air"/>
    <x v="0"/>
    <x v="3"/>
    <n v="420.22419855483793"/>
    <n v="675.93395099194379"/>
    <n v="1.8503570346845619"/>
    <n v="6.3276857506760464"/>
    <n v="340.3646054044392"/>
    <n v="1"/>
    <n v="13337.727984561559"/>
    <n v="21677.305626940451"/>
    <n v="6055.6498523268774"/>
  </r>
  <r>
    <x v="13"/>
    <n v="3.6400000000000002E-2"/>
    <n v="25.7"/>
    <n v="31.4"/>
    <s v="Air"/>
    <x v="0"/>
    <x v="3"/>
    <n v="468.45965062830442"/>
    <n v="732.72304440973448"/>
    <n v="2.0217255339649949"/>
    <n v="10.358933645510049"/>
    <n v="330.39557773472239"/>
    <n v="1"/>
    <n v="15733.87650526277"/>
    <n v="21293.1170285677"/>
    <n v="4360.9090082544208"/>
  </r>
  <r>
    <x v="13"/>
    <n v="3.6400000000000002E-2"/>
    <n v="25.7"/>
    <n v="31.4"/>
    <s v="Air"/>
    <x v="0"/>
    <x v="3"/>
    <n v="492.24043461324851"/>
    <n v="683.77766141076927"/>
    <n v="2.0689468297068832"/>
    <n v="9.3643326745022364"/>
    <n v="241.35947316930279"/>
    <n v="1"/>
    <n v="15782.54152727904"/>
    <n v="18635.43176571649"/>
    <n v="4832.7928420922399"/>
  </r>
  <r>
    <x v="13"/>
    <n v="3.6400000000000002E-2"/>
    <n v="25.7"/>
    <n v="31.4"/>
    <s v="Air"/>
    <x v="0"/>
    <x v="3"/>
    <n v="472.31286105736922"/>
    <n v="651.16333267810342"/>
    <n v="2.0717118406270041"/>
    <n v="3.4821018907925652"/>
    <n v="226.09524470176169"/>
    <n v="1"/>
    <n v="14741.70085244461"/>
    <n v="18402.387812632202"/>
    <n v="4902.0778809711856"/>
  </r>
  <r>
    <x v="13"/>
    <n v="3.6400000000000002E-2"/>
    <n v="25.7"/>
    <n v="31.4"/>
    <s v="Water"/>
    <x v="0"/>
    <x v="2"/>
    <n v="127.30721698942089"/>
    <n v="220.20208177438869"/>
    <n v="2.7052678314856542"/>
    <n v="13.418958848259591"/>
    <n v="815.76239697417918"/>
    <n v="1"/>
    <n v="1559.7723193201409"/>
    <n v="7304.8558567086066"/>
    <n v="2064.8102309180449"/>
  </r>
  <r>
    <x v="13"/>
    <n v="3.6400000000000002E-2"/>
    <n v="25.7"/>
    <n v="31.4"/>
    <s v="Water"/>
    <x v="0"/>
    <x v="2"/>
    <n v="125.65759147968311"/>
    <n v="199.39256042757091"/>
    <n v="3.329104642317493"/>
    <n v="6.494705646821866"/>
    <n v="519.54223695080714"/>
    <n v="1"/>
    <n v="1401.038422648505"/>
    <n v="5444.722222135324"/>
    <n v="2071.6334002397748"/>
  </r>
  <r>
    <x v="13"/>
    <n v="3.6400000000000002E-2"/>
    <n v="25.7"/>
    <n v="31.4"/>
    <s v="Water"/>
    <x v="0"/>
    <x v="2"/>
    <n v="109.5672575701844"/>
    <n v="173.93047619362051"/>
    <n v="2.3194904966059919"/>
    <n v="9.2641266997902747"/>
    <n v="425.07998305057981"/>
    <n v="1"/>
    <n v="898.76556384169771"/>
    <n v="5210.9752707008511"/>
    <n v="1548.6474908660171"/>
  </r>
  <r>
    <x v="13"/>
    <n v="3.6400000000000002E-2"/>
    <n v="25.7"/>
    <n v="31.4"/>
    <s v="Water"/>
    <x v="0"/>
    <x v="2"/>
    <n v="30.97723952359695"/>
    <n v="123.756835227271"/>
    <n v="2.8619976159858518"/>
    <n v="17.31377888084641"/>
    <n v="187.67016519342249"/>
    <n v="1"/>
    <n v="86.631140707967447"/>
    <n v="3138.1846351984618"/>
    <n v="580.9881890955163"/>
  </r>
  <r>
    <x v="13"/>
    <n v="3.6400000000000002E-2"/>
    <n v="25.7"/>
    <n v="31.4"/>
    <s v="Water"/>
    <x v="0"/>
    <x v="2"/>
    <n v="115.2236852560882"/>
    <n v="231.27496370117299"/>
    <n v="1.289376798062734"/>
    <n v="10.92708583516286"/>
    <n v="622.36740627440463"/>
    <n v="1"/>
    <n v="1126.700045818973"/>
    <n v="5446.8312171858624"/>
    <n v="1580.0387633180219"/>
  </r>
  <r>
    <x v="14"/>
    <n v="3.1800000000000002E-2"/>
    <n v="25.8"/>
    <n v="45"/>
    <s v="Air"/>
    <x v="0"/>
    <x v="3"/>
    <n v="379.94160242406127"/>
    <n v="914.04230258304028"/>
    <n v="1.5288019959767269"/>
    <n v="5.7564763246284194"/>
    <n v="515.48630541271052"/>
    <n v="1"/>
    <n v="10519.534412237001"/>
    <n v="17997.81226210426"/>
    <n v="8387.2939486179293"/>
  </r>
  <r>
    <x v="14"/>
    <n v="3.1800000000000002E-2"/>
    <n v="25.8"/>
    <n v="45"/>
    <s v="Air"/>
    <x v="0"/>
    <x v="3"/>
    <n v="440.90780022564837"/>
    <n v="1213.5749447289249"/>
    <n v="1.581448095107056"/>
    <n v="10.919430494955551"/>
    <n v="560.5780697275186"/>
    <n v="1"/>
    <n v="13827.81075639647"/>
    <n v="19403.457463286901"/>
    <n v="8933.2129348195012"/>
  </r>
  <r>
    <x v="14"/>
    <n v="3.1800000000000002E-2"/>
    <n v="25.8"/>
    <n v="45"/>
    <s v="Air"/>
    <x v="0"/>
    <x v="3"/>
    <n v="404.75870093559388"/>
    <n v="613.01285193027525"/>
    <n v="2.1677381240680962"/>
    <n v="5.7862018274829499"/>
    <n v="365.8014409724118"/>
    <n v="1"/>
    <n v="10168.144399897221"/>
    <n v="14670.872569882769"/>
    <n v="8078.0133854601754"/>
  </r>
  <r>
    <x v="14"/>
    <n v="3.1800000000000002E-2"/>
    <n v="25.8"/>
    <n v="45"/>
    <s v="Air"/>
    <x v="0"/>
    <x v="3"/>
    <n v="308.5571016616895"/>
    <n v="437.82247752403418"/>
    <n v="1.5079932774036151"/>
    <n v="5.1235672725773291"/>
    <n v="384.6628660203578"/>
    <n v="1"/>
    <n v="6411.6186512775039"/>
    <n v="13298.97128950872"/>
    <n v="5256.3398655555793"/>
  </r>
  <r>
    <x v="14"/>
    <n v="3.1800000000000002E-2"/>
    <n v="25.8"/>
    <n v="45"/>
    <s v="Air"/>
    <x v="0"/>
    <x v="3"/>
    <n v="381.48089155763881"/>
    <n v="923.39312416569453"/>
    <n v="1.5149808826027631"/>
    <n v="3.7034525769571749"/>
    <n v="514.67302932707867"/>
    <n v="1"/>
    <n v="10164.907534483191"/>
    <n v="18128.56995523753"/>
    <n v="8437.4881696383218"/>
  </r>
  <r>
    <x v="14"/>
    <n v="3.1800000000000002E-2"/>
    <n v="25.8"/>
    <n v="45"/>
    <s v="Water"/>
    <x v="0"/>
    <x v="0"/>
    <n v="6.7333993685336964"/>
    <n v="72.144443437621248"/>
    <n v="2.0168156797080168"/>
    <n v="5.0017248509263386"/>
    <n v="420.74271164335721"/>
    <n v="1"/>
    <n v="0"/>
    <n v="0"/>
    <n v="0"/>
  </r>
  <r>
    <x v="14"/>
    <n v="3.1800000000000002E-2"/>
    <n v="25.8"/>
    <n v="45"/>
    <s v="Water"/>
    <x v="0"/>
    <x v="0"/>
    <n v="6.7439190914047913"/>
    <n v="74.71666953890508"/>
    <n v="1.9296799285248549"/>
    <n v="5.6237607119506006"/>
    <n v="423.00229761534399"/>
    <n v="1"/>
    <n v="0"/>
    <n v="0"/>
    <n v="0"/>
  </r>
  <r>
    <x v="14"/>
    <n v="3.1800000000000002E-2"/>
    <n v="25.8"/>
    <n v="45"/>
    <s v="Water"/>
    <x v="0"/>
    <x v="0"/>
    <n v="5.0613368189980283"/>
    <n v="62.720056859920078"/>
    <n v="2.2233938034918239"/>
    <n v="8.7191362423468846"/>
    <n v="420.7598269949662"/>
    <n v="1"/>
    <n v="0"/>
    <n v="0"/>
    <n v="0"/>
  </r>
  <r>
    <x v="14"/>
    <n v="3.1800000000000002E-2"/>
    <n v="25.8"/>
    <n v="45"/>
    <s v="Water"/>
    <x v="0"/>
    <x v="0"/>
    <n v="5.9284656844221786"/>
    <n v="68.831170614163497"/>
    <n v="2.0187499597366818"/>
    <n v="6.3144991726156867"/>
    <n v="423.75557247668849"/>
    <n v="1"/>
    <n v="0"/>
    <n v="0"/>
    <n v="0"/>
  </r>
  <r>
    <x v="14"/>
    <n v="3.1800000000000002E-2"/>
    <n v="25.8"/>
    <n v="45"/>
    <s v="Water"/>
    <x v="0"/>
    <x v="0"/>
    <n v="6.0561830798263827"/>
    <n v="64.102054818566103"/>
    <n v="1.952920058142958"/>
    <n v="9.1442469917581644"/>
    <n v="418.91460159839693"/>
    <n v="1"/>
    <n v="0"/>
    <n v="0"/>
    <n v="0"/>
  </r>
  <r>
    <x v="15"/>
    <n v="3.1399999999999997E-2"/>
    <n v="26.2"/>
    <n v="42.3"/>
    <s v="Water"/>
    <x v="0"/>
    <x v="2"/>
    <n v="64.43198788367647"/>
    <n v="300.22111822147241"/>
    <n v="3.3966932852172369"/>
    <n v="8.7497414156374127"/>
    <n v="542.90691252052"/>
    <n v="1"/>
    <n v="666.77342831943827"/>
    <n v="6032.7803420599485"/>
    <n v="1066.2117717844851"/>
  </r>
  <r>
    <x v="15"/>
    <n v="3.1399999999999997E-2"/>
    <n v="26.2"/>
    <n v="42.3"/>
    <s v="Water"/>
    <x v="0"/>
    <x v="2"/>
    <n v="69.17952741979974"/>
    <n v="282.9002270117681"/>
    <n v="2.601733895721686"/>
    <n v="13.190113498957761"/>
    <n v="542.00748648921649"/>
    <n v="1"/>
    <n v="768.63312635177886"/>
    <n v="5957.5595185908078"/>
    <n v="1086.7514388359459"/>
  </r>
  <r>
    <x v="15"/>
    <n v="3.1399999999999997E-2"/>
    <n v="26.2"/>
    <n v="42.3"/>
    <s v="Water"/>
    <x v="0"/>
    <x v="2"/>
    <n v="75.276789681098933"/>
    <n v="297.22554924847009"/>
    <n v="3.6736290429101408"/>
    <n v="9.7297133813518872"/>
    <n v="543.52655400105436"/>
    <n v="1"/>
    <n v="835.83165187925385"/>
    <n v="6108.7041638792634"/>
    <n v="1352.915867518383"/>
  </r>
  <r>
    <x v="15"/>
    <n v="3.1399999999999997E-2"/>
    <n v="26.2"/>
    <n v="42.3"/>
    <s v="Water"/>
    <x v="0"/>
    <x v="2"/>
    <n v="77.712166142556669"/>
    <n v="304.21170015689319"/>
    <n v="4.1892271529192939"/>
    <n v="8.7076449408146726"/>
    <n v="543.15566795709037"/>
    <n v="1"/>
    <n v="922.19847244547123"/>
    <n v="6335.7726309870386"/>
    <n v="1301.35295376817"/>
  </r>
  <r>
    <x v="15"/>
    <n v="3.1399999999999997E-2"/>
    <n v="26.2"/>
    <n v="42.3"/>
    <s v="Water"/>
    <x v="0"/>
    <x v="2"/>
    <n v="81.434421556452378"/>
    <n v="310.71660477758542"/>
    <n v="3.733481601915833"/>
    <n v="6.2751736613409976"/>
    <n v="541.50532967055346"/>
    <n v="1"/>
    <n v="992.23107075241899"/>
    <n v="6147.0175739640126"/>
    <n v="1158.9947406028471"/>
  </r>
  <r>
    <x v="16"/>
    <n v="3.7400000000000003E-2"/>
    <n v="25.3"/>
    <n v="30.7"/>
    <s v="Air"/>
    <x v="0"/>
    <x v="3"/>
    <n v="434.59824413972899"/>
    <n v="308.96933321742159"/>
    <n v="1.5917523183690869"/>
    <n v="7.9386132183464611"/>
    <n v="214.72393515775519"/>
    <n v="1"/>
    <n v="15780.183221523939"/>
    <n v="22677.67227924498"/>
    <n v="8892.5185896218009"/>
  </r>
  <r>
    <x v="16"/>
    <n v="3.7400000000000003E-2"/>
    <n v="25.3"/>
    <n v="30.7"/>
    <s v="Air"/>
    <x v="0"/>
    <x v="3"/>
    <n v="520.78207298295672"/>
    <n v="306.84162492206218"/>
    <n v="3.2045567814678062"/>
    <n v="10.23329826784909"/>
    <n v="122.946695425591"/>
    <n v="1"/>
    <n v="17568.69077875447"/>
    <n v="16725.03374910542"/>
    <n v="7464.749197100994"/>
  </r>
  <r>
    <x v="16"/>
    <n v="3.7400000000000003E-2"/>
    <n v="25.3"/>
    <n v="30.7"/>
    <s v="Air"/>
    <x v="0"/>
    <x v="3"/>
    <n v="497.64576690631287"/>
    <n v="451.49734959251691"/>
    <n v="0.96056113051439795"/>
    <n v="6.2673711540704318"/>
    <n v="271.45313917306993"/>
    <n v="1"/>
    <n v="20241.470164206999"/>
    <n v="24733.239455167979"/>
    <n v="8555.2395826769025"/>
  </r>
  <r>
    <x v="16"/>
    <n v="3.7400000000000003E-2"/>
    <n v="25.3"/>
    <n v="30.7"/>
    <s v="Air"/>
    <x v="0"/>
    <x v="3"/>
    <n v="497.18918724219247"/>
    <n v="450.73814696790402"/>
    <n v="1.075046447925458"/>
    <n v="4.9150648437874196"/>
    <n v="275.37094449995362"/>
    <n v="1"/>
    <n v="20010.389313303662"/>
    <n v="25043.26172759687"/>
    <n v="8230.2557547497127"/>
  </r>
  <r>
    <x v="16"/>
    <n v="3.7400000000000003E-2"/>
    <n v="25.3"/>
    <n v="30.7"/>
    <s v="Air"/>
    <x v="0"/>
    <x v="3"/>
    <n v="477.49491223970341"/>
    <n v="475.22572727404167"/>
    <n v="1.3975500986284961"/>
    <n v="4.9146873684884884"/>
    <n v="313.53746469146148"/>
    <n v="1"/>
    <n v="19840.276634561818"/>
    <n v="27033.09855777815"/>
    <n v="8505.390085201383"/>
  </r>
  <r>
    <x v="16"/>
    <n v="3.7400000000000003E-2"/>
    <n v="25.3"/>
    <n v="30.7"/>
    <s v="Water"/>
    <x v="0"/>
    <x v="1"/>
    <n v="276.42828423924101"/>
    <n v="257.1898132626643"/>
    <n v="2.250069140847426"/>
    <n v="7.6216095427530206"/>
    <n v="369.46588258937061"/>
    <n v="1"/>
    <n v="5909.0558370331564"/>
    <n v="14454.349078027681"/>
    <n v="5722.8111339877687"/>
  </r>
  <r>
    <x v="16"/>
    <n v="3.7400000000000003E-2"/>
    <n v="25.3"/>
    <n v="30.7"/>
    <s v="Water"/>
    <x v="0"/>
    <x v="1"/>
    <n v="136.41620192059329"/>
    <n v="196.8479452968395"/>
    <n v="3.0343833484794009"/>
    <n v="20.91053687331306"/>
    <n v="373.21776957289711"/>
    <n v="1"/>
    <n v="2044.8362260413689"/>
    <n v="13105.646743209531"/>
    <n v="3872.032064185697"/>
  </r>
  <r>
    <x v="16"/>
    <n v="3.7400000000000003E-2"/>
    <n v="25.3"/>
    <n v="30.7"/>
    <s v="Water"/>
    <x v="0"/>
    <x v="1"/>
    <n v="111.98621210619881"/>
    <n v="157.79934028210889"/>
    <n v="2.2270832514341938"/>
    <n v="7.9952869871182681"/>
    <n v="373.17639934089141"/>
    <n v="1"/>
    <n v="1521.905922864257"/>
    <n v="12846.24035199352"/>
    <n v="3516.5425216824901"/>
  </r>
  <r>
    <x v="16"/>
    <n v="3.7400000000000003E-2"/>
    <n v="25.3"/>
    <n v="30.7"/>
    <s v="Water"/>
    <x v="0"/>
    <x v="1"/>
    <n v="167.70131651506821"/>
    <n v="182.7950191436216"/>
    <n v="2.2285973253360929"/>
    <n v="8.6098764623501722"/>
    <n v="454.29074828536409"/>
    <n v="1"/>
    <n v="2640.1140189587809"/>
    <n v="13444.491947995741"/>
    <n v="4565.2348881271791"/>
  </r>
  <r>
    <x v="16"/>
    <n v="3.7400000000000003E-2"/>
    <n v="25.3"/>
    <n v="30.7"/>
    <s v="Water"/>
    <x v="0"/>
    <x v="1"/>
    <n v="144.13429633134081"/>
    <n v="219.29749399429971"/>
    <n v="2.7562095811658232"/>
    <n v="7.2141750697210529"/>
    <n v="447.05044694519518"/>
    <n v="1"/>
    <n v="2575.4051001900471"/>
    <n v="13756.271716300071"/>
    <n v="3573.701747570808"/>
  </r>
  <r>
    <x v="17"/>
    <n v="3.6999999999999998E-2"/>
    <n v="25.3"/>
    <n v="34"/>
    <s v="Water"/>
    <x v="0"/>
    <x v="1"/>
    <n v="148.49555112360409"/>
    <n v="160.47892094167671"/>
    <n v="2.0552285280964711"/>
    <n v="13.388912905451971"/>
    <n v="837.3795363240489"/>
    <n v="1"/>
    <n v="2215.6842809141449"/>
    <n v="7886.2354923065304"/>
    <n v="822.92727191462723"/>
  </r>
  <r>
    <x v="17"/>
    <n v="3.6999999999999998E-2"/>
    <n v="25.3"/>
    <n v="34"/>
    <s v="Water"/>
    <x v="0"/>
    <x v="1"/>
    <n v="67.974769221433007"/>
    <n v="123.9910846266671"/>
    <n v="2.6212769720601679"/>
    <n v="10.378797348260131"/>
    <n v="804.43300161601644"/>
    <n v="1"/>
    <n v="500.3750149503129"/>
    <n v="6071.7967504948747"/>
    <n v="626.26461364305203"/>
  </r>
  <r>
    <x v="17"/>
    <n v="3.6999999999999998E-2"/>
    <n v="25.3"/>
    <n v="34"/>
    <s v="Water"/>
    <x v="0"/>
    <x v="1"/>
    <n v="76.783247352936769"/>
    <n v="133.299844792567"/>
    <n v="2.3085190122764878"/>
    <n v="8.496387337726123"/>
    <n v="794.6244424641385"/>
    <n v="1"/>
    <n v="508.62992262189721"/>
    <n v="6431.0289074362736"/>
    <n v="208.7011734352389"/>
  </r>
  <r>
    <x v="17"/>
    <n v="3.6999999999999998E-2"/>
    <n v="25.3"/>
    <n v="34"/>
    <s v="Water"/>
    <x v="0"/>
    <x v="1"/>
    <n v="78.526658230193561"/>
    <n v="149.427958417024"/>
    <n v="2.3148970003880982"/>
    <n v="13.11342132504716"/>
    <n v="808.17947224296483"/>
    <n v="1"/>
    <n v="0"/>
    <n v="5796.9243955749362"/>
    <n v="238.00113492282571"/>
  </r>
  <r>
    <x v="17"/>
    <n v="3.6999999999999998E-2"/>
    <n v="25.3"/>
    <n v="34"/>
    <s v="Water"/>
    <x v="0"/>
    <x v="1"/>
    <n v="80.838949915816912"/>
    <n v="117.96033975141199"/>
    <n v="2.8701515567834841"/>
    <n v="15.34326924000589"/>
    <n v="798.66419742142546"/>
    <n v="1"/>
    <n v="677.04633544597698"/>
    <n v="7704.1589196102013"/>
    <n v="245.17767671883391"/>
  </r>
  <r>
    <x v="18"/>
    <n v="4.1099999999999998E-2"/>
    <n v="24.6"/>
    <n v="30.8"/>
    <s v="Air"/>
    <x v="0"/>
    <x v="3"/>
    <n v="286.94503989867599"/>
    <n v="200.45523682291599"/>
    <n v="3.6559958968371"/>
    <n v="16.5996960822863"/>
    <n v="292.4654457985306"/>
    <n v="1"/>
    <n v="9103.5496990102438"/>
    <n v="20460.76698195592"/>
    <n v="10330.7491593821"/>
  </r>
  <r>
    <x v="18"/>
    <n v="4.1099999999999998E-2"/>
    <n v="24.6"/>
    <n v="30.8"/>
    <s v="Air"/>
    <x v="0"/>
    <x v="3"/>
    <n v="309.24039730514693"/>
    <n v="192.4338469110989"/>
    <n v="4.0947054208853002"/>
    <n v="12.214227857851711"/>
    <n v="289.72233060319832"/>
    <n v="1"/>
    <n v="10413.868135581621"/>
    <n v="19330.345634868299"/>
    <n v="9612.0008531400035"/>
  </r>
  <r>
    <x v="18"/>
    <n v="4.1099999999999998E-2"/>
    <n v="24.6"/>
    <n v="30.8"/>
    <s v="Air"/>
    <x v="0"/>
    <x v="3"/>
    <n v="395.82976971800377"/>
    <n v="172.30901077368841"/>
    <n v="3.4454011901848491"/>
    <n v="5.381420405748516"/>
    <n v="249.0218565467184"/>
    <n v="1"/>
    <n v="13109.44700058578"/>
    <n v="18063.894107021071"/>
    <n v="8338.737787153299"/>
  </r>
  <r>
    <x v="18"/>
    <n v="4.1099999999999998E-2"/>
    <n v="24.6"/>
    <n v="30.8"/>
    <s v="Air"/>
    <x v="0"/>
    <x v="3"/>
    <n v="394.27394436914773"/>
    <n v="159.13379276642439"/>
    <n v="4.3191953164000187"/>
    <n v="12.225955025044721"/>
    <n v="249.37637008120021"/>
    <n v="1"/>
    <n v="12084.20205169906"/>
    <n v="16462.81536448871"/>
    <n v="8073.0502083161919"/>
  </r>
  <r>
    <x v="18"/>
    <n v="4.1099999999999998E-2"/>
    <n v="24.6"/>
    <n v="30.8"/>
    <s v="Air"/>
    <x v="0"/>
    <x v="3"/>
    <n v="389.70836163868438"/>
    <n v="236.38011337154921"/>
    <n v="4.1928968721386664"/>
    <n v="7.5045593133003274"/>
    <n v="299.89503815227607"/>
    <n v="1"/>
    <n v="12531.953143603911"/>
    <n v="18463.197169922671"/>
    <n v="8522.637443245294"/>
  </r>
  <r>
    <x v="18"/>
    <n v="4.1099999999999998E-2"/>
    <n v="24.6"/>
    <n v="30.8"/>
    <s v="Water"/>
    <x v="0"/>
    <x v="1"/>
    <n v="90.566467911210808"/>
    <n v="158.75664056211741"/>
    <n v="4.0967640826406111"/>
    <n v="9.1799824988463303"/>
    <n v="352.21631159626298"/>
    <n v="1"/>
    <n v="1379.998913204977"/>
    <n v="13358.72614927392"/>
    <n v="1275.166021437723"/>
  </r>
  <r>
    <x v="18"/>
    <n v="4.1099999999999998E-2"/>
    <n v="24.6"/>
    <n v="30.8"/>
    <s v="Water"/>
    <x v="0"/>
    <x v="1"/>
    <n v="72.165472646341073"/>
    <n v="183.48941543026879"/>
    <n v="3.730560194454986"/>
    <n v="6.3716040593541914"/>
    <n v="367.87651057621139"/>
    <n v="1"/>
    <n v="1003.299986479842"/>
    <n v="10804.03014472392"/>
    <n v="1914.135239792176"/>
  </r>
  <r>
    <x v="18"/>
    <n v="4.1099999999999998E-2"/>
    <n v="24.6"/>
    <n v="30.8"/>
    <s v="Water"/>
    <x v="0"/>
    <x v="1"/>
    <n v="72.596346372077633"/>
    <n v="156.36523348644189"/>
    <n v="2.8652704085236991"/>
    <n v="7.4741107242644249"/>
    <n v="377.07835931192221"/>
    <n v="1"/>
    <n v="1120.724489624524"/>
    <n v="10750.602270110319"/>
    <n v="1537.909274573075"/>
  </r>
  <r>
    <x v="18"/>
    <n v="4.1099999999999998E-2"/>
    <n v="24.6"/>
    <n v="30.8"/>
    <s v="Water"/>
    <x v="0"/>
    <x v="1"/>
    <n v="83.874087112857296"/>
    <n v="151.058755479979"/>
    <n v="2.643322846671861"/>
    <n v="10.67084555779047"/>
    <n v="338.30752989977799"/>
    <n v="1"/>
    <n v="1419.1151009834291"/>
    <n v="9648.6523562049479"/>
    <n v="757.28486352166669"/>
  </r>
  <r>
    <x v="18"/>
    <n v="4.1099999999999998E-2"/>
    <n v="24.6"/>
    <n v="30.8"/>
    <s v="Water"/>
    <x v="0"/>
    <x v="1"/>
    <n v="64.537614638584955"/>
    <n v="143.620798505799"/>
    <n v="2.4529302326980278"/>
    <n v="10.019571360804949"/>
    <n v="363.25542509870928"/>
    <n v="1"/>
    <n v="761.68694926458602"/>
    <n v="9253.9187825795161"/>
    <n v="425.15088665188171"/>
  </r>
  <r>
    <x v="19"/>
    <n v="3.7400000000000003E-2"/>
    <n v="24.7"/>
    <n v="34.5"/>
    <s v="Water"/>
    <x v="0"/>
    <x v="2"/>
    <n v="188.63363831987149"/>
    <n v="231.3959276825704"/>
    <n v="2.3955574301484819"/>
    <n v="15.298802811954619"/>
    <n v="318.01855006779732"/>
    <n v="1"/>
    <n v="4044.4009322129832"/>
    <n v="4977.2283192663781"/>
    <n v="2024.960088193789"/>
  </r>
  <r>
    <x v="19"/>
    <n v="3.7400000000000003E-2"/>
    <n v="24.7"/>
    <n v="34.5"/>
    <s v="Water"/>
    <x v="0"/>
    <x v="2"/>
    <n v="142.90397891603081"/>
    <n v="217.18159202329289"/>
    <n v="1.9676161806305541"/>
    <n v="9.546349736811484"/>
    <n v="264.34318289467768"/>
    <n v="1"/>
    <n v="2646.5516935566989"/>
    <n v="4732.5848934041314"/>
    <n v="725.45327389045781"/>
  </r>
  <r>
    <x v="19"/>
    <n v="3.7400000000000003E-2"/>
    <n v="24.7"/>
    <n v="34.5"/>
    <s v="Water"/>
    <x v="0"/>
    <x v="2"/>
    <n v="86.105444422202496"/>
    <n v="140.6952906236165"/>
    <n v="2.115455762832668"/>
    <n v="4.3502803536448393"/>
    <n v="257.99016832826402"/>
    <n v="1"/>
    <n v="763.78930594226335"/>
    <n v="4068.9544508352819"/>
    <n v="584.06303150255076"/>
  </r>
  <r>
    <x v="19"/>
    <n v="3.7400000000000003E-2"/>
    <n v="24.7"/>
    <n v="34.5"/>
    <s v="Water"/>
    <x v="0"/>
    <x v="2"/>
    <n v="31.954308556531259"/>
    <n v="151.26774141320129"/>
    <n v="2.258101642949931"/>
    <n v="9.8291356956436324"/>
    <n v="307.93722640603761"/>
    <n v="1"/>
    <n v="-26.437481943460739"/>
    <n v="4270.0119789864366"/>
    <n v="186.5038037192941"/>
  </r>
  <r>
    <x v="19"/>
    <n v="3.7400000000000003E-2"/>
    <n v="24.7"/>
    <n v="34.5"/>
    <s v="Water"/>
    <x v="0"/>
    <x v="2"/>
    <n v="32.820986555014201"/>
    <n v="179.94924778685069"/>
    <n v="3.142932335676484"/>
    <n v="12.246830056128671"/>
    <n v="273.89857287073579"/>
    <n v="1"/>
    <n v="63.787799625753962"/>
    <n v="3554.7111576794409"/>
    <n v="265.51570922110369"/>
  </r>
  <r>
    <x v="20"/>
    <n v="4.0500000000000001E-2"/>
    <n v="25.5"/>
    <n v="41.4"/>
    <s v="Water"/>
    <x v="0"/>
    <x v="1"/>
    <n v="261.4663348190428"/>
    <n v="301.90658448858773"/>
    <n v="3.3370560149058011"/>
    <n v="14.573895688758"/>
    <n v="528.91759569791714"/>
    <n v="1"/>
    <n v="9264.8420173057966"/>
    <n v="11008.95416380106"/>
    <n v="5222.1180718137384"/>
  </r>
  <r>
    <x v="20"/>
    <n v="4.0500000000000001E-2"/>
    <n v="25.5"/>
    <n v="41.4"/>
    <s v="Water"/>
    <x v="0"/>
    <x v="1"/>
    <n v="191.88055333992341"/>
    <n v="205.05409605755321"/>
    <n v="2.2237929866753081"/>
    <n v="5.4245109553005122"/>
    <n v="473.20531034458429"/>
    <n v="1"/>
    <n v="4982.385750494409"/>
    <n v="8827.5502831960312"/>
    <n v="3571.201592273716"/>
  </r>
  <r>
    <x v="20"/>
    <n v="4.0500000000000001E-2"/>
    <n v="25.5"/>
    <n v="41.4"/>
    <s v="Water"/>
    <x v="0"/>
    <x v="1"/>
    <n v="225.39882572365411"/>
    <n v="216.87638246654029"/>
    <n v="3.272373805652419"/>
    <n v="11.03044257915284"/>
    <n v="390.75582180515221"/>
    <n v="1"/>
    <n v="6339.5326007151953"/>
    <n v="8693.2775983118681"/>
    <n v="3988.9488724705379"/>
  </r>
  <r>
    <x v="20"/>
    <n v="4.0500000000000001E-2"/>
    <n v="25.5"/>
    <n v="41.4"/>
    <s v="Water"/>
    <x v="0"/>
    <x v="1"/>
    <n v="173.5836760518682"/>
    <n v="211.53670504201449"/>
    <n v="2.6219300962080538"/>
    <n v="17.30411089083039"/>
    <n v="575.27267731449797"/>
    <n v="1"/>
    <n v="4074.28456729972"/>
    <n v="9212.7933790940515"/>
    <n v="2843.6179338337738"/>
  </r>
  <r>
    <x v="20"/>
    <n v="4.0500000000000001E-2"/>
    <n v="25.5"/>
    <n v="41.4"/>
    <s v="Water"/>
    <x v="0"/>
    <x v="1"/>
    <n v="80.831538587376031"/>
    <n v="159.54655771620591"/>
    <n v="2.422525353135355"/>
    <n v="8.5599223209979769"/>
    <n v="516.45731174544596"/>
    <n v="1"/>
    <n v="1190.578207624794"/>
    <n v="4165.2652248097866"/>
    <n v="321.038232753861"/>
  </r>
  <r>
    <x v="21"/>
    <n v="3.6799999999999999E-2"/>
    <n v="25.1"/>
    <n v="31.9"/>
    <s v="Water"/>
    <x v="0"/>
    <x v="2"/>
    <n v="7.4022375449076208"/>
    <n v="152.88832498100561"/>
    <n v="2.8381400264465739"/>
    <n v="12.67079768522475"/>
    <n v="162.86426436864639"/>
    <n v="1"/>
    <n v="-39.216460470415143"/>
    <n v="3155.0565956027549"/>
    <n v="70.684900273836149"/>
  </r>
  <r>
    <x v="21"/>
    <n v="3.6799999999999999E-2"/>
    <n v="25.1"/>
    <n v="31.9"/>
    <s v="Water"/>
    <x v="0"/>
    <x v="2"/>
    <n v="13.76285684752134"/>
    <n v="122.50317260246899"/>
    <n v="2.503061874040506"/>
    <n v="8.9836116280177034"/>
    <n v="126.4739600446014"/>
    <n v="1"/>
    <n v="3.332001136918993"/>
    <n v="2608.4753783386859"/>
    <n v="-211.74488140221729"/>
  </r>
  <r>
    <x v="21"/>
    <n v="3.6799999999999999E-2"/>
    <n v="25.1"/>
    <n v="31.9"/>
    <s v="Water"/>
    <x v="0"/>
    <x v="2"/>
    <n v="13.8713534332237"/>
    <n v="178.19405020618751"/>
    <n v="2.18088403845598"/>
    <n v="8.3291838064815238"/>
    <n v="121.0451906272433"/>
    <n v="1"/>
    <n v="6.1335731719132864"/>
    <n v="2585.979431132962"/>
    <n v="-35.533858370697203"/>
  </r>
  <r>
    <x v="21"/>
    <n v="3.6799999999999999E-2"/>
    <n v="25.1"/>
    <n v="31.9"/>
    <s v="Water"/>
    <x v="0"/>
    <x v="2"/>
    <n v="8.2455829455739149E-2"/>
    <n v="144.00370330139319"/>
    <n v="3.5237242345709441"/>
    <n v="10.94966570320749"/>
    <n v="171.77665217734781"/>
    <n v="1"/>
    <n v="-1.2281455935389829"/>
    <n v="3112.173696241844"/>
    <n v="64.930928081401333"/>
  </r>
  <r>
    <x v="21"/>
    <n v="3.6799999999999999E-2"/>
    <n v="25.1"/>
    <n v="31.9"/>
    <s v="Water"/>
    <x v="0"/>
    <x v="2"/>
    <n v="5.6908604488522769"/>
    <n v="110.51502168721839"/>
    <n v="3.2129905681553339"/>
    <n v="17.486743511922281"/>
    <n v="162.11334291767881"/>
    <n v="1"/>
    <n v="-4.9613371990318944"/>
    <n v="2941.345097148379"/>
    <n v="-144.52674609137151"/>
  </r>
  <r>
    <x v="22"/>
    <n v="3.4599999999999999E-2"/>
    <n v="25"/>
    <n v="41.7"/>
    <s v="Air"/>
    <x v="1"/>
    <x v="3"/>
    <n v="290.44085068182972"/>
    <n v="394.74718793507918"/>
    <n v="1.6809107960824761"/>
    <n v="5.752382771694645"/>
    <n v="251.53975710083731"/>
    <n v="1"/>
    <n v="12229.753981375379"/>
    <n v="14024.114087718221"/>
    <n v="6589.4429159361453"/>
  </r>
  <r>
    <x v="22"/>
    <n v="3.4599999999999999E-2"/>
    <n v="25"/>
    <n v="41.7"/>
    <s v="Air"/>
    <x v="1"/>
    <x v="3"/>
    <n v="394.32402304068961"/>
    <n v="382.99560236385878"/>
    <n v="3.0926768271002039"/>
    <n v="3.959871657867347"/>
    <n v="198.73101316775191"/>
    <n v="1"/>
    <n v="17590.307201755681"/>
    <n v="12787.891488928681"/>
    <n v="6641.1327207242648"/>
  </r>
  <r>
    <x v="22"/>
    <n v="3.4599999999999999E-2"/>
    <n v="25"/>
    <n v="41.7"/>
    <s v="Air"/>
    <x v="1"/>
    <x v="3"/>
    <n v="380.55204642715029"/>
    <n v="376.91035513177218"/>
    <n v="1.9911941751667011"/>
    <n v="7.1016832962774838"/>
    <n v="150.3793521071411"/>
    <n v="1"/>
    <n v="14370.325290877179"/>
    <n v="10219.1355173751"/>
    <n v="5285.5709793570986"/>
  </r>
  <r>
    <x v="22"/>
    <n v="3.4599999999999999E-2"/>
    <n v="25"/>
    <n v="41.7"/>
    <s v="Air"/>
    <x v="1"/>
    <x v="3"/>
    <n v="381.97982488698278"/>
    <n v="294.96755597734591"/>
    <n v="3.4452027326266972"/>
    <n v="14.964759803096991"/>
    <n v="143.88004458532541"/>
    <n v="1"/>
    <n v="13611.95879174756"/>
    <n v="9551.6385838802635"/>
    <n v="5151.7438791273034"/>
  </r>
  <r>
    <x v="22"/>
    <n v="3.4599999999999999E-2"/>
    <n v="25"/>
    <n v="41.7"/>
    <s v="Air"/>
    <x v="1"/>
    <x v="3"/>
    <n v="403.97854364082309"/>
    <n v="421.18771985123288"/>
    <n v="2.8913885447368459"/>
    <n v="7.9551847268311704"/>
    <n v="201.16320270872191"/>
    <n v="1"/>
    <n v="17689.503379723181"/>
    <n v="11899.30157430259"/>
    <n v="5099.0792247940708"/>
  </r>
  <r>
    <x v="22"/>
    <n v="3.4599999999999999E-2"/>
    <n v="25"/>
    <n v="41.7"/>
    <s v="Water"/>
    <x v="1"/>
    <x v="1"/>
    <n v="210.49641998432969"/>
    <n v="312.45895081042642"/>
    <n v="2.9437063991153352"/>
    <n v="19.574460432435291"/>
    <n v="529.62349669272419"/>
    <n v="1"/>
    <n v="7451.2591746456483"/>
    <n v="6119.2491391319472"/>
    <n v="2047.580455909791"/>
  </r>
  <r>
    <x v="22"/>
    <n v="3.4599999999999999E-2"/>
    <n v="25"/>
    <n v="41.7"/>
    <s v="Water"/>
    <x v="1"/>
    <x v="1"/>
    <n v="258.5552572053038"/>
    <n v="352.59393734146528"/>
    <n v="3.375742035235572"/>
    <n v="8.3170637276602299"/>
    <n v="411.40755969227922"/>
    <n v="1"/>
    <n v="9422.4565495203424"/>
    <n v="5244.7191915094363"/>
    <n v="1046.890477720902"/>
  </r>
  <r>
    <x v="22"/>
    <n v="3.4599999999999999E-2"/>
    <n v="25"/>
    <n v="41.7"/>
    <s v="Water"/>
    <x v="1"/>
    <x v="1"/>
    <n v="264.27596549332708"/>
    <n v="287.16986297837548"/>
    <n v="2.516885765996443"/>
    <n v="9.0093892662659378"/>
    <n v="400.63493538545742"/>
    <n v="1"/>
    <n v="9346.2845063108125"/>
    <n v="4459.8215335347304"/>
    <n v="899.45788326015179"/>
  </r>
  <r>
    <x v="22"/>
    <n v="3.4599999999999999E-2"/>
    <n v="25"/>
    <n v="41.7"/>
    <s v="Water"/>
    <x v="1"/>
    <x v="1"/>
    <n v="268.26065413785062"/>
    <n v="301.15778355893639"/>
    <n v="2.4464647484036681"/>
    <n v="24.93028829934978"/>
    <n v="526.97157940343448"/>
    <n v="1"/>
    <n v="9992.6597072081167"/>
    <n v="6363.1895666440141"/>
    <n v="1275.8898812622481"/>
  </r>
  <r>
    <x v="22"/>
    <n v="3.4599999999999999E-2"/>
    <n v="25"/>
    <n v="41.7"/>
    <s v="Water"/>
    <x v="1"/>
    <x v="1"/>
    <n v="290.66678073516402"/>
    <n v="331.82066142474878"/>
    <n v="2.9207517711009969"/>
    <n v="13.81454690946911"/>
    <n v="503.57840817945117"/>
    <n v="1"/>
    <n v="11055.284900531989"/>
    <n v="6186.0339823989407"/>
    <n v="1271.1470327284501"/>
  </r>
  <r>
    <x v="23"/>
    <n v="3.0499999999999999E-2"/>
    <n v="25"/>
    <n v="33.9"/>
    <s v="Air"/>
    <x v="1"/>
    <x v="3"/>
    <n v="538.66267115148219"/>
    <n v="335.50806576551309"/>
    <n v="0.97838180103292183"/>
    <n v="9.1236013744827744"/>
    <n v="394.9296446518178"/>
    <n v="1"/>
    <n v="21353.56994907133"/>
    <n v="21848.485725209001"/>
    <n v="11575.631434874569"/>
  </r>
  <r>
    <x v="23"/>
    <n v="3.0499999999999999E-2"/>
    <n v="25"/>
    <n v="33.9"/>
    <s v="Air"/>
    <x v="1"/>
    <x v="3"/>
    <n v="536.66550351364924"/>
    <n v="323.97224297601042"/>
    <n v="0.67621018315961934"/>
    <n v="4.9838329499414096"/>
    <n v="363.52687384965708"/>
    <n v="1"/>
    <n v="21417.63012452544"/>
    <n v="21080.108528463501"/>
    <n v="10975.096655619051"/>
  </r>
  <r>
    <x v="23"/>
    <n v="3.0499999999999999E-2"/>
    <n v="25"/>
    <n v="33.9"/>
    <s v="Air"/>
    <x v="1"/>
    <x v="3"/>
    <n v="549.03621873164309"/>
    <n v="315.04901015437281"/>
    <n v="0.62044498748177057"/>
    <n v="1.857562624713462"/>
    <n v="292.85156622770131"/>
    <n v="1"/>
    <n v="20854.050898457321"/>
    <n v="19119.446129814649"/>
    <n v="11382.731530890271"/>
  </r>
  <r>
    <x v="23"/>
    <n v="3.0499999999999999E-2"/>
    <n v="25"/>
    <n v="33.9"/>
    <s v="Air"/>
    <x v="1"/>
    <x v="3"/>
    <n v="545.5544442017557"/>
    <n v="317.48253994553852"/>
    <n v="1.335875481239118"/>
    <n v="1.4429270826441769"/>
    <n v="278.59951392184217"/>
    <n v="1"/>
    <n v="20749.157242043129"/>
    <n v="18671.28468157562"/>
    <n v="8385.669532745791"/>
  </r>
  <r>
    <x v="23"/>
    <n v="3.0499999999999999E-2"/>
    <n v="25"/>
    <n v="33.9"/>
    <s v="Air"/>
    <x v="1"/>
    <x v="3"/>
    <n v="610.46817690401826"/>
    <n v="392.00718426622598"/>
    <n v="0.59336239976559968"/>
    <n v="4.9195656781228188"/>
    <n v="360.29580884075239"/>
    <n v="1"/>
    <n v="28008.79501861547"/>
    <n v="20783.091725512932"/>
    <n v="5932.7631886723721"/>
  </r>
  <r>
    <x v="23"/>
    <n v="3.0499999999999999E-2"/>
    <n v="25"/>
    <n v="33.9"/>
    <s v="Water"/>
    <x v="1"/>
    <x v="2"/>
    <n v="451.50465064349447"/>
    <n v="336.14963125836948"/>
    <n v="4.8854595639722893"/>
    <n v="3.6172087940327602"/>
    <n v="305.12863028893332"/>
    <n v="1"/>
    <n v="16190.76193225617"/>
    <n v="9501.0227026673874"/>
    <n v="2783.6803417373249"/>
  </r>
  <r>
    <x v="23"/>
    <n v="3.0499999999999999E-2"/>
    <n v="25"/>
    <n v="33.9"/>
    <s v="Water"/>
    <x v="1"/>
    <x v="2"/>
    <n v="463.21083815484099"/>
    <n v="270.77721424034331"/>
    <n v="4.9293032750682384"/>
    <n v="3.9012040340282672"/>
    <n v="296.77433651810929"/>
    <n v="1"/>
    <n v="16980.130010985358"/>
    <n v="8957.2534788040321"/>
    <n v="2151.710079041175"/>
  </r>
  <r>
    <x v="23"/>
    <n v="3.0499999999999999E-2"/>
    <n v="25"/>
    <n v="33.9"/>
    <s v="Water"/>
    <x v="1"/>
    <x v="2"/>
    <n v="501.42606043758252"/>
    <n v="361.79524087647872"/>
    <n v="4.6183630662464772"/>
    <n v="6.1701178137331194"/>
    <n v="379.9980104764486"/>
    <n v="1"/>
    <n v="20118.794819976691"/>
    <n v="9822.2929486991288"/>
    <n v="3899.9677277401779"/>
  </r>
  <r>
    <x v="23"/>
    <n v="3.0499999999999999E-2"/>
    <n v="25"/>
    <n v="33.9"/>
    <s v="Water"/>
    <x v="1"/>
    <x v="2"/>
    <n v="509.14994046532809"/>
    <n v="399.96961069665292"/>
    <n v="2.8702077833113191"/>
    <n v="4.1440954869867479"/>
    <n v="432.96991473698063"/>
    <n v="1"/>
    <n v="20268.81003079065"/>
    <n v="10453.936966334841"/>
    <n v="4602.9292371651454"/>
  </r>
  <r>
    <x v="23"/>
    <n v="3.0499999999999999E-2"/>
    <n v="25"/>
    <n v="33.9"/>
    <s v="Water"/>
    <x v="1"/>
    <x v="2"/>
    <n v="505.46457183317062"/>
    <n v="345.83732493346002"/>
    <n v="2.5945704178124922"/>
    <n v="3.555113927794006"/>
    <n v="367.27355780847643"/>
    <n v="1"/>
    <n v="24134.733515079341"/>
    <n v="12533.757585339021"/>
    <n v="3530.0208655538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4:C9" firstHeaderRow="0" firstDataRow="1" firstDataCol="1" rowPageCount="2" colPageCount="1"/>
  <pivotFields count="16">
    <pivotField axis="axisRow" showAll="0" defaultSubtotal="0">
      <items count="24">
        <item x="11"/>
        <item x="12"/>
        <item x="13"/>
        <item x="0"/>
        <item x="1"/>
        <item x="14"/>
        <item x="2"/>
        <item x="23"/>
        <item x="3"/>
        <item x="16"/>
        <item x="15"/>
        <item x="17"/>
        <item x="4"/>
        <item x="5"/>
        <item x="18"/>
        <item x="19"/>
        <item x="6"/>
        <item x="20"/>
        <item x="7"/>
        <item x="8"/>
        <item x="21"/>
        <item x="9"/>
        <item x="10"/>
        <item x="22"/>
      </items>
    </pivotField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7"/>
    </i>
    <i>
      <x v="18"/>
    </i>
    <i>
      <x v="21"/>
    </i>
    <i>
      <x v="23"/>
    </i>
  </rowItems>
  <colFields count="1">
    <field x="-2"/>
  </colFields>
  <colItems count="2">
    <i>
      <x/>
    </i>
    <i i="1">
      <x v="1"/>
    </i>
  </colItems>
  <pageFields count="2">
    <pageField fld="6" item="1" hier="-1"/>
    <pageField fld="5" item="1" hier="-1"/>
  </pageFields>
  <dataFields count="2">
    <dataField name="Average of Pulloff Force (µN)" fld="7" subtotal="average" baseField="0" baseItem="0"/>
    <dataField name="StdDev of Pulloff Force (µN)2" fld="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2" sqref="C12"/>
    </sheetView>
  </sheetViews>
  <sheetFormatPr defaultRowHeight="15" x14ac:dyDescent="0.25"/>
  <cols>
    <col min="1" max="1" width="13.140625" customWidth="1"/>
    <col min="2" max="3" width="27.28515625" bestFit="1" customWidth="1"/>
    <col min="4" max="24" width="16.28515625" bestFit="1" customWidth="1"/>
    <col min="25" max="25" width="11.28515625" bestFit="1" customWidth="1"/>
  </cols>
  <sheetData>
    <row r="1" spans="1:8" x14ac:dyDescent="0.25">
      <c r="A1" s="2" t="s">
        <v>2</v>
      </c>
      <c r="B1" t="s">
        <v>34</v>
      </c>
    </row>
    <row r="2" spans="1:8" x14ac:dyDescent="0.25">
      <c r="A2" s="2" t="s">
        <v>1</v>
      </c>
      <c r="B2" t="s">
        <v>7</v>
      </c>
    </row>
    <row r="3" spans="1:8" x14ac:dyDescent="0.25">
      <c r="E3" t="s">
        <v>48</v>
      </c>
      <c r="F3" t="s">
        <v>49</v>
      </c>
      <c r="G3" t="s">
        <v>50</v>
      </c>
    </row>
    <row r="4" spans="1:8" x14ac:dyDescent="0.25">
      <c r="A4" s="2" t="s">
        <v>48</v>
      </c>
      <c r="B4" t="s">
        <v>49</v>
      </c>
      <c r="C4" t="s">
        <v>50</v>
      </c>
      <c r="E4" t="s">
        <v>19</v>
      </c>
      <c r="F4">
        <v>564.91932394717173</v>
      </c>
      <c r="G4">
        <v>47.98024550048742</v>
      </c>
      <c r="H4">
        <f>G4/F4</f>
        <v>8.4932916022844848E-2</v>
      </c>
    </row>
    <row r="5" spans="1:8" x14ac:dyDescent="0.25">
      <c r="A5" s="3" t="s">
        <v>19</v>
      </c>
      <c r="B5" s="4">
        <v>564.91932394717173</v>
      </c>
      <c r="C5" s="4">
        <v>47.98024550048742</v>
      </c>
      <c r="E5" t="s">
        <v>20</v>
      </c>
      <c r="F5">
        <v>490.31081247680169</v>
      </c>
      <c r="G5">
        <v>32.086267234204804</v>
      </c>
      <c r="H5">
        <f t="shared" ref="H5:H13" si="0">G5/F5</f>
        <v>6.5440668281658412E-2</v>
      </c>
    </row>
    <row r="6" spans="1:8" x14ac:dyDescent="0.25">
      <c r="A6" s="3" t="s">
        <v>31</v>
      </c>
      <c r="B6" s="4">
        <v>556.0774029005097</v>
      </c>
      <c r="C6" s="4">
        <v>30.817048652785541</v>
      </c>
      <c r="E6" t="s">
        <v>21</v>
      </c>
      <c r="F6">
        <v>460.6041461846761</v>
      </c>
      <c r="G6">
        <v>27.144439538152465</v>
      </c>
      <c r="H6">
        <f t="shared" si="0"/>
        <v>5.8932251832724679E-2</v>
      </c>
    </row>
    <row r="7" spans="1:8" x14ac:dyDescent="0.25">
      <c r="A7" s="3" t="s">
        <v>15</v>
      </c>
      <c r="B7" s="4">
        <v>306.87237244532747</v>
      </c>
      <c r="C7" s="4">
        <v>57.372462836435083</v>
      </c>
      <c r="E7" t="s">
        <v>22</v>
      </c>
      <c r="F7">
        <v>383.12921936092636</v>
      </c>
      <c r="G7">
        <v>48.425400112859712</v>
      </c>
      <c r="H7">
        <f t="shared" si="0"/>
        <v>0.12639443212823878</v>
      </c>
    </row>
    <row r="8" spans="1:8" x14ac:dyDescent="0.25">
      <c r="A8" s="3" t="s">
        <v>17</v>
      </c>
      <c r="B8" s="4">
        <v>360.59438792691634</v>
      </c>
      <c r="C8" s="4">
        <v>16.910694502933815</v>
      </c>
      <c r="E8" t="s">
        <v>31</v>
      </c>
      <c r="F8">
        <v>556.0774029005097</v>
      </c>
      <c r="G8">
        <v>30.817048652785541</v>
      </c>
      <c r="H8">
        <f t="shared" si="0"/>
        <v>5.5418631456777896E-2</v>
      </c>
    </row>
    <row r="9" spans="1:8" x14ac:dyDescent="0.25">
      <c r="A9" s="3" t="s">
        <v>30</v>
      </c>
      <c r="B9" s="4">
        <v>370.25505773549509</v>
      </c>
      <c r="C9" s="4">
        <v>45.635497096415229</v>
      </c>
      <c r="E9" t="s">
        <v>24</v>
      </c>
      <c r="F9">
        <v>485.54203670217896</v>
      </c>
      <c r="G9">
        <v>32.342088562688474</v>
      </c>
      <c r="H9">
        <f t="shared" si="0"/>
        <v>6.6610274946237905E-2</v>
      </c>
    </row>
    <row r="10" spans="1:8" x14ac:dyDescent="0.25">
      <c r="E10" t="s">
        <v>26</v>
      </c>
      <c r="F10">
        <v>355.19950258593178</v>
      </c>
      <c r="G10">
        <v>52.771685106580883</v>
      </c>
      <c r="H10">
        <f t="shared" si="0"/>
        <v>0.14856914134842875</v>
      </c>
    </row>
    <row r="11" spans="1:8" x14ac:dyDescent="0.25">
      <c r="E11" t="s">
        <v>15</v>
      </c>
      <c r="F11">
        <v>306.87237244532747</v>
      </c>
      <c r="G11">
        <v>57.372462836435083</v>
      </c>
      <c r="H11">
        <f t="shared" si="0"/>
        <v>0.18695870983516638</v>
      </c>
    </row>
    <row r="12" spans="1:8" x14ac:dyDescent="0.25">
      <c r="E12" t="s">
        <v>17</v>
      </c>
      <c r="F12">
        <v>360.59438792691634</v>
      </c>
      <c r="G12">
        <v>16.910694502933815</v>
      </c>
      <c r="H12">
        <f t="shared" si="0"/>
        <v>4.689672127221569E-2</v>
      </c>
    </row>
    <row r="13" spans="1:8" x14ac:dyDescent="0.25">
      <c r="E13" t="s">
        <v>30</v>
      </c>
      <c r="F13">
        <v>370.25505773549509</v>
      </c>
      <c r="G13">
        <v>45.635497096415229</v>
      </c>
      <c r="H13">
        <f t="shared" si="0"/>
        <v>0.1232542166352163</v>
      </c>
    </row>
    <row r="16" spans="1:8" x14ac:dyDescent="0.25">
      <c r="F16">
        <f>AVERAGE(B5:B9)</f>
        <v>431.74370899108408</v>
      </c>
      <c r="G16">
        <f>_xlfn.STDEV.P(B5:B9)</f>
        <v>107.35971560314583</v>
      </c>
      <c r="H16">
        <f>G16/F16</f>
        <v>0.24866538496653096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tabSelected="1" workbookViewId="0"/>
  </sheetViews>
  <sheetFormatPr defaultRowHeight="15" x14ac:dyDescent="0.25"/>
  <cols>
    <col min="1" max="1" width="18.42578125" bestFit="1" customWidth="1"/>
    <col min="2" max="2" width="15.85546875" bestFit="1" customWidth="1"/>
    <col min="3" max="3" width="16.42578125" bestFit="1" customWidth="1"/>
    <col min="4" max="4" width="12.5703125" bestFit="1" customWidth="1"/>
    <col min="5" max="5" width="8.5703125" bestFit="1" customWidth="1"/>
    <col min="6" max="6" width="9.42578125" bestFit="1" customWidth="1"/>
    <col min="7" max="7" width="22" bestFit="1" customWidth="1"/>
    <col min="8" max="8" width="16.85546875" bestFit="1" customWidth="1"/>
    <col min="9" max="9" width="17.7109375" bestFit="1" customWidth="1"/>
    <col min="10" max="10" width="23.42578125" bestFit="1" customWidth="1"/>
    <col min="11" max="11" width="22.5703125" bestFit="1" customWidth="1"/>
    <col min="12" max="12" width="21.5703125" bestFit="1" customWidth="1"/>
    <col min="13" max="13" width="15.42578125" bestFit="1" customWidth="1"/>
    <col min="14" max="14" width="19.85546875" bestFit="1" customWidth="1"/>
    <col min="15" max="15" width="16.140625" bestFit="1" customWidth="1"/>
    <col min="16" max="16" width="24.28515625" bestFit="1" customWidth="1"/>
    <col min="17" max="18" width="9.140625" customWidth="1"/>
  </cols>
  <sheetData>
    <row r="1" spans="1:19" x14ac:dyDescent="0.25">
      <c r="A1" s="1" t="s">
        <v>3</v>
      </c>
      <c r="B1" s="1" t="s">
        <v>47</v>
      </c>
      <c r="C1" s="1" t="s">
        <v>36</v>
      </c>
      <c r="D1" s="1" t="s">
        <v>37</v>
      </c>
      <c r="E1" s="1" t="s">
        <v>0</v>
      </c>
      <c r="F1" s="1" t="s">
        <v>1</v>
      </c>
      <c r="G1" s="1" t="s">
        <v>2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5" t="s">
        <v>51</v>
      </c>
      <c r="R1" s="5" t="s">
        <v>52</v>
      </c>
      <c r="S1" s="5" t="s">
        <v>53</v>
      </c>
    </row>
    <row r="2" spans="1:19" x14ac:dyDescent="0.25">
      <c r="A2" t="s">
        <v>8</v>
      </c>
      <c r="B2">
        <v>3.5400000000000001E-2</v>
      </c>
      <c r="C2">
        <v>26</v>
      </c>
      <c r="D2">
        <v>43.9</v>
      </c>
      <c r="E2" t="s">
        <v>5</v>
      </c>
      <c r="F2" t="s">
        <v>6</v>
      </c>
      <c r="G2" t="s">
        <v>32</v>
      </c>
      <c r="H2">
        <v>4.282338995205123</v>
      </c>
      <c r="I2">
        <v>98.180239545408767</v>
      </c>
      <c r="J2">
        <v>2.5655358306039968</v>
      </c>
      <c r="K2">
        <v>4.2758965373539084</v>
      </c>
      <c r="L2">
        <v>1216.133226786955</v>
      </c>
      <c r="M2">
        <v>1</v>
      </c>
      <c r="N2">
        <v>0</v>
      </c>
      <c r="O2">
        <v>0</v>
      </c>
      <c r="P2">
        <v>0</v>
      </c>
      <c r="S2">
        <f>(Q2+R2)/2</f>
        <v>0</v>
      </c>
    </row>
    <row r="3" spans="1:19" x14ac:dyDescent="0.25">
      <c r="A3" t="s">
        <v>8</v>
      </c>
      <c r="B3">
        <v>3.5400000000000001E-2</v>
      </c>
      <c r="C3">
        <v>26</v>
      </c>
      <c r="D3">
        <v>43.9</v>
      </c>
      <c r="E3" t="s">
        <v>5</v>
      </c>
      <c r="F3" t="s">
        <v>6</v>
      </c>
      <c r="G3" t="s">
        <v>32</v>
      </c>
      <c r="H3">
        <v>5.5076216049344584</v>
      </c>
      <c r="I3">
        <v>100.6718011433704</v>
      </c>
      <c r="J3">
        <v>2.177033067796911</v>
      </c>
      <c r="K3">
        <v>9.9766504436378121</v>
      </c>
      <c r="L3">
        <v>1485.889527857521</v>
      </c>
      <c r="M3">
        <v>1</v>
      </c>
      <c r="N3">
        <v>0</v>
      </c>
      <c r="O3">
        <v>0</v>
      </c>
      <c r="P3">
        <v>0</v>
      </c>
      <c r="S3">
        <f t="shared" ref="S3:S66" si="0">(Q3+R3)/2</f>
        <v>0</v>
      </c>
    </row>
    <row r="4" spans="1:19" x14ac:dyDescent="0.25">
      <c r="A4" t="s">
        <v>8</v>
      </c>
      <c r="B4">
        <v>3.5400000000000001E-2</v>
      </c>
      <c r="C4">
        <v>26</v>
      </c>
      <c r="D4">
        <v>43.9</v>
      </c>
      <c r="E4" t="s">
        <v>5</v>
      </c>
      <c r="F4" t="s">
        <v>6</v>
      </c>
      <c r="G4" t="s">
        <v>32</v>
      </c>
      <c r="H4">
        <v>1.0315162657904009</v>
      </c>
      <c r="I4">
        <v>86.814684784675592</v>
      </c>
      <c r="J4">
        <v>2.211263621309806</v>
      </c>
      <c r="K4">
        <v>11.308385013703189</v>
      </c>
      <c r="L4">
        <v>1417.743723228848</v>
      </c>
      <c r="M4">
        <v>1</v>
      </c>
      <c r="N4">
        <v>0</v>
      </c>
      <c r="O4">
        <v>0</v>
      </c>
      <c r="P4">
        <v>0</v>
      </c>
      <c r="S4">
        <f t="shared" si="0"/>
        <v>0</v>
      </c>
    </row>
    <row r="5" spans="1:19" x14ac:dyDescent="0.25">
      <c r="A5" t="s">
        <v>8</v>
      </c>
      <c r="B5">
        <v>3.5400000000000001E-2</v>
      </c>
      <c r="C5">
        <v>26</v>
      </c>
      <c r="D5">
        <v>43.9</v>
      </c>
      <c r="E5" t="s">
        <v>5</v>
      </c>
      <c r="F5" t="s">
        <v>6</v>
      </c>
      <c r="G5" t="s">
        <v>32</v>
      </c>
      <c r="H5">
        <v>3.8298694446226591</v>
      </c>
      <c r="I5">
        <v>108.7024457299522</v>
      </c>
      <c r="J5">
        <v>3.053581386584113</v>
      </c>
      <c r="K5">
        <v>5.3993515994498136</v>
      </c>
      <c r="L5">
        <v>1696.024232077365</v>
      </c>
      <c r="M5">
        <v>1</v>
      </c>
      <c r="N5">
        <v>0</v>
      </c>
      <c r="O5">
        <v>0</v>
      </c>
      <c r="P5">
        <v>0</v>
      </c>
      <c r="S5">
        <f t="shared" si="0"/>
        <v>0</v>
      </c>
    </row>
    <row r="6" spans="1:19" x14ac:dyDescent="0.25">
      <c r="A6" t="s">
        <v>8</v>
      </c>
      <c r="B6">
        <v>3.5400000000000001E-2</v>
      </c>
      <c r="C6">
        <v>26</v>
      </c>
      <c r="D6">
        <v>43.9</v>
      </c>
      <c r="E6" t="s">
        <v>5</v>
      </c>
      <c r="F6" t="s">
        <v>6</v>
      </c>
      <c r="G6" t="s">
        <v>32</v>
      </c>
      <c r="H6">
        <v>3.3740592660518591</v>
      </c>
      <c r="I6">
        <v>83.685990182912064</v>
      </c>
      <c r="J6">
        <v>2.5337857448637782</v>
      </c>
      <c r="K6">
        <v>4.2206794450413536</v>
      </c>
      <c r="L6">
        <v>1124.8677002507291</v>
      </c>
      <c r="M6">
        <v>1</v>
      </c>
      <c r="N6">
        <v>0</v>
      </c>
      <c r="O6">
        <v>0</v>
      </c>
      <c r="P6">
        <v>0</v>
      </c>
      <c r="S6">
        <f t="shared" si="0"/>
        <v>0</v>
      </c>
    </row>
    <row r="7" spans="1:19" x14ac:dyDescent="0.25">
      <c r="A7" t="s">
        <v>9</v>
      </c>
      <c r="B7">
        <v>2.81E-2</v>
      </c>
      <c r="C7">
        <v>26.1</v>
      </c>
      <c r="D7">
        <v>43.4</v>
      </c>
      <c r="E7" t="s">
        <v>5</v>
      </c>
      <c r="F7" t="s">
        <v>6</v>
      </c>
      <c r="G7" t="s">
        <v>35</v>
      </c>
      <c r="H7">
        <v>384.10348110751693</v>
      </c>
      <c r="I7">
        <v>767.07950879532746</v>
      </c>
      <c r="J7">
        <v>3.7139007376172568</v>
      </c>
      <c r="K7">
        <v>16.421393611705771</v>
      </c>
      <c r="L7">
        <v>883.73578659425129</v>
      </c>
      <c r="M7">
        <v>1</v>
      </c>
      <c r="N7">
        <v>12230.82478378324</v>
      </c>
      <c r="O7">
        <v>21944.445000008422</v>
      </c>
      <c r="P7">
        <v>6393.04424356663</v>
      </c>
      <c r="Q7">
        <v>14.57</v>
      </c>
      <c r="R7">
        <v>14.04</v>
      </c>
      <c r="S7">
        <f t="shared" si="0"/>
        <v>14.305</v>
      </c>
    </row>
    <row r="8" spans="1:19" x14ac:dyDescent="0.25">
      <c r="A8" t="s">
        <v>9</v>
      </c>
      <c r="B8">
        <v>2.81E-2</v>
      </c>
      <c r="C8">
        <v>26.1</v>
      </c>
      <c r="D8">
        <v>43.4</v>
      </c>
      <c r="E8" t="s">
        <v>5</v>
      </c>
      <c r="F8" t="s">
        <v>6</v>
      </c>
      <c r="G8" t="s">
        <v>35</v>
      </c>
      <c r="H8">
        <v>350.38012967638332</v>
      </c>
      <c r="I8">
        <v>722.93021120705032</v>
      </c>
      <c r="J8">
        <v>4.354173275396712</v>
      </c>
      <c r="K8">
        <v>21.12187581443164</v>
      </c>
      <c r="L8">
        <v>1135.6593076604811</v>
      </c>
      <c r="M8">
        <v>1</v>
      </c>
      <c r="N8">
        <v>11416.058705495539</v>
      </c>
      <c r="O8">
        <v>23471.708915772011</v>
      </c>
      <c r="P8">
        <v>1788.384811756614</v>
      </c>
      <c r="Q8">
        <v>13.41</v>
      </c>
      <c r="R8">
        <v>14.44</v>
      </c>
      <c r="S8">
        <f t="shared" si="0"/>
        <v>13.925000000000001</v>
      </c>
    </row>
    <row r="9" spans="1:19" x14ac:dyDescent="0.25">
      <c r="A9" t="s">
        <v>9</v>
      </c>
      <c r="B9">
        <v>2.81E-2</v>
      </c>
      <c r="C9">
        <v>26.1</v>
      </c>
      <c r="D9">
        <v>43.4</v>
      </c>
      <c r="E9" t="s">
        <v>5</v>
      </c>
      <c r="F9" t="s">
        <v>6</v>
      </c>
      <c r="G9" t="s">
        <v>35</v>
      </c>
      <c r="H9">
        <v>345.45523161771149</v>
      </c>
      <c r="I9">
        <v>684.40213338388548</v>
      </c>
      <c r="J9">
        <v>2.999731636041584</v>
      </c>
      <c r="K9">
        <v>10.34213965287435</v>
      </c>
      <c r="L9">
        <v>1330.828138456181</v>
      </c>
      <c r="M9">
        <v>1</v>
      </c>
      <c r="N9">
        <v>10377.68877440727</v>
      </c>
      <c r="O9">
        <v>23243.234451963879</v>
      </c>
      <c r="P9">
        <v>1044.7634481556629</v>
      </c>
      <c r="Q9">
        <v>13.83</v>
      </c>
      <c r="R9">
        <v>16.82</v>
      </c>
      <c r="S9">
        <f t="shared" si="0"/>
        <v>15.324999999999999</v>
      </c>
    </row>
    <row r="10" spans="1:19" x14ac:dyDescent="0.25">
      <c r="A10" t="s">
        <v>9</v>
      </c>
      <c r="B10">
        <v>2.81E-2</v>
      </c>
      <c r="C10">
        <v>26.1</v>
      </c>
      <c r="D10">
        <v>43.4</v>
      </c>
      <c r="E10" t="s">
        <v>5</v>
      </c>
      <c r="F10" t="s">
        <v>6</v>
      </c>
      <c r="G10" t="s">
        <v>35</v>
      </c>
      <c r="H10">
        <v>341.06882446869213</v>
      </c>
      <c r="I10">
        <v>659.24698842352529</v>
      </c>
      <c r="J10">
        <v>2.4635434189255032</v>
      </c>
      <c r="K10">
        <v>21.949254991555229</v>
      </c>
      <c r="L10">
        <v>1420.4025633874451</v>
      </c>
      <c r="M10">
        <v>1</v>
      </c>
      <c r="N10">
        <v>10425.254743389611</v>
      </c>
      <c r="O10">
        <v>23326.539756460072</v>
      </c>
      <c r="P10">
        <v>1048.703353577115</v>
      </c>
      <c r="Q10">
        <v>14.24</v>
      </c>
      <c r="R10">
        <v>15.77</v>
      </c>
      <c r="S10">
        <f t="shared" si="0"/>
        <v>15.004999999999999</v>
      </c>
    </row>
    <row r="11" spans="1:19" x14ac:dyDescent="0.25">
      <c r="A11" t="s">
        <v>9</v>
      </c>
      <c r="B11">
        <v>2.81E-2</v>
      </c>
      <c r="C11">
        <v>26.1</v>
      </c>
      <c r="D11">
        <v>43.4</v>
      </c>
      <c r="E11" t="s">
        <v>5</v>
      </c>
      <c r="F11" t="s">
        <v>6</v>
      </c>
      <c r="G11" t="s">
        <v>35</v>
      </c>
      <c r="H11">
        <v>316.84452180614818</v>
      </c>
      <c r="I11">
        <v>568.67908437243977</v>
      </c>
      <c r="J11">
        <v>1.6320831523628201</v>
      </c>
      <c r="K11">
        <v>15.39503398515788</v>
      </c>
      <c r="L11">
        <v>1045.4359485334551</v>
      </c>
      <c r="M11">
        <v>1</v>
      </c>
      <c r="N11">
        <v>8778.3560044678761</v>
      </c>
      <c r="O11">
        <v>18943.696542269921</v>
      </c>
      <c r="P11">
        <v>305.84884793757652</v>
      </c>
      <c r="Q11">
        <v>15.11</v>
      </c>
      <c r="R11">
        <v>14.88</v>
      </c>
      <c r="S11">
        <f t="shared" si="0"/>
        <v>14.995000000000001</v>
      </c>
    </row>
    <row r="12" spans="1:19" x14ac:dyDescent="0.25">
      <c r="A12" t="s">
        <v>10</v>
      </c>
      <c r="B12">
        <v>2.6700000000000002E-2</v>
      </c>
      <c r="C12">
        <v>25.9</v>
      </c>
      <c r="D12">
        <v>31.9</v>
      </c>
      <c r="E12" t="s">
        <v>5</v>
      </c>
      <c r="F12" t="s">
        <v>7</v>
      </c>
      <c r="G12" t="s">
        <v>33</v>
      </c>
      <c r="H12">
        <v>338.84045152190168</v>
      </c>
      <c r="I12">
        <v>467.47992589055548</v>
      </c>
      <c r="J12">
        <v>1.7216004899371899</v>
      </c>
      <c r="K12">
        <v>10.81314987921909</v>
      </c>
      <c r="L12">
        <v>306.55787761863388</v>
      </c>
      <c r="M12">
        <v>1</v>
      </c>
      <c r="N12">
        <v>9597.6298377161784</v>
      </c>
      <c r="O12">
        <v>3943.1177461532639</v>
      </c>
      <c r="P12">
        <v>1950.230967420895</v>
      </c>
      <c r="Q12">
        <v>23.36</v>
      </c>
      <c r="R12">
        <v>21.57</v>
      </c>
      <c r="S12">
        <f t="shared" si="0"/>
        <v>22.465</v>
      </c>
    </row>
    <row r="13" spans="1:19" x14ac:dyDescent="0.25">
      <c r="A13" t="s">
        <v>10</v>
      </c>
      <c r="B13">
        <v>2.6700000000000002E-2</v>
      </c>
      <c r="C13">
        <v>25.9</v>
      </c>
      <c r="D13">
        <v>31.9</v>
      </c>
      <c r="E13" t="s">
        <v>5</v>
      </c>
      <c r="F13" t="s">
        <v>7</v>
      </c>
      <c r="G13" t="s">
        <v>33</v>
      </c>
      <c r="H13">
        <v>485.20341443108327</v>
      </c>
      <c r="I13">
        <v>730.31569888998229</v>
      </c>
      <c r="J13">
        <v>1.5701826160496639</v>
      </c>
      <c r="K13">
        <v>6.8566953607564152</v>
      </c>
      <c r="L13">
        <v>362.4845927731572</v>
      </c>
      <c r="M13">
        <v>1</v>
      </c>
      <c r="N13">
        <v>18517.29255344165</v>
      </c>
      <c r="O13">
        <v>7061.9699267218066</v>
      </c>
      <c r="P13">
        <v>1906.4786741352971</v>
      </c>
      <c r="Q13">
        <v>22.1</v>
      </c>
      <c r="R13">
        <v>22.34</v>
      </c>
      <c r="S13">
        <f t="shared" si="0"/>
        <v>22.22</v>
      </c>
    </row>
    <row r="14" spans="1:19" x14ac:dyDescent="0.25">
      <c r="A14" t="s">
        <v>10</v>
      </c>
      <c r="B14">
        <v>2.6700000000000002E-2</v>
      </c>
      <c r="C14">
        <v>25.9</v>
      </c>
      <c r="D14">
        <v>31.9</v>
      </c>
      <c r="E14" t="s">
        <v>5</v>
      </c>
      <c r="F14" t="s">
        <v>7</v>
      </c>
      <c r="G14" t="s">
        <v>33</v>
      </c>
      <c r="H14">
        <v>444.63541849468072</v>
      </c>
      <c r="I14">
        <v>675.24720292278823</v>
      </c>
      <c r="J14">
        <v>2.5646334381987308</v>
      </c>
      <c r="K14">
        <v>7.2055233267017824</v>
      </c>
      <c r="L14">
        <v>279.50000150445209</v>
      </c>
      <c r="M14">
        <v>1</v>
      </c>
      <c r="N14">
        <v>16064.332528993051</v>
      </c>
      <c r="O14">
        <v>4289.3444336163566</v>
      </c>
      <c r="P14">
        <v>1839.0825607101151</v>
      </c>
      <c r="Q14">
        <v>22.47</v>
      </c>
      <c r="R14">
        <v>20.56</v>
      </c>
      <c r="S14">
        <f t="shared" si="0"/>
        <v>21.515000000000001</v>
      </c>
    </row>
    <row r="15" spans="1:19" x14ac:dyDescent="0.25">
      <c r="A15" t="s">
        <v>10</v>
      </c>
      <c r="B15">
        <v>2.6700000000000002E-2</v>
      </c>
      <c r="C15">
        <v>25.9</v>
      </c>
      <c r="D15">
        <v>31.9</v>
      </c>
      <c r="E15" t="s">
        <v>5</v>
      </c>
      <c r="F15" t="s">
        <v>7</v>
      </c>
      <c r="G15" t="s">
        <v>33</v>
      </c>
      <c r="H15">
        <v>449.22120960924121</v>
      </c>
      <c r="I15">
        <v>723.5064756132648</v>
      </c>
      <c r="J15">
        <v>1.9641476914096261</v>
      </c>
      <c r="K15">
        <v>9.3251365131333035</v>
      </c>
      <c r="L15">
        <v>322.11940446462319</v>
      </c>
      <c r="M15">
        <v>1</v>
      </c>
      <c r="N15">
        <v>16076.849835903849</v>
      </c>
      <c r="O15">
        <v>4709.38594784823</v>
      </c>
      <c r="P15">
        <v>1778.3524673441641</v>
      </c>
      <c r="Q15">
        <v>21.41</v>
      </c>
      <c r="R15">
        <v>23.09</v>
      </c>
      <c r="S15">
        <f t="shared" si="0"/>
        <v>22.25</v>
      </c>
    </row>
    <row r="16" spans="1:19" x14ac:dyDescent="0.25">
      <c r="A16" t="s">
        <v>10</v>
      </c>
      <c r="B16">
        <v>2.6700000000000002E-2</v>
      </c>
      <c r="C16">
        <v>25.9</v>
      </c>
      <c r="D16">
        <v>31.9</v>
      </c>
      <c r="E16" t="s">
        <v>5</v>
      </c>
      <c r="F16" t="s">
        <v>7</v>
      </c>
      <c r="G16" t="s">
        <v>33</v>
      </c>
      <c r="H16">
        <v>463.39359958304749</v>
      </c>
      <c r="I16">
        <v>711.25872653285023</v>
      </c>
      <c r="J16">
        <v>2.817558042032831</v>
      </c>
      <c r="K16">
        <v>4.83658286710138</v>
      </c>
      <c r="L16">
        <v>337.51434759780801</v>
      </c>
      <c r="M16">
        <v>1</v>
      </c>
      <c r="N16">
        <v>15723.154190576461</v>
      </c>
      <c r="O16">
        <v>4658.4185674602613</v>
      </c>
      <c r="P16">
        <v>1543.699718597733</v>
      </c>
      <c r="Q16">
        <v>20.65</v>
      </c>
      <c r="R16">
        <v>20.65</v>
      </c>
      <c r="S16">
        <f t="shared" si="0"/>
        <v>20.65</v>
      </c>
    </row>
    <row r="17" spans="1:19" x14ac:dyDescent="0.25">
      <c r="A17" t="s">
        <v>11</v>
      </c>
      <c r="B17">
        <v>3.6400000000000002E-2</v>
      </c>
      <c r="C17">
        <v>25.9</v>
      </c>
      <c r="D17">
        <v>31.3</v>
      </c>
      <c r="E17" t="s">
        <v>5</v>
      </c>
      <c r="F17" t="s">
        <v>7</v>
      </c>
      <c r="G17" t="s">
        <v>35</v>
      </c>
      <c r="H17">
        <v>356.73784248696779</v>
      </c>
      <c r="I17">
        <v>537.60841343064749</v>
      </c>
      <c r="J17">
        <v>2.690551748072374</v>
      </c>
      <c r="K17">
        <v>7.5526398234047916</v>
      </c>
      <c r="L17">
        <v>504.68402538358032</v>
      </c>
      <c r="M17">
        <v>1</v>
      </c>
      <c r="N17">
        <v>12282.75526180278</v>
      </c>
      <c r="O17">
        <v>21984.16440679353</v>
      </c>
      <c r="P17">
        <v>8499.3685975724129</v>
      </c>
      <c r="Q17">
        <v>16.5</v>
      </c>
      <c r="R17">
        <v>17.190000000000001</v>
      </c>
      <c r="S17">
        <f t="shared" si="0"/>
        <v>16.844999999999999</v>
      </c>
    </row>
    <row r="18" spans="1:19" x14ac:dyDescent="0.25">
      <c r="A18" t="s">
        <v>11</v>
      </c>
      <c r="B18">
        <v>3.6400000000000002E-2</v>
      </c>
      <c r="C18">
        <v>25.9</v>
      </c>
      <c r="D18">
        <v>31.3</v>
      </c>
      <c r="E18" t="s">
        <v>5</v>
      </c>
      <c r="F18" t="s">
        <v>7</v>
      </c>
      <c r="G18" t="s">
        <v>35</v>
      </c>
      <c r="H18">
        <v>367.77725168305841</v>
      </c>
      <c r="I18">
        <v>536.63920254670757</v>
      </c>
      <c r="J18">
        <v>3.5684532949101402</v>
      </c>
      <c r="K18">
        <v>12.57060847175822</v>
      </c>
      <c r="L18">
        <v>620.56319190037516</v>
      </c>
      <c r="M18">
        <v>1</v>
      </c>
      <c r="N18">
        <v>13122.438752074549</v>
      </c>
      <c r="O18">
        <v>23126.53672583419</v>
      </c>
      <c r="P18">
        <v>8414.4881292007158</v>
      </c>
      <c r="Q18">
        <v>16.850000000000001</v>
      </c>
      <c r="R18">
        <v>17.22</v>
      </c>
      <c r="S18">
        <f t="shared" si="0"/>
        <v>17.035</v>
      </c>
    </row>
    <row r="19" spans="1:19" x14ac:dyDescent="0.25">
      <c r="A19" t="s">
        <v>11</v>
      </c>
      <c r="B19">
        <v>3.6400000000000002E-2</v>
      </c>
      <c r="C19">
        <v>25.9</v>
      </c>
      <c r="D19">
        <v>31.3</v>
      </c>
      <c r="E19" t="s">
        <v>5</v>
      </c>
      <c r="F19" t="s">
        <v>7</v>
      </c>
      <c r="G19" t="s">
        <v>35</v>
      </c>
      <c r="H19">
        <v>370.57453667297648</v>
      </c>
      <c r="I19">
        <v>424.24799463448198</v>
      </c>
      <c r="J19">
        <v>5.1220371862303811</v>
      </c>
      <c r="K19">
        <v>8.0225194116086627</v>
      </c>
      <c r="L19">
        <v>439.45825264331148</v>
      </c>
      <c r="M19">
        <v>1</v>
      </c>
      <c r="N19">
        <v>11527.07378106288</v>
      </c>
      <c r="O19">
        <v>18663.551699723648</v>
      </c>
      <c r="P19">
        <v>8013.7751460870468</v>
      </c>
      <c r="Q19">
        <v>15.73</v>
      </c>
      <c r="R19">
        <v>15.36</v>
      </c>
      <c r="S19">
        <f t="shared" si="0"/>
        <v>15.545</v>
      </c>
    </row>
    <row r="20" spans="1:19" x14ac:dyDescent="0.25">
      <c r="A20" t="s">
        <v>11</v>
      </c>
      <c r="B20">
        <v>3.6400000000000002E-2</v>
      </c>
      <c r="C20">
        <v>25.9</v>
      </c>
      <c r="D20">
        <v>31.3</v>
      </c>
      <c r="E20" t="s">
        <v>5</v>
      </c>
      <c r="F20" t="s">
        <v>7</v>
      </c>
      <c r="G20" t="s">
        <v>35</v>
      </c>
      <c r="H20">
        <v>358.38998144587651</v>
      </c>
      <c r="I20">
        <v>478.87110760628372</v>
      </c>
      <c r="J20">
        <v>2.8659128607290021</v>
      </c>
      <c r="K20">
        <v>5.1712304124106838</v>
      </c>
      <c r="L20">
        <v>538.66874250775334</v>
      </c>
      <c r="M20">
        <v>1</v>
      </c>
      <c r="N20">
        <v>11515.816298358881</v>
      </c>
      <c r="O20">
        <v>19760.932124352861</v>
      </c>
      <c r="P20">
        <v>7346.3016803203027</v>
      </c>
      <c r="Q20">
        <v>17.350000000000001</v>
      </c>
      <c r="R20">
        <v>14.91</v>
      </c>
      <c r="S20">
        <f t="shared" si="0"/>
        <v>16.130000000000003</v>
      </c>
    </row>
    <row r="21" spans="1:19" x14ac:dyDescent="0.25">
      <c r="A21" t="s">
        <v>11</v>
      </c>
      <c r="B21">
        <v>3.6400000000000002E-2</v>
      </c>
      <c r="C21">
        <v>25.9</v>
      </c>
      <c r="D21">
        <v>31.3</v>
      </c>
      <c r="E21" t="s">
        <v>5</v>
      </c>
      <c r="F21" t="s">
        <v>7</v>
      </c>
      <c r="G21" t="s">
        <v>35</v>
      </c>
      <c r="H21">
        <v>354.50285283919521</v>
      </c>
      <c r="I21">
        <v>566.0471849161803</v>
      </c>
      <c r="J21">
        <v>2.768553550604206</v>
      </c>
      <c r="K21">
        <v>12.10805556938729</v>
      </c>
      <c r="L21">
        <v>609.78132342713775</v>
      </c>
      <c r="M21">
        <v>1</v>
      </c>
      <c r="N21">
        <v>12849.880122987721</v>
      </c>
      <c r="O21">
        <v>21754.635445460131</v>
      </c>
      <c r="P21">
        <v>6844.3255400400094</v>
      </c>
      <c r="Q21">
        <v>16.78</v>
      </c>
      <c r="R21">
        <v>17.93</v>
      </c>
      <c r="S21">
        <f t="shared" si="0"/>
        <v>17.355</v>
      </c>
    </row>
    <row r="22" spans="1:19" x14ac:dyDescent="0.25">
      <c r="A22" t="s">
        <v>12</v>
      </c>
      <c r="B22">
        <v>2.5000000000000001E-2</v>
      </c>
      <c r="C22">
        <v>26</v>
      </c>
      <c r="D22">
        <v>43.3</v>
      </c>
      <c r="E22" t="s">
        <v>5</v>
      </c>
      <c r="F22" t="s">
        <v>7</v>
      </c>
      <c r="G22" t="s">
        <v>35</v>
      </c>
      <c r="H22">
        <v>629.47126243591879</v>
      </c>
      <c r="I22">
        <v>1787.933525150954</v>
      </c>
      <c r="J22">
        <v>2.2149223782765599</v>
      </c>
      <c r="K22">
        <v>5.4524340653259529</v>
      </c>
      <c r="L22">
        <v>402.03009436282531</v>
      </c>
      <c r="M22">
        <v>1</v>
      </c>
      <c r="N22">
        <v>42837.532701458476</v>
      </c>
      <c r="O22">
        <v>8299.2470230366125</v>
      </c>
      <c r="P22">
        <v>539.55315884279958</v>
      </c>
      <c r="Q22">
        <v>8.93</v>
      </c>
      <c r="R22">
        <v>9.1199999999999992</v>
      </c>
      <c r="S22">
        <f t="shared" si="0"/>
        <v>9.0249999999999986</v>
      </c>
    </row>
    <row r="23" spans="1:19" x14ac:dyDescent="0.25">
      <c r="A23" t="s">
        <v>12</v>
      </c>
      <c r="B23">
        <v>2.5000000000000001E-2</v>
      </c>
      <c r="C23">
        <v>26</v>
      </c>
      <c r="D23">
        <v>43.3</v>
      </c>
      <c r="E23" t="s">
        <v>5</v>
      </c>
      <c r="F23" t="s">
        <v>7</v>
      </c>
      <c r="G23" t="s">
        <v>35</v>
      </c>
      <c r="H23">
        <v>622.46645568182339</v>
      </c>
      <c r="I23">
        <v>1949.769592903255</v>
      </c>
      <c r="J23">
        <v>2.3451796625129031</v>
      </c>
      <c r="K23">
        <v>11.432655411624181</v>
      </c>
      <c r="L23">
        <v>499.01739356758662</v>
      </c>
      <c r="M23">
        <v>1</v>
      </c>
      <c r="N23">
        <v>41518.445815059589</v>
      </c>
      <c r="O23">
        <v>7386.755164504445</v>
      </c>
      <c r="P23">
        <v>295.38566371569198</v>
      </c>
      <c r="Q23">
        <v>9.1199999999999992</v>
      </c>
      <c r="R23">
        <v>9.19</v>
      </c>
      <c r="S23">
        <f t="shared" si="0"/>
        <v>9.1549999999999994</v>
      </c>
    </row>
    <row r="24" spans="1:19" x14ac:dyDescent="0.25">
      <c r="A24" t="s">
        <v>12</v>
      </c>
      <c r="B24">
        <v>2.5000000000000001E-2</v>
      </c>
      <c r="C24">
        <v>26</v>
      </c>
      <c r="D24">
        <v>43.3</v>
      </c>
      <c r="E24" t="s">
        <v>5</v>
      </c>
      <c r="F24" t="s">
        <v>7</v>
      </c>
      <c r="G24" t="s">
        <v>35</v>
      </c>
      <c r="H24">
        <v>561.83618579448637</v>
      </c>
      <c r="I24">
        <v>1865.6569670967549</v>
      </c>
      <c r="J24">
        <v>2.0700215189182809</v>
      </c>
      <c r="K24">
        <v>12.763338105044451</v>
      </c>
      <c r="L24">
        <v>685.37273823995417</v>
      </c>
      <c r="M24">
        <v>1</v>
      </c>
      <c r="N24">
        <v>36672.280916126947</v>
      </c>
      <c r="O24">
        <v>6460.9063373188774</v>
      </c>
      <c r="P24">
        <v>140.04235589537859</v>
      </c>
      <c r="Q24">
        <v>8.25</v>
      </c>
      <c r="R24">
        <v>8.93</v>
      </c>
      <c r="S24">
        <f t="shared" si="0"/>
        <v>8.59</v>
      </c>
    </row>
    <row r="25" spans="1:19" x14ac:dyDescent="0.25">
      <c r="A25" t="s">
        <v>12</v>
      </c>
      <c r="B25">
        <v>2.5000000000000001E-2</v>
      </c>
      <c r="C25">
        <v>26</v>
      </c>
      <c r="D25">
        <v>43.3</v>
      </c>
      <c r="E25" t="s">
        <v>5</v>
      </c>
      <c r="F25" t="s">
        <v>7</v>
      </c>
      <c r="G25" t="s">
        <v>35</v>
      </c>
      <c r="H25">
        <v>590.01642556437946</v>
      </c>
      <c r="I25">
        <v>1998.1798071403971</v>
      </c>
      <c r="J25">
        <v>2.0613786109658969</v>
      </c>
      <c r="K25">
        <v>13.8842567139835</v>
      </c>
      <c r="L25">
        <v>629.36448256325093</v>
      </c>
      <c r="M25">
        <v>1</v>
      </c>
      <c r="N25">
        <v>39321.665079870967</v>
      </c>
      <c r="O25">
        <v>5220.8172476033551</v>
      </c>
      <c r="P25">
        <v>0</v>
      </c>
      <c r="Q25">
        <v>7.9</v>
      </c>
      <c r="R25">
        <v>6.71</v>
      </c>
      <c r="S25">
        <f t="shared" si="0"/>
        <v>7.3049999999999997</v>
      </c>
    </row>
    <row r="26" spans="1:19" x14ac:dyDescent="0.25">
      <c r="A26" t="s">
        <v>12</v>
      </c>
      <c r="B26">
        <v>2.5000000000000001E-2</v>
      </c>
      <c r="C26">
        <v>26</v>
      </c>
      <c r="D26">
        <v>43.3</v>
      </c>
      <c r="E26" t="s">
        <v>5</v>
      </c>
      <c r="F26" t="s">
        <v>7</v>
      </c>
      <c r="G26" t="s">
        <v>35</v>
      </c>
      <c r="H26">
        <v>492.9901873071405</v>
      </c>
      <c r="I26">
        <v>1053.6249367122509</v>
      </c>
      <c r="J26">
        <v>2.1510670598858961</v>
      </c>
      <c r="K26">
        <v>22.9366424998552</v>
      </c>
      <c r="L26">
        <v>906.19975516358716</v>
      </c>
      <c r="M26">
        <v>1</v>
      </c>
      <c r="N26">
        <v>28365.317644105191</v>
      </c>
      <c r="O26">
        <v>4016.932572922045</v>
      </c>
      <c r="P26">
        <v>0</v>
      </c>
      <c r="Q26">
        <v>7.9</v>
      </c>
      <c r="R26">
        <v>8.19</v>
      </c>
      <c r="S26">
        <f t="shared" si="0"/>
        <v>8.0449999999999999</v>
      </c>
    </row>
    <row r="27" spans="1:19" x14ac:dyDescent="0.25">
      <c r="A27" t="s">
        <v>13</v>
      </c>
      <c r="B27">
        <v>3.3599999999999998E-2</v>
      </c>
      <c r="C27">
        <v>26</v>
      </c>
      <c r="D27">
        <v>41.2</v>
      </c>
      <c r="E27" t="s">
        <v>5</v>
      </c>
      <c r="F27" t="s">
        <v>7</v>
      </c>
      <c r="G27" t="s">
        <v>33</v>
      </c>
      <c r="H27">
        <v>370.79605160036579</v>
      </c>
      <c r="I27">
        <v>601.02743904367162</v>
      </c>
      <c r="J27">
        <v>2.0359378945335158</v>
      </c>
      <c r="K27">
        <v>4.8498524324512431</v>
      </c>
      <c r="L27">
        <v>485.75127238038078</v>
      </c>
      <c r="M27">
        <v>1</v>
      </c>
      <c r="N27">
        <v>15430.102871773841</v>
      </c>
      <c r="O27">
        <v>5769.5074599179616</v>
      </c>
      <c r="P27">
        <v>1959.525361755283</v>
      </c>
      <c r="Q27">
        <v>20.7</v>
      </c>
      <c r="R27">
        <v>18.95</v>
      </c>
      <c r="S27">
        <f t="shared" si="0"/>
        <v>19.824999999999999</v>
      </c>
    </row>
    <row r="28" spans="1:19" x14ac:dyDescent="0.25">
      <c r="A28" t="s">
        <v>13</v>
      </c>
      <c r="B28">
        <v>3.3599999999999998E-2</v>
      </c>
      <c r="C28">
        <v>26</v>
      </c>
      <c r="D28">
        <v>41.2</v>
      </c>
      <c r="E28" t="s">
        <v>5</v>
      </c>
      <c r="F28" t="s">
        <v>7</v>
      </c>
      <c r="G28" t="s">
        <v>33</v>
      </c>
      <c r="H28">
        <v>529.25524853563661</v>
      </c>
      <c r="I28">
        <v>886.76382702821638</v>
      </c>
      <c r="J28">
        <v>1.82627688307804</v>
      </c>
      <c r="K28">
        <v>8.9279323950524621</v>
      </c>
      <c r="L28">
        <v>488.59642057756338</v>
      </c>
      <c r="M28">
        <v>1</v>
      </c>
      <c r="N28">
        <v>24034.25187563289</v>
      </c>
      <c r="O28">
        <v>7010.6510471587508</v>
      </c>
      <c r="P28">
        <v>2936.8717580983171</v>
      </c>
      <c r="Q28">
        <v>20.98</v>
      </c>
      <c r="R28">
        <v>18.98</v>
      </c>
      <c r="S28">
        <f t="shared" si="0"/>
        <v>19.98</v>
      </c>
    </row>
    <row r="29" spans="1:19" x14ac:dyDescent="0.25">
      <c r="A29" t="s">
        <v>13</v>
      </c>
      <c r="B29">
        <v>3.3599999999999998E-2</v>
      </c>
      <c r="C29">
        <v>26</v>
      </c>
      <c r="D29">
        <v>41.2</v>
      </c>
      <c r="E29" t="s">
        <v>5</v>
      </c>
      <c r="F29" t="s">
        <v>7</v>
      </c>
      <c r="G29" t="s">
        <v>33</v>
      </c>
      <c r="H29">
        <v>594.36640362382263</v>
      </c>
      <c r="I29">
        <v>971.29103721488036</v>
      </c>
      <c r="J29">
        <v>1.741204899171835</v>
      </c>
      <c r="K29">
        <v>6.2713721253618493</v>
      </c>
      <c r="L29">
        <v>392.69777190913629</v>
      </c>
      <c r="M29">
        <v>1</v>
      </c>
      <c r="N29">
        <v>28228.26421778728</v>
      </c>
      <c r="O29">
        <v>7656.3550317980398</v>
      </c>
      <c r="P29">
        <v>3088.3501140474532</v>
      </c>
      <c r="Q29">
        <v>20.37</v>
      </c>
      <c r="R29">
        <v>19.77</v>
      </c>
      <c r="S29">
        <f t="shared" si="0"/>
        <v>20.07</v>
      </c>
    </row>
    <row r="30" spans="1:19" x14ac:dyDescent="0.25">
      <c r="A30" t="s">
        <v>13</v>
      </c>
      <c r="B30">
        <v>3.3599999999999998E-2</v>
      </c>
      <c r="C30">
        <v>26</v>
      </c>
      <c r="D30">
        <v>41.2</v>
      </c>
      <c r="E30" t="s">
        <v>5</v>
      </c>
      <c r="F30" t="s">
        <v>7</v>
      </c>
      <c r="G30" t="s">
        <v>33</v>
      </c>
      <c r="H30">
        <v>605.10834637400546</v>
      </c>
      <c r="I30">
        <v>1089.7020631576411</v>
      </c>
      <c r="J30">
        <v>2.0178335756729768</v>
      </c>
      <c r="K30">
        <v>5.0762913939044072</v>
      </c>
      <c r="L30">
        <v>614.83308373505076</v>
      </c>
      <c r="M30">
        <v>1</v>
      </c>
      <c r="N30">
        <v>31212.861056555332</v>
      </c>
      <c r="O30">
        <v>8350.9174017747609</v>
      </c>
      <c r="P30">
        <v>2653.6698335564129</v>
      </c>
      <c r="Q30">
        <v>20.75</v>
      </c>
      <c r="R30">
        <v>20.02</v>
      </c>
      <c r="S30">
        <f t="shared" si="0"/>
        <v>20.384999999999998</v>
      </c>
    </row>
    <row r="31" spans="1:19" x14ac:dyDescent="0.25">
      <c r="A31" t="s">
        <v>13</v>
      </c>
      <c r="B31">
        <v>3.3599999999999998E-2</v>
      </c>
      <c r="C31">
        <v>26</v>
      </c>
      <c r="D31">
        <v>41.2</v>
      </c>
      <c r="E31" t="s">
        <v>5</v>
      </c>
      <c r="F31" t="s">
        <v>7</v>
      </c>
      <c r="G31" t="s">
        <v>33</v>
      </c>
      <c r="H31">
        <v>632.73984494544311</v>
      </c>
      <c r="I31">
        <v>1133.2557287526879</v>
      </c>
      <c r="J31">
        <v>2.4250213515818171</v>
      </c>
      <c r="K31">
        <v>7.0714627980545792</v>
      </c>
      <c r="L31">
        <v>505.18784994000572</v>
      </c>
      <c r="M31">
        <v>1</v>
      </c>
      <c r="N31">
        <v>32186.47997587936</v>
      </c>
      <c r="O31">
        <v>8357.5958861014606</v>
      </c>
      <c r="P31">
        <v>2956.1783977614959</v>
      </c>
      <c r="Q31">
        <v>22.1</v>
      </c>
      <c r="R31">
        <v>19.600000000000001</v>
      </c>
      <c r="S31">
        <f t="shared" si="0"/>
        <v>20.85</v>
      </c>
    </row>
    <row r="32" spans="1:19" x14ac:dyDescent="0.25">
      <c r="A32" t="s">
        <v>14</v>
      </c>
      <c r="B32">
        <v>3.6400000000000002E-2</v>
      </c>
      <c r="C32">
        <v>25.9</v>
      </c>
      <c r="D32">
        <v>30.3</v>
      </c>
      <c r="E32" t="s">
        <v>5</v>
      </c>
      <c r="F32" t="s">
        <v>7</v>
      </c>
      <c r="G32" t="s">
        <v>35</v>
      </c>
      <c r="H32">
        <v>354.21659776865232</v>
      </c>
      <c r="I32">
        <v>318.85695733048709</v>
      </c>
      <c r="J32">
        <v>2.3344510080894421</v>
      </c>
      <c r="K32">
        <v>3.4055564650147359</v>
      </c>
      <c r="L32">
        <v>208.7627878944844</v>
      </c>
      <c r="M32">
        <v>1</v>
      </c>
      <c r="N32">
        <v>15567.661857147141</v>
      </c>
      <c r="O32">
        <v>17483.568968948421</v>
      </c>
      <c r="P32">
        <v>10994.987038740441</v>
      </c>
      <c r="Q32">
        <v>16.32</v>
      </c>
      <c r="R32">
        <v>15.08</v>
      </c>
      <c r="S32">
        <f t="shared" si="0"/>
        <v>15.7</v>
      </c>
    </row>
    <row r="33" spans="1:19" x14ac:dyDescent="0.25">
      <c r="A33" t="s">
        <v>14</v>
      </c>
      <c r="B33">
        <v>3.6400000000000002E-2</v>
      </c>
      <c r="C33">
        <v>25.9</v>
      </c>
      <c r="D33">
        <v>30.3</v>
      </c>
      <c r="E33" t="s">
        <v>5</v>
      </c>
      <c r="F33" t="s">
        <v>7</v>
      </c>
      <c r="G33" t="s">
        <v>35</v>
      </c>
      <c r="H33">
        <v>452.3233932640365</v>
      </c>
      <c r="I33">
        <v>319.828262413223</v>
      </c>
      <c r="J33">
        <v>2.0594134497453491</v>
      </c>
      <c r="K33">
        <v>3.4685175121593992</v>
      </c>
      <c r="L33">
        <v>221.5014842628332</v>
      </c>
      <c r="M33">
        <v>1</v>
      </c>
      <c r="N33">
        <v>20520.688558175971</v>
      </c>
      <c r="O33">
        <v>17415.729628156161</v>
      </c>
      <c r="P33">
        <v>10307.09047514194</v>
      </c>
      <c r="Q33">
        <v>16.739999999999998</v>
      </c>
      <c r="R33">
        <v>16.32</v>
      </c>
      <c r="S33">
        <f t="shared" si="0"/>
        <v>16.53</v>
      </c>
    </row>
    <row r="34" spans="1:19" x14ac:dyDescent="0.25">
      <c r="A34" t="s">
        <v>14</v>
      </c>
      <c r="B34">
        <v>3.6400000000000002E-2</v>
      </c>
      <c r="C34">
        <v>25.9</v>
      </c>
      <c r="D34">
        <v>30.3</v>
      </c>
      <c r="E34" t="s">
        <v>5</v>
      </c>
      <c r="F34" t="s">
        <v>7</v>
      </c>
      <c r="G34" t="s">
        <v>35</v>
      </c>
      <c r="H34">
        <v>636.25036361509569</v>
      </c>
      <c r="I34">
        <v>554.57637873420936</v>
      </c>
      <c r="J34">
        <v>1.227488172469078</v>
      </c>
      <c r="K34">
        <v>5.2209475496053441</v>
      </c>
      <c r="L34">
        <v>280.26602851293512</v>
      </c>
      <c r="M34">
        <v>1</v>
      </c>
      <c r="N34">
        <v>39665.694407300129</v>
      </c>
      <c r="O34">
        <v>18960.92000184931</v>
      </c>
      <c r="P34">
        <v>6762.4974372141296</v>
      </c>
      <c r="Q34">
        <v>17.829999999999998</v>
      </c>
      <c r="R34">
        <v>16.350000000000001</v>
      </c>
      <c r="S34">
        <f t="shared" si="0"/>
        <v>17.09</v>
      </c>
    </row>
    <row r="35" spans="1:19" x14ac:dyDescent="0.25">
      <c r="A35" t="s">
        <v>14</v>
      </c>
      <c r="B35">
        <v>3.6400000000000002E-2</v>
      </c>
      <c r="C35">
        <v>25.9</v>
      </c>
      <c r="D35">
        <v>30.3</v>
      </c>
      <c r="E35" t="s">
        <v>5</v>
      </c>
      <c r="F35" t="s">
        <v>7</v>
      </c>
      <c r="G35" t="s">
        <v>35</v>
      </c>
      <c r="H35">
        <v>547.64787510290898</v>
      </c>
      <c r="I35">
        <v>431.37839526479729</v>
      </c>
      <c r="J35">
        <v>1.5316967089501179</v>
      </c>
      <c r="K35">
        <v>11.30911004888986</v>
      </c>
      <c r="L35">
        <v>242.52944267595279</v>
      </c>
      <c r="M35">
        <v>1</v>
      </c>
      <c r="N35">
        <v>30415.153209351531</v>
      </c>
      <c r="O35">
        <v>16960.889695590431</v>
      </c>
      <c r="P35">
        <v>6517.4818540129654</v>
      </c>
      <c r="Q35">
        <v>17.600000000000001</v>
      </c>
      <c r="R35">
        <v>15.79</v>
      </c>
      <c r="S35">
        <f t="shared" si="0"/>
        <v>16.695</v>
      </c>
    </row>
    <row r="36" spans="1:19" x14ac:dyDescent="0.25">
      <c r="A36" t="s">
        <v>14</v>
      </c>
      <c r="B36">
        <v>3.6400000000000002E-2</v>
      </c>
      <c r="C36">
        <v>25.9</v>
      </c>
      <c r="D36">
        <v>30.3</v>
      </c>
      <c r="E36" t="s">
        <v>5</v>
      </c>
      <c r="F36" t="s">
        <v>7</v>
      </c>
      <c r="G36" t="s">
        <v>35</v>
      </c>
      <c r="H36">
        <v>614.58764144813381</v>
      </c>
      <c r="I36">
        <v>542.59768476300269</v>
      </c>
      <c r="J36">
        <v>1.8717839670803409</v>
      </c>
      <c r="K36">
        <v>13.636909385410069</v>
      </c>
      <c r="L36">
        <v>330.25975779442291</v>
      </c>
      <c r="M36">
        <v>1</v>
      </c>
      <c r="N36">
        <v>37185.66445503915</v>
      </c>
      <c r="O36">
        <v>20106.455813465771</v>
      </c>
      <c r="P36">
        <v>6784.2903261979263</v>
      </c>
      <c r="Q36">
        <v>16.59</v>
      </c>
      <c r="R36">
        <v>16.66</v>
      </c>
      <c r="S36">
        <f t="shared" si="0"/>
        <v>16.625</v>
      </c>
    </row>
    <row r="37" spans="1:19" x14ac:dyDescent="0.25">
      <c r="A37" t="s">
        <v>15</v>
      </c>
      <c r="B37">
        <v>2.7099999999999999E-2</v>
      </c>
      <c r="C37">
        <v>26.1</v>
      </c>
      <c r="D37">
        <v>36.799999999999997</v>
      </c>
      <c r="E37" t="s">
        <v>4</v>
      </c>
      <c r="F37" t="s">
        <v>7</v>
      </c>
      <c r="G37" t="s">
        <v>34</v>
      </c>
      <c r="H37">
        <v>335.79123397458949</v>
      </c>
      <c r="I37">
        <v>700.09267527073439</v>
      </c>
      <c r="J37">
        <v>1.9835726811894341</v>
      </c>
      <c r="K37">
        <v>7.7892246956357374</v>
      </c>
      <c r="L37">
        <v>334.75585891730668</v>
      </c>
      <c r="M37">
        <v>1</v>
      </c>
      <c r="N37">
        <v>31062.473286895562</v>
      </c>
      <c r="O37">
        <v>24669.969603651891</v>
      </c>
      <c r="P37">
        <v>4884.2656014283284</v>
      </c>
      <c r="Q37">
        <v>7.71</v>
      </c>
      <c r="R37">
        <v>9.6</v>
      </c>
      <c r="S37">
        <f t="shared" si="0"/>
        <v>8.6549999999999994</v>
      </c>
    </row>
    <row r="38" spans="1:19" x14ac:dyDescent="0.25">
      <c r="A38" t="s">
        <v>15</v>
      </c>
      <c r="B38">
        <v>2.7099999999999999E-2</v>
      </c>
      <c r="C38">
        <v>26.1</v>
      </c>
      <c r="D38">
        <v>36.799999999999997</v>
      </c>
      <c r="E38" t="s">
        <v>4</v>
      </c>
      <c r="F38" t="s">
        <v>7</v>
      </c>
      <c r="G38" t="s">
        <v>34</v>
      </c>
      <c r="H38">
        <v>386.15054015873892</v>
      </c>
      <c r="I38">
        <v>1000.658443461927</v>
      </c>
      <c r="J38">
        <v>1.228528072382941</v>
      </c>
      <c r="K38">
        <v>3.5341695629551362</v>
      </c>
      <c r="L38">
        <v>381.62946771133733</v>
      </c>
      <c r="M38">
        <v>1</v>
      </c>
      <c r="N38">
        <v>40176.941762643357</v>
      </c>
      <c r="O38">
        <v>26838.3680147786</v>
      </c>
      <c r="P38">
        <v>5787.5413219134498</v>
      </c>
      <c r="Q38">
        <v>8.44</v>
      </c>
      <c r="R38">
        <v>8.91</v>
      </c>
      <c r="S38">
        <f t="shared" si="0"/>
        <v>8.6750000000000007</v>
      </c>
    </row>
    <row r="39" spans="1:19" x14ac:dyDescent="0.25">
      <c r="A39" t="s">
        <v>15</v>
      </c>
      <c r="B39">
        <v>2.7099999999999999E-2</v>
      </c>
      <c r="C39">
        <v>26.1</v>
      </c>
      <c r="D39">
        <v>36.799999999999997</v>
      </c>
      <c r="E39" t="s">
        <v>4</v>
      </c>
      <c r="F39" t="s">
        <v>7</v>
      </c>
      <c r="G39" t="s">
        <v>34</v>
      </c>
      <c r="H39">
        <v>280.23651028341311</v>
      </c>
      <c r="I39">
        <v>735.82673729258556</v>
      </c>
      <c r="J39">
        <v>1.963720264408344</v>
      </c>
      <c r="K39">
        <v>5.3555957862689514</v>
      </c>
      <c r="L39">
        <v>490.87415997327781</v>
      </c>
      <c r="M39">
        <v>1</v>
      </c>
      <c r="N39">
        <v>24666.468484974401</v>
      </c>
      <c r="O39">
        <v>28209.566296802481</v>
      </c>
      <c r="P39">
        <v>8376.0408569702704</v>
      </c>
      <c r="Q39">
        <v>7.68</v>
      </c>
      <c r="R39">
        <v>6.63</v>
      </c>
      <c r="S39">
        <f t="shared" si="0"/>
        <v>7.1549999999999994</v>
      </c>
    </row>
    <row r="40" spans="1:19" x14ac:dyDescent="0.25">
      <c r="A40" t="s">
        <v>15</v>
      </c>
      <c r="B40">
        <v>2.7099999999999999E-2</v>
      </c>
      <c r="C40">
        <v>26.1</v>
      </c>
      <c r="D40">
        <v>36.799999999999997</v>
      </c>
      <c r="E40" t="s">
        <v>4</v>
      </c>
      <c r="F40" t="s">
        <v>7</v>
      </c>
      <c r="G40" t="s">
        <v>34</v>
      </c>
      <c r="H40">
        <v>297.78948912619262</v>
      </c>
      <c r="I40">
        <v>706.71949110659443</v>
      </c>
      <c r="J40">
        <v>1.3239056769646109</v>
      </c>
      <c r="K40">
        <v>10.43141015935184</v>
      </c>
      <c r="L40">
        <v>356.47595925401129</v>
      </c>
      <c r="M40">
        <v>1</v>
      </c>
      <c r="N40">
        <v>24862.795885946882</v>
      </c>
      <c r="O40">
        <v>25478.417706357581</v>
      </c>
      <c r="P40">
        <v>5518.2935511114874</v>
      </c>
      <c r="Q40">
        <v>8.3800000000000008</v>
      </c>
      <c r="R40">
        <v>8.25</v>
      </c>
      <c r="S40">
        <f t="shared" si="0"/>
        <v>8.3150000000000013</v>
      </c>
    </row>
    <row r="41" spans="1:19" x14ac:dyDescent="0.25">
      <c r="A41" t="s">
        <v>15</v>
      </c>
      <c r="B41">
        <v>2.7099999999999999E-2</v>
      </c>
      <c r="C41">
        <v>26.1</v>
      </c>
      <c r="D41">
        <v>36.799999999999997</v>
      </c>
      <c r="E41" t="s">
        <v>4</v>
      </c>
      <c r="F41" t="s">
        <v>7</v>
      </c>
      <c r="G41" t="s">
        <v>34</v>
      </c>
      <c r="H41">
        <v>234.3940886837033</v>
      </c>
      <c r="I41">
        <v>419.70596087398019</v>
      </c>
      <c r="J41">
        <v>1.640632719034163</v>
      </c>
      <c r="K41">
        <v>5.2086593963366177</v>
      </c>
      <c r="L41">
        <v>317.90289999779702</v>
      </c>
      <c r="M41">
        <v>1</v>
      </c>
      <c r="N41">
        <v>14101.259899012621</v>
      </c>
      <c r="O41">
        <v>22230.916827706311</v>
      </c>
      <c r="P41">
        <v>7741.3626675672886</v>
      </c>
      <c r="Q41">
        <v>7.22</v>
      </c>
      <c r="R41">
        <v>8.39</v>
      </c>
      <c r="S41">
        <f t="shared" si="0"/>
        <v>7.8049999999999997</v>
      </c>
    </row>
    <row r="42" spans="1:19" x14ac:dyDescent="0.25">
      <c r="A42" t="s">
        <v>15</v>
      </c>
      <c r="B42">
        <v>2.7099999999999999E-2</v>
      </c>
      <c r="C42">
        <v>26.1</v>
      </c>
      <c r="D42">
        <v>36.799999999999997</v>
      </c>
      <c r="E42" t="s">
        <v>5</v>
      </c>
      <c r="F42" t="s">
        <v>7</v>
      </c>
      <c r="G42" t="s">
        <v>32</v>
      </c>
      <c r="H42">
        <v>11.10730055510356</v>
      </c>
      <c r="I42">
        <v>290.47434177797783</v>
      </c>
      <c r="J42">
        <v>2.96508531178835</v>
      </c>
      <c r="K42">
        <v>5.2838549107979258</v>
      </c>
      <c r="L42">
        <v>511.19908305423172</v>
      </c>
      <c r="M42">
        <v>1</v>
      </c>
      <c r="N42">
        <v>0</v>
      </c>
      <c r="O42">
        <v>0</v>
      </c>
      <c r="P42">
        <v>0</v>
      </c>
      <c r="S42">
        <f t="shared" si="0"/>
        <v>0</v>
      </c>
    </row>
    <row r="43" spans="1:19" x14ac:dyDescent="0.25">
      <c r="A43" t="s">
        <v>15</v>
      </c>
      <c r="B43">
        <v>2.7099999999999999E-2</v>
      </c>
      <c r="C43">
        <v>26.1</v>
      </c>
      <c r="D43">
        <v>36.799999999999997</v>
      </c>
      <c r="E43" t="s">
        <v>5</v>
      </c>
      <c r="F43" t="s">
        <v>7</v>
      </c>
      <c r="G43" t="s">
        <v>32</v>
      </c>
      <c r="H43">
        <v>6.4268722771852236</v>
      </c>
      <c r="I43">
        <v>279.10372344362349</v>
      </c>
      <c r="J43">
        <v>1.884016386895039</v>
      </c>
      <c r="K43">
        <v>4.2598200515863507</v>
      </c>
      <c r="L43">
        <v>554.49058384508726</v>
      </c>
      <c r="M43">
        <v>1</v>
      </c>
      <c r="N43">
        <v>0</v>
      </c>
      <c r="O43">
        <v>0</v>
      </c>
      <c r="P43">
        <v>0</v>
      </c>
      <c r="S43">
        <f t="shared" si="0"/>
        <v>0</v>
      </c>
    </row>
    <row r="44" spans="1:19" x14ac:dyDescent="0.25">
      <c r="A44" t="s">
        <v>15</v>
      </c>
      <c r="B44">
        <v>2.7099999999999999E-2</v>
      </c>
      <c r="C44">
        <v>26.1</v>
      </c>
      <c r="D44">
        <v>36.799999999999997</v>
      </c>
      <c r="E44" t="s">
        <v>5</v>
      </c>
      <c r="F44" t="s">
        <v>7</v>
      </c>
      <c r="G44" t="s">
        <v>32</v>
      </c>
      <c r="H44">
        <v>3.8552720515002652</v>
      </c>
      <c r="I44">
        <v>242.35230195234359</v>
      </c>
      <c r="J44">
        <v>1.585562802314707</v>
      </c>
      <c r="K44">
        <v>13.3701436826739</v>
      </c>
      <c r="L44">
        <v>566.34043691475335</v>
      </c>
      <c r="M44">
        <v>1</v>
      </c>
      <c r="N44">
        <v>0</v>
      </c>
      <c r="O44">
        <v>0</v>
      </c>
      <c r="P44">
        <v>0</v>
      </c>
      <c r="S44">
        <f t="shared" si="0"/>
        <v>0</v>
      </c>
    </row>
    <row r="45" spans="1:19" x14ac:dyDescent="0.25">
      <c r="A45" t="s">
        <v>15</v>
      </c>
      <c r="B45">
        <v>2.7099999999999999E-2</v>
      </c>
      <c r="C45">
        <v>26.1</v>
      </c>
      <c r="D45">
        <v>36.799999999999997</v>
      </c>
      <c r="E45" t="s">
        <v>5</v>
      </c>
      <c r="F45" t="s">
        <v>7</v>
      </c>
      <c r="G45" t="s">
        <v>32</v>
      </c>
      <c r="H45">
        <v>4.0199919264431401</v>
      </c>
      <c r="I45">
        <v>213.74370526762141</v>
      </c>
      <c r="J45">
        <v>1.7556074252486289</v>
      </c>
      <c r="K45">
        <v>4.2071090399575359</v>
      </c>
      <c r="L45">
        <v>573.45371638495715</v>
      </c>
      <c r="M45">
        <v>1</v>
      </c>
      <c r="N45">
        <v>0</v>
      </c>
      <c r="O45">
        <v>0</v>
      </c>
      <c r="P45">
        <v>0</v>
      </c>
      <c r="S45">
        <f t="shared" si="0"/>
        <v>0</v>
      </c>
    </row>
    <row r="46" spans="1:19" x14ac:dyDescent="0.25">
      <c r="A46" t="s">
        <v>15</v>
      </c>
      <c r="B46">
        <v>2.7099999999999999E-2</v>
      </c>
      <c r="C46">
        <v>26.1</v>
      </c>
      <c r="D46">
        <v>36.799999999999997</v>
      </c>
      <c r="E46" t="s">
        <v>5</v>
      </c>
      <c r="F46" t="s">
        <v>7</v>
      </c>
      <c r="G46" t="s">
        <v>32</v>
      </c>
      <c r="H46">
        <v>6.0064577100765746</v>
      </c>
      <c r="I46">
        <v>216.85032073742519</v>
      </c>
      <c r="J46">
        <v>1.9408613389780489</v>
      </c>
      <c r="K46">
        <v>6.1414966760674528</v>
      </c>
      <c r="L46">
        <v>578.76986742475071</v>
      </c>
      <c r="M46">
        <v>1</v>
      </c>
      <c r="N46">
        <v>0</v>
      </c>
      <c r="O46">
        <v>0</v>
      </c>
      <c r="P46">
        <v>0</v>
      </c>
      <c r="S46">
        <f t="shared" si="0"/>
        <v>0</v>
      </c>
    </row>
    <row r="47" spans="1:19" x14ac:dyDescent="0.25">
      <c r="A47" t="s">
        <v>16</v>
      </c>
      <c r="B47">
        <v>3.4000000000000002E-2</v>
      </c>
      <c r="C47">
        <v>26.4</v>
      </c>
      <c r="D47">
        <v>34.6</v>
      </c>
      <c r="E47" t="s">
        <v>5</v>
      </c>
      <c r="F47" t="s">
        <v>7</v>
      </c>
      <c r="G47" t="s">
        <v>33</v>
      </c>
      <c r="H47">
        <v>295.73939242035112</v>
      </c>
      <c r="I47">
        <v>420.83724898433678</v>
      </c>
      <c r="J47">
        <v>1.673076162848959</v>
      </c>
      <c r="K47">
        <v>7.8150411770917252</v>
      </c>
      <c r="L47">
        <v>267.56265490883499</v>
      </c>
      <c r="M47">
        <v>1</v>
      </c>
      <c r="N47">
        <v>8834.1631719907018</v>
      </c>
      <c r="O47">
        <v>5465.4606734656008</v>
      </c>
      <c r="P47">
        <v>1027.589544208935</v>
      </c>
      <c r="Q47">
        <v>20.5</v>
      </c>
      <c r="R47">
        <v>20.22</v>
      </c>
      <c r="S47">
        <f t="shared" si="0"/>
        <v>20.36</v>
      </c>
    </row>
    <row r="48" spans="1:19" x14ac:dyDescent="0.25">
      <c r="A48" t="s">
        <v>16</v>
      </c>
      <c r="B48">
        <v>3.4000000000000002E-2</v>
      </c>
      <c r="C48">
        <v>26.4</v>
      </c>
      <c r="D48">
        <v>34.6</v>
      </c>
      <c r="E48" t="s">
        <v>5</v>
      </c>
      <c r="F48" t="s">
        <v>7</v>
      </c>
      <c r="G48" t="s">
        <v>33</v>
      </c>
      <c r="H48">
        <v>342.19663012196952</v>
      </c>
      <c r="I48">
        <v>464.90007005519828</v>
      </c>
      <c r="J48">
        <v>2.0020198024263558</v>
      </c>
      <c r="K48">
        <v>6.8904213419047444</v>
      </c>
      <c r="L48">
        <v>256.72039475478869</v>
      </c>
      <c r="M48">
        <v>1</v>
      </c>
      <c r="N48">
        <v>10979.4910093202</v>
      </c>
      <c r="O48">
        <v>5612.7388278280723</v>
      </c>
      <c r="P48">
        <v>1404.6179352420129</v>
      </c>
      <c r="Q48">
        <v>20.65</v>
      </c>
      <c r="R48">
        <v>19.46</v>
      </c>
      <c r="S48">
        <f t="shared" si="0"/>
        <v>20.055</v>
      </c>
    </row>
    <row r="49" spans="1:19" x14ac:dyDescent="0.25">
      <c r="A49" t="s">
        <v>16</v>
      </c>
      <c r="B49">
        <v>3.4000000000000002E-2</v>
      </c>
      <c r="C49">
        <v>26.4</v>
      </c>
      <c r="D49">
        <v>34.6</v>
      </c>
      <c r="E49" t="s">
        <v>5</v>
      </c>
      <c r="F49" t="s">
        <v>7</v>
      </c>
      <c r="G49" t="s">
        <v>33</v>
      </c>
      <c r="H49">
        <v>404.25294629454692</v>
      </c>
      <c r="I49">
        <v>494.22579277482367</v>
      </c>
      <c r="J49">
        <v>2.0208349826059768</v>
      </c>
      <c r="K49">
        <v>10.81848767975052</v>
      </c>
      <c r="L49">
        <v>292.50262305547301</v>
      </c>
      <c r="M49">
        <v>1</v>
      </c>
      <c r="N49">
        <v>13759.266774454511</v>
      </c>
      <c r="O49">
        <v>6306.9496986297036</v>
      </c>
      <c r="P49">
        <v>2624.996222710467</v>
      </c>
      <c r="Q49">
        <v>19.37</v>
      </c>
      <c r="R49">
        <v>19.84</v>
      </c>
      <c r="S49">
        <f t="shared" si="0"/>
        <v>19.605</v>
      </c>
    </row>
    <row r="50" spans="1:19" x14ac:dyDescent="0.25">
      <c r="A50" t="s">
        <v>16</v>
      </c>
      <c r="B50">
        <v>3.4000000000000002E-2</v>
      </c>
      <c r="C50">
        <v>26.4</v>
      </c>
      <c r="D50">
        <v>34.6</v>
      </c>
      <c r="E50" t="s">
        <v>5</v>
      </c>
      <c r="F50" t="s">
        <v>7</v>
      </c>
      <c r="G50" t="s">
        <v>33</v>
      </c>
      <c r="H50">
        <v>395.53265990593502</v>
      </c>
      <c r="I50">
        <v>490.69363176167508</v>
      </c>
      <c r="J50">
        <v>1.972911559775177</v>
      </c>
      <c r="K50">
        <v>11.651979642802729</v>
      </c>
      <c r="L50">
        <v>265.25445690088361</v>
      </c>
      <c r="M50">
        <v>1</v>
      </c>
      <c r="N50">
        <v>12110.889501628881</v>
      </c>
      <c r="O50">
        <v>5897.8046588256038</v>
      </c>
      <c r="P50">
        <v>2078.9274813136171</v>
      </c>
      <c r="Q50">
        <v>19.78</v>
      </c>
      <c r="R50">
        <v>19.05</v>
      </c>
      <c r="S50">
        <f t="shared" si="0"/>
        <v>19.414999999999999</v>
      </c>
    </row>
    <row r="51" spans="1:19" x14ac:dyDescent="0.25">
      <c r="A51" t="s">
        <v>16</v>
      </c>
      <c r="B51">
        <v>3.4000000000000002E-2</v>
      </c>
      <c r="C51">
        <v>26.4</v>
      </c>
      <c r="D51">
        <v>34.6</v>
      </c>
      <c r="E51" t="s">
        <v>5</v>
      </c>
      <c r="F51" t="s">
        <v>7</v>
      </c>
      <c r="G51" t="s">
        <v>33</v>
      </c>
      <c r="H51">
        <v>635.33014861155152</v>
      </c>
      <c r="I51">
        <v>959.35768477736156</v>
      </c>
      <c r="J51">
        <v>2.56926345513503</v>
      </c>
      <c r="K51">
        <v>6.9597515588299084</v>
      </c>
      <c r="L51">
        <v>330.7322839434662</v>
      </c>
      <c r="M51">
        <v>1</v>
      </c>
      <c r="N51">
        <v>29915.540474091002</v>
      </c>
      <c r="O51">
        <v>9832.8379239518108</v>
      </c>
      <c r="P51">
        <v>3508.4201927437489</v>
      </c>
      <c r="Q51">
        <v>20.05</v>
      </c>
      <c r="R51">
        <v>19.55</v>
      </c>
      <c r="S51">
        <f t="shared" si="0"/>
        <v>19.8</v>
      </c>
    </row>
    <row r="52" spans="1:19" x14ac:dyDescent="0.25">
      <c r="A52" t="s">
        <v>17</v>
      </c>
      <c r="B52">
        <v>3.8899999999999997E-2</v>
      </c>
      <c r="C52">
        <v>26.2</v>
      </c>
      <c r="D52">
        <v>36.200000000000003</v>
      </c>
      <c r="E52" t="s">
        <v>4</v>
      </c>
      <c r="F52" t="s">
        <v>7</v>
      </c>
      <c r="G52" t="s">
        <v>34</v>
      </c>
      <c r="H52">
        <v>338.20891562992762</v>
      </c>
      <c r="I52">
        <v>1384.253269891906</v>
      </c>
      <c r="J52">
        <v>1.5463098531027879</v>
      </c>
      <c r="K52">
        <v>4.2639229268622501</v>
      </c>
      <c r="L52">
        <v>770.72847972928923</v>
      </c>
      <c r="M52">
        <v>1</v>
      </c>
      <c r="N52">
        <v>8391.2535589184499</v>
      </c>
      <c r="O52">
        <v>32880.638834565973</v>
      </c>
      <c r="P52">
        <v>10107.01630866192</v>
      </c>
      <c r="Q52">
        <v>10.38</v>
      </c>
      <c r="R52">
        <v>10.38</v>
      </c>
      <c r="S52">
        <f t="shared" si="0"/>
        <v>10.38</v>
      </c>
    </row>
    <row r="53" spans="1:19" x14ac:dyDescent="0.25">
      <c r="A53" t="s">
        <v>17</v>
      </c>
      <c r="B53">
        <v>3.8899999999999997E-2</v>
      </c>
      <c r="C53">
        <v>26.2</v>
      </c>
      <c r="D53">
        <v>36.200000000000003</v>
      </c>
      <c r="E53" t="s">
        <v>4</v>
      </c>
      <c r="F53" t="s">
        <v>7</v>
      </c>
      <c r="G53" t="s">
        <v>34</v>
      </c>
      <c r="H53">
        <v>347.52857127566722</v>
      </c>
      <c r="I53">
        <v>1332.8930396436799</v>
      </c>
      <c r="J53">
        <v>2.5871312492007452</v>
      </c>
      <c r="K53">
        <v>6.0897198511692867</v>
      </c>
      <c r="L53">
        <v>894.62296068589433</v>
      </c>
      <c r="M53">
        <v>1</v>
      </c>
      <c r="N53">
        <v>7868.922352784728</v>
      </c>
      <c r="O53">
        <v>31916.476597295648</v>
      </c>
      <c r="P53">
        <v>10072.88790967042</v>
      </c>
      <c r="Q53">
        <v>10.42</v>
      </c>
      <c r="R53">
        <v>11.06</v>
      </c>
      <c r="S53">
        <f t="shared" si="0"/>
        <v>10.74</v>
      </c>
    </row>
    <row r="54" spans="1:19" x14ac:dyDescent="0.25">
      <c r="A54" t="s">
        <v>17</v>
      </c>
      <c r="B54">
        <v>3.8899999999999997E-2</v>
      </c>
      <c r="C54">
        <v>26.2</v>
      </c>
      <c r="D54">
        <v>36.200000000000003</v>
      </c>
      <c r="E54" t="s">
        <v>4</v>
      </c>
      <c r="F54" t="s">
        <v>7</v>
      </c>
      <c r="G54" t="s">
        <v>34</v>
      </c>
      <c r="H54">
        <v>368.49186801952249</v>
      </c>
      <c r="I54">
        <v>1009.77198568889</v>
      </c>
      <c r="J54">
        <v>1.8552734402603019</v>
      </c>
      <c r="K54">
        <v>7.9968429978527684</v>
      </c>
      <c r="L54">
        <v>700.12702044826869</v>
      </c>
      <c r="M54">
        <v>1</v>
      </c>
      <c r="N54">
        <v>7647.909770796984</v>
      </c>
      <c r="O54">
        <v>28347.353973437541</v>
      </c>
      <c r="P54">
        <v>10328.02122997697</v>
      </c>
      <c r="Q54">
        <v>10.65</v>
      </c>
      <c r="R54">
        <v>9.67</v>
      </c>
      <c r="S54">
        <f t="shared" si="0"/>
        <v>10.16</v>
      </c>
    </row>
    <row r="55" spans="1:19" x14ac:dyDescent="0.25">
      <c r="A55" t="s">
        <v>17</v>
      </c>
      <c r="B55">
        <v>3.8899999999999997E-2</v>
      </c>
      <c r="C55">
        <v>26.2</v>
      </c>
      <c r="D55">
        <v>36.200000000000003</v>
      </c>
      <c r="E55" t="s">
        <v>4</v>
      </c>
      <c r="F55" t="s">
        <v>7</v>
      </c>
      <c r="G55" t="s">
        <v>34</v>
      </c>
      <c r="H55">
        <v>370.49282380880641</v>
      </c>
      <c r="I55">
        <v>1090.3925671675941</v>
      </c>
      <c r="J55">
        <v>1.5100353816514249</v>
      </c>
      <c r="K55">
        <v>6.7200697025570904</v>
      </c>
      <c r="L55">
        <v>666.59265799114064</v>
      </c>
      <c r="M55">
        <v>1</v>
      </c>
      <c r="N55">
        <v>8822.7449859260469</v>
      </c>
      <c r="O55">
        <v>28517.47957418083</v>
      </c>
      <c r="P55">
        <v>10498.44606754792</v>
      </c>
      <c r="Q55">
        <v>10.3</v>
      </c>
      <c r="R55">
        <v>10.19</v>
      </c>
      <c r="S55">
        <f t="shared" si="0"/>
        <v>10.245000000000001</v>
      </c>
    </row>
    <row r="56" spans="1:19" x14ac:dyDescent="0.25">
      <c r="A56" t="s">
        <v>17</v>
      </c>
      <c r="B56">
        <v>3.8899999999999997E-2</v>
      </c>
      <c r="C56">
        <v>26.2</v>
      </c>
      <c r="D56">
        <v>36.200000000000003</v>
      </c>
      <c r="E56" t="s">
        <v>4</v>
      </c>
      <c r="F56" t="s">
        <v>7</v>
      </c>
      <c r="G56" t="s">
        <v>34</v>
      </c>
      <c r="H56">
        <v>378.24976090065798</v>
      </c>
      <c r="I56">
        <v>1274.1602045442171</v>
      </c>
      <c r="J56">
        <v>1.3265161226935831</v>
      </c>
      <c r="K56">
        <v>8.9792831078429529</v>
      </c>
      <c r="L56">
        <v>780.35719335626482</v>
      </c>
      <c r="M56">
        <v>1</v>
      </c>
      <c r="N56">
        <v>9112.7387574249024</v>
      </c>
      <c r="O56">
        <v>30663.030538926731</v>
      </c>
      <c r="P56">
        <v>10071.54755001354</v>
      </c>
      <c r="Q56">
        <v>11.06</v>
      </c>
      <c r="R56">
        <v>10.3</v>
      </c>
      <c r="S56">
        <f t="shared" si="0"/>
        <v>10.68</v>
      </c>
    </row>
    <row r="57" spans="1:19" x14ac:dyDescent="0.25">
      <c r="A57" t="s">
        <v>17</v>
      </c>
      <c r="B57">
        <v>3.8899999999999997E-2</v>
      </c>
      <c r="C57">
        <v>26.2</v>
      </c>
      <c r="D57">
        <v>36.200000000000003</v>
      </c>
      <c r="E57" t="s">
        <v>5</v>
      </c>
      <c r="F57" t="s">
        <v>7</v>
      </c>
      <c r="G57" t="s">
        <v>32</v>
      </c>
      <c r="H57">
        <v>5.3204785504270262</v>
      </c>
      <c r="I57">
        <v>158.6187774403256</v>
      </c>
      <c r="J57">
        <v>1.766891498099131</v>
      </c>
      <c r="K57">
        <v>9.7092916171907167</v>
      </c>
      <c r="L57">
        <v>866.87469473544661</v>
      </c>
      <c r="M57">
        <v>1</v>
      </c>
      <c r="N57">
        <v>0</v>
      </c>
      <c r="O57">
        <v>0</v>
      </c>
      <c r="P57">
        <v>0</v>
      </c>
      <c r="S57">
        <f t="shared" si="0"/>
        <v>0</v>
      </c>
    </row>
    <row r="58" spans="1:19" x14ac:dyDescent="0.25">
      <c r="A58" t="s">
        <v>17</v>
      </c>
      <c r="B58">
        <v>3.8899999999999997E-2</v>
      </c>
      <c r="C58">
        <v>26.2</v>
      </c>
      <c r="D58">
        <v>36.200000000000003</v>
      </c>
      <c r="E58" t="s">
        <v>5</v>
      </c>
      <c r="F58" t="s">
        <v>7</v>
      </c>
      <c r="G58" t="s">
        <v>32</v>
      </c>
      <c r="H58">
        <v>2.1548793342791441</v>
      </c>
      <c r="I58">
        <v>84.705896556930369</v>
      </c>
      <c r="J58">
        <v>2.19030526598474</v>
      </c>
      <c r="K58">
        <v>9.8025601738110684</v>
      </c>
      <c r="L58">
        <v>883.0798289264992</v>
      </c>
      <c r="M58">
        <v>1</v>
      </c>
      <c r="N58">
        <v>0</v>
      </c>
      <c r="O58">
        <v>0</v>
      </c>
      <c r="P58">
        <v>0</v>
      </c>
      <c r="S58">
        <f t="shared" si="0"/>
        <v>0</v>
      </c>
    </row>
    <row r="59" spans="1:19" x14ac:dyDescent="0.25">
      <c r="A59" t="s">
        <v>17</v>
      </c>
      <c r="B59">
        <v>3.8899999999999997E-2</v>
      </c>
      <c r="C59">
        <v>26.2</v>
      </c>
      <c r="D59">
        <v>36.200000000000003</v>
      </c>
      <c r="E59" t="s">
        <v>5</v>
      </c>
      <c r="F59" t="s">
        <v>7</v>
      </c>
      <c r="G59" t="s">
        <v>32</v>
      </c>
      <c r="H59">
        <v>8.4776024978895084</v>
      </c>
      <c r="I59">
        <v>89.108798460750222</v>
      </c>
      <c r="J59">
        <v>2.334697389507538</v>
      </c>
      <c r="K59">
        <v>6.3084198510309069</v>
      </c>
      <c r="L59">
        <v>874.42404819637613</v>
      </c>
      <c r="M59">
        <v>1</v>
      </c>
      <c r="N59">
        <v>0</v>
      </c>
      <c r="O59">
        <v>0</v>
      </c>
      <c r="P59">
        <v>0</v>
      </c>
      <c r="S59">
        <f t="shared" si="0"/>
        <v>0</v>
      </c>
    </row>
    <row r="60" spans="1:19" x14ac:dyDescent="0.25">
      <c r="A60" t="s">
        <v>17</v>
      </c>
      <c r="B60">
        <v>3.8899999999999997E-2</v>
      </c>
      <c r="C60">
        <v>26.2</v>
      </c>
      <c r="D60">
        <v>36.200000000000003</v>
      </c>
      <c r="E60" t="s">
        <v>5</v>
      </c>
      <c r="F60" t="s">
        <v>7</v>
      </c>
      <c r="G60" t="s">
        <v>32</v>
      </c>
      <c r="H60">
        <v>3.5558970722496501</v>
      </c>
      <c r="I60">
        <v>79.4672231194604</v>
      </c>
      <c r="J60">
        <v>2.2110234485696489</v>
      </c>
      <c r="K60">
        <v>5.6008065749082458</v>
      </c>
      <c r="L60">
        <v>874.04896382624599</v>
      </c>
      <c r="M60">
        <v>1</v>
      </c>
      <c r="N60">
        <v>0</v>
      </c>
      <c r="O60">
        <v>0</v>
      </c>
      <c r="P60">
        <v>0</v>
      </c>
      <c r="S60">
        <f t="shared" si="0"/>
        <v>0</v>
      </c>
    </row>
    <row r="61" spans="1:19" x14ac:dyDescent="0.25">
      <c r="A61" t="s">
        <v>17</v>
      </c>
      <c r="B61">
        <v>3.8899999999999997E-2</v>
      </c>
      <c r="C61">
        <v>26.2</v>
      </c>
      <c r="D61">
        <v>36.200000000000003</v>
      </c>
      <c r="E61" t="s">
        <v>5</v>
      </c>
      <c r="F61" t="s">
        <v>7</v>
      </c>
      <c r="G61" t="s">
        <v>32</v>
      </c>
      <c r="H61">
        <v>1.94470834183943</v>
      </c>
      <c r="I61">
        <v>85.560033159097657</v>
      </c>
      <c r="J61">
        <v>1.996831074466596</v>
      </c>
      <c r="K61">
        <v>3.6826269264974409</v>
      </c>
      <c r="L61">
        <v>875.3562529181113</v>
      </c>
      <c r="M61">
        <v>1</v>
      </c>
      <c r="N61">
        <v>0</v>
      </c>
      <c r="O61">
        <v>0</v>
      </c>
      <c r="P61">
        <v>0</v>
      </c>
      <c r="S61">
        <f t="shared" si="0"/>
        <v>0</v>
      </c>
    </row>
    <row r="62" spans="1:19" x14ac:dyDescent="0.25">
      <c r="A62" t="s">
        <v>18</v>
      </c>
      <c r="B62">
        <v>3.44E-2</v>
      </c>
      <c r="C62">
        <v>26.1</v>
      </c>
      <c r="D62">
        <v>41.4</v>
      </c>
      <c r="E62" t="s">
        <v>5</v>
      </c>
      <c r="F62" t="s">
        <v>7</v>
      </c>
      <c r="G62" t="s">
        <v>33</v>
      </c>
      <c r="H62">
        <v>314.5747576138499</v>
      </c>
      <c r="I62">
        <v>581.86218315720771</v>
      </c>
      <c r="J62">
        <v>2.4700440583138081</v>
      </c>
      <c r="K62">
        <v>5.1807702410198004</v>
      </c>
      <c r="L62">
        <v>302.53100371006371</v>
      </c>
      <c r="M62">
        <v>1</v>
      </c>
      <c r="N62">
        <v>11153.99462858779</v>
      </c>
      <c r="O62">
        <v>2266.8181801517571</v>
      </c>
      <c r="P62">
        <v>860.83717521130689</v>
      </c>
      <c r="Q62">
        <v>25.52</v>
      </c>
      <c r="R62">
        <v>26.16</v>
      </c>
      <c r="S62">
        <f t="shared" si="0"/>
        <v>25.84</v>
      </c>
    </row>
    <row r="63" spans="1:19" x14ac:dyDescent="0.25">
      <c r="A63" t="s">
        <v>18</v>
      </c>
      <c r="B63">
        <v>3.44E-2</v>
      </c>
      <c r="C63">
        <v>26.1</v>
      </c>
      <c r="D63">
        <v>41.4</v>
      </c>
      <c r="E63" t="s">
        <v>5</v>
      </c>
      <c r="F63" t="s">
        <v>7</v>
      </c>
      <c r="G63" t="s">
        <v>33</v>
      </c>
      <c r="H63">
        <v>301.33666537127709</v>
      </c>
      <c r="I63">
        <v>597.56342975672123</v>
      </c>
      <c r="J63">
        <v>2.3615537597081402</v>
      </c>
      <c r="K63">
        <v>11.663660976329471</v>
      </c>
      <c r="L63">
        <v>340.72590638912931</v>
      </c>
      <c r="M63">
        <v>1</v>
      </c>
      <c r="N63">
        <v>11943.8165926818</v>
      </c>
      <c r="O63">
        <v>2656.9822645010281</v>
      </c>
      <c r="P63">
        <v>57.217953393085281</v>
      </c>
      <c r="Q63">
        <v>25.48</v>
      </c>
      <c r="R63">
        <v>25.89</v>
      </c>
      <c r="S63">
        <f t="shared" si="0"/>
        <v>25.685000000000002</v>
      </c>
    </row>
    <row r="64" spans="1:19" x14ac:dyDescent="0.25">
      <c r="A64" t="s">
        <v>18</v>
      </c>
      <c r="B64">
        <v>3.44E-2</v>
      </c>
      <c r="C64">
        <v>26.1</v>
      </c>
      <c r="D64">
        <v>41.4</v>
      </c>
      <c r="E64" t="s">
        <v>5</v>
      </c>
      <c r="F64" t="s">
        <v>7</v>
      </c>
      <c r="G64" t="s">
        <v>33</v>
      </c>
      <c r="H64">
        <v>339.75390569635778</v>
      </c>
      <c r="I64">
        <v>612.02431837126642</v>
      </c>
      <c r="J64">
        <v>2.203045222760093</v>
      </c>
      <c r="K64">
        <v>13.993732195550979</v>
      </c>
      <c r="L64">
        <v>292.55214356923602</v>
      </c>
      <c r="M64">
        <v>1</v>
      </c>
      <c r="N64">
        <v>12660.272734967501</v>
      </c>
      <c r="O64">
        <v>4010.6055877704362</v>
      </c>
      <c r="P64">
        <v>1088.237788113905</v>
      </c>
      <c r="Q64">
        <v>26.13</v>
      </c>
      <c r="R64">
        <v>24.68</v>
      </c>
      <c r="S64">
        <f t="shared" si="0"/>
        <v>25.405000000000001</v>
      </c>
    </row>
    <row r="65" spans="1:19" x14ac:dyDescent="0.25">
      <c r="A65" t="s">
        <v>18</v>
      </c>
      <c r="B65">
        <v>3.44E-2</v>
      </c>
      <c r="C65">
        <v>26.1</v>
      </c>
      <c r="D65">
        <v>41.4</v>
      </c>
      <c r="E65" t="s">
        <v>5</v>
      </c>
      <c r="F65" t="s">
        <v>7</v>
      </c>
      <c r="G65" t="s">
        <v>33</v>
      </c>
      <c r="H65">
        <v>387.87222901313669</v>
      </c>
      <c r="I65">
        <v>558.55894532181037</v>
      </c>
      <c r="J65">
        <v>2.4848827617616922</v>
      </c>
      <c r="K65">
        <v>14.01967884523977</v>
      </c>
      <c r="L65">
        <v>262.11298313949681</v>
      </c>
      <c r="M65">
        <v>1</v>
      </c>
      <c r="N65">
        <v>13501.28108480978</v>
      </c>
      <c r="O65">
        <v>4833.4651566548</v>
      </c>
      <c r="P65">
        <v>1576.591115251729</v>
      </c>
      <c r="Q65">
        <v>27.17</v>
      </c>
      <c r="R65">
        <v>26.97</v>
      </c>
      <c r="S65">
        <f t="shared" si="0"/>
        <v>27.07</v>
      </c>
    </row>
    <row r="66" spans="1:19" x14ac:dyDescent="0.25">
      <c r="A66" t="s">
        <v>18</v>
      </c>
      <c r="B66">
        <v>3.44E-2</v>
      </c>
      <c r="C66">
        <v>26.1</v>
      </c>
      <c r="D66">
        <v>41.4</v>
      </c>
      <c r="E66" t="s">
        <v>5</v>
      </c>
      <c r="F66" t="s">
        <v>7</v>
      </c>
      <c r="G66" t="s">
        <v>33</v>
      </c>
      <c r="H66">
        <v>387.49651581112357</v>
      </c>
      <c r="I66">
        <v>668.93887187557038</v>
      </c>
      <c r="J66">
        <v>2.6334914919578551</v>
      </c>
      <c r="K66">
        <v>7.3057652346091828</v>
      </c>
      <c r="L66">
        <v>358.41437686508073</v>
      </c>
      <c r="M66">
        <v>1</v>
      </c>
      <c r="N66">
        <v>15901.44882596312</v>
      </c>
      <c r="O66">
        <v>3937.142260176744</v>
      </c>
      <c r="P66">
        <v>62.426895036934177</v>
      </c>
      <c r="Q66">
        <v>26.37</v>
      </c>
      <c r="R66">
        <v>25.18</v>
      </c>
      <c r="S66">
        <f t="shared" si="0"/>
        <v>25.774999999999999</v>
      </c>
    </row>
    <row r="67" spans="1:19" x14ac:dyDescent="0.25">
      <c r="A67" t="s">
        <v>19</v>
      </c>
      <c r="B67">
        <v>3.1199999999999999E-2</v>
      </c>
      <c r="C67">
        <v>25.9</v>
      </c>
      <c r="D67">
        <v>36.9</v>
      </c>
      <c r="E67" t="s">
        <v>4</v>
      </c>
      <c r="F67" t="s">
        <v>7</v>
      </c>
      <c r="G67" t="s">
        <v>34</v>
      </c>
      <c r="H67">
        <v>513.51366176438432</v>
      </c>
      <c r="I67">
        <v>656.93655317247078</v>
      </c>
      <c r="J67">
        <v>1.9813931313491411</v>
      </c>
      <c r="K67">
        <v>11.655108633117701</v>
      </c>
      <c r="L67">
        <v>623.09849152921618</v>
      </c>
      <c r="M67">
        <v>1</v>
      </c>
      <c r="N67">
        <v>16583.96127757807</v>
      </c>
      <c r="O67">
        <v>25860.848808854891</v>
      </c>
      <c r="P67">
        <v>12139.05658890278</v>
      </c>
      <c r="Q67">
        <v>18.03</v>
      </c>
      <c r="R67">
        <v>20.7</v>
      </c>
      <c r="S67">
        <f t="shared" ref="S67:S130" si="1">(Q67+R67)/2</f>
        <v>19.365000000000002</v>
      </c>
    </row>
    <row r="68" spans="1:19" x14ac:dyDescent="0.25">
      <c r="A68" t="s">
        <v>19</v>
      </c>
      <c r="B68">
        <v>3.1199999999999999E-2</v>
      </c>
      <c r="C68">
        <v>25.9</v>
      </c>
      <c r="D68">
        <v>36.9</v>
      </c>
      <c r="E68" t="s">
        <v>4</v>
      </c>
      <c r="F68" t="s">
        <v>7</v>
      </c>
      <c r="G68" t="s">
        <v>34</v>
      </c>
      <c r="H68">
        <v>524.5055738890087</v>
      </c>
      <c r="I68">
        <v>622.57536094935995</v>
      </c>
      <c r="J68">
        <v>1.866499407036099</v>
      </c>
      <c r="K68">
        <v>6.5124079629685321</v>
      </c>
      <c r="L68">
        <v>477.58521775584921</v>
      </c>
      <c r="M68">
        <v>1</v>
      </c>
      <c r="N68">
        <v>16415.875143092078</v>
      </c>
      <c r="O68">
        <v>23217.92651135744</v>
      </c>
      <c r="P68">
        <v>6576.4492016100576</v>
      </c>
      <c r="Q68">
        <v>19.63</v>
      </c>
      <c r="R68">
        <v>21.01</v>
      </c>
      <c r="S68">
        <f t="shared" si="1"/>
        <v>20.32</v>
      </c>
    </row>
    <row r="69" spans="1:19" x14ac:dyDescent="0.25">
      <c r="A69" t="s">
        <v>19</v>
      </c>
      <c r="B69">
        <v>3.1199999999999999E-2</v>
      </c>
      <c r="C69">
        <v>25.9</v>
      </c>
      <c r="D69">
        <v>36.9</v>
      </c>
      <c r="E69" t="s">
        <v>4</v>
      </c>
      <c r="F69" t="s">
        <v>7</v>
      </c>
      <c r="G69" t="s">
        <v>34</v>
      </c>
      <c r="H69">
        <v>561.94728820659475</v>
      </c>
      <c r="I69">
        <v>511.32360546614058</v>
      </c>
      <c r="J69">
        <v>2.1482351692501029</v>
      </c>
      <c r="K69">
        <v>5.6658836501795147</v>
      </c>
      <c r="L69">
        <v>306.56086940378668</v>
      </c>
      <c r="M69">
        <v>1</v>
      </c>
      <c r="N69">
        <v>14313.169617552579</v>
      </c>
      <c r="O69">
        <v>17503.604421928521</v>
      </c>
      <c r="P69">
        <v>6348.1630635657602</v>
      </c>
      <c r="Q69">
        <v>19.23</v>
      </c>
      <c r="R69">
        <v>19.88</v>
      </c>
      <c r="S69">
        <f t="shared" si="1"/>
        <v>19.555</v>
      </c>
    </row>
    <row r="70" spans="1:19" x14ac:dyDescent="0.25">
      <c r="A70" t="s">
        <v>19</v>
      </c>
      <c r="B70">
        <v>3.1199999999999999E-2</v>
      </c>
      <c r="C70">
        <v>25.9</v>
      </c>
      <c r="D70">
        <v>36.9</v>
      </c>
      <c r="E70" t="s">
        <v>4</v>
      </c>
      <c r="F70" t="s">
        <v>7</v>
      </c>
      <c r="G70" t="s">
        <v>34</v>
      </c>
      <c r="H70">
        <v>597.63410394116306</v>
      </c>
      <c r="I70">
        <v>530.98226062532149</v>
      </c>
      <c r="J70">
        <v>1.380622307707005</v>
      </c>
      <c r="K70">
        <v>7.0618920798048306</v>
      </c>
      <c r="L70">
        <v>277.56940469505048</v>
      </c>
      <c r="M70">
        <v>1</v>
      </c>
      <c r="N70">
        <v>14090.330551128791</v>
      </c>
      <c r="O70">
        <v>17254.040007615022</v>
      </c>
      <c r="P70">
        <v>6606.7227157293482</v>
      </c>
      <c r="Q70">
        <v>20.27</v>
      </c>
      <c r="R70">
        <v>20.37</v>
      </c>
      <c r="S70">
        <f t="shared" si="1"/>
        <v>20.32</v>
      </c>
    </row>
    <row r="71" spans="1:19" x14ac:dyDescent="0.25">
      <c r="A71" t="s">
        <v>19</v>
      </c>
      <c r="B71">
        <v>3.1199999999999999E-2</v>
      </c>
      <c r="C71">
        <v>25.9</v>
      </c>
      <c r="D71">
        <v>36.9</v>
      </c>
      <c r="E71" t="s">
        <v>4</v>
      </c>
      <c r="F71" t="s">
        <v>7</v>
      </c>
      <c r="G71" t="s">
        <v>34</v>
      </c>
      <c r="H71">
        <v>626.99599193470829</v>
      </c>
      <c r="I71">
        <v>714.6751842211138</v>
      </c>
      <c r="J71">
        <v>1.472781849751188</v>
      </c>
      <c r="K71">
        <v>5.3523175642704466</v>
      </c>
      <c r="L71">
        <v>377.05047373487622</v>
      </c>
      <c r="M71">
        <v>1</v>
      </c>
      <c r="N71">
        <v>17239.242779812939</v>
      </c>
      <c r="O71">
        <v>21515.616006399308</v>
      </c>
      <c r="P71">
        <v>6976.2870936190848</v>
      </c>
      <c r="Q71">
        <v>19.77</v>
      </c>
      <c r="R71">
        <v>19.37</v>
      </c>
      <c r="S71">
        <f t="shared" si="1"/>
        <v>19.57</v>
      </c>
    </row>
    <row r="72" spans="1:19" x14ac:dyDescent="0.25">
      <c r="A72" t="s">
        <v>19</v>
      </c>
      <c r="B72">
        <v>3.1199999999999999E-2</v>
      </c>
      <c r="C72">
        <v>25.9</v>
      </c>
      <c r="D72">
        <v>36.9</v>
      </c>
      <c r="E72" t="s">
        <v>5</v>
      </c>
      <c r="F72" t="s">
        <v>7</v>
      </c>
      <c r="G72" t="s">
        <v>35</v>
      </c>
      <c r="H72">
        <v>315.83675531551512</v>
      </c>
      <c r="I72">
        <v>420.77892210495162</v>
      </c>
      <c r="J72">
        <v>1.619668172339632</v>
      </c>
      <c r="K72">
        <v>9.8096831440266232</v>
      </c>
      <c r="L72">
        <v>622.35646515930193</v>
      </c>
      <c r="M72">
        <v>1</v>
      </c>
      <c r="N72">
        <v>7536.8144907437309</v>
      </c>
      <c r="O72">
        <v>7573.7527256520216</v>
      </c>
      <c r="P72">
        <v>788.33409038837567</v>
      </c>
      <c r="Q72">
        <v>17.61</v>
      </c>
      <c r="R72">
        <v>20.41</v>
      </c>
      <c r="S72">
        <f t="shared" si="1"/>
        <v>19.009999999999998</v>
      </c>
    </row>
    <row r="73" spans="1:19" x14ac:dyDescent="0.25">
      <c r="A73" t="s">
        <v>19</v>
      </c>
      <c r="B73">
        <v>3.1199999999999999E-2</v>
      </c>
      <c r="C73">
        <v>25.9</v>
      </c>
      <c r="D73">
        <v>36.9</v>
      </c>
      <c r="E73" t="s">
        <v>5</v>
      </c>
      <c r="F73" t="s">
        <v>7</v>
      </c>
      <c r="G73" t="s">
        <v>35</v>
      </c>
      <c r="H73">
        <v>348.77865031037078</v>
      </c>
      <c r="I73">
        <v>496.71146086613089</v>
      </c>
      <c r="J73">
        <v>2.3291063520842079</v>
      </c>
      <c r="K73">
        <v>10.73719042056177</v>
      </c>
      <c r="L73">
        <v>496.5537849105072</v>
      </c>
      <c r="M73">
        <v>1</v>
      </c>
      <c r="N73">
        <v>7406.5102399685893</v>
      </c>
      <c r="O73">
        <v>1244.658578991684</v>
      </c>
      <c r="P73">
        <v>380.35471803767871</v>
      </c>
      <c r="Q73">
        <v>17.5</v>
      </c>
      <c r="R73">
        <v>18.97</v>
      </c>
      <c r="S73">
        <f t="shared" si="1"/>
        <v>18.234999999999999</v>
      </c>
    </row>
    <row r="74" spans="1:19" x14ac:dyDescent="0.25">
      <c r="A74" t="s">
        <v>19</v>
      </c>
      <c r="B74">
        <v>3.1199999999999999E-2</v>
      </c>
      <c r="C74">
        <v>25.9</v>
      </c>
      <c r="D74">
        <v>36.9</v>
      </c>
      <c r="E74" t="s">
        <v>5</v>
      </c>
      <c r="F74" t="s">
        <v>7</v>
      </c>
      <c r="G74" t="s">
        <v>35</v>
      </c>
      <c r="H74">
        <v>349.62420718300177</v>
      </c>
      <c r="I74">
        <v>563.55921897743792</v>
      </c>
      <c r="J74">
        <v>1.680983820551605</v>
      </c>
      <c r="K74">
        <v>12.194841007053141</v>
      </c>
      <c r="L74">
        <v>482.0450281319446</v>
      </c>
      <c r="M74">
        <v>1</v>
      </c>
      <c r="N74">
        <v>8698.6493532978311</v>
      </c>
      <c r="O74">
        <v>1210.2116598329189</v>
      </c>
      <c r="P74">
        <v>329.72583348295092</v>
      </c>
      <c r="Q74">
        <v>19.809999999999999</v>
      </c>
      <c r="R74">
        <v>18.829999999999998</v>
      </c>
      <c r="S74">
        <f t="shared" si="1"/>
        <v>19.32</v>
      </c>
    </row>
    <row r="75" spans="1:19" x14ac:dyDescent="0.25">
      <c r="A75" t="s">
        <v>19</v>
      </c>
      <c r="B75">
        <v>3.1199999999999999E-2</v>
      </c>
      <c r="C75">
        <v>25.9</v>
      </c>
      <c r="D75">
        <v>36.9</v>
      </c>
      <c r="E75" t="s">
        <v>5</v>
      </c>
      <c r="F75" t="s">
        <v>7</v>
      </c>
      <c r="G75" t="s">
        <v>35</v>
      </c>
      <c r="H75">
        <v>415.04065160421618</v>
      </c>
      <c r="I75">
        <v>606.09753162976176</v>
      </c>
      <c r="J75">
        <v>2.368309329126725</v>
      </c>
      <c r="K75">
        <v>9.5742115835021302</v>
      </c>
      <c r="L75">
        <v>650.75729642937677</v>
      </c>
      <c r="M75">
        <v>1</v>
      </c>
      <c r="N75">
        <v>11735.29912192524</v>
      </c>
      <c r="O75">
        <v>1175.7647406741551</v>
      </c>
      <c r="P75">
        <v>436.93675471620139</v>
      </c>
      <c r="Q75">
        <v>18.43</v>
      </c>
      <c r="R75">
        <v>19.079999999999998</v>
      </c>
      <c r="S75">
        <f t="shared" si="1"/>
        <v>18.754999999999999</v>
      </c>
    </row>
    <row r="76" spans="1:19" x14ac:dyDescent="0.25">
      <c r="A76" t="s">
        <v>19</v>
      </c>
      <c r="B76">
        <v>3.1199999999999999E-2</v>
      </c>
      <c r="C76">
        <v>25.9</v>
      </c>
      <c r="D76">
        <v>36.9</v>
      </c>
      <c r="E76" t="s">
        <v>5</v>
      </c>
      <c r="F76" t="s">
        <v>7</v>
      </c>
      <c r="G76" t="s">
        <v>35</v>
      </c>
      <c r="H76">
        <v>499.68809624082229</v>
      </c>
      <c r="I76">
        <v>624.1168145788979</v>
      </c>
      <c r="J76">
        <v>1.4529522910271999</v>
      </c>
      <c r="K76">
        <v>5.9289984195913652</v>
      </c>
      <c r="L76">
        <v>611.74086983508107</v>
      </c>
      <c r="M76">
        <v>1</v>
      </c>
      <c r="N76">
        <v>13493.405390328289</v>
      </c>
      <c r="O76">
        <v>1233.059106213733</v>
      </c>
      <c r="P76">
        <v>525.28930128531408</v>
      </c>
      <c r="Q76">
        <v>19.98</v>
      </c>
      <c r="R76">
        <v>20.22</v>
      </c>
      <c r="S76">
        <f t="shared" si="1"/>
        <v>20.100000000000001</v>
      </c>
    </row>
    <row r="77" spans="1:19" x14ac:dyDescent="0.25">
      <c r="A77" t="s">
        <v>20</v>
      </c>
      <c r="B77">
        <v>3.2000000000000001E-2</v>
      </c>
      <c r="C77">
        <v>25.7</v>
      </c>
      <c r="D77">
        <v>38.6</v>
      </c>
      <c r="E77" t="s">
        <v>4</v>
      </c>
      <c r="F77" t="s">
        <v>6</v>
      </c>
      <c r="G77" t="s">
        <v>34</v>
      </c>
      <c r="H77">
        <v>503.56112130652372</v>
      </c>
      <c r="I77">
        <v>504.68819837227329</v>
      </c>
      <c r="J77">
        <v>2.3588251777965961</v>
      </c>
      <c r="K77">
        <v>3.7655318037601249</v>
      </c>
      <c r="L77">
        <v>137.45279876414779</v>
      </c>
      <c r="M77">
        <v>1</v>
      </c>
      <c r="N77">
        <v>11517.566549540859</v>
      </c>
      <c r="O77">
        <v>14198.10617938748</v>
      </c>
      <c r="P77">
        <v>6814.3983277019279</v>
      </c>
      <c r="Q77">
        <v>23.68</v>
      </c>
      <c r="R77">
        <v>28.19</v>
      </c>
      <c r="S77">
        <f t="shared" si="1"/>
        <v>25.935000000000002</v>
      </c>
    </row>
    <row r="78" spans="1:19" x14ac:dyDescent="0.25">
      <c r="A78" t="s">
        <v>20</v>
      </c>
      <c r="B78">
        <v>3.2000000000000001E-2</v>
      </c>
      <c r="C78">
        <v>25.7</v>
      </c>
      <c r="D78">
        <v>38.6</v>
      </c>
      <c r="E78" t="s">
        <v>4</v>
      </c>
      <c r="F78" t="s">
        <v>6</v>
      </c>
      <c r="G78" t="s">
        <v>34</v>
      </c>
      <c r="H78">
        <v>439.63808866167813</v>
      </c>
      <c r="I78">
        <v>439.2477564187738</v>
      </c>
      <c r="J78">
        <v>2.12109168326747</v>
      </c>
      <c r="K78">
        <v>4.8685606236470447</v>
      </c>
      <c r="L78">
        <v>141.76194211072189</v>
      </c>
      <c r="M78">
        <v>1</v>
      </c>
      <c r="N78">
        <v>11102.325139215751</v>
      </c>
      <c r="O78">
        <v>13328.49722021623</v>
      </c>
      <c r="P78">
        <v>7960.0907951420959</v>
      </c>
      <c r="Q78">
        <v>24.81</v>
      </c>
      <c r="R78">
        <v>29.19</v>
      </c>
      <c r="S78">
        <f t="shared" si="1"/>
        <v>27</v>
      </c>
    </row>
    <row r="79" spans="1:19" x14ac:dyDescent="0.25">
      <c r="A79" t="s">
        <v>20</v>
      </c>
      <c r="B79">
        <v>3.2000000000000001E-2</v>
      </c>
      <c r="C79">
        <v>25.7</v>
      </c>
      <c r="D79">
        <v>38.6</v>
      </c>
      <c r="E79" t="s">
        <v>4</v>
      </c>
      <c r="F79" t="s">
        <v>6</v>
      </c>
      <c r="G79" t="s">
        <v>34</v>
      </c>
      <c r="H79">
        <v>497.26098594348377</v>
      </c>
      <c r="I79">
        <v>573.67032487844199</v>
      </c>
      <c r="J79">
        <v>2.2226105318233502</v>
      </c>
      <c r="K79">
        <v>4.8562932402796584</v>
      </c>
      <c r="L79">
        <v>200.1556505498431</v>
      </c>
      <c r="M79">
        <v>1</v>
      </c>
      <c r="N79">
        <v>15161.270322072671</v>
      </c>
      <c r="O79">
        <v>16718.355264778718</v>
      </c>
      <c r="P79">
        <v>6992.8817932764377</v>
      </c>
      <c r="Q79">
        <v>24.52</v>
      </c>
      <c r="R79">
        <v>28.92</v>
      </c>
      <c r="S79">
        <f t="shared" si="1"/>
        <v>26.72</v>
      </c>
    </row>
    <row r="80" spans="1:19" x14ac:dyDescent="0.25">
      <c r="A80" t="s">
        <v>20</v>
      </c>
      <c r="B80">
        <v>3.2000000000000001E-2</v>
      </c>
      <c r="C80">
        <v>25.7</v>
      </c>
      <c r="D80">
        <v>38.6</v>
      </c>
      <c r="E80" t="s">
        <v>4</v>
      </c>
      <c r="F80" t="s">
        <v>6</v>
      </c>
      <c r="G80" t="s">
        <v>34</v>
      </c>
      <c r="H80">
        <v>526.31030115140845</v>
      </c>
      <c r="I80">
        <v>560.96061179772107</v>
      </c>
      <c r="J80">
        <v>1.4900403168102769</v>
      </c>
      <c r="K80">
        <v>4.0373005807521167</v>
      </c>
      <c r="L80">
        <v>159.27081065279771</v>
      </c>
      <c r="M80">
        <v>1</v>
      </c>
      <c r="N80">
        <v>15522.963289575469</v>
      </c>
      <c r="O80">
        <v>16879.693386144769</v>
      </c>
      <c r="P80">
        <v>6995.5661616395309</v>
      </c>
      <c r="Q80">
        <v>25.54</v>
      </c>
      <c r="R80">
        <v>28.87</v>
      </c>
      <c r="S80">
        <f t="shared" si="1"/>
        <v>27.204999999999998</v>
      </c>
    </row>
    <row r="81" spans="1:19" x14ac:dyDescent="0.25">
      <c r="A81" t="s">
        <v>20</v>
      </c>
      <c r="B81">
        <v>3.2000000000000001E-2</v>
      </c>
      <c r="C81">
        <v>25.7</v>
      </c>
      <c r="D81">
        <v>38.6</v>
      </c>
      <c r="E81" t="s">
        <v>4</v>
      </c>
      <c r="F81" t="s">
        <v>6</v>
      </c>
      <c r="G81" t="s">
        <v>34</v>
      </c>
      <c r="H81">
        <v>484.78356532091431</v>
      </c>
      <c r="I81">
        <v>493.7601675681326</v>
      </c>
      <c r="J81">
        <v>0.74145429096567794</v>
      </c>
      <c r="K81">
        <v>6.0260928105085148</v>
      </c>
      <c r="L81">
        <v>137.90860857325299</v>
      </c>
      <c r="M81">
        <v>1</v>
      </c>
      <c r="N81">
        <v>12884.890205604799</v>
      </c>
      <c r="O81">
        <v>13305.649773835419</v>
      </c>
      <c r="P81">
        <v>7153.6152157351144</v>
      </c>
      <c r="Q81">
        <v>24.9</v>
      </c>
      <c r="R81">
        <v>29.19</v>
      </c>
      <c r="S81">
        <f t="shared" si="1"/>
        <v>27.045000000000002</v>
      </c>
    </row>
    <row r="82" spans="1:19" x14ac:dyDescent="0.25">
      <c r="A82" t="s">
        <v>20</v>
      </c>
      <c r="B82">
        <v>3.2000000000000001E-2</v>
      </c>
      <c r="C82">
        <v>25.7</v>
      </c>
      <c r="D82">
        <v>38.6</v>
      </c>
      <c r="E82" t="s">
        <v>5</v>
      </c>
      <c r="F82" t="s">
        <v>6</v>
      </c>
      <c r="G82" t="s">
        <v>33</v>
      </c>
      <c r="H82">
        <v>54.850308600509663</v>
      </c>
      <c r="I82">
        <v>262.11141752057978</v>
      </c>
      <c r="J82">
        <v>2.770137670233638</v>
      </c>
      <c r="K82">
        <v>8.8737054922363825</v>
      </c>
      <c r="L82">
        <v>406.7548420169407</v>
      </c>
      <c r="M82">
        <v>1</v>
      </c>
      <c r="N82">
        <v>510.97432957046777</v>
      </c>
      <c r="O82">
        <v>3604.9755397172298</v>
      </c>
      <c r="P82">
        <v>443.17925678529048</v>
      </c>
      <c r="Q82">
        <v>26.12</v>
      </c>
      <c r="R82">
        <v>30.56</v>
      </c>
      <c r="S82">
        <f t="shared" si="1"/>
        <v>28.34</v>
      </c>
    </row>
    <row r="83" spans="1:19" x14ac:dyDescent="0.25">
      <c r="A83" t="s">
        <v>20</v>
      </c>
      <c r="B83">
        <v>3.2000000000000001E-2</v>
      </c>
      <c r="C83">
        <v>25.7</v>
      </c>
      <c r="D83">
        <v>38.6</v>
      </c>
      <c r="E83" t="s">
        <v>5</v>
      </c>
      <c r="F83" t="s">
        <v>6</v>
      </c>
      <c r="G83" t="s">
        <v>33</v>
      </c>
      <c r="H83">
        <v>48.42348080487352</v>
      </c>
      <c r="I83">
        <v>252.94563729337281</v>
      </c>
      <c r="J83">
        <v>2.5070205555494569</v>
      </c>
      <c r="K83">
        <v>11.991680762632649</v>
      </c>
      <c r="L83">
        <v>532.70809093464084</v>
      </c>
      <c r="M83">
        <v>1</v>
      </c>
      <c r="N83">
        <v>451.24958336969661</v>
      </c>
      <c r="O83">
        <v>3220.4354421693888</v>
      </c>
      <c r="P83">
        <v>143.68542735782</v>
      </c>
      <c r="Q83">
        <v>26.11</v>
      </c>
      <c r="R83">
        <v>31.95</v>
      </c>
      <c r="S83">
        <f t="shared" si="1"/>
        <v>29.03</v>
      </c>
    </row>
    <row r="84" spans="1:19" x14ac:dyDescent="0.25">
      <c r="A84" t="s">
        <v>20</v>
      </c>
      <c r="B84">
        <v>3.2000000000000001E-2</v>
      </c>
      <c r="C84">
        <v>25.7</v>
      </c>
      <c r="D84">
        <v>38.6</v>
      </c>
      <c r="E84" t="s">
        <v>5</v>
      </c>
      <c r="F84" t="s">
        <v>6</v>
      </c>
      <c r="G84" t="s">
        <v>33</v>
      </c>
      <c r="H84">
        <v>58.180873362989587</v>
      </c>
      <c r="I84">
        <v>279.98541380051171</v>
      </c>
      <c r="J84">
        <v>2.721847174073142</v>
      </c>
      <c r="K84">
        <v>6.4764277960970142</v>
      </c>
      <c r="L84">
        <v>501.28037034736542</v>
      </c>
      <c r="M84">
        <v>1</v>
      </c>
      <c r="N84">
        <v>443.88014475936973</v>
      </c>
      <c r="O84">
        <v>3441.1769241255538</v>
      </c>
      <c r="P84">
        <v>741.55670819448108</v>
      </c>
      <c r="Q84">
        <v>27.18</v>
      </c>
      <c r="R84">
        <v>32.65</v>
      </c>
      <c r="S84">
        <f t="shared" si="1"/>
        <v>29.914999999999999</v>
      </c>
    </row>
    <row r="85" spans="1:19" x14ac:dyDescent="0.25">
      <c r="A85" t="s">
        <v>20</v>
      </c>
      <c r="B85">
        <v>3.2000000000000001E-2</v>
      </c>
      <c r="C85">
        <v>25.7</v>
      </c>
      <c r="D85">
        <v>38.6</v>
      </c>
      <c r="E85" t="s">
        <v>5</v>
      </c>
      <c r="F85" t="s">
        <v>6</v>
      </c>
      <c r="G85" t="s">
        <v>33</v>
      </c>
      <c r="H85">
        <v>50.016432688473529</v>
      </c>
      <c r="I85">
        <v>268.34223297673998</v>
      </c>
      <c r="J85">
        <v>2.1814609741872482</v>
      </c>
      <c r="K85">
        <v>15.042526316610481</v>
      </c>
      <c r="L85">
        <v>466.48918667006018</v>
      </c>
      <c r="M85">
        <v>1</v>
      </c>
      <c r="N85">
        <v>404.46594689829448</v>
      </c>
      <c r="O85">
        <v>4275.6359657878684</v>
      </c>
      <c r="P85">
        <v>905.28172623162573</v>
      </c>
      <c r="Q85">
        <v>26.35</v>
      </c>
      <c r="R85">
        <v>28.27</v>
      </c>
      <c r="S85">
        <f t="shared" si="1"/>
        <v>27.310000000000002</v>
      </c>
    </row>
    <row r="86" spans="1:19" x14ac:dyDescent="0.25">
      <c r="A86" t="s">
        <v>20</v>
      </c>
      <c r="B86">
        <v>3.2000000000000001E-2</v>
      </c>
      <c r="C86">
        <v>25.7</v>
      </c>
      <c r="D86">
        <v>38.6</v>
      </c>
      <c r="E86" t="s">
        <v>5</v>
      </c>
      <c r="F86" t="s">
        <v>6</v>
      </c>
      <c r="G86" t="s">
        <v>33</v>
      </c>
      <c r="H86">
        <v>60.782157483610611</v>
      </c>
      <c r="I86">
        <v>244.59979553880379</v>
      </c>
      <c r="J86">
        <v>2.39261683140449</v>
      </c>
      <c r="K86">
        <v>7.8826048797910886</v>
      </c>
      <c r="L86">
        <v>463.99961917790091</v>
      </c>
      <c r="M86">
        <v>1</v>
      </c>
      <c r="N86">
        <v>534.63534553211537</v>
      </c>
      <c r="O86">
        <v>4691.8109890937576</v>
      </c>
      <c r="P86">
        <v>659.55321843843183</v>
      </c>
      <c r="Q86">
        <v>26.57</v>
      </c>
      <c r="R86">
        <v>31.29</v>
      </c>
      <c r="S86">
        <f t="shared" si="1"/>
        <v>28.93</v>
      </c>
    </row>
    <row r="87" spans="1:19" x14ac:dyDescent="0.25">
      <c r="A87" t="s">
        <v>21</v>
      </c>
      <c r="B87">
        <v>3.6400000000000002E-2</v>
      </c>
      <c r="C87">
        <v>25.7</v>
      </c>
      <c r="D87">
        <v>31.4</v>
      </c>
      <c r="E87" t="s">
        <v>4</v>
      </c>
      <c r="F87" t="s">
        <v>6</v>
      </c>
      <c r="G87" t="s">
        <v>34</v>
      </c>
      <c r="H87">
        <v>449.78358606962041</v>
      </c>
      <c r="I87">
        <v>617.36397317429567</v>
      </c>
      <c r="J87">
        <v>1.79404585310376</v>
      </c>
      <c r="K87">
        <v>6.8502684892121426</v>
      </c>
      <c r="L87">
        <v>259.49892682807001</v>
      </c>
      <c r="M87">
        <v>1</v>
      </c>
      <c r="N87">
        <v>13547.106667237809</v>
      </c>
      <c r="O87">
        <v>19127.530610841699</v>
      </c>
      <c r="P87">
        <v>5489.3893478658756</v>
      </c>
      <c r="Q87">
        <v>18.57</v>
      </c>
      <c r="R87">
        <v>20.91</v>
      </c>
      <c r="S87">
        <f t="shared" si="1"/>
        <v>19.740000000000002</v>
      </c>
    </row>
    <row r="88" spans="1:19" x14ac:dyDescent="0.25">
      <c r="A88" t="s">
        <v>21</v>
      </c>
      <c r="B88">
        <v>3.6400000000000002E-2</v>
      </c>
      <c r="C88">
        <v>25.7</v>
      </c>
      <c r="D88">
        <v>31.4</v>
      </c>
      <c r="E88" t="s">
        <v>4</v>
      </c>
      <c r="F88" t="s">
        <v>6</v>
      </c>
      <c r="G88" t="s">
        <v>34</v>
      </c>
      <c r="H88">
        <v>420.22419855483793</v>
      </c>
      <c r="I88">
        <v>675.93395099194379</v>
      </c>
      <c r="J88">
        <v>1.8503570346845619</v>
      </c>
      <c r="K88">
        <v>6.3276857506760464</v>
      </c>
      <c r="L88">
        <v>340.3646054044392</v>
      </c>
      <c r="M88">
        <v>1</v>
      </c>
      <c r="N88">
        <v>13337.727984561559</v>
      </c>
      <c r="O88">
        <v>21677.305626940451</v>
      </c>
      <c r="P88">
        <v>6055.6498523268774</v>
      </c>
      <c r="Q88">
        <v>17.41</v>
      </c>
      <c r="R88">
        <v>19.8</v>
      </c>
      <c r="S88">
        <f t="shared" si="1"/>
        <v>18.605</v>
      </c>
    </row>
    <row r="89" spans="1:19" x14ac:dyDescent="0.25">
      <c r="A89" t="s">
        <v>21</v>
      </c>
      <c r="B89">
        <v>3.6400000000000002E-2</v>
      </c>
      <c r="C89">
        <v>25.7</v>
      </c>
      <c r="D89">
        <v>31.4</v>
      </c>
      <c r="E89" t="s">
        <v>4</v>
      </c>
      <c r="F89" t="s">
        <v>6</v>
      </c>
      <c r="G89" t="s">
        <v>34</v>
      </c>
      <c r="H89">
        <v>468.45965062830442</v>
      </c>
      <c r="I89">
        <v>732.72304440973448</v>
      </c>
      <c r="J89">
        <v>2.0217255339649949</v>
      </c>
      <c r="K89">
        <v>10.358933645510049</v>
      </c>
      <c r="L89">
        <v>330.39557773472239</v>
      </c>
      <c r="M89">
        <v>1</v>
      </c>
      <c r="N89">
        <v>15733.87650526277</v>
      </c>
      <c r="O89">
        <v>21293.1170285677</v>
      </c>
      <c r="P89">
        <v>4360.9090082544208</v>
      </c>
      <c r="Q89">
        <v>16.190000000000001</v>
      </c>
      <c r="R89">
        <v>21.8</v>
      </c>
      <c r="S89">
        <f t="shared" si="1"/>
        <v>18.995000000000001</v>
      </c>
    </row>
    <row r="90" spans="1:19" x14ac:dyDescent="0.25">
      <c r="A90" t="s">
        <v>21</v>
      </c>
      <c r="B90">
        <v>3.6400000000000002E-2</v>
      </c>
      <c r="C90">
        <v>25.7</v>
      </c>
      <c r="D90">
        <v>31.4</v>
      </c>
      <c r="E90" t="s">
        <v>4</v>
      </c>
      <c r="F90" t="s">
        <v>6</v>
      </c>
      <c r="G90" t="s">
        <v>34</v>
      </c>
      <c r="H90">
        <v>492.24043461324851</v>
      </c>
      <c r="I90">
        <v>683.77766141076927</v>
      </c>
      <c r="J90">
        <v>2.0689468297068832</v>
      </c>
      <c r="K90">
        <v>9.3643326745022364</v>
      </c>
      <c r="L90">
        <v>241.35947316930279</v>
      </c>
      <c r="M90">
        <v>1</v>
      </c>
      <c r="N90">
        <v>15782.54152727904</v>
      </c>
      <c r="O90">
        <v>18635.43176571649</v>
      </c>
      <c r="P90">
        <v>4832.7928420922399</v>
      </c>
      <c r="Q90">
        <v>18.16</v>
      </c>
      <c r="R90">
        <v>21.1</v>
      </c>
      <c r="S90">
        <f t="shared" si="1"/>
        <v>19.630000000000003</v>
      </c>
    </row>
    <row r="91" spans="1:19" x14ac:dyDescent="0.25">
      <c r="A91" t="s">
        <v>21</v>
      </c>
      <c r="B91">
        <v>3.6400000000000002E-2</v>
      </c>
      <c r="C91">
        <v>25.7</v>
      </c>
      <c r="D91">
        <v>31.4</v>
      </c>
      <c r="E91" t="s">
        <v>4</v>
      </c>
      <c r="F91" t="s">
        <v>6</v>
      </c>
      <c r="G91" t="s">
        <v>34</v>
      </c>
      <c r="H91">
        <v>472.31286105736922</v>
      </c>
      <c r="I91">
        <v>651.16333267810342</v>
      </c>
      <c r="J91">
        <v>2.0717118406270041</v>
      </c>
      <c r="K91">
        <v>3.4821018907925652</v>
      </c>
      <c r="L91">
        <v>226.09524470176169</v>
      </c>
      <c r="M91">
        <v>1</v>
      </c>
      <c r="N91">
        <v>14741.70085244461</v>
      </c>
      <c r="O91">
        <v>18402.387812632202</v>
      </c>
      <c r="P91">
        <v>4902.0778809711856</v>
      </c>
      <c r="Q91">
        <v>16.82</v>
      </c>
      <c r="R91">
        <v>20.82</v>
      </c>
      <c r="S91">
        <f t="shared" si="1"/>
        <v>18.82</v>
      </c>
    </row>
    <row r="92" spans="1:19" x14ac:dyDescent="0.25">
      <c r="A92" t="s">
        <v>21</v>
      </c>
      <c r="B92">
        <v>3.6400000000000002E-2</v>
      </c>
      <c r="C92">
        <v>25.7</v>
      </c>
      <c r="D92">
        <v>31.4</v>
      </c>
      <c r="E92" t="s">
        <v>5</v>
      </c>
      <c r="F92" t="s">
        <v>6</v>
      </c>
      <c r="G92" t="s">
        <v>33</v>
      </c>
      <c r="H92">
        <v>127.30721698942089</v>
      </c>
      <c r="I92">
        <v>220.20208177438869</v>
      </c>
      <c r="J92">
        <v>2.7052678314856542</v>
      </c>
      <c r="K92">
        <v>13.418958848259591</v>
      </c>
      <c r="L92">
        <v>815.76239697417918</v>
      </c>
      <c r="M92">
        <v>1</v>
      </c>
      <c r="N92">
        <v>1559.7723193201409</v>
      </c>
      <c r="O92">
        <v>7304.8558567086066</v>
      </c>
      <c r="P92">
        <v>2064.8102309180449</v>
      </c>
      <c r="Q92">
        <v>17.55</v>
      </c>
      <c r="R92">
        <v>21.48</v>
      </c>
      <c r="S92">
        <f t="shared" si="1"/>
        <v>19.515000000000001</v>
      </c>
    </row>
    <row r="93" spans="1:19" x14ac:dyDescent="0.25">
      <c r="A93" t="s">
        <v>21</v>
      </c>
      <c r="B93">
        <v>3.6400000000000002E-2</v>
      </c>
      <c r="C93">
        <v>25.7</v>
      </c>
      <c r="D93">
        <v>31.4</v>
      </c>
      <c r="E93" t="s">
        <v>5</v>
      </c>
      <c r="F93" t="s">
        <v>6</v>
      </c>
      <c r="G93" t="s">
        <v>33</v>
      </c>
      <c r="H93">
        <v>125.65759147968311</v>
      </c>
      <c r="I93">
        <v>199.39256042757091</v>
      </c>
      <c r="J93">
        <v>3.329104642317493</v>
      </c>
      <c r="K93">
        <v>6.494705646821866</v>
      </c>
      <c r="L93">
        <v>519.54223695080714</v>
      </c>
      <c r="M93">
        <v>1</v>
      </c>
      <c r="N93">
        <v>1401.038422648505</v>
      </c>
      <c r="O93">
        <v>5444.722222135324</v>
      </c>
      <c r="P93">
        <v>2071.6334002397748</v>
      </c>
      <c r="Q93">
        <v>18.98</v>
      </c>
      <c r="R93">
        <v>20.7</v>
      </c>
      <c r="S93">
        <f t="shared" si="1"/>
        <v>19.84</v>
      </c>
    </row>
    <row r="94" spans="1:19" x14ac:dyDescent="0.25">
      <c r="A94" t="s">
        <v>21</v>
      </c>
      <c r="B94">
        <v>3.6400000000000002E-2</v>
      </c>
      <c r="C94">
        <v>25.7</v>
      </c>
      <c r="D94">
        <v>31.4</v>
      </c>
      <c r="E94" t="s">
        <v>5</v>
      </c>
      <c r="F94" t="s">
        <v>6</v>
      </c>
      <c r="G94" t="s">
        <v>33</v>
      </c>
      <c r="H94">
        <v>109.5672575701844</v>
      </c>
      <c r="I94">
        <v>173.93047619362051</v>
      </c>
      <c r="J94">
        <v>2.3194904966059919</v>
      </c>
      <c r="K94">
        <v>9.2641266997902747</v>
      </c>
      <c r="L94">
        <v>425.07998305057981</v>
      </c>
      <c r="M94">
        <v>1</v>
      </c>
      <c r="N94">
        <v>898.76556384169771</v>
      </c>
      <c r="O94">
        <v>5210.9752707008511</v>
      </c>
      <c r="P94">
        <v>1548.6474908660171</v>
      </c>
      <c r="Q94">
        <v>18.16</v>
      </c>
      <c r="R94">
        <v>21.16</v>
      </c>
      <c r="S94">
        <f t="shared" si="1"/>
        <v>19.66</v>
      </c>
    </row>
    <row r="95" spans="1:19" x14ac:dyDescent="0.25">
      <c r="A95" t="s">
        <v>21</v>
      </c>
      <c r="B95">
        <v>3.6400000000000002E-2</v>
      </c>
      <c r="C95">
        <v>25.7</v>
      </c>
      <c r="D95">
        <v>31.4</v>
      </c>
      <c r="E95" t="s">
        <v>5</v>
      </c>
      <c r="F95" t="s">
        <v>6</v>
      </c>
      <c r="G95" t="s">
        <v>33</v>
      </c>
      <c r="H95">
        <v>30.97723952359695</v>
      </c>
      <c r="I95">
        <v>123.756835227271</v>
      </c>
      <c r="J95">
        <v>2.8619976159858518</v>
      </c>
      <c r="K95">
        <v>17.31377888084641</v>
      </c>
      <c r="L95">
        <v>187.67016519342249</v>
      </c>
      <c r="M95">
        <v>1</v>
      </c>
      <c r="N95">
        <v>86.631140707967447</v>
      </c>
      <c r="O95">
        <v>3138.1846351984618</v>
      </c>
      <c r="P95">
        <v>580.9881890955163</v>
      </c>
      <c r="Q95">
        <v>16.78</v>
      </c>
      <c r="R95">
        <v>20.350000000000001</v>
      </c>
      <c r="S95">
        <f t="shared" si="1"/>
        <v>18.565000000000001</v>
      </c>
    </row>
    <row r="96" spans="1:19" x14ac:dyDescent="0.25">
      <c r="A96" t="s">
        <v>21</v>
      </c>
      <c r="B96">
        <v>3.6400000000000002E-2</v>
      </c>
      <c r="C96">
        <v>25.7</v>
      </c>
      <c r="D96">
        <v>31.4</v>
      </c>
      <c r="E96" t="s">
        <v>5</v>
      </c>
      <c r="F96" t="s">
        <v>6</v>
      </c>
      <c r="G96" t="s">
        <v>33</v>
      </c>
      <c r="H96">
        <v>115.2236852560882</v>
      </c>
      <c r="I96">
        <v>231.27496370117299</v>
      </c>
      <c r="J96">
        <v>1.289376798062734</v>
      </c>
      <c r="K96">
        <v>10.92708583516286</v>
      </c>
      <c r="L96">
        <v>622.36740627440463</v>
      </c>
      <c r="M96">
        <v>1</v>
      </c>
      <c r="N96">
        <v>1126.700045818973</v>
      </c>
      <c r="O96">
        <v>5446.8312171858624</v>
      </c>
      <c r="P96">
        <v>1580.0387633180219</v>
      </c>
      <c r="Q96">
        <v>17.2</v>
      </c>
      <c r="R96">
        <v>19.13</v>
      </c>
      <c r="S96">
        <f t="shared" si="1"/>
        <v>18.164999999999999</v>
      </c>
    </row>
    <row r="97" spans="1:19" x14ac:dyDescent="0.25">
      <c r="A97" t="s">
        <v>22</v>
      </c>
      <c r="B97">
        <v>3.1800000000000002E-2</v>
      </c>
      <c r="C97">
        <v>25.8</v>
      </c>
      <c r="D97">
        <v>45</v>
      </c>
      <c r="E97" t="s">
        <v>4</v>
      </c>
      <c r="F97" t="s">
        <v>6</v>
      </c>
      <c r="G97" t="s">
        <v>34</v>
      </c>
      <c r="H97">
        <v>379.94160242406127</v>
      </c>
      <c r="I97">
        <v>914.04230258304028</v>
      </c>
      <c r="J97">
        <v>1.5288019959767269</v>
      </c>
      <c r="K97">
        <v>5.7564763246284194</v>
      </c>
      <c r="L97">
        <v>515.48630541271052</v>
      </c>
      <c r="M97">
        <v>1</v>
      </c>
      <c r="N97">
        <v>10519.534412237001</v>
      </c>
      <c r="O97">
        <v>17997.81226210426</v>
      </c>
      <c r="P97">
        <v>8387.2939486179293</v>
      </c>
      <c r="Q97">
        <v>20.45</v>
      </c>
      <c r="R97">
        <v>27</v>
      </c>
      <c r="S97">
        <f t="shared" si="1"/>
        <v>23.725000000000001</v>
      </c>
    </row>
    <row r="98" spans="1:19" x14ac:dyDescent="0.25">
      <c r="A98" t="s">
        <v>22</v>
      </c>
      <c r="B98">
        <v>3.1800000000000002E-2</v>
      </c>
      <c r="C98">
        <v>25.8</v>
      </c>
      <c r="D98">
        <v>45</v>
      </c>
      <c r="E98" t="s">
        <v>4</v>
      </c>
      <c r="F98" t="s">
        <v>6</v>
      </c>
      <c r="G98" t="s">
        <v>34</v>
      </c>
      <c r="H98">
        <v>440.90780022564837</v>
      </c>
      <c r="I98">
        <v>1213.5749447289249</v>
      </c>
      <c r="J98">
        <v>1.581448095107056</v>
      </c>
      <c r="K98">
        <v>10.919430494955551</v>
      </c>
      <c r="L98">
        <v>560.5780697275186</v>
      </c>
      <c r="M98">
        <v>1</v>
      </c>
      <c r="N98">
        <v>13827.81075639647</v>
      </c>
      <c r="O98">
        <v>19403.457463286901</v>
      </c>
      <c r="P98">
        <v>8933.2129348195012</v>
      </c>
      <c r="Q98">
        <v>20.22</v>
      </c>
      <c r="R98">
        <v>26.35</v>
      </c>
      <c r="S98">
        <f t="shared" si="1"/>
        <v>23.285</v>
      </c>
    </row>
    <row r="99" spans="1:19" x14ac:dyDescent="0.25">
      <c r="A99" t="s">
        <v>22</v>
      </c>
      <c r="B99">
        <v>3.1800000000000002E-2</v>
      </c>
      <c r="C99">
        <v>25.8</v>
      </c>
      <c r="D99">
        <v>45</v>
      </c>
      <c r="E99" t="s">
        <v>4</v>
      </c>
      <c r="F99" t="s">
        <v>6</v>
      </c>
      <c r="G99" t="s">
        <v>34</v>
      </c>
      <c r="H99">
        <v>404.75870093559388</v>
      </c>
      <c r="I99">
        <v>613.01285193027525</v>
      </c>
      <c r="J99">
        <v>2.1677381240680962</v>
      </c>
      <c r="K99">
        <v>5.7862018274829499</v>
      </c>
      <c r="L99">
        <v>365.8014409724118</v>
      </c>
      <c r="M99">
        <v>1</v>
      </c>
      <c r="N99">
        <v>10168.144399897221</v>
      </c>
      <c r="O99">
        <v>14670.872569882769</v>
      </c>
      <c r="P99">
        <v>8078.0133854601754</v>
      </c>
      <c r="Q99">
        <v>20.61</v>
      </c>
      <c r="R99">
        <v>25.1</v>
      </c>
      <c r="S99">
        <f t="shared" si="1"/>
        <v>22.855</v>
      </c>
    </row>
    <row r="100" spans="1:19" x14ac:dyDescent="0.25">
      <c r="A100" t="s">
        <v>22</v>
      </c>
      <c r="B100">
        <v>3.1800000000000002E-2</v>
      </c>
      <c r="C100">
        <v>25.8</v>
      </c>
      <c r="D100">
        <v>45</v>
      </c>
      <c r="E100" t="s">
        <v>4</v>
      </c>
      <c r="F100" t="s">
        <v>6</v>
      </c>
      <c r="G100" t="s">
        <v>34</v>
      </c>
      <c r="H100">
        <v>308.5571016616895</v>
      </c>
      <c r="I100">
        <v>437.82247752403418</v>
      </c>
      <c r="J100">
        <v>1.5079932774036151</v>
      </c>
      <c r="K100">
        <v>5.1235672725773291</v>
      </c>
      <c r="L100">
        <v>384.6628660203578</v>
      </c>
      <c r="M100">
        <v>1</v>
      </c>
      <c r="N100">
        <v>6411.6186512775039</v>
      </c>
      <c r="O100">
        <v>13298.97128950872</v>
      </c>
      <c r="P100">
        <v>5256.3398655555793</v>
      </c>
      <c r="Q100">
        <v>21.01</v>
      </c>
      <c r="R100">
        <v>26.13</v>
      </c>
      <c r="S100">
        <f t="shared" si="1"/>
        <v>23.57</v>
      </c>
    </row>
    <row r="101" spans="1:19" x14ac:dyDescent="0.25">
      <c r="A101" t="s">
        <v>22</v>
      </c>
      <c r="B101">
        <v>3.1800000000000002E-2</v>
      </c>
      <c r="C101">
        <v>25.8</v>
      </c>
      <c r="D101">
        <v>45</v>
      </c>
      <c r="E101" t="s">
        <v>4</v>
      </c>
      <c r="F101" t="s">
        <v>6</v>
      </c>
      <c r="G101" t="s">
        <v>34</v>
      </c>
      <c r="H101">
        <v>381.48089155763881</v>
      </c>
      <c r="I101">
        <v>923.39312416569453</v>
      </c>
      <c r="J101">
        <v>1.5149808826027631</v>
      </c>
      <c r="K101">
        <v>3.7034525769571749</v>
      </c>
      <c r="L101">
        <v>514.67302932707867</v>
      </c>
      <c r="M101">
        <v>1</v>
      </c>
      <c r="N101">
        <v>10164.907534483191</v>
      </c>
      <c r="O101">
        <v>18128.56995523753</v>
      </c>
      <c r="P101">
        <v>8437.4881696383218</v>
      </c>
      <c r="Q101">
        <v>20.29</v>
      </c>
      <c r="R101">
        <v>24.64</v>
      </c>
      <c r="S101">
        <f t="shared" si="1"/>
        <v>22.465</v>
      </c>
    </row>
    <row r="102" spans="1:19" x14ac:dyDescent="0.25">
      <c r="A102" t="s">
        <v>22</v>
      </c>
      <c r="B102">
        <v>3.1800000000000002E-2</v>
      </c>
      <c r="C102">
        <v>25.8</v>
      </c>
      <c r="D102">
        <v>45</v>
      </c>
      <c r="E102" t="s">
        <v>5</v>
      </c>
      <c r="F102" t="s">
        <v>6</v>
      </c>
      <c r="G102" t="s">
        <v>32</v>
      </c>
      <c r="H102">
        <v>6.7333993685336964</v>
      </c>
      <c r="I102">
        <v>72.144443437621248</v>
      </c>
      <c r="J102">
        <v>2.0168156797080168</v>
      </c>
      <c r="K102">
        <v>5.0017248509263386</v>
      </c>
      <c r="L102">
        <v>420.74271164335721</v>
      </c>
      <c r="M102">
        <v>1</v>
      </c>
      <c r="N102">
        <v>0</v>
      </c>
      <c r="O102">
        <v>0</v>
      </c>
      <c r="P102">
        <v>0</v>
      </c>
      <c r="S102">
        <f t="shared" si="1"/>
        <v>0</v>
      </c>
    </row>
    <row r="103" spans="1:19" x14ac:dyDescent="0.25">
      <c r="A103" t="s">
        <v>22</v>
      </c>
      <c r="B103">
        <v>3.1800000000000002E-2</v>
      </c>
      <c r="C103">
        <v>25.8</v>
      </c>
      <c r="D103">
        <v>45</v>
      </c>
      <c r="E103" t="s">
        <v>5</v>
      </c>
      <c r="F103" t="s">
        <v>6</v>
      </c>
      <c r="G103" t="s">
        <v>32</v>
      </c>
      <c r="H103">
        <v>6.7439190914047913</v>
      </c>
      <c r="I103">
        <v>74.71666953890508</v>
      </c>
      <c r="J103">
        <v>1.9296799285248549</v>
      </c>
      <c r="K103">
        <v>5.6237607119506006</v>
      </c>
      <c r="L103">
        <v>423.00229761534399</v>
      </c>
      <c r="M103">
        <v>1</v>
      </c>
      <c r="N103">
        <v>0</v>
      </c>
      <c r="O103">
        <v>0</v>
      </c>
      <c r="P103">
        <v>0</v>
      </c>
      <c r="S103">
        <f t="shared" si="1"/>
        <v>0</v>
      </c>
    </row>
    <row r="104" spans="1:19" x14ac:dyDescent="0.25">
      <c r="A104" t="s">
        <v>22</v>
      </c>
      <c r="B104">
        <v>3.1800000000000002E-2</v>
      </c>
      <c r="C104">
        <v>25.8</v>
      </c>
      <c r="D104">
        <v>45</v>
      </c>
      <c r="E104" t="s">
        <v>5</v>
      </c>
      <c r="F104" t="s">
        <v>6</v>
      </c>
      <c r="G104" t="s">
        <v>32</v>
      </c>
      <c r="H104">
        <v>5.0613368189980283</v>
      </c>
      <c r="I104">
        <v>62.720056859920078</v>
      </c>
      <c r="J104">
        <v>2.2233938034918239</v>
      </c>
      <c r="K104">
        <v>8.7191362423468846</v>
      </c>
      <c r="L104">
        <v>420.7598269949662</v>
      </c>
      <c r="M104">
        <v>1</v>
      </c>
      <c r="N104">
        <v>0</v>
      </c>
      <c r="O104">
        <v>0</v>
      </c>
      <c r="P104">
        <v>0</v>
      </c>
      <c r="S104">
        <f t="shared" si="1"/>
        <v>0</v>
      </c>
    </row>
    <row r="105" spans="1:19" x14ac:dyDescent="0.25">
      <c r="A105" t="s">
        <v>22</v>
      </c>
      <c r="B105">
        <v>3.1800000000000002E-2</v>
      </c>
      <c r="C105">
        <v>25.8</v>
      </c>
      <c r="D105">
        <v>45</v>
      </c>
      <c r="E105" t="s">
        <v>5</v>
      </c>
      <c r="F105" t="s">
        <v>6</v>
      </c>
      <c r="G105" t="s">
        <v>32</v>
      </c>
      <c r="H105">
        <v>5.9284656844221786</v>
      </c>
      <c r="I105">
        <v>68.831170614163497</v>
      </c>
      <c r="J105">
        <v>2.0187499597366818</v>
      </c>
      <c r="K105">
        <v>6.3144991726156867</v>
      </c>
      <c r="L105">
        <v>423.75557247668849</v>
      </c>
      <c r="M105">
        <v>1</v>
      </c>
      <c r="N105">
        <v>0</v>
      </c>
      <c r="O105">
        <v>0</v>
      </c>
      <c r="P105">
        <v>0</v>
      </c>
      <c r="S105">
        <f t="shared" si="1"/>
        <v>0</v>
      </c>
    </row>
    <row r="106" spans="1:19" x14ac:dyDescent="0.25">
      <c r="A106" t="s">
        <v>22</v>
      </c>
      <c r="B106">
        <v>3.1800000000000002E-2</v>
      </c>
      <c r="C106">
        <v>25.8</v>
      </c>
      <c r="D106">
        <v>45</v>
      </c>
      <c r="E106" t="s">
        <v>5</v>
      </c>
      <c r="F106" t="s">
        <v>6</v>
      </c>
      <c r="G106" t="s">
        <v>32</v>
      </c>
      <c r="H106">
        <v>6.0561830798263827</v>
      </c>
      <c r="I106">
        <v>64.102054818566103</v>
      </c>
      <c r="J106">
        <v>1.952920058142958</v>
      </c>
      <c r="K106">
        <v>9.1442469917581644</v>
      </c>
      <c r="L106">
        <v>418.91460159839693</v>
      </c>
      <c r="M106">
        <v>1</v>
      </c>
      <c r="N106">
        <v>0</v>
      </c>
      <c r="O106">
        <v>0</v>
      </c>
      <c r="P106">
        <v>0</v>
      </c>
      <c r="S106">
        <f t="shared" si="1"/>
        <v>0</v>
      </c>
    </row>
    <row r="107" spans="1:19" x14ac:dyDescent="0.25">
      <c r="A107" t="s">
        <v>23</v>
      </c>
      <c r="B107">
        <v>3.1399999999999997E-2</v>
      </c>
      <c r="C107">
        <v>26.2</v>
      </c>
      <c r="D107">
        <v>42.3</v>
      </c>
      <c r="E107" t="s">
        <v>5</v>
      </c>
      <c r="F107" t="s">
        <v>6</v>
      </c>
      <c r="G107" t="s">
        <v>33</v>
      </c>
      <c r="H107">
        <v>64.43198788367647</v>
      </c>
      <c r="I107">
        <v>300.22111822147241</v>
      </c>
      <c r="J107">
        <v>3.3966932852172369</v>
      </c>
      <c r="K107">
        <v>8.7497414156374127</v>
      </c>
      <c r="L107">
        <v>542.90691252052</v>
      </c>
      <c r="M107">
        <v>1</v>
      </c>
      <c r="N107">
        <v>666.77342831943827</v>
      </c>
      <c r="O107">
        <v>6032.7803420599485</v>
      </c>
      <c r="P107">
        <v>1066.2117717844851</v>
      </c>
      <c r="Q107">
        <v>24.01</v>
      </c>
      <c r="R107">
        <v>25.99</v>
      </c>
      <c r="S107">
        <f t="shared" si="1"/>
        <v>25</v>
      </c>
    </row>
    <row r="108" spans="1:19" x14ac:dyDescent="0.25">
      <c r="A108" t="s">
        <v>23</v>
      </c>
      <c r="B108">
        <v>3.1399999999999997E-2</v>
      </c>
      <c r="C108">
        <v>26.2</v>
      </c>
      <c r="D108">
        <v>42.3</v>
      </c>
      <c r="E108" t="s">
        <v>5</v>
      </c>
      <c r="F108" t="s">
        <v>6</v>
      </c>
      <c r="G108" t="s">
        <v>33</v>
      </c>
      <c r="H108">
        <v>69.17952741979974</v>
      </c>
      <c r="I108">
        <v>282.9002270117681</v>
      </c>
      <c r="J108">
        <v>2.601733895721686</v>
      </c>
      <c r="K108">
        <v>13.190113498957761</v>
      </c>
      <c r="L108">
        <v>542.00748648921649</v>
      </c>
      <c r="M108">
        <v>1</v>
      </c>
      <c r="N108">
        <v>768.63312635177886</v>
      </c>
      <c r="O108">
        <v>5957.5595185908078</v>
      </c>
      <c r="P108">
        <v>1086.7514388359459</v>
      </c>
      <c r="Q108">
        <v>23.82</v>
      </c>
      <c r="R108">
        <v>22.36</v>
      </c>
      <c r="S108">
        <f t="shared" si="1"/>
        <v>23.09</v>
      </c>
    </row>
    <row r="109" spans="1:19" x14ac:dyDescent="0.25">
      <c r="A109" t="s">
        <v>23</v>
      </c>
      <c r="B109">
        <v>3.1399999999999997E-2</v>
      </c>
      <c r="C109">
        <v>26.2</v>
      </c>
      <c r="D109">
        <v>42.3</v>
      </c>
      <c r="E109" t="s">
        <v>5</v>
      </c>
      <c r="F109" t="s">
        <v>6</v>
      </c>
      <c r="G109" t="s">
        <v>33</v>
      </c>
      <c r="H109">
        <v>75.276789681098933</v>
      </c>
      <c r="I109">
        <v>297.22554924847009</v>
      </c>
      <c r="J109">
        <v>3.6736290429101408</v>
      </c>
      <c r="K109">
        <v>9.7297133813518872</v>
      </c>
      <c r="L109">
        <v>543.52655400105436</v>
      </c>
      <c r="M109">
        <v>1</v>
      </c>
      <c r="N109">
        <v>835.83165187925385</v>
      </c>
      <c r="O109">
        <v>6108.7041638792634</v>
      </c>
      <c r="P109">
        <v>1352.915867518383</v>
      </c>
      <c r="Q109">
        <v>25.91</v>
      </c>
      <c r="R109">
        <v>24.4</v>
      </c>
      <c r="S109">
        <f t="shared" si="1"/>
        <v>25.155000000000001</v>
      </c>
    </row>
    <row r="110" spans="1:19" x14ac:dyDescent="0.25">
      <c r="A110" t="s">
        <v>23</v>
      </c>
      <c r="B110">
        <v>3.1399999999999997E-2</v>
      </c>
      <c r="C110">
        <v>26.2</v>
      </c>
      <c r="D110">
        <v>42.3</v>
      </c>
      <c r="E110" t="s">
        <v>5</v>
      </c>
      <c r="F110" t="s">
        <v>6</v>
      </c>
      <c r="G110" t="s">
        <v>33</v>
      </c>
      <c r="H110">
        <v>77.712166142556669</v>
      </c>
      <c r="I110">
        <v>304.21170015689319</v>
      </c>
      <c r="J110">
        <v>4.1892271529192939</v>
      </c>
      <c r="K110">
        <v>8.7076449408146726</v>
      </c>
      <c r="L110">
        <v>543.15566795709037</v>
      </c>
      <c r="M110">
        <v>1</v>
      </c>
      <c r="N110">
        <v>922.19847244547123</v>
      </c>
      <c r="O110">
        <v>6335.7726309870386</v>
      </c>
      <c r="P110">
        <v>1301.35295376817</v>
      </c>
      <c r="Q110">
        <v>25.13</v>
      </c>
      <c r="R110">
        <v>22.48</v>
      </c>
      <c r="S110">
        <f t="shared" si="1"/>
        <v>23.805</v>
      </c>
    </row>
    <row r="111" spans="1:19" x14ac:dyDescent="0.25">
      <c r="A111" t="s">
        <v>23</v>
      </c>
      <c r="B111">
        <v>3.1399999999999997E-2</v>
      </c>
      <c r="C111">
        <v>26.2</v>
      </c>
      <c r="D111">
        <v>42.3</v>
      </c>
      <c r="E111" t="s">
        <v>5</v>
      </c>
      <c r="F111" t="s">
        <v>6</v>
      </c>
      <c r="G111" t="s">
        <v>33</v>
      </c>
      <c r="H111">
        <v>81.434421556452378</v>
      </c>
      <c r="I111">
        <v>310.71660477758542</v>
      </c>
      <c r="J111">
        <v>3.733481601915833</v>
      </c>
      <c r="K111">
        <v>6.2751736613409976</v>
      </c>
      <c r="L111">
        <v>541.50532967055346</v>
      </c>
      <c r="M111">
        <v>1</v>
      </c>
      <c r="N111">
        <v>992.23107075241899</v>
      </c>
      <c r="O111">
        <v>6147.0175739640126</v>
      </c>
      <c r="P111">
        <v>1158.9947406028471</v>
      </c>
      <c r="Q111">
        <v>23.73</v>
      </c>
      <c r="R111">
        <v>24.41</v>
      </c>
      <c r="S111">
        <f t="shared" si="1"/>
        <v>24.07</v>
      </c>
    </row>
    <row r="112" spans="1:19" x14ac:dyDescent="0.25">
      <c r="A112" t="s">
        <v>24</v>
      </c>
      <c r="B112">
        <v>3.7400000000000003E-2</v>
      </c>
      <c r="C112">
        <v>25.3</v>
      </c>
      <c r="D112">
        <v>30.7</v>
      </c>
      <c r="E112" t="s">
        <v>4</v>
      </c>
      <c r="F112" t="s">
        <v>6</v>
      </c>
      <c r="G112" t="s">
        <v>34</v>
      </c>
      <c r="H112">
        <v>434.59824413972899</v>
      </c>
      <c r="I112">
        <v>308.96933321742159</v>
      </c>
      <c r="J112">
        <v>1.5917523183690869</v>
      </c>
      <c r="K112">
        <v>7.9386132183464611</v>
      </c>
      <c r="L112">
        <v>214.72393515775519</v>
      </c>
      <c r="M112">
        <v>1</v>
      </c>
      <c r="N112">
        <v>15780.183221523939</v>
      </c>
      <c r="O112">
        <v>22677.67227924498</v>
      </c>
      <c r="P112">
        <v>8892.5185896218009</v>
      </c>
      <c r="Q112">
        <v>17.5</v>
      </c>
      <c r="R112">
        <v>20.46</v>
      </c>
      <c r="S112">
        <f t="shared" si="1"/>
        <v>18.98</v>
      </c>
    </row>
    <row r="113" spans="1:19" x14ac:dyDescent="0.25">
      <c r="A113" t="s">
        <v>24</v>
      </c>
      <c r="B113">
        <v>3.7400000000000003E-2</v>
      </c>
      <c r="C113">
        <v>25.3</v>
      </c>
      <c r="D113">
        <v>30.7</v>
      </c>
      <c r="E113" t="s">
        <v>4</v>
      </c>
      <c r="F113" t="s">
        <v>6</v>
      </c>
      <c r="G113" t="s">
        <v>34</v>
      </c>
      <c r="H113">
        <v>520.78207298295672</v>
      </c>
      <c r="I113">
        <v>306.84162492206218</v>
      </c>
      <c r="J113">
        <v>3.2045567814678062</v>
      </c>
      <c r="K113">
        <v>10.23329826784909</v>
      </c>
      <c r="L113">
        <v>122.946695425591</v>
      </c>
      <c r="M113">
        <v>1</v>
      </c>
      <c r="N113">
        <v>17568.69077875447</v>
      </c>
      <c r="O113">
        <v>16725.03374910542</v>
      </c>
      <c r="P113">
        <v>7464.749197100994</v>
      </c>
      <c r="Q113">
        <v>18.43</v>
      </c>
      <c r="R113">
        <v>21.88</v>
      </c>
      <c r="S113">
        <f t="shared" si="1"/>
        <v>20.155000000000001</v>
      </c>
    </row>
    <row r="114" spans="1:19" x14ac:dyDescent="0.25">
      <c r="A114" t="s">
        <v>24</v>
      </c>
      <c r="B114">
        <v>3.7400000000000003E-2</v>
      </c>
      <c r="C114">
        <v>25.3</v>
      </c>
      <c r="D114">
        <v>30.7</v>
      </c>
      <c r="E114" t="s">
        <v>4</v>
      </c>
      <c r="F114" t="s">
        <v>6</v>
      </c>
      <c r="G114" t="s">
        <v>34</v>
      </c>
      <c r="H114">
        <v>497.64576690631287</v>
      </c>
      <c r="I114">
        <v>451.49734959251691</v>
      </c>
      <c r="J114">
        <v>0.96056113051439795</v>
      </c>
      <c r="K114">
        <v>6.2673711540704318</v>
      </c>
      <c r="L114">
        <v>271.45313917306993</v>
      </c>
      <c r="M114">
        <v>1</v>
      </c>
      <c r="N114">
        <v>20241.470164206999</v>
      </c>
      <c r="O114">
        <v>24733.239455167979</v>
      </c>
      <c r="P114">
        <v>8555.2395826769025</v>
      </c>
      <c r="Q114">
        <v>18.57</v>
      </c>
      <c r="R114">
        <v>20.61</v>
      </c>
      <c r="S114">
        <f t="shared" si="1"/>
        <v>19.59</v>
      </c>
    </row>
    <row r="115" spans="1:19" x14ac:dyDescent="0.25">
      <c r="A115" t="s">
        <v>24</v>
      </c>
      <c r="B115">
        <v>3.7400000000000003E-2</v>
      </c>
      <c r="C115">
        <v>25.3</v>
      </c>
      <c r="D115">
        <v>30.7</v>
      </c>
      <c r="E115" t="s">
        <v>4</v>
      </c>
      <c r="F115" t="s">
        <v>6</v>
      </c>
      <c r="G115" t="s">
        <v>34</v>
      </c>
      <c r="H115">
        <v>497.18918724219247</v>
      </c>
      <c r="I115">
        <v>450.73814696790402</v>
      </c>
      <c r="J115">
        <v>1.075046447925458</v>
      </c>
      <c r="K115">
        <v>4.9150648437874196</v>
      </c>
      <c r="L115">
        <v>275.37094449995362</v>
      </c>
      <c r="M115">
        <v>1</v>
      </c>
      <c r="N115">
        <v>20010.389313303662</v>
      </c>
      <c r="O115">
        <v>25043.26172759687</v>
      </c>
      <c r="P115">
        <v>8230.2557547497127</v>
      </c>
      <c r="Q115">
        <v>17.78</v>
      </c>
      <c r="R115">
        <v>22.45</v>
      </c>
      <c r="S115">
        <f t="shared" si="1"/>
        <v>20.115000000000002</v>
      </c>
    </row>
    <row r="116" spans="1:19" x14ac:dyDescent="0.25">
      <c r="A116" t="s">
        <v>24</v>
      </c>
      <c r="B116">
        <v>3.7400000000000003E-2</v>
      </c>
      <c r="C116">
        <v>25.3</v>
      </c>
      <c r="D116">
        <v>30.7</v>
      </c>
      <c r="E116" t="s">
        <v>4</v>
      </c>
      <c r="F116" t="s">
        <v>6</v>
      </c>
      <c r="G116" t="s">
        <v>34</v>
      </c>
      <c r="H116">
        <v>477.49491223970341</v>
      </c>
      <c r="I116">
        <v>475.22572727404167</v>
      </c>
      <c r="J116">
        <v>1.3975500986284961</v>
      </c>
      <c r="K116">
        <v>4.9146873684884884</v>
      </c>
      <c r="L116">
        <v>313.53746469146148</v>
      </c>
      <c r="M116">
        <v>1</v>
      </c>
      <c r="N116">
        <v>19840.276634561818</v>
      </c>
      <c r="O116">
        <v>27033.09855777815</v>
      </c>
      <c r="P116">
        <v>8505.390085201383</v>
      </c>
      <c r="Q116">
        <v>19.25</v>
      </c>
      <c r="R116">
        <v>20.5</v>
      </c>
      <c r="S116">
        <f t="shared" si="1"/>
        <v>19.875</v>
      </c>
    </row>
    <row r="117" spans="1:19" x14ac:dyDescent="0.25">
      <c r="A117" t="s">
        <v>24</v>
      </c>
      <c r="B117">
        <v>3.7400000000000003E-2</v>
      </c>
      <c r="C117">
        <v>25.3</v>
      </c>
      <c r="D117">
        <v>30.7</v>
      </c>
      <c r="E117" t="s">
        <v>5</v>
      </c>
      <c r="F117" t="s">
        <v>6</v>
      </c>
      <c r="G117" t="s">
        <v>35</v>
      </c>
      <c r="H117">
        <v>276.42828423924101</v>
      </c>
      <c r="I117">
        <v>257.1898132626643</v>
      </c>
      <c r="J117">
        <v>2.250069140847426</v>
      </c>
      <c r="K117">
        <v>7.6216095427530206</v>
      </c>
      <c r="L117">
        <v>369.46588258937061</v>
      </c>
      <c r="M117">
        <v>1</v>
      </c>
      <c r="N117">
        <v>5909.0558370331564</v>
      </c>
      <c r="O117">
        <v>14454.349078027681</v>
      </c>
      <c r="P117">
        <v>5722.8111339877687</v>
      </c>
      <c r="Q117">
        <v>17.21</v>
      </c>
      <c r="R117">
        <v>19.440000000000001</v>
      </c>
      <c r="S117">
        <f t="shared" si="1"/>
        <v>18.325000000000003</v>
      </c>
    </row>
    <row r="118" spans="1:19" x14ac:dyDescent="0.25">
      <c r="A118" t="s">
        <v>24</v>
      </c>
      <c r="B118">
        <v>3.7400000000000003E-2</v>
      </c>
      <c r="C118">
        <v>25.3</v>
      </c>
      <c r="D118">
        <v>30.7</v>
      </c>
      <c r="E118" t="s">
        <v>5</v>
      </c>
      <c r="F118" t="s">
        <v>6</v>
      </c>
      <c r="G118" t="s">
        <v>35</v>
      </c>
      <c r="H118">
        <v>136.41620192059329</v>
      </c>
      <c r="I118">
        <v>196.8479452968395</v>
      </c>
      <c r="J118">
        <v>3.0343833484794009</v>
      </c>
      <c r="K118">
        <v>20.91053687331306</v>
      </c>
      <c r="L118">
        <v>373.21776957289711</v>
      </c>
      <c r="M118">
        <v>1</v>
      </c>
      <c r="N118">
        <v>2044.8362260413689</v>
      </c>
      <c r="O118">
        <v>13105.646743209531</v>
      </c>
      <c r="P118">
        <v>3872.032064185697</v>
      </c>
      <c r="Q118">
        <v>16.89</v>
      </c>
      <c r="R118">
        <v>19.98</v>
      </c>
      <c r="S118">
        <f t="shared" si="1"/>
        <v>18.435000000000002</v>
      </c>
    </row>
    <row r="119" spans="1:19" x14ac:dyDescent="0.25">
      <c r="A119" t="s">
        <v>24</v>
      </c>
      <c r="B119">
        <v>3.7400000000000003E-2</v>
      </c>
      <c r="C119">
        <v>25.3</v>
      </c>
      <c r="D119">
        <v>30.7</v>
      </c>
      <c r="E119" t="s">
        <v>5</v>
      </c>
      <c r="F119" t="s">
        <v>6</v>
      </c>
      <c r="G119" t="s">
        <v>35</v>
      </c>
      <c r="H119">
        <v>111.98621210619881</v>
      </c>
      <c r="I119">
        <v>157.79934028210889</v>
      </c>
      <c r="J119">
        <v>2.2270832514341938</v>
      </c>
      <c r="K119">
        <v>7.9952869871182681</v>
      </c>
      <c r="L119">
        <v>373.17639934089141</v>
      </c>
      <c r="M119">
        <v>1</v>
      </c>
      <c r="N119">
        <v>1521.905922864257</v>
      </c>
      <c r="O119">
        <v>12846.24035199352</v>
      </c>
      <c r="P119">
        <v>3516.5425216824901</v>
      </c>
      <c r="Q119">
        <v>17.38</v>
      </c>
      <c r="R119">
        <v>20.74</v>
      </c>
      <c r="S119">
        <f t="shared" si="1"/>
        <v>19.059999999999999</v>
      </c>
    </row>
    <row r="120" spans="1:19" x14ac:dyDescent="0.25">
      <c r="A120" t="s">
        <v>24</v>
      </c>
      <c r="B120">
        <v>3.7400000000000003E-2</v>
      </c>
      <c r="C120">
        <v>25.3</v>
      </c>
      <c r="D120">
        <v>30.7</v>
      </c>
      <c r="E120" t="s">
        <v>5</v>
      </c>
      <c r="F120" t="s">
        <v>6</v>
      </c>
      <c r="G120" t="s">
        <v>35</v>
      </c>
      <c r="H120">
        <v>167.70131651506821</v>
      </c>
      <c r="I120">
        <v>182.7950191436216</v>
      </c>
      <c r="J120">
        <v>2.2285973253360929</v>
      </c>
      <c r="K120">
        <v>8.6098764623501722</v>
      </c>
      <c r="L120">
        <v>454.29074828536409</v>
      </c>
      <c r="M120">
        <v>1</v>
      </c>
      <c r="N120">
        <v>2640.1140189587809</v>
      </c>
      <c r="O120">
        <v>13444.491947995741</v>
      </c>
      <c r="P120">
        <v>4565.2348881271791</v>
      </c>
      <c r="Q120">
        <v>19.62</v>
      </c>
      <c r="R120">
        <v>21.15</v>
      </c>
      <c r="S120">
        <f t="shared" si="1"/>
        <v>20.384999999999998</v>
      </c>
    </row>
    <row r="121" spans="1:19" x14ac:dyDescent="0.25">
      <c r="A121" t="s">
        <v>24</v>
      </c>
      <c r="B121">
        <v>3.7400000000000003E-2</v>
      </c>
      <c r="C121">
        <v>25.3</v>
      </c>
      <c r="D121">
        <v>30.7</v>
      </c>
      <c r="E121" t="s">
        <v>5</v>
      </c>
      <c r="F121" t="s">
        <v>6</v>
      </c>
      <c r="G121" t="s">
        <v>35</v>
      </c>
      <c r="H121">
        <v>144.13429633134081</v>
      </c>
      <c r="I121">
        <v>219.29749399429971</v>
      </c>
      <c r="J121">
        <v>2.7562095811658232</v>
      </c>
      <c r="K121">
        <v>7.2141750697210529</v>
      </c>
      <c r="L121">
        <v>447.05044694519518</v>
      </c>
      <c r="M121">
        <v>1</v>
      </c>
      <c r="N121">
        <v>2575.4051001900471</v>
      </c>
      <c r="O121">
        <v>13756.271716300071</v>
      </c>
      <c r="P121">
        <v>3573.701747570808</v>
      </c>
      <c r="Q121">
        <v>19.2</v>
      </c>
      <c r="R121">
        <v>21.61</v>
      </c>
      <c r="S121">
        <f t="shared" si="1"/>
        <v>20.405000000000001</v>
      </c>
    </row>
    <row r="122" spans="1:19" x14ac:dyDescent="0.25">
      <c r="A122" t="s">
        <v>25</v>
      </c>
      <c r="B122">
        <v>3.6999999999999998E-2</v>
      </c>
      <c r="C122">
        <v>25.3</v>
      </c>
      <c r="D122">
        <v>34</v>
      </c>
      <c r="E122" t="s">
        <v>5</v>
      </c>
      <c r="F122" t="s">
        <v>6</v>
      </c>
      <c r="G122" t="s">
        <v>35</v>
      </c>
      <c r="H122">
        <v>148.49555112360409</v>
      </c>
      <c r="I122">
        <v>160.47892094167671</v>
      </c>
      <c r="J122">
        <v>2.0552285280964711</v>
      </c>
      <c r="K122">
        <v>13.388912905451971</v>
      </c>
      <c r="L122">
        <v>837.3795363240489</v>
      </c>
      <c r="M122">
        <v>1</v>
      </c>
      <c r="N122">
        <v>2215.6842809141449</v>
      </c>
      <c r="O122">
        <v>7886.2354923065304</v>
      </c>
      <c r="P122">
        <v>822.92727191462723</v>
      </c>
      <c r="Q122">
        <v>21.56</v>
      </c>
      <c r="R122">
        <v>23.36</v>
      </c>
      <c r="S122">
        <f t="shared" si="1"/>
        <v>22.46</v>
      </c>
    </row>
    <row r="123" spans="1:19" x14ac:dyDescent="0.25">
      <c r="A123" t="s">
        <v>25</v>
      </c>
      <c r="B123">
        <v>3.6999999999999998E-2</v>
      </c>
      <c r="C123">
        <v>25.3</v>
      </c>
      <c r="D123">
        <v>34</v>
      </c>
      <c r="E123" t="s">
        <v>5</v>
      </c>
      <c r="F123" t="s">
        <v>6</v>
      </c>
      <c r="G123" t="s">
        <v>35</v>
      </c>
      <c r="H123">
        <v>67.974769221433007</v>
      </c>
      <c r="I123">
        <v>123.9910846266671</v>
      </c>
      <c r="J123">
        <v>2.6212769720601679</v>
      </c>
      <c r="K123">
        <v>10.378797348260131</v>
      </c>
      <c r="L123">
        <v>804.43300161601644</v>
      </c>
      <c r="M123">
        <v>1</v>
      </c>
      <c r="N123">
        <v>500.3750149503129</v>
      </c>
      <c r="O123">
        <v>6071.7967504948747</v>
      </c>
      <c r="P123">
        <v>626.26461364305203</v>
      </c>
      <c r="Q123">
        <v>21.01</v>
      </c>
      <c r="R123">
        <v>21.41</v>
      </c>
      <c r="S123">
        <f t="shared" si="1"/>
        <v>21.21</v>
      </c>
    </row>
    <row r="124" spans="1:19" x14ac:dyDescent="0.25">
      <c r="A124" t="s">
        <v>25</v>
      </c>
      <c r="B124">
        <v>3.6999999999999998E-2</v>
      </c>
      <c r="C124">
        <v>25.3</v>
      </c>
      <c r="D124">
        <v>34</v>
      </c>
      <c r="E124" t="s">
        <v>5</v>
      </c>
      <c r="F124" t="s">
        <v>6</v>
      </c>
      <c r="G124" t="s">
        <v>35</v>
      </c>
      <c r="H124">
        <v>76.783247352936769</v>
      </c>
      <c r="I124">
        <v>133.299844792567</v>
      </c>
      <c r="J124">
        <v>2.3085190122764878</v>
      </c>
      <c r="K124">
        <v>8.496387337726123</v>
      </c>
      <c r="L124">
        <v>794.6244424641385</v>
      </c>
      <c r="M124">
        <v>1</v>
      </c>
      <c r="N124">
        <v>508.62992262189721</v>
      </c>
      <c r="O124">
        <v>6431.0289074362736</v>
      </c>
      <c r="P124">
        <v>208.7011734352389</v>
      </c>
      <c r="Q124">
        <v>20.27</v>
      </c>
      <c r="R124">
        <v>22.52</v>
      </c>
      <c r="S124">
        <f t="shared" si="1"/>
        <v>21.395</v>
      </c>
    </row>
    <row r="125" spans="1:19" x14ac:dyDescent="0.25">
      <c r="A125" t="s">
        <v>25</v>
      </c>
      <c r="B125">
        <v>3.6999999999999998E-2</v>
      </c>
      <c r="C125">
        <v>25.3</v>
      </c>
      <c r="D125">
        <v>34</v>
      </c>
      <c r="E125" t="s">
        <v>5</v>
      </c>
      <c r="F125" t="s">
        <v>6</v>
      </c>
      <c r="G125" t="s">
        <v>35</v>
      </c>
      <c r="H125">
        <v>78.526658230193561</v>
      </c>
      <c r="I125">
        <v>149.427958417024</v>
      </c>
      <c r="J125">
        <v>2.3148970003880982</v>
      </c>
      <c r="K125">
        <v>13.11342132504716</v>
      </c>
      <c r="L125">
        <v>808.17947224296483</v>
      </c>
      <c r="M125">
        <v>1</v>
      </c>
      <c r="N125">
        <v>0</v>
      </c>
      <c r="O125">
        <v>5796.9243955749362</v>
      </c>
      <c r="P125">
        <v>238.00113492282571</v>
      </c>
      <c r="Q125">
        <v>20.41</v>
      </c>
      <c r="R125">
        <v>21.88</v>
      </c>
      <c r="S125">
        <f t="shared" si="1"/>
        <v>21.145</v>
      </c>
    </row>
    <row r="126" spans="1:19" x14ac:dyDescent="0.25">
      <c r="A126" t="s">
        <v>25</v>
      </c>
      <c r="B126">
        <v>3.6999999999999998E-2</v>
      </c>
      <c r="C126">
        <v>25.3</v>
      </c>
      <c r="D126">
        <v>34</v>
      </c>
      <c r="E126" t="s">
        <v>5</v>
      </c>
      <c r="F126" t="s">
        <v>6</v>
      </c>
      <c r="G126" t="s">
        <v>35</v>
      </c>
      <c r="H126">
        <v>80.838949915816912</v>
      </c>
      <c r="I126">
        <v>117.96033975141199</v>
      </c>
      <c r="J126">
        <v>2.8701515567834841</v>
      </c>
      <c r="K126">
        <v>15.34326924000589</v>
      </c>
      <c r="L126">
        <v>798.66419742142546</v>
      </c>
      <c r="M126">
        <v>1</v>
      </c>
      <c r="N126">
        <v>677.04633544597698</v>
      </c>
      <c r="O126">
        <v>7704.1589196102013</v>
      </c>
      <c r="P126">
        <v>245.17767671883391</v>
      </c>
      <c r="Q126">
        <v>20.61</v>
      </c>
      <c r="R126">
        <v>22.36</v>
      </c>
      <c r="S126">
        <f t="shared" si="1"/>
        <v>21.484999999999999</v>
      </c>
    </row>
    <row r="127" spans="1:19" x14ac:dyDescent="0.25">
      <c r="A127" t="s">
        <v>26</v>
      </c>
      <c r="B127">
        <v>4.1099999999999998E-2</v>
      </c>
      <c r="C127">
        <v>24.6</v>
      </c>
      <c r="D127">
        <v>30.8</v>
      </c>
      <c r="E127" t="s">
        <v>4</v>
      </c>
      <c r="F127" t="s">
        <v>6</v>
      </c>
      <c r="G127" t="s">
        <v>34</v>
      </c>
      <c r="H127">
        <v>286.94503989867599</v>
      </c>
      <c r="I127">
        <v>200.45523682291599</v>
      </c>
      <c r="J127">
        <v>3.6559958968371</v>
      </c>
      <c r="K127">
        <v>16.5996960822863</v>
      </c>
      <c r="L127">
        <v>292.4654457985306</v>
      </c>
      <c r="M127">
        <v>1</v>
      </c>
      <c r="N127">
        <v>9103.5496990102438</v>
      </c>
      <c r="O127">
        <v>20460.76698195592</v>
      </c>
      <c r="P127">
        <v>10330.7491593821</v>
      </c>
      <c r="Q127">
        <v>29.38</v>
      </c>
      <c r="R127">
        <v>32.01</v>
      </c>
      <c r="S127">
        <f t="shared" si="1"/>
        <v>30.695</v>
      </c>
    </row>
    <row r="128" spans="1:19" x14ac:dyDescent="0.25">
      <c r="A128" t="s">
        <v>26</v>
      </c>
      <c r="B128">
        <v>4.1099999999999998E-2</v>
      </c>
      <c r="C128">
        <v>24.6</v>
      </c>
      <c r="D128">
        <v>30.8</v>
      </c>
      <c r="E128" t="s">
        <v>4</v>
      </c>
      <c r="F128" t="s">
        <v>6</v>
      </c>
      <c r="G128" t="s">
        <v>34</v>
      </c>
      <c r="H128">
        <v>309.24039730514693</v>
      </c>
      <c r="I128">
        <v>192.4338469110989</v>
      </c>
      <c r="J128">
        <v>4.0947054208853002</v>
      </c>
      <c r="K128">
        <v>12.214227857851711</v>
      </c>
      <c r="L128">
        <v>289.72233060319832</v>
      </c>
      <c r="M128">
        <v>1</v>
      </c>
      <c r="N128">
        <v>10413.868135581621</v>
      </c>
      <c r="O128">
        <v>19330.345634868299</v>
      </c>
      <c r="P128">
        <v>9612.0008531400035</v>
      </c>
      <c r="Q128">
        <v>29.95</v>
      </c>
      <c r="R128">
        <v>31.15</v>
      </c>
      <c r="S128">
        <f t="shared" si="1"/>
        <v>30.549999999999997</v>
      </c>
    </row>
    <row r="129" spans="1:19" x14ac:dyDescent="0.25">
      <c r="A129" t="s">
        <v>26</v>
      </c>
      <c r="B129">
        <v>4.1099999999999998E-2</v>
      </c>
      <c r="C129">
        <v>24.6</v>
      </c>
      <c r="D129">
        <v>30.8</v>
      </c>
      <c r="E129" t="s">
        <v>4</v>
      </c>
      <c r="F129" t="s">
        <v>6</v>
      </c>
      <c r="G129" t="s">
        <v>34</v>
      </c>
      <c r="H129">
        <v>395.82976971800377</v>
      </c>
      <c r="I129">
        <v>172.30901077368841</v>
      </c>
      <c r="J129">
        <v>3.4454011901848491</v>
      </c>
      <c r="K129">
        <v>5.381420405748516</v>
      </c>
      <c r="L129">
        <v>249.0218565467184</v>
      </c>
      <c r="M129">
        <v>1</v>
      </c>
      <c r="N129">
        <v>13109.44700058578</v>
      </c>
      <c r="O129">
        <v>18063.894107021071</v>
      </c>
      <c r="P129">
        <v>8338.737787153299</v>
      </c>
      <c r="Q129">
        <v>31.03</v>
      </c>
      <c r="R129">
        <v>31.48</v>
      </c>
      <c r="S129">
        <f t="shared" si="1"/>
        <v>31.255000000000003</v>
      </c>
    </row>
    <row r="130" spans="1:19" x14ac:dyDescent="0.25">
      <c r="A130" t="s">
        <v>26</v>
      </c>
      <c r="B130">
        <v>4.1099999999999998E-2</v>
      </c>
      <c r="C130">
        <v>24.6</v>
      </c>
      <c r="D130">
        <v>30.8</v>
      </c>
      <c r="E130" t="s">
        <v>4</v>
      </c>
      <c r="F130" t="s">
        <v>6</v>
      </c>
      <c r="G130" t="s">
        <v>34</v>
      </c>
      <c r="H130">
        <v>394.27394436914773</v>
      </c>
      <c r="I130">
        <v>159.13379276642439</v>
      </c>
      <c r="J130">
        <v>4.3191953164000187</v>
      </c>
      <c r="K130">
        <v>12.225955025044721</v>
      </c>
      <c r="L130">
        <v>249.37637008120021</v>
      </c>
      <c r="M130">
        <v>1</v>
      </c>
      <c r="N130">
        <v>12084.20205169906</v>
      </c>
      <c r="O130">
        <v>16462.81536448871</v>
      </c>
      <c r="P130">
        <v>8073.0502083161919</v>
      </c>
      <c r="Q130">
        <v>28.17</v>
      </c>
      <c r="R130">
        <v>31.58</v>
      </c>
      <c r="S130">
        <f t="shared" si="1"/>
        <v>29.875</v>
      </c>
    </row>
    <row r="131" spans="1:19" x14ac:dyDescent="0.25">
      <c r="A131" t="s">
        <v>26</v>
      </c>
      <c r="B131">
        <v>4.1099999999999998E-2</v>
      </c>
      <c r="C131">
        <v>24.6</v>
      </c>
      <c r="D131">
        <v>30.8</v>
      </c>
      <c r="E131" t="s">
        <v>4</v>
      </c>
      <c r="F131" t="s">
        <v>6</v>
      </c>
      <c r="G131" t="s">
        <v>34</v>
      </c>
      <c r="H131">
        <v>389.70836163868438</v>
      </c>
      <c r="I131">
        <v>236.38011337154921</v>
      </c>
      <c r="J131">
        <v>4.1928968721386664</v>
      </c>
      <c r="K131">
        <v>7.5045593133003274</v>
      </c>
      <c r="L131">
        <v>299.89503815227607</v>
      </c>
      <c r="M131">
        <v>1</v>
      </c>
      <c r="N131">
        <v>12531.953143603911</v>
      </c>
      <c r="O131">
        <v>18463.197169922671</v>
      </c>
      <c r="P131">
        <v>8522.637443245294</v>
      </c>
      <c r="Q131">
        <v>30.45</v>
      </c>
      <c r="R131">
        <v>32.869999999999997</v>
      </c>
      <c r="S131">
        <f t="shared" ref="S131:S171" si="2">(Q131+R131)/2</f>
        <v>31.659999999999997</v>
      </c>
    </row>
    <row r="132" spans="1:19" x14ac:dyDescent="0.25">
      <c r="A132" t="s">
        <v>26</v>
      </c>
      <c r="B132">
        <v>4.1099999999999998E-2</v>
      </c>
      <c r="C132">
        <v>24.6</v>
      </c>
      <c r="D132">
        <v>30.8</v>
      </c>
      <c r="E132" t="s">
        <v>5</v>
      </c>
      <c r="F132" t="s">
        <v>6</v>
      </c>
      <c r="G132" t="s">
        <v>35</v>
      </c>
      <c r="H132">
        <v>90.566467911210808</v>
      </c>
      <c r="I132">
        <v>158.75664056211741</v>
      </c>
      <c r="J132">
        <v>4.0967640826406111</v>
      </c>
      <c r="K132">
        <v>9.1799824988463303</v>
      </c>
      <c r="L132">
        <v>352.21631159626298</v>
      </c>
      <c r="M132">
        <v>1</v>
      </c>
      <c r="N132">
        <v>1379.998913204977</v>
      </c>
      <c r="O132">
        <v>13358.72614927392</v>
      </c>
      <c r="P132">
        <v>1275.166021437723</v>
      </c>
      <c r="Q132">
        <v>32.71</v>
      </c>
      <c r="R132">
        <v>32.299999999999997</v>
      </c>
      <c r="S132">
        <f t="shared" si="2"/>
        <v>32.504999999999995</v>
      </c>
    </row>
    <row r="133" spans="1:19" x14ac:dyDescent="0.25">
      <c r="A133" t="s">
        <v>26</v>
      </c>
      <c r="B133">
        <v>4.1099999999999998E-2</v>
      </c>
      <c r="C133">
        <v>24.6</v>
      </c>
      <c r="D133">
        <v>30.8</v>
      </c>
      <c r="E133" t="s">
        <v>5</v>
      </c>
      <c r="F133" t="s">
        <v>6</v>
      </c>
      <c r="G133" t="s">
        <v>35</v>
      </c>
      <c r="H133">
        <v>72.165472646341073</v>
      </c>
      <c r="I133">
        <v>183.48941543026879</v>
      </c>
      <c r="J133">
        <v>3.730560194454986</v>
      </c>
      <c r="K133">
        <v>6.3716040593541914</v>
      </c>
      <c r="L133">
        <v>367.87651057621139</v>
      </c>
      <c r="M133">
        <v>1</v>
      </c>
      <c r="N133">
        <v>1003.299986479842</v>
      </c>
      <c r="O133">
        <v>10804.03014472392</v>
      </c>
      <c r="P133">
        <v>1914.135239792176</v>
      </c>
      <c r="Q133">
        <v>32.520000000000003</v>
      </c>
      <c r="R133">
        <v>33.39</v>
      </c>
      <c r="S133">
        <f t="shared" si="2"/>
        <v>32.954999999999998</v>
      </c>
    </row>
    <row r="134" spans="1:19" x14ac:dyDescent="0.25">
      <c r="A134" t="s">
        <v>26</v>
      </c>
      <c r="B134">
        <v>4.1099999999999998E-2</v>
      </c>
      <c r="C134">
        <v>24.6</v>
      </c>
      <c r="D134">
        <v>30.8</v>
      </c>
      <c r="E134" t="s">
        <v>5</v>
      </c>
      <c r="F134" t="s">
        <v>6</v>
      </c>
      <c r="G134" t="s">
        <v>35</v>
      </c>
      <c r="H134">
        <v>72.596346372077633</v>
      </c>
      <c r="I134">
        <v>156.36523348644189</v>
      </c>
      <c r="J134">
        <v>2.8652704085236991</v>
      </c>
      <c r="K134">
        <v>7.4741107242644249</v>
      </c>
      <c r="L134">
        <v>377.07835931192221</v>
      </c>
      <c r="M134">
        <v>1</v>
      </c>
      <c r="N134">
        <v>1120.724489624524</v>
      </c>
      <c r="O134">
        <v>10750.602270110319</v>
      </c>
      <c r="P134">
        <v>1537.909274573075</v>
      </c>
      <c r="Q134">
        <v>30.96</v>
      </c>
      <c r="R134">
        <v>32.74</v>
      </c>
      <c r="S134">
        <f t="shared" si="2"/>
        <v>31.85</v>
      </c>
    </row>
    <row r="135" spans="1:19" x14ac:dyDescent="0.25">
      <c r="A135" t="s">
        <v>26</v>
      </c>
      <c r="B135">
        <v>4.1099999999999998E-2</v>
      </c>
      <c r="C135">
        <v>24.6</v>
      </c>
      <c r="D135">
        <v>30.8</v>
      </c>
      <c r="E135" t="s">
        <v>5</v>
      </c>
      <c r="F135" t="s">
        <v>6</v>
      </c>
      <c r="G135" t="s">
        <v>35</v>
      </c>
      <c r="H135">
        <v>83.874087112857296</v>
      </c>
      <c r="I135">
        <v>151.058755479979</v>
      </c>
      <c r="J135">
        <v>2.643322846671861</v>
      </c>
      <c r="K135">
        <v>10.67084555779047</v>
      </c>
      <c r="L135">
        <v>338.30752989977799</v>
      </c>
      <c r="M135">
        <v>1</v>
      </c>
      <c r="N135">
        <v>1419.1151009834291</v>
      </c>
      <c r="O135">
        <v>9648.6523562049479</v>
      </c>
      <c r="P135">
        <v>757.28486352166669</v>
      </c>
      <c r="Q135">
        <v>29.81</v>
      </c>
      <c r="R135">
        <v>33.29</v>
      </c>
      <c r="S135">
        <f t="shared" si="2"/>
        <v>31.549999999999997</v>
      </c>
    </row>
    <row r="136" spans="1:19" x14ac:dyDescent="0.25">
      <c r="A136" t="s">
        <v>26</v>
      </c>
      <c r="B136">
        <v>4.1099999999999998E-2</v>
      </c>
      <c r="C136">
        <v>24.6</v>
      </c>
      <c r="D136">
        <v>30.8</v>
      </c>
      <c r="E136" t="s">
        <v>5</v>
      </c>
      <c r="F136" t="s">
        <v>6</v>
      </c>
      <c r="G136" t="s">
        <v>35</v>
      </c>
      <c r="H136">
        <v>64.537614638584955</v>
      </c>
      <c r="I136">
        <v>143.620798505799</v>
      </c>
      <c r="J136">
        <v>2.4529302326980278</v>
      </c>
      <c r="K136">
        <v>10.019571360804949</v>
      </c>
      <c r="L136">
        <v>363.25542509870928</v>
      </c>
      <c r="M136">
        <v>1</v>
      </c>
      <c r="N136">
        <v>761.68694926458602</v>
      </c>
      <c r="O136">
        <v>9253.9187825795161</v>
      </c>
      <c r="P136">
        <v>425.15088665188171</v>
      </c>
      <c r="Q136">
        <v>32.83</v>
      </c>
      <c r="R136">
        <v>34.51</v>
      </c>
      <c r="S136">
        <f t="shared" si="2"/>
        <v>33.67</v>
      </c>
    </row>
    <row r="137" spans="1:19" x14ac:dyDescent="0.25">
      <c r="A137" t="s">
        <v>27</v>
      </c>
      <c r="B137">
        <v>3.7400000000000003E-2</v>
      </c>
      <c r="C137">
        <v>24.7</v>
      </c>
      <c r="D137">
        <v>34.5</v>
      </c>
      <c r="E137" t="s">
        <v>5</v>
      </c>
      <c r="F137" t="s">
        <v>6</v>
      </c>
      <c r="G137" t="s">
        <v>33</v>
      </c>
      <c r="H137">
        <v>188.63363831987149</v>
      </c>
      <c r="I137">
        <v>231.3959276825704</v>
      </c>
      <c r="J137">
        <v>2.3955574301484819</v>
      </c>
      <c r="K137">
        <v>15.298802811954619</v>
      </c>
      <c r="L137">
        <v>318.01855006779732</v>
      </c>
      <c r="M137">
        <v>1</v>
      </c>
      <c r="N137">
        <v>4044.4009322129832</v>
      </c>
      <c r="O137">
        <v>4977.2283192663781</v>
      </c>
      <c r="P137">
        <v>2024.960088193789</v>
      </c>
      <c r="Q137">
        <v>31.88</v>
      </c>
      <c r="R137">
        <v>33.58</v>
      </c>
      <c r="S137">
        <f t="shared" si="2"/>
        <v>32.729999999999997</v>
      </c>
    </row>
    <row r="138" spans="1:19" x14ac:dyDescent="0.25">
      <c r="A138" t="s">
        <v>27</v>
      </c>
      <c r="B138">
        <v>3.7400000000000003E-2</v>
      </c>
      <c r="C138">
        <v>24.7</v>
      </c>
      <c r="D138">
        <v>34.5</v>
      </c>
      <c r="E138" t="s">
        <v>5</v>
      </c>
      <c r="F138" t="s">
        <v>6</v>
      </c>
      <c r="G138" t="s">
        <v>33</v>
      </c>
      <c r="H138">
        <v>142.90397891603081</v>
      </c>
      <c r="I138">
        <v>217.18159202329289</v>
      </c>
      <c r="J138">
        <v>1.9676161806305541</v>
      </c>
      <c r="K138">
        <v>9.546349736811484</v>
      </c>
      <c r="L138">
        <v>264.34318289467768</v>
      </c>
      <c r="M138">
        <v>1</v>
      </c>
      <c r="N138">
        <v>2646.5516935566989</v>
      </c>
      <c r="O138">
        <v>4732.5848934041314</v>
      </c>
      <c r="P138">
        <v>725.45327389045781</v>
      </c>
      <c r="Q138">
        <v>31.47</v>
      </c>
      <c r="R138">
        <v>34</v>
      </c>
      <c r="S138">
        <f t="shared" si="2"/>
        <v>32.734999999999999</v>
      </c>
    </row>
    <row r="139" spans="1:19" x14ac:dyDescent="0.25">
      <c r="A139" t="s">
        <v>27</v>
      </c>
      <c r="B139">
        <v>3.7400000000000003E-2</v>
      </c>
      <c r="C139">
        <v>24.7</v>
      </c>
      <c r="D139">
        <v>34.5</v>
      </c>
      <c r="E139" t="s">
        <v>5</v>
      </c>
      <c r="F139" t="s">
        <v>6</v>
      </c>
      <c r="G139" t="s">
        <v>33</v>
      </c>
      <c r="H139">
        <v>86.105444422202496</v>
      </c>
      <c r="I139">
        <v>140.6952906236165</v>
      </c>
      <c r="J139">
        <v>2.115455762832668</v>
      </c>
      <c r="K139">
        <v>4.3502803536448393</v>
      </c>
      <c r="L139">
        <v>257.99016832826402</v>
      </c>
      <c r="M139">
        <v>1</v>
      </c>
      <c r="N139">
        <v>763.78930594226335</v>
      </c>
      <c r="O139">
        <v>4068.9544508352819</v>
      </c>
      <c r="P139">
        <v>584.06303150255076</v>
      </c>
      <c r="Q139">
        <v>32.17</v>
      </c>
      <c r="R139">
        <v>34.159999999999997</v>
      </c>
      <c r="S139">
        <f t="shared" si="2"/>
        <v>33.164999999999999</v>
      </c>
    </row>
    <row r="140" spans="1:19" x14ac:dyDescent="0.25">
      <c r="A140" t="s">
        <v>27</v>
      </c>
      <c r="B140">
        <v>3.7400000000000003E-2</v>
      </c>
      <c r="C140">
        <v>24.7</v>
      </c>
      <c r="D140">
        <v>34.5</v>
      </c>
      <c r="E140" t="s">
        <v>5</v>
      </c>
      <c r="F140" t="s">
        <v>6</v>
      </c>
      <c r="G140" t="s">
        <v>33</v>
      </c>
      <c r="H140">
        <v>31.954308556531259</v>
      </c>
      <c r="I140">
        <v>151.26774141320129</v>
      </c>
      <c r="J140">
        <v>2.258101642949931</v>
      </c>
      <c r="K140">
        <v>9.8291356956436324</v>
      </c>
      <c r="L140">
        <v>307.93722640603761</v>
      </c>
      <c r="M140">
        <v>1</v>
      </c>
      <c r="N140">
        <v>-26.437481943460739</v>
      </c>
      <c r="O140">
        <v>4270.0119789864366</v>
      </c>
      <c r="P140">
        <v>186.5038037192941</v>
      </c>
      <c r="Q140">
        <v>32.630000000000003</v>
      </c>
      <c r="R140">
        <v>33.909999999999997</v>
      </c>
      <c r="S140">
        <f t="shared" si="2"/>
        <v>33.269999999999996</v>
      </c>
    </row>
    <row r="141" spans="1:19" x14ac:dyDescent="0.25">
      <c r="A141" t="s">
        <v>27</v>
      </c>
      <c r="B141">
        <v>3.7400000000000003E-2</v>
      </c>
      <c r="C141">
        <v>24.7</v>
      </c>
      <c r="D141">
        <v>34.5</v>
      </c>
      <c r="E141" t="s">
        <v>5</v>
      </c>
      <c r="F141" t="s">
        <v>6</v>
      </c>
      <c r="G141" t="s">
        <v>33</v>
      </c>
      <c r="H141">
        <v>32.820986555014201</v>
      </c>
      <c r="I141">
        <v>179.94924778685069</v>
      </c>
      <c r="J141">
        <v>3.142932335676484</v>
      </c>
      <c r="K141">
        <v>12.246830056128671</v>
      </c>
      <c r="L141">
        <v>273.89857287073579</v>
      </c>
      <c r="M141">
        <v>1</v>
      </c>
      <c r="N141">
        <v>63.787799625753962</v>
      </c>
      <c r="O141">
        <v>3554.7111576794409</v>
      </c>
      <c r="P141">
        <v>265.51570922110369</v>
      </c>
      <c r="Q141">
        <v>34.270000000000003</v>
      </c>
      <c r="R141">
        <v>34.65</v>
      </c>
      <c r="S141">
        <f t="shared" si="2"/>
        <v>34.46</v>
      </c>
    </row>
    <row r="142" spans="1:19" x14ac:dyDescent="0.25">
      <c r="A142" t="s">
        <v>28</v>
      </c>
      <c r="B142">
        <v>4.0500000000000001E-2</v>
      </c>
      <c r="C142">
        <v>25.5</v>
      </c>
      <c r="D142">
        <v>41.4</v>
      </c>
      <c r="E142" t="s">
        <v>5</v>
      </c>
      <c r="F142" t="s">
        <v>6</v>
      </c>
      <c r="G142" t="s">
        <v>35</v>
      </c>
      <c r="H142">
        <v>261.4663348190428</v>
      </c>
      <c r="I142">
        <v>301.90658448858773</v>
      </c>
      <c r="J142">
        <v>3.3370560149058011</v>
      </c>
      <c r="K142">
        <v>14.573895688758</v>
      </c>
      <c r="L142">
        <v>528.91759569791714</v>
      </c>
      <c r="M142">
        <v>1</v>
      </c>
      <c r="N142">
        <v>9264.8420173057966</v>
      </c>
      <c r="O142">
        <v>11008.95416380106</v>
      </c>
      <c r="P142">
        <v>5222.1180718137384</v>
      </c>
      <c r="Q142">
        <v>25.66</v>
      </c>
      <c r="R142">
        <v>26.12</v>
      </c>
      <c r="S142">
        <f t="shared" si="2"/>
        <v>25.89</v>
      </c>
    </row>
    <row r="143" spans="1:19" x14ac:dyDescent="0.25">
      <c r="A143" t="s">
        <v>28</v>
      </c>
      <c r="B143">
        <v>4.0500000000000001E-2</v>
      </c>
      <c r="C143">
        <v>25.5</v>
      </c>
      <c r="D143">
        <v>41.4</v>
      </c>
      <c r="E143" t="s">
        <v>5</v>
      </c>
      <c r="F143" t="s">
        <v>6</v>
      </c>
      <c r="G143" t="s">
        <v>35</v>
      </c>
      <c r="H143">
        <v>191.88055333992341</v>
      </c>
      <c r="I143">
        <v>205.05409605755321</v>
      </c>
      <c r="J143">
        <v>2.2237929866753081</v>
      </c>
      <c r="K143">
        <v>5.4245109553005122</v>
      </c>
      <c r="L143">
        <v>473.20531034458429</v>
      </c>
      <c r="M143">
        <v>1</v>
      </c>
      <c r="N143">
        <v>4982.385750494409</v>
      </c>
      <c r="O143">
        <v>8827.5502831960312</v>
      </c>
      <c r="P143">
        <v>3571.201592273716</v>
      </c>
      <c r="Q143">
        <v>26.3</v>
      </c>
      <c r="R143">
        <v>25.62</v>
      </c>
      <c r="S143">
        <f t="shared" si="2"/>
        <v>25.96</v>
      </c>
    </row>
    <row r="144" spans="1:19" x14ac:dyDescent="0.25">
      <c r="A144" t="s">
        <v>28</v>
      </c>
      <c r="B144">
        <v>4.0500000000000001E-2</v>
      </c>
      <c r="C144">
        <v>25.5</v>
      </c>
      <c r="D144">
        <v>41.4</v>
      </c>
      <c r="E144" t="s">
        <v>5</v>
      </c>
      <c r="F144" t="s">
        <v>6</v>
      </c>
      <c r="G144" t="s">
        <v>35</v>
      </c>
      <c r="H144">
        <v>225.39882572365411</v>
      </c>
      <c r="I144">
        <v>216.87638246654029</v>
      </c>
      <c r="J144">
        <v>3.272373805652419</v>
      </c>
      <c r="K144">
        <v>11.03044257915284</v>
      </c>
      <c r="L144">
        <v>390.75582180515221</v>
      </c>
      <c r="M144">
        <v>1</v>
      </c>
      <c r="N144">
        <v>6339.5326007151953</v>
      </c>
      <c r="O144">
        <v>8693.2775983118681</v>
      </c>
      <c r="P144">
        <v>3988.9488724705379</v>
      </c>
      <c r="Q144">
        <v>25.11</v>
      </c>
      <c r="R144">
        <v>25.17</v>
      </c>
      <c r="S144">
        <f t="shared" si="2"/>
        <v>25.14</v>
      </c>
    </row>
    <row r="145" spans="1:19" x14ac:dyDescent="0.25">
      <c r="A145" t="s">
        <v>28</v>
      </c>
      <c r="B145">
        <v>4.0500000000000001E-2</v>
      </c>
      <c r="C145">
        <v>25.5</v>
      </c>
      <c r="D145">
        <v>41.4</v>
      </c>
      <c r="E145" t="s">
        <v>5</v>
      </c>
      <c r="F145" t="s">
        <v>6</v>
      </c>
      <c r="G145" t="s">
        <v>35</v>
      </c>
      <c r="H145">
        <v>173.5836760518682</v>
      </c>
      <c r="I145">
        <v>211.53670504201449</v>
      </c>
      <c r="J145">
        <v>2.6219300962080538</v>
      </c>
      <c r="K145">
        <v>17.30411089083039</v>
      </c>
      <c r="L145">
        <v>575.27267731449797</v>
      </c>
      <c r="M145">
        <v>1</v>
      </c>
      <c r="N145">
        <v>4074.28456729972</v>
      </c>
      <c r="O145">
        <v>9212.7933790940515</v>
      </c>
      <c r="P145">
        <v>2843.6179338337738</v>
      </c>
      <c r="Q145">
        <v>26.57</v>
      </c>
      <c r="R145">
        <v>26.08</v>
      </c>
      <c r="S145">
        <f t="shared" si="2"/>
        <v>26.324999999999999</v>
      </c>
    </row>
    <row r="146" spans="1:19" x14ac:dyDescent="0.25">
      <c r="A146" t="s">
        <v>28</v>
      </c>
      <c r="B146">
        <v>4.0500000000000001E-2</v>
      </c>
      <c r="C146">
        <v>25.5</v>
      </c>
      <c r="D146">
        <v>41.4</v>
      </c>
      <c r="E146" t="s">
        <v>5</v>
      </c>
      <c r="F146" t="s">
        <v>6</v>
      </c>
      <c r="G146" t="s">
        <v>35</v>
      </c>
      <c r="H146">
        <v>80.831538587376031</v>
      </c>
      <c r="I146">
        <v>159.54655771620591</v>
      </c>
      <c r="J146">
        <v>2.422525353135355</v>
      </c>
      <c r="K146">
        <v>8.5599223209979769</v>
      </c>
      <c r="L146">
        <v>516.45731174544596</v>
      </c>
      <c r="M146">
        <v>1</v>
      </c>
      <c r="N146">
        <v>1190.578207624794</v>
      </c>
      <c r="O146">
        <v>4165.2652248097866</v>
      </c>
      <c r="P146">
        <v>321.038232753861</v>
      </c>
      <c r="Q146">
        <v>25.89</v>
      </c>
      <c r="R146">
        <v>25.17</v>
      </c>
      <c r="S146">
        <f t="shared" si="2"/>
        <v>25.53</v>
      </c>
    </row>
    <row r="147" spans="1:19" x14ac:dyDescent="0.25">
      <c r="A147" t="s">
        <v>29</v>
      </c>
      <c r="B147">
        <v>3.6799999999999999E-2</v>
      </c>
      <c r="C147">
        <v>25.1</v>
      </c>
      <c r="D147">
        <v>31.9</v>
      </c>
      <c r="E147" t="s">
        <v>5</v>
      </c>
      <c r="F147" t="s">
        <v>6</v>
      </c>
      <c r="G147" t="s">
        <v>33</v>
      </c>
      <c r="H147">
        <v>7.4022375449076208</v>
      </c>
      <c r="I147">
        <v>152.88832498100561</v>
      </c>
      <c r="J147">
        <v>2.8381400264465739</v>
      </c>
      <c r="K147">
        <v>12.67079768522475</v>
      </c>
      <c r="L147">
        <v>162.86426436864639</v>
      </c>
      <c r="M147">
        <v>1</v>
      </c>
      <c r="N147">
        <v>-39.216460470415143</v>
      </c>
      <c r="O147">
        <v>3155.0565956027549</v>
      </c>
      <c r="P147">
        <v>70.684900273836149</v>
      </c>
      <c r="Q147">
        <v>22.78</v>
      </c>
      <c r="R147">
        <v>23.6</v>
      </c>
      <c r="S147">
        <f t="shared" si="2"/>
        <v>23.19</v>
      </c>
    </row>
    <row r="148" spans="1:19" x14ac:dyDescent="0.25">
      <c r="A148" t="s">
        <v>29</v>
      </c>
      <c r="B148">
        <v>3.6799999999999999E-2</v>
      </c>
      <c r="C148">
        <v>25.1</v>
      </c>
      <c r="D148">
        <v>31.9</v>
      </c>
      <c r="E148" t="s">
        <v>5</v>
      </c>
      <c r="F148" t="s">
        <v>6</v>
      </c>
      <c r="G148" t="s">
        <v>33</v>
      </c>
      <c r="H148">
        <v>13.76285684752134</v>
      </c>
      <c r="I148">
        <v>122.50317260246899</v>
      </c>
      <c r="J148">
        <v>2.503061874040506</v>
      </c>
      <c r="K148">
        <v>8.9836116280177034</v>
      </c>
      <c r="L148">
        <v>126.4739600446014</v>
      </c>
      <c r="M148">
        <v>1</v>
      </c>
      <c r="N148">
        <v>3.332001136918993</v>
      </c>
      <c r="O148">
        <v>2608.4753783386859</v>
      </c>
      <c r="P148">
        <v>-211.74488140221729</v>
      </c>
      <c r="Q148">
        <v>20.67</v>
      </c>
      <c r="R148">
        <v>25.69</v>
      </c>
      <c r="S148">
        <f t="shared" si="2"/>
        <v>23.18</v>
      </c>
    </row>
    <row r="149" spans="1:19" x14ac:dyDescent="0.25">
      <c r="A149" t="s">
        <v>29</v>
      </c>
      <c r="B149">
        <v>3.6799999999999999E-2</v>
      </c>
      <c r="C149">
        <v>25.1</v>
      </c>
      <c r="D149">
        <v>31.9</v>
      </c>
      <c r="E149" t="s">
        <v>5</v>
      </c>
      <c r="F149" t="s">
        <v>6</v>
      </c>
      <c r="G149" t="s">
        <v>33</v>
      </c>
      <c r="H149">
        <v>13.8713534332237</v>
      </c>
      <c r="I149">
        <v>178.19405020618751</v>
      </c>
      <c r="J149">
        <v>2.18088403845598</v>
      </c>
      <c r="K149">
        <v>8.3291838064815238</v>
      </c>
      <c r="L149">
        <v>121.0451906272433</v>
      </c>
      <c r="M149">
        <v>1</v>
      </c>
      <c r="N149">
        <v>6.1335731719132864</v>
      </c>
      <c r="O149">
        <v>2585.979431132962</v>
      </c>
      <c r="P149">
        <v>-35.533858370697203</v>
      </c>
      <c r="Q149">
        <v>22.31</v>
      </c>
      <c r="R149">
        <v>24.81</v>
      </c>
      <c r="S149">
        <f t="shared" si="2"/>
        <v>23.56</v>
      </c>
    </row>
    <row r="150" spans="1:19" x14ac:dyDescent="0.25">
      <c r="A150" t="s">
        <v>29</v>
      </c>
      <c r="B150">
        <v>3.6799999999999999E-2</v>
      </c>
      <c r="C150">
        <v>25.1</v>
      </c>
      <c r="D150">
        <v>31.9</v>
      </c>
      <c r="E150" t="s">
        <v>5</v>
      </c>
      <c r="F150" t="s">
        <v>6</v>
      </c>
      <c r="G150" t="s">
        <v>33</v>
      </c>
      <c r="H150">
        <v>8.2455829455739149E-2</v>
      </c>
      <c r="I150">
        <v>144.00370330139319</v>
      </c>
      <c r="J150">
        <v>3.5237242345709441</v>
      </c>
      <c r="K150">
        <v>10.94966570320749</v>
      </c>
      <c r="L150">
        <v>171.77665217734781</v>
      </c>
      <c r="M150">
        <v>1</v>
      </c>
      <c r="N150">
        <v>-1.2281455935389829</v>
      </c>
      <c r="O150">
        <v>3112.173696241844</v>
      </c>
      <c r="P150">
        <v>64.930928081401333</v>
      </c>
      <c r="Q150">
        <v>22.17</v>
      </c>
      <c r="R150">
        <v>24.71</v>
      </c>
      <c r="S150">
        <f t="shared" si="2"/>
        <v>23.44</v>
      </c>
    </row>
    <row r="151" spans="1:19" x14ac:dyDescent="0.25">
      <c r="A151" t="s">
        <v>29</v>
      </c>
      <c r="B151">
        <v>3.6799999999999999E-2</v>
      </c>
      <c r="C151">
        <v>25.1</v>
      </c>
      <c r="D151">
        <v>31.9</v>
      </c>
      <c r="E151" t="s">
        <v>5</v>
      </c>
      <c r="F151" t="s">
        <v>6</v>
      </c>
      <c r="G151" t="s">
        <v>33</v>
      </c>
      <c r="H151">
        <v>5.6908604488522769</v>
      </c>
      <c r="I151">
        <v>110.51502168721839</v>
      </c>
      <c r="J151">
        <v>3.2129905681553339</v>
      </c>
      <c r="K151">
        <v>17.486743511922281</v>
      </c>
      <c r="L151">
        <v>162.11334291767881</v>
      </c>
      <c r="M151">
        <v>1</v>
      </c>
      <c r="N151">
        <v>-4.9613371990318944</v>
      </c>
      <c r="O151">
        <v>2941.345097148379</v>
      </c>
      <c r="P151">
        <v>-144.52674609137151</v>
      </c>
      <c r="Q151">
        <v>22.72</v>
      </c>
      <c r="R151">
        <v>23.48</v>
      </c>
      <c r="S151">
        <f t="shared" si="2"/>
        <v>23.1</v>
      </c>
    </row>
    <row r="152" spans="1:19" x14ac:dyDescent="0.25">
      <c r="A152" t="s">
        <v>30</v>
      </c>
      <c r="B152">
        <v>3.4599999999999999E-2</v>
      </c>
      <c r="C152">
        <v>25</v>
      </c>
      <c r="D152">
        <v>41.7</v>
      </c>
      <c r="E152" t="s">
        <v>4</v>
      </c>
      <c r="F152" t="s">
        <v>7</v>
      </c>
      <c r="G152" t="s">
        <v>34</v>
      </c>
      <c r="H152">
        <v>290.44085068182972</v>
      </c>
      <c r="I152">
        <v>394.74718793507918</v>
      </c>
      <c r="J152">
        <v>1.6809107960824761</v>
      </c>
      <c r="K152">
        <v>5.752382771694645</v>
      </c>
      <c r="L152">
        <v>251.53975710083731</v>
      </c>
      <c r="M152">
        <v>1</v>
      </c>
      <c r="N152">
        <v>12229.753981375379</v>
      </c>
      <c r="O152">
        <v>14024.114087718221</v>
      </c>
      <c r="P152">
        <v>6589.4429159361453</v>
      </c>
      <c r="Q152">
        <v>25.5</v>
      </c>
      <c r="R152">
        <v>29.15</v>
      </c>
      <c r="S152">
        <f t="shared" si="2"/>
        <v>27.324999999999999</v>
      </c>
    </row>
    <row r="153" spans="1:19" x14ac:dyDescent="0.25">
      <c r="A153" t="s">
        <v>30</v>
      </c>
      <c r="B153">
        <v>3.4599999999999999E-2</v>
      </c>
      <c r="C153">
        <v>25</v>
      </c>
      <c r="D153">
        <v>41.7</v>
      </c>
      <c r="E153" t="s">
        <v>4</v>
      </c>
      <c r="F153" t="s">
        <v>7</v>
      </c>
      <c r="G153" t="s">
        <v>34</v>
      </c>
      <c r="H153">
        <v>394.32402304068961</v>
      </c>
      <c r="I153">
        <v>382.99560236385878</v>
      </c>
      <c r="J153">
        <v>3.0926768271002039</v>
      </c>
      <c r="K153">
        <v>3.959871657867347</v>
      </c>
      <c r="L153">
        <v>198.73101316775191</v>
      </c>
      <c r="M153">
        <v>1</v>
      </c>
      <c r="N153">
        <v>17590.307201755681</v>
      </c>
      <c r="O153">
        <v>12787.891488928681</v>
      </c>
      <c r="P153">
        <v>6641.1327207242648</v>
      </c>
      <c r="Q153">
        <v>23.63</v>
      </c>
      <c r="R153">
        <v>29.74</v>
      </c>
      <c r="S153">
        <f t="shared" si="2"/>
        <v>26.684999999999999</v>
      </c>
    </row>
    <row r="154" spans="1:19" x14ac:dyDescent="0.25">
      <c r="A154" t="s">
        <v>30</v>
      </c>
      <c r="B154">
        <v>3.4599999999999999E-2</v>
      </c>
      <c r="C154">
        <v>25</v>
      </c>
      <c r="D154">
        <v>41.7</v>
      </c>
      <c r="E154" t="s">
        <v>4</v>
      </c>
      <c r="F154" t="s">
        <v>7</v>
      </c>
      <c r="G154" t="s">
        <v>34</v>
      </c>
      <c r="H154">
        <v>380.55204642715029</v>
      </c>
      <c r="I154">
        <v>376.91035513177218</v>
      </c>
      <c r="J154">
        <v>1.9911941751667011</v>
      </c>
      <c r="K154">
        <v>7.1016832962774838</v>
      </c>
      <c r="L154">
        <v>150.3793521071411</v>
      </c>
      <c r="M154">
        <v>1</v>
      </c>
      <c r="N154">
        <v>14370.325290877179</v>
      </c>
      <c r="O154">
        <v>10219.1355173751</v>
      </c>
      <c r="P154">
        <v>5285.5709793570986</v>
      </c>
      <c r="Q154">
        <v>24.32</v>
      </c>
      <c r="R154">
        <v>28.73</v>
      </c>
      <c r="S154">
        <f t="shared" si="2"/>
        <v>26.524999999999999</v>
      </c>
    </row>
    <row r="155" spans="1:19" x14ac:dyDescent="0.25">
      <c r="A155" t="s">
        <v>30</v>
      </c>
      <c r="B155">
        <v>3.4599999999999999E-2</v>
      </c>
      <c r="C155">
        <v>25</v>
      </c>
      <c r="D155">
        <v>41.7</v>
      </c>
      <c r="E155" t="s">
        <v>4</v>
      </c>
      <c r="F155" t="s">
        <v>7</v>
      </c>
      <c r="G155" t="s">
        <v>34</v>
      </c>
      <c r="H155">
        <v>381.97982488698278</v>
      </c>
      <c r="I155">
        <v>294.96755597734591</v>
      </c>
      <c r="J155">
        <v>3.4452027326266972</v>
      </c>
      <c r="K155">
        <v>14.964759803096991</v>
      </c>
      <c r="L155">
        <v>143.88004458532541</v>
      </c>
      <c r="M155">
        <v>1</v>
      </c>
      <c r="N155">
        <v>13611.95879174756</v>
      </c>
      <c r="O155">
        <v>9551.6385838802635</v>
      </c>
      <c r="P155">
        <v>5151.7438791273034</v>
      </c>
      <c r="Q155">
        <v>24.61</v>
      </c>
      <c r="R155">
        <v>29.81</v>
      </c>
      <c r="S155">
        <f t="shared" si="2"/>
        <v>27.21</v>
      </c>
    </row>
    <row r="156" spans="1:19" x14ac:dyDescent="0.25">
      <c r="A156" t="s">
        <v>30</v>
      </c>
      <c r="B156">
        <v>3.4599999999999999E-2</v>
      </c>
      <c r="C156">
        <v>25</v>
      </c>
      <c r="D156">
        <v>41.7</v>
      </c>
      <c r="E156" t="s">
        <v>4</v>
      </c>
      <c r="F156" t="s">
        <v>7</v>
      </c>
      <c r="G156" t="s">
        <v>34</v>
      </c>
      <c r="H156">
        <v>403.97854364082309</v>
      </c>
      <c r="I156">
        <v>421.18771985123288</v>
      </c>
      <c r="J156">
        <v>2.8913885447368459</v>
      </c>
      <c r="K156">
        <v>7.9551847268311704</v>
      </c>
      <c r="L156">
        <v>201.16320270872191</v>
      </c>
      <c r="M156">
        <v>1</v>
      </c>
      <c r="N156">
        <v>17689.503379723181</v>
      </c>
      <c r="O156">
        <v>11899.30157430259</v>
      </c>
      <c r="P156">
        <v>5099.0792247940708</v>
      </c>
      <c r="Q156">
        <v>23.96</v>
      </c>
      <c r="R156">
        <v>28.53</v>
      </c>
      <c r="S156">
        <f t="shared" si="2"/>
        <v>26.245000000000001</v>
      </c>
    </row>
    <row r="157" spans="1:19" x14ac:dyDescent="0.25">
      <c r="A157" t="s">
        <v>30</v>
      </c>
      <c r="B157">
        <v>3.4599999999999999E-2</v>
      </c>
      <c r="C157">
        <v>25</v>
      </c>
      <c r="D157">
        <v>41.7</v>
      </c>
      <c r="E157" t="s">
        <v>5</v>
      </c>
      <c r="F157" t="s">
        <v>7</v>
      </c>
      <c r="G157" t="s">
        <v>35</v>
      </c>
      <c r="H157">
        <v>210.49641998432969</v>
      </c>
      <c r="I157">
        <v>312.45895081042642</v>
      </c>
      <c r="J157">
        <v>2.9437063991153352</v>
      </c>
      <c r="K157">
        <v>19.574460432435291</v>
      </c>
      <c r="L157">
        <v>529.62349669272419</v>
      </c>
      <c r="M157">
        <v>1</v>
      </c>
      <c r="N157">
        <v>7451.2591746456483</v>
      </c>
      <c r="O157">
        <v>6119.2491391319472</v>
      </c>
      <c r="P157">
        <v>2047.580455909791</v>
      </c>
      <c r="Q157">
        <v>21.18</v>
      </c>
      <c r="R157">
        <v>26.57</v>
      </c>
      <c r="S157">
        <f t="shared" si="2"/>
        <v>23.875</v>
      </c>
    </row>
    <row r="158" spans="1:19" x14ac:dyDescent="0.25">
      <c r="A158" t="s">
        <v>30</v>
      </c>
      <c r="B158">
        <v>3.4599999999999999E-2</v>
      </c>
      <c r="C158">
        <v>25</v>
      </c>
      <c r="D158">
        <v>41.7</v>
      </c>
      <c r="E158" t="s">
        <v>5</v>
      </c>
      <c r="F158" t="s">
        <v>7</v>
      </c>
      <c r="G158" t="s">
        <v>35</v>
      </c>
      <c r="H158">
        <v>258.5552572053038</v>
      </c>
      <c r="I158">
        <v>352.59393734146528</v>
      </c>
      <c r="J158">
        <v>3.375742035235572</v>
      </c>
      <c r="K158">
        <v>8.3170637276602299</v>
      </c>
      <c r="L158">
        <v>411.40755969227922</v>
      </c>
      <c r="M158">
        <v>1</v>
      </c>
      <c r="N158">
        <v>9422.4565495203424</v>
      </c>
      <c r="O158">
        <v>5244.7191915094363</v>
      </c>
      <c r="P158">
        <v>1046.890477720902</v>
      </c>
      <c r="Q158">
        <v>18.850000000000001</v>
      </c>
      <c r="R158">
        <v>25.95</v>
      </c>
      <c r="S158">
        <f t="shared" si="2"/>
        <v>22.4</v>
      </c>
    </row>
    <row r="159" spans="1:19" x14ac:dyDescent="0.25">
      <c r="A159" t="s">
        <v>30</v>
      </c>
      <c r="B159">
        <v>3.4599999999999999E-2</v>
      </c>
      <c r="C159">
        <v>25</v>
      </c>
      <c r="D159">
        <v>41.7</v>
      </c>
      <c r="E159" t="s">
        <v>5</v>
      </c>
      <c r="F159" t="s">
        <v>7</v>
      </c>
      <c r="G159" t="s">
        <v>35</v>
      </c>
      <c r="H159">
        <v>264.27596549332708</v>
      </c>
      <c r="I159">
        <v>287.16986297837548</v>
      </c>
      <c r="J159">
        <v>2.516885765996443</v>
      </c>
      <c r="K159">
        <v>9.0093892662659378</v>
      </c>
      <c r="L159">
        <v>400.63493538545742</v>
      </c>
      <c r="M159">
        <v>1</v>
      </c>
      <c r="N159">
        <v>9346.2845063108125</v>
      </c>
      <c r="O159">
        <v>4459.8215335347304</v>
      </c>
      <c r="P159">
        <v>899.45788326015179</v>
      </c>
      <c r="Q159">
        <v>20.100000000000001</v>
      </c>
      <c r="R159">
        <v>24.1</v>
      </c>
      <c r="S159">
        <f t="shared" si="2"/>
        <v>22.1</v>
      </c>
    </row>
    <row r="160" spans="1:19" x14ac:dyDescent="0.25">
      <c r="A160" t="s">
        <v>30</v>
      </c>
      <c r="B160">
        <v>3.4599999999999999E-2</v>
      </c>
      <c r="C160">
        <v>25</v>
      </c>
      <c r="D160">
        <v>41.7</v>
      </c>
      <c r="E160" t="s">
        <v>5</v>
      </c>
      <c r="F160" t="s">
        <v>7</v>
      </c>
      <c r="G160" t="s">
        <v>35</v>
      </c>
      <c r="H160">
        <v>268.26065413785062</v>
      </c>
      <c r="I160">
        <v>301.15778355893639</v>
      </c>
      <c r="J160">
        <v>2.4464647484036681</v>
      </c>
      <c r="K160">
        <v>24.93028829934978</v>
      </c>
      <c r="L160">
        <v>526.97157940343448</v>
      </c>
      <c r="M160">
        <v>1</v>
      </c>
      <c r="N160">
        <v>9992.6597072081167</v>
      </c>
      <c r="O160">
        <v>6363.1895666440141</v>
      </c>
      <c r="P160">
        <v>1275.8898812622481</v>
      </c>
      <c r="Q160">
        <v>19.559999999999999</v>
      </c>
      <c r="R160">
        <v>24.33</v>
      </c>
      <c r="S160">
        <f t="shared" si="2"/>
        <v>21.945</v>
      </c>
    </row>
    <row r="161" spans="1:19" x14ac:dyDescent="0.25">
      <c r="A161" t="s">
        <v>30</v>
      </c>
      <c r="B161">
        <v>3.4599999999999999E-2</v>
      </c>
      <c r="C161">
        <v>25</v>
      </c>
      <c r="D161">
        <v>41.7</v>
      </c>
      <c r="E161" t="s">
        <v>5</v>
      </c>
      <c r="F161" t="s">
        <v>7</v>
      </c>
      <c r="G161" t="s">
        <v>35</v>
      </c>
      <c r="H161">
        <v>290.66678073516402</v>
      </c>
      <c r="I161">
        <v>331.82066142474878</v>
      </c>
      <c r="J161">
        <v>2.9207517711009969</v>
      </c>
      <c r="K161">
        <v>13.81454690946911</v>
      </c>
      <c r="L161">
        <v>503.57840817945117</v>
      </c>
      <c r="M161">
        <v>1</v>
      </c>
      <c r="N161">
        <v>11055.284900531989</v>
      </c>
      <c r="O161">
        <v>6186.0339823989407</v>
      </c>
      <c r="P161">
        <v>1271.1470327284501</v>
      </c>
      <c r="Q161">
        <v>19.47</v>
      </c>
      <c r="R161">
        <v>24.4</v>
      </c>
      <c r="S161">
        <f t="shared" si="2"/>
        <v>21.934999999999999</v>
      </c>
    </row>
    <row r="162" spans="1:19" x14ac:dyDescent="0.25">
      <c r="A162" t="s">
        <v>31</v>
      </c>
      <c r="B162">
        <v>3.0499999999999999E-2</v>
      </c>
      <c r="C162">
        <v>25</v>
      </c>
      <c r="D162">
        <v>33.9</v>
      </c>
      <c r="E162" t="s">
        <v>4</v>
      </c>
      <c r="F162" t="s">
        <v>7</v>
      </c>
      <c r="G162" t="s">
        <v>34</v>
      </c>
      <c r="H162">
        <v>538.66267115148219</v>
      </c>
      <c r="I162">
        <v>335.50806576551309</v>
      </c>
      <c r="J162">
        <v>0.97838180103292183</v>
      </c>
      <c r="K162">
        <v>9.1236013744827744</v>
      </c>
      <c r="L162">
        <v>394.9296446518178</v>
      </c>
      <c r="M162">
        <v>1</v>
      </c>
      <c r="N162">
        <v>21353.56994907133</v>
      </c>
      <c r="O162">
        <v>21848.485725209001</v>
      </c>
      <c r="P162">
        <v>11575.631434874569</v>
      </c>
      <c r="Q162">
        <v>25.28</v>
      </c>
      <c r="R162">
        <v>24.06</v>
      </c>
      <c r="S162">
        <f t="shared" si="2"/>
        <v>24.67</v>
      </c>
    </row>
    <row r="163" spans="1:19" x14ac:dyDescent="0.25">
      <c r="A163" t="s">
        <v>31</v>
      </c>
      <c r="B163">
        <v>3.0499999999999999E-2</v>
      </c>
      <c r="C163">
        <v>25</v>
      </c>
      <c r="D163">
        <v>33.9</v>
      </c>
      <c r="E163" t="s">
        <v>4</v>
      </c>
      <c r="F163" t="s">
        <v>7</v>
      </c>
      <c r="G163" t="s">
        <v>34</v>
      </c>
      <c r="H163">
        <v>536.66550351364924</v>
      </c>
      <c r="I163">
        <v>323.97224297601042</v>
      </c>
      <c r="J163">
        <v>0.67621018315961934</v>
      </c>
      <c r="K163">
        <v>4.9838329499414096</v>
      </c>
      <c r="L163">
        <v>363.52687384965708</v>
      </c>
      <c r="M163">
        <v>1</v>
      </c>
      <c r="N163">
        <v>21417.63012452544</v>
      </c>
      <c r="O163">
        <v>21080.108528463501</v>
      </c>
      <c r="P163">
        <v>10975.096655619051</v>
      </c>
      <c r="Q163">
        <v>24.96</v>
      </c>
      <c r="R163">
        <v>24.56</v>
      </c>
      <c r="S163">
        <f t="shared" si="2"/>
        <v>24.759999999999998</v>
      </c>
    </row>
    <row r="164" spans="1:19" x14ac:dyDescent="0.25">
      <c r="A164" t="s">
        <v>31</v>
      </c>
      <c r="B164">
        <v>3.0499999999999999E-2</v>
      </c>
      <c r="C164">
        <v>25</v>
      </c>
      <c r="D164">
        <v>33.9</v>
      </c>
      <c r="E164" t="s">
        <v>4</v>
      </c>
      <c r="F164" t="s">
        <v>7</v>
      </c>
      <c r="G164" t="s">
        <v>34</v>
      </c>
      <c r="H164">
        <v>549.03621873164309</v>
      </c>
      <c r="I164">
        <v>315.04901015437281</v>
      </c>
      <c r="J164">
        <v>0.62044498748177057</v>
      </c>
      <c r="K164">
        <v>1.857562624713462</v>
      </c>
      <c r="L164">
        <v>292.85156622770131</v>
      </c>
      <c r="M164">
        <v>1</v>
      </c>
      <c r="N164">
        <v>20854.050898457321</v>
      </c>
      <c r="O164">
        <v>19119.446129814649</v>
      </c>
      <c r="P164">
        <v>11382.731530890271</v>
      </c>
      <c r="Q164">
        <v>24.23</v>
      </c>
      <c r="R164">
        <v>23.39</v>
      </c>
      <c r="S164">
        <f t="shared" si="2"/>
        <v>23.810000000000002</v>
      </c>
    </row>
    <row r="165" spans="1:19" x14ac:dyDescent="0.25">
      <c r="A165" t="s">
        <v>31</v>
      </c>
      <c r="B165">
        <v>3.0499999999999999E-2</v>
      </c>
      <c r="C165">
        <v>25</v>
      </c>
      <c r="D165">
        <v>33.9</v>
      </c>
      <c r="E165" t="s">
        <v>4</v>
      </c>
      <c r="F165" t="s">
        <v>7</v>
      </c>
      <c r="G165" t="s">
        <v>34</v>
      </c>
      <c r="H165">
        <v>545.5544442017557</v>
      </c>
      <c r="I165">
        <v>317.48253994553852</v>
      </c>
      <c r="J165">
        <v>1.335875481239118</v>
      </c>
      <c r="K165">
        <v>1.4429270826441769</v>
      </c>
      <c r="L165">
        <v>278.59951392184217</v>
      </c>
      <c r="M165">
        <v>1</v>
      </c>
      <c r="N165">
        <v>20749.157242043129</v>
      </c>
      <c r="O165">
        <v>18671.28468157562</v>
      </c>
      <c r="P165">
        <v>8385.669532745791</v>
      </c>
      <c r="Q165">
        <v>23.5</v>
      </c>
      <c r="R165">
        <v>23.46</v>
      </c>
      <c r="S165">
        <f t="shared" si="2"/>
        <v>23.48</v>
      </c>
    </row>
    <row r="166" spans="1:19" x14ac:dyDescent="0.25">
      <c r="A166" t="s">
        <v>31</v>
      </c>
      <c r="B166">
        <v>3.0499999999999999E-2</v>
      </c>
      <c r="C166">
        <v>25</v>
      </c>
      <c r="D166">
        <v>33.9</v>
      </c>
      <c r="E166" t="s">
        <v>4</v>
      </c>
      <c r="F166" t="s">
        <v>7</v>
      </c>
      <c r="G166" t="s">
        <v>34</v>
      </c>
      <c r="H166">
        <v>610.46817690401826</v>
      </c>
      <c r="I166">
        <v>392.00718426622598</v>
      </c>
      <c r="J166">
        <v>0.59336239976559968</v>
      </c>
      <c r="K166">
        <v>4.9195656781228188</v>
      </c>
      <c r="L166">
        <v>360.29580884075239</v>
      </c>
      <c r="M166">
        <v>1</v>
      </c>
      <c r="N166">
        <v>28008.79501861547</v>
      </c>
      <c r="O166">
        <v>20783.091725512932</v>
      </c>
      <c r="P166">
        <v>5932.7631886723721</v>
      </c>
      <c r="Q166">
        <v>24.59</v>
      </c>
      <c r="R166">
        <v>23.46</v>
      </c>
      <c r="S166">
        <f t="shared" si="2"/>
        <v>24.024999999999999</v>
      </c>
    </row>
    <row r="167" spans="1:19" x14ac:dyDescent="0.25">
      <c r="A167" t="s">
        <v>31</v>
      </c>
      <c r="B167">
        <v>3.0499999999999999E-2</v>
      </c>
      <c r="C167">
        <v>25</v>
      </c>
      <c r="D167">
        <v>33.9</v>
      </c>
      <c r="E167" t="s">
        <v>5</v>
      </c>
      <c r="F167" t="s">
        <v>7</v>
      </c>
      <c r="G167" t="s">
        <v>33</v>
      </c>
      <c r="H167">
        <v>451.50465064349447</v>
      </c>
      <c r="I167">
        <v>336.14963125836948</v>
      </c>
      <c r="J167">
        <v>4.8854595639722893</v>
      </c>
      <c r="K167">
        <v>3.6172087940327602</v>
      </c>
      <c r="L167">
        <v>305.12863028893332</v>
      </c>
      <c r="M167">
        <v>1</v>
      </c>
      <c r="N167">
        <v>16190.76193225617</v>
      </c>
      <c r="O167">
        <v>9501.0227026673874</v>
      </c>
      <c r="P167">
        <v>2783.6803417373249</v>
      </c>
      <c r="Q167">
        <v>26.06</v>
      </c>
      <c r="R167">
        <v>26.08</v>
      </c>
      <c r="S167">
        <f t="shared" si="2"/>
        <v>26.07</v>
      </c>
    </row>
    <row r="168" spans="1:19" x14ac:dyDescent="0.25">
      <c r="A168" t="s">
        <v>31</v>
      </c>
      <c r="B168">
        <v>3.0499999999999999E-2</v>
      </c>
      <c r="C168">
        <v>25</v>
      </c>
      <c r="D168">
        <v>33.9</v>
      </c>
      <c r="E168" t="s">
        <v>5</v>
      </c>
      <c r="F168" t="s">
        <v>7</v>
      </c>
      <c r="G168" t="s">
        <v>33</v>
      </c>
      <c r="H168">
        <v>463.21083815484099</v>
      </c>
      <c r="I168">
        <v>270.77721424034331</v>
      </c>
      <c r="J168">
        <v>4.9293032750682384</v>
      </c>
      <c r="K168">
        <v>3.9012040340282672</v>
      </c>
      <c r="L168">
        <v>296.77433651810929</v>
      </c>
      <c r="M168">
        <v>1</v>
      </c>
      <c r="N168">
        <v>16980.130010985358</v>
      </c>
      <c r="O168">
        <v>8957.2534788040321</v>
      </c>
      <c r="P168">
        <v>2151.710079041175</v>
      </c>
      <c r="Q168">
        <v>23.75</v>
      </c>
      <c r="R168">
        <v>24.3</v>
      </c>
      <c r="S168">
        <f t="shared" si="2"/>
        <v>24.024999999999999</v>
      </c>
    </row>
    <row r="169" spans="1:19" x14ac:dyDescent="0.25">
      <c r="A169" t="s">
        <v>31</v>
      </c>
      <c r="B169">
        <v>3.0499999999999999E-2</v>
      </c>
      <c r="C169">
        <v>25</v>
      </c>
      <c r="D169">
        <v>33.9</v>
      </c>
      <c r="E169" t="s">
        <v>5</v>
      </c>
      <c r="F169" t="s">
        <v>7</v>
      </c>
      <c r="G169" t="s">
        <v>33</v>
      </c>
      <c r="H169">
        <v>501.42606043758252</v>
      </c>
      <c r="I169">
        <v>361.79524087647872</v>
      </c>
      <c r="J169">
        <v>4.6183630662464772</v>
      </c>
      <c r="K169">
        <v>6.1701178137331194</v>
      </c>
      <c r="L169">
        <v>379.9980104764486</v>
      </c>
      <c r="M169">
        <v>1</v>
      </c>
      <c r="N169">
        <v>20118.794819976691</v>
      </c>
      <c r="O169">
        <v>9822.2929486991288</v>
      </c>
      <c r="P169">
        <v>3899.9677277401779</v>
      </c>
      <c r="Q169">
        <v>26.57</v>
      </c>
      <c r="R169">
        <v>23.52</v>
      </c>
      <c r="S169">
        <f t="shared" si="2"/>
        <v>25.045000000000002</v>
      </c>
    </row>
    <row r="170" spans="1:19" x14ac:dyDescent="0.25">
      <c r="A170" t="s">
        <v>31</v>
      </c>
      <c r="B170">
        <v>3.0499999999999999E-2</v>
      </c>
      <c r="C170">
        <v>25</v>
      </c>
      <c r="D170">
        <v>33.9</v>
      </c>
      <c r="E170" t="s">
        <v>5</v>
      </c>
      <c r="F170" t="s">
        <v>7</v>
      </c>
      <c r="G170" t="s">
        <v>33</v>
      </c>
      <c r="H170">
        <v>509.14994046532809</v>
      </c>
      <c r="I170">
        <v>399.96961069665292</v>
      </c>
      <c r="J170">
        <v>2.8702077833113191</v>
      </c>
      <c r="K170">
        <v>4.1440954869867479</v>
      </c>
      <c r="L170">
        <v>432.96991473698063</v>
      </c>
      <c r="M170">
        <v>1</v>
      </c>
      <c r="N170">
        <v>20268.81003079065</v>
      </c>
      <c r="O170">
        <v>10453.936966334841</v>
      </c>
      <c r="P170">
        <v>4602.9292371651454</v>
      </c>
      <c r="Q170">
        <v>23.41</v>
      </c>
      <c r="R170">
        <v>26.29</v>
      </c>
      <c r="S170">
        <f t="shared" si="2"/>
        <v>24.85</v>
      </c>
    </row>
    <row r="171" spans="1:19" x14ac:dyDescent="0.25">
      <c r="A171" t="s">
        <v>31</v>
      </c>
      <c r="B171">
        <v>3.0499999999999999E-2</v>
      </c>
      <c r="C171">
        <v>25</v>
      </c>
      <c r="D171">
        <v>33.9</v>
      </c>
      <c r="E171" t="s">
        <v>5</v>
      </c>
      <c r="F171" t="s">
        <v>7</v>
      </c>
      <c r="G171" t="s">
        <v>33</v>
      </c>
      <c r="H171">
        <v>505.46457183317062</v>
      </c>
      <c r="I171">
        <v>345.83732493346002</v>
      </c>
      <c r="J171">
        <v>2.5945704178124922</v>
      </c>
      <c r="K171">
        <v>3.555113927794006</v>
      </c>
      <c r="L171">
        <v>367.27355780847643</v>
      </c>
      <c r="M171">
        <v>1</v>
      </c>
      <c r="N171">
        <v>24134.733515079341</v>
      </c>
      <c r="O171">
        <v>12533.757585339021</v>
      </c>
      <c r="P171">
        <v>3530.0208655538659</v>
      </c>
      <c r="Q171">
        <v>23.43</v>
      </c>
      <c r="R171">
        <v>24.13</v>
      </c>
      <c r="S171">
        <f t="shared" si="2"/>
        <v>23.78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summarize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Pranav Sudersan</cp:lastModifiedBy>
  <dcterms:created xsi:type="dcterms:W3CDTF">2021-01-05T20:05:03Z</dcterms:created>
  <dcterms:modified xsi:type="dcterms:W3CDTF">2021-07-28T20:14:04Z</dcterms:modified>
</cp:coreProperties>
</file>