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<sst xmlns="http://schemas.openxmlformats.org/spreadsheetml/2006/main" count="614" uniqueCount="150">
  <si>
    <t>Timestamp</t>
  </si>
  <si>
    <t>ID NO</t>
  </si>
  <si>
    <t>Branch</t>
  </si>
  <si>
    <t>How familiar are you with the following technologies?</t>
  </si>
  <si>
    <t>Do you actively participate in any technology-related clubs or organizations in 
your college?</t>
  </si>
  <si>
    <t>How often do you engage in coding or programming activities outside of your 
coursework?</t>
  </si>
  <si>
    <t>Are you familiar with any programming languages and frameworks that are in 
high demand in the industry?</t>
  </si>
  <si>
    <t>How often do you use online learning platforms or resources to enhance your 
technical skills?</t>
  </si>
  <si>
    <t>Have you participated in any hackathons or tech related extra curricular activities?</t>
  </si>
  <si>
    <t>How interested are you in pursuing internships or projects related to the latest technologies?</t>
  </si>
  <si>
    <t>Do you follow any technology blogs, podcasts or you tube channels to stay updated on the latest trends and advancements?</t>
  </si>
  <si>
    <t>How do you consider staying updated with the latest technologies for your future career success?</t>
  </si>
  <si>
    <t>Which of the following technologies do you believe will have the biggest impact on your future career?</t>
  </si>
  <si>
    <t xml:space="preserve">Smanitha </t>
  </si>
  <si>
    <t>CSM</t>
  </si>
  <si>
    <t>Artificial Intelligence</t>
  </si>
  <si>
    <t>I occasionally participate</t>
  </si>
  <si>
    <t>Several times a week</t>
  </si>
  <si>
    <t>HTML/CSS/JavaScript, SQL, Python, Java</t>
  </si>
  <si>
    <t>Regularly</t>
  </si>
  <si>
    <t>Yes, Occasionally</t>
  </si>
  <si>
    <t>Very interested</t>
  </si>
  <si>
    <t>Important</t>
  </si>
  <si>
    <t>Artificial Intelligence, Block chain, Cyber Security</t>
  </si>
  <si>
    <t xml:space="preserve">Akula Pranavya </t>
  </si>
  <si>
    <t>Occasionally (Once a month or less)</t>
  </si>
  <si>
    <t>SQL, Python, Java</t>
  </si>
  <si>
    <t>Occasionally</t>
  </si>
  <si>
    <t>Artificial Intelligence, Block chain, Cyber Security, Data Science and Analytics</t>
  </si>
  <si>
    <t>Saraswathi</t>
  </si>
  <si>
    <t>ECE</t>
  </si>
  <si>
    <t>Python</t>
  </si>
  <si>
    <t>No</t>
  </si>
  <si>
    <t xml:space="preserve">Laxmi Prasanna Bethi </t>
  </si>
  <si>
    <t>IT</t>
  </si>
  <si>
    <t>HTML/CSS/JavaScript, SQL, Java, Kotlin</t>
  </si>
  <si>
    <t>Yes, Regularly</t>
  </si>
  <si>
    <t>M.vaagdevi</t>
  </si>
  <si>
    <t>Internet Of Things</t>
  </si>
  <si>
    <t>Yes</t>
  </si>
  <si>
    <t>Artificial Intelligence, Internet Of Things, Robotics</t>
  </si>
  <si>
    <t xml:space="preserve">Lingala Lakshmi Siva Sindhuja </t>
  </si>
  <si>
    <t>Artificial Intelligence, CyberSecurity</t>
  </si>
  <si>
    <t>HTML/CSS/JavaScript, SQL, Java</t>
  </si>
  <si>
    <t>Somewhat interested</t>
  </si>
  <si>
    <t>NO</t>
  </si>
  <si>
    <t>somewhat important</t>
  </si>
  <si>
    <t>Artificial Intelligence, Cyber Security</t>
  </si>
  <si>
    <t>Harini</t>
  </si>
  <si>
    <t>Artificial Intelligence, Internet Of Things, Robotics, Data Science and Analytics</t>
  </si>
  <si>
    <t xml:space="preserve">Naveena </t>
  </si>
  <si>
    <t>Python, Java</t>
  </si>
  <si>
    <t>Robotics</t>
  </si>
  <si>
    <t xml:space="preserve">Gayathri </t>
  </si>
  <si>
    <t>Artificial Intelligence, Block Chain</t>
  </si>
  <si>
    <t>HTML/CSS/JavaScript, Python, Java</t>
  </si>
  <si>
    <t>Artificial Intelligence, Internet Of Things, Block chain, Cyber Security, Augmented Reality (AR) and Virtual Reality (VR), Cloud Computing</t>
  </si>
  <si>
    <t xml:space="preserve">Sailaja </t>
  </si>
  <si>
    <t>Artificial Intelligence, Data Science and Analytics</t>
  </si>
  <si>
    <t xml:space="preserve">Sindhu Ale </t>
  </si>
  <si>
    <t>EEE</t>
  </si>
  <si>
    <t>Daily</t>
  </si>
  <si>
    <t xml:space="preserve">Yadla Jasmin </t>
  </si>
  <si>
    <t>Parsha Anusri</t>
  </si>
  <si>
    <t>Artificial Intelligence, Augmented Reality(AR) and Virtual Reality (VR)</t>
  </si>
  <si>
    <t>Java, C#</t>
  </si>
  <si>
    <t>Artificial Intelligence, Internet Of Things, Block chain, Cyber Security, Augmented Reality (AR) and Virtual Reality (VR), Cloud Computing, Data Science and Analytics</t>
  </si>
  <si>
    <t>Sohan</t>
  </si>
  <si>
    <t>CSE</t>
  </si>
  <si>
    <t>Block Chain, Data Science and Analytics</t>
  </si>
  <si>
    <t>Yes, frequently</t>
  </si>
  <si>
    <t>Artificial Intelligence, Block chain, Cloud Computing</t>
  </si>
  <si>
    <t>M.NagaDeepika</t>
  </si>
  <si>
    <t>Never</t>
  </si>
  <si>
    <t>C#</t>
  </si>
  <si>
    <t>Rarely or Never</t>
  </si>
  <si>
    <t xml:space="preserve">Varshini sarva </t>
  </si>
  <si>
    <t>Artificial Intelligence, CyberSecurity, Robotics</t>
  </si>
  <si>
    <t>HTML/CSS/JavaScript, SQL, Python, Java, PHP, Ruby, React, C</t>
  </si>
  <si>
    <t>Artificial Intelligence, Internet Of Things, Augmented Reality (AR) and Virtual Reality (VR), Robotics, Cloud Computing, Data Science and Analytics</t>
  </si>
  <si>
    <t xml:space="preserve">Enakonda Niveditha </t>
  </si>
  <si>
    <t>Rakshitha</t>
  </si>
  <si>
    <t xml:space="preserve">Nithisha Papishetty </t>
  </si>
  <si>
    <t>Artificial Intelligence, CyberSecurity, Augmented Reality(AR) and Virtual Reality (VR)</t>
  </si>
  <si>
    <t>Once a week</t>
  </si>
  <si>
    <t xml:space="preserve">Katanguri Amrutha Varshini </t>
  </si>
  <si>
    <t>Internet Of Things, CyberSecurity</t>
  </si>
  <si>
    <t>HTML/CSS/JavaScript, SQL, Python, Java, C#</t>
  </si>
  <si>
    <t>Artificial Intelligence, Internet Of Things, Cyber Security, Augmented Reality (AR) and Virtual Reality (VR), Robotics, Cloud Computing, Data Science and Analytics</t>
  </si>
  <si>
    <t>Deep</t>
  </si>
  <si>
    <t>CSD</t>
  </si>
  <si>
    <t>Artificial Intelligence, Block chain, Cyber Security, Cloud Computing</t>
  </si>
  <si>
    <t xml:space="preserve">Deekshitha </t>
  </si>
  <si>
    <t>C</t>
  </si>
  <si>
    <t>Internet Of Things, Augmented Reality (AR) and Virtual Reality (VR), Robotics, Data Science and Analytics</t>
  </si>
  <si>
    <t>Kalluri Deepthi</t>
  </si>
  <si>
    <t xml:space="preserve">Rao Nishitha </t>
  </si>
  <si>
    <t>Artificial Intelligence, Cyber Security, Augmented Reality (AR) and Virtual Reality (VR), Robotics</t>
  </si>
  <si>
    <t>M.Indu</t>
  </si>
  <si>
    <t>Allampalli Loshna</t>
  </si>
  <si>
    <t>HTML/CSS/JavaScript, Python, Java, C#</t>
  </si>
  <si>
    <t xml:space="preserve">Lakshmi mrudula </t>
  </si>
  <si>
    <t>Siri</t>
  </si>
  <si>
    <t>Artificial Intelligence, Internet Of Things, CyberSecurity, Block Chain, Data Science and Analytics, Augmented Reality(AR) and Virtual Reality (VR), Cloud Computing, Robotics</t>
  </si>
  <si>
    <t>Anushka</t>
  </si>
  <si>
    <t>Data Science and Analytics</t>
  </si>
  <si>
    <t>T.Sumanjali</t>
  </si>
  <si>
    <t xml:space="preserve">C </t>
  </si>
  <si>
    <t>Artificial Intelligence, Internet Of Things, Cyber Security, Data Science and Analytics</t>
  </si>
  <si>
    <t>V.Nanditha</t>
  </si>
  <si>
    <t xml:space="preserve">K.R.Nithisha </t>
  </si>
  <si>
    <t>Python, C#</t>
  </si>
  <si>
    <t>Vuppala Shreya</t>
  </si>
  <si>
    <t>HTML/CSS/JavaScript, Java</t>
  </si>
  <si>
    <t>Poojitha challa</t>
  </si>
  <si>
    <t>HTML/CSS/JavaScript, SQL</t>
  </si>
  <si>
    <t xml:space="preserve">Pooja Katukuri </t>
  </si>
  <si>
    <t>Artificial Intelligence, Cloud Computing</t>
  </si>
  <si>
    <t>Lokesh</t>
  </si>
  <si>
    <t>Block Chain</t>
  </si>
  <si>
    <t>Artificial Intelligence, Cyber Security, Robotics</t>
  </si>
  <si>
    <t>Sai sateesh</t>
  </si>
  <si>
    <t xml:space="preserve">Harshitha </t>
  </si>
  <si>
    <t>Artificial Intelligence, Internet Of Things, CyberSecurity, Data Science and Analytics, Augmented Reality(AR) and Virtual Reality (VR), Cloud Computing</t>
  </si>
  <si>
    <t>Artificial Intelligence, Internet Of Things, Block chain, Cyber Security, Augmented Reality (AR) and Virtual Reality (VR), Robotics, Cloud Computing, Data Science and Analytics</t>
  </si>
  <si>
    <t xml:space="preserve">Meghana Vaddepally </t>
  </si>
  <si>
    <t>Cloud Computing</t>
  </si>
  <si>
    <t>Artificial Intelligence, Internet Of Things, Cloud Computing</t>
  </si>
  <si>
    <t xml:space="preserve">P.Naga Yogitha </t>
  </si>
  <si>
    <t>Artificial Intelligence, Internet Of Things, CyberSecurity, Block Chain, Cloud Computing, Robotics</t>
  </si>
  <si>
    <t>Artificial Intelligence, Internet Of Things, Block chain</t>
  </si>
  <si>
    <t xml:space="preserve">Shivathmika Merugu </t>
  </si>
  <si>
    <t>Artificial Intelligence, Internet Of Things, Augmented Reality (AR) and Virtual Reality (VR), Robotics</t>
  </si>
  <si>
    <t xml:space="preserve">Srujana </t>
  </si>
  <si>
    <t>Artificial Intelligence, Internet Of Things, CyberSecurity</t>
  </si>
  <si>
    <t xml:space="preserve">Bijili Bhargavi </t>
  </si>
  <si>
    <t>HTML/CSS/JavaScript, SQL, Python</t>
  </si>
  <si>
    <t>Artificial Intelligence, Cyber Security, Cloud Computing</t>
  </si>
  <si>
    <t>thalariswathi23@gmail.com</t>
  </si>
  <si>
    <t xml:space="preserve">Tejaswi </t>
  </si>
  <si>
    <t>Artificial Intelligence, Internet Of Things, CyberSecurity, Augmented Reality(AR) and Virtual Reality (VR), Cloud Computing, Robotics</t>
  </si>
  <si>
    <t>HTML/CSS/JavaScript, SQL, Python, Java, PHP, Ruby, React</t>
  </si>
  <si>
    <t>Artificial Intelligence, Block chain, Cyber Security, Robotics, Cloud Computing</t>
  </si>
  <si>
    <t>Samaleti Vaishnavi</t>
  </si>
  <si>
    <t>Artificial Intelligence, Internet Of Things</t>
  </si>
  <si>
    <t>Siva</t>
  </si>
  <si>
    <t>Karthik</t>
  </si>
  <si>
    <t>CyberSecurity</t>
  </si>
  <si>
    <t>Artificial Intelligence, Internet Of Things, Cyber Security</t>
  </si>
  <si>
    <t>Assigned numerical values to the answers based on ratios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</si>
</sst>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0.000"/>
    <numFmt numFmtId="166" formatCode="0.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2" fontId="2" numFmtId="0" xfId="0" applyAlignment="1" applyFill="1" applyFont="1">
      <alignment horizontal="center" readingOrder="0" shrinkToFit="0" wrapText="1"/>
    </xf>
    <xf borderId="0" fillId="0" fontId="1" numFmtId="165" xfId="0" applyAlignment="1" applyFont="1" applyNumberFormat="1">
      <alignment horizontal="center" readingOrder="0" shrinkToFit="0" wrapText="1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shrinkToFit="0" wrapText="1"/>
    </xf>
    <xf borderId="0" fillId="0" fontId="1" numFmtId="166" xfId="0" applyAlignment="1" applyFont="1" applyNumberForma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18.88"/>
    <col customWidth="1" min="3" max="3" width="16.75"/>
    <col customWidth="1" min="4" max="4" width="27.13"/>
    <col customWidth="1" min="5" max="5" width="19.63"/>
    <col customWidth="1" min="6" max="6" width="28.13"/>
    <col customWidth="1" min="7" max="7" width="33.0"/>
    <col customWidth="1" min="8" max="8" width="22.75"/>
    <col customWidth="1" min="9" max="9" width="0.38"/>
    <col customWidth="1" min="10" max="10" width="19.75"/>
    <col customWidth="1" min="11" max="11" width="14.75"/>
    <col customWidth="1" min="12" max="12" width="17.5"/>
    <col customWidth="1" min="13" max="13" width="15.63"/>
    <col customWidth="1" min="14" max="14" width="31.25"/>
    <col customWidth="1" min="15" max="20" width="18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>
      <c r="A2" s="3">
        <v>45122.919161087964</v>
      </c>
      <c r="B2" s="4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6"/>
      <c r="J2" s="5" t="s">
        <v>20</v>
      </c>
      <c r="K2" s="5" t="s">
        <v>21</v>
      </c>
      <c r="L2" s="5" t="s">
        <v>20</v>
      </c>
      <c r="M2" s="5" t="s">
        <v>22</v>
      </c>
      <c r="N2" s="5" t="s">
        <v>23</v>
      </c>
    </row>
    <row r="3">
      <c r="A3" s="3">
        <v>45122.920444166666</v>
      </c>
      <c r="B3" s="4" t="s">
        <v>24</v>
      </c>
      <c r="C3" s="5" t="s">
        <v>14</v>
      </c>
      <c r="D3" s="5" t="s">
        <v>15</v>
      </c>
      <c r="E3" s="5" t="s">
        <v>16</v>
      </c>
      <c r="F3" s="5" t="s">
        <v>25</v>
      </c>
      <c r="G3" s="5" t="s">
        <v>26</v>
      </c>
      <c r="H3" s="5" t="s">
        <v>27</v>
      </c>
      <c r="I3" s="6"/>
      <c r="J3" s="5" t="s">
        <v>20</v>
      </c>
      <c r="K3" s="5" t="s">
        <v>21</v>
      </c>
      <c r="L3" s="5" t="s">
        <v>20</v>
      </c>
      <c r="M3" s="5" t="s">
        <v>22</v>
      </c>
      <c r="N3" s="5" t="s">
        <v>28</v>
      </c>
    </row>
    <row r="4">
      <c r="A4" s="3">
        <v>45122.92098466435</v>
      </c>
      <c r="B4" s="4" t="s">
        <v>29</v>
      </c>
      <c r="C4" s="5" t="s">
        <v>30</v>
      </c>
      <c r="D4" s="5" t="s">
        <v>15</v>
      </c>
      <c r="E4" s="5" t="s">
        <v>16</v>
      </c>
      <c r="F4" s="5" t="s">
        <v>25</v>
      </c>
      <c r="G4" s="5" t="s">
        <v>31</v>
      </c>
      <c r="H4" s="5" t="s">
        <v>19</v>
      </c>
      <c r="I4" s="6"/>
      <c r="J4" s="5" t="s">
        <v>32</v>
      </c>
      <c r="K4" s="5" t="s">
        <v>21</v>
      </c>
      <c r="L4" s="5" t="s">
        <v>20</v>
      </c>
      <c r="M4" s="5" t="s">
        <v>22</v>
      </c>
      <c r="N4" s="5" t="s">
        <v>15</v>
      </c>
    </row>
    <row r="5">
      <c r="A5" s="3">
        <v>45122.92125885417</v>
      </c>
      <c r="B5" s="4" t="s">
        <v>33</v>
      </c>
      <c r="C5" s="5" t="s">
        <v>34</v>
      </c>
      <c r="D5" s="5" t="s">
        <v>15</v>
      </c>
      <c r="E5" s="5" t="s">
        <v>16</v>
      </c>
      <c r="F5" s="5" t="s">
        <v>25</v>
      </c>
      <c r="G5" s="5" t="s">
        <v>35</v>
      </c>
      <c r="H5" s="5" t="s">
        <v>27</v>
      </c>
      <c r="I5" s="6"/>
      <c r="J5" s="5" t="s">
        <v>20</v>
      </c>
      <c r="K5" s="5" t="s">
        <v>21</v>
      </c>
      <c r="L5" s="5" t="s">
        <v>36</v>
      </c>
      <c r="M5" s="5" t="s">
        <v>22</v>
      </c>
      <c r="N5" s="5" t="s">
        <v>15</v>
      </c>
    </row>
    <row r="6">
      <c r="A6" s="3">
        <v>45122.92366054398</v>
      </c>
      <c r="B6" s="4" t="s">
        <v>37</v>
      </c>
      <c r="C6" s="5" t="s">
        <v>30</v>
      </c>
      <c r="D6" s="5" t="s">
        <v>38</v>
      </c>
      <c r="E6" s="5" t="s">
        <v>39</v>
      </c>
      <c r="F6" s="5" t="s">
        <v>25</v>
      </c>
      <c r="G6" s="5" t="s">
        <v>31</v>
      </c>
      <c r="H6" s="5" t="s">
        <v>27</v>
      </c>
      <c r="I6" s="6"/>
      <c r="J6" s="5" t="s">
        <v>20</v>
      </c>
      <c r="K6" s="5" t="s">
        <v>21</v>
      </c>
      <c r="L6" s="5" t="s">
        <v>36</v>
      </c>
      <c r="M6" s="5" t="s">
        <v>22</v>
      </c>
      <c r="N6" s="5" t="s">
        <v>40</v>
      </c>
    </row>
    <row r="7">
      <c r="A7" s="3">
        <v>45122.92424978009</v>
      </c>
      <c r="B7" s="4" t="s">
        <v>41</v>
      </c>
      <c r="C7" s="5" t="s">
        <v>14</v>
      </c>
      <c r="D7" s="5" t="s">
        <v>42</v>
      </c>
      <c r="E7" s="5" t="s">
        <v>16</v>
      </c>
      <c r="F7" s="5" t="s">
        <v>25</v>
      </c>
      <c r="G7" s="5" t="s">
        <v>43</v>
      </c>
      <c r="H7" s="5" t="s">
        <v>27</v>
      </c>
      <c r="I7" s="6"/>
      <c r="J7" s="5" t="s">
        <v>20</v>
      </c>
      <c r="K7" s="5" t="s">
        <v>44</v>
      </c>
      <c r="L7" s="5" t="s">
        <v>45</v>
      </c>
      <c r="M7" s="5" t="s">
        <v>46</v>
      </c>
      <c r="N7" s="5" t="s">
        <v>47</v>
      </c>
    </row>
    <row r="8">
      <c r="A8" s="3">
        <v>45122.92445310185</v>
      </c>
      <c r="B8" s="4" t="s">
        <v>48</v>
      </c>
      <c r="C8" s="5" t="s">
        <v>14</v>
      </c>
      <c r="D8" s="5" t="s">
        <v>15</v>
      </c>
      <c r="E8" s="5" t="s">
        <v>16</v>
      </c>
      <c r="F8" s="5" t="s">
        <v>25</v>
      </c>
      <c r="G8" s="5" t="s">
        <v>18</v>
      </c>
      <c r="H8" s="5" t="s">
        <v>27</v>
      </c>
      <c r="I8" s="6"/>
      <c r="J8" s="5" t="s">
        <v>20</v>
      </c>
      <c r="K8" s="5" t="s">
        <v>44</v>
      </c>
      <c r="L8" s="5" t="s">
        <v>45</v>
      </c>
      <c r="M8" s="5" t="s">
        <v>22</v>
      </c>
      <c r="N8" s="5" t="s">
        <v>49</v>
      </c>
    </row>
    <row r="9">
      <c r="A9" s="3">
        <v>45122.93835829861</v>
      </c>
      <c r="B9" s="4" t="s">
        <v>50</v>
      </c>
      <c r="C9" s="5" t="s">
        <v>30</v>
      </c>
      <c r="D9" s="5" t="s">
        <v>15</v>
      </c>
      <c r="E9" s="5" t="s">
        <v>32</v>
      </c>
      <c r="F9" s="5" t="s">
        <v>25</v>
      </c>
      <c r="G9" s="5" t="s">
        <v>51</v>
      </c>
      <c r="H9" s="5" t="s">
        <v>27</v>
      </c>
      <c r="I9" s="6"/>
      <c r="J9" s="5" t="s">
        <v>20</v>
      </c>
      <c r="K9" s="5" t="s">
        <v>21</v>
      </c>
      <c r="L9" s="5" t="s">
        <v>36</v>
      </c>
      <c r="M9" s="5" t="s">
        <v>22</v>
      </c>
      <c r="N9" s="5" t="s">
        <v>52</v>
      </c>
    </row>
    <row r="10">
      <c r="A10" s="3">
        <v>45122.93989784722</v>
      </c>
      <c r="B10" s="4" t="s">
        <v>53</v>
      </c>
      <c r="C10" s="5" t="s">
        <v>34</v>
      </c>
      <c r="D10" s="5" t="s">
        <v>54</v>
      </c>
      <c r="E10" s="5" t="s">
        <v>16</v>
      </c>
      <c r="F10" s="5" t="s">
        <v>17</v>
      </c>
      <c r="G10" s="5" t="s">
        <v>55</v>
      </c>
      <c r="H10" s="5" t="s">
        <v>19</v>
      </c>
      <c r="I10" s="6"/>
      <c r="J10" s="5" t="s">
        <v>20</v>
      </c>
      <c r="K10" s="5" t="s">
        <v>21</v>
      </c>
      <c r="L10" s="5" t="s">
        <v>20</v>
      </c>
      <c r="M10" s="5" t="s">
        <v>22</v>
      </c>
      <c r="N10" s="5" t="s">
        <v>56</v>
      </c>
    </row>
    <row r="11">
      <c r="A11" s="3">
        <v>45122.94237913194</v>
      </c>
      <c r="B11" s="4" t="s">
        <v>57</v>
      </c>
      <c r="C11" s="5" t="s">
        <v>14</v>
      </c>
      <c r="D11" s="5" t="s">
        <v>15</v>
      </c>
      <c r="E11" s="5" t="s">
        <v>16</v>
      </c>
      <c r="F11" s="5" t="s">
        <v>25</v>
      </c>
      <c r="G11" s="5" t="s">
        <v>18</v>
      </c>
      <c r="H11" s="5" t="s">
        <v>27</v>
      </c>
      <c r="I11" s="6"/>
      <c r="J11" s="5" t="s">
        <v>20</v>
      </c>
      <c r="K11" s="5" t="s">
        <v>21</v>
      </c>
      <c r="L11" s="5" t="s">
        <v>20</v>
      </c>
      <c r="M11" s="5" t="s">
        <v>46</v>
      </c>
      <c r="N11" s="5" t="s">
        <v>58</v>
      </c>
    </row>
    <row r="12">
      <c r="A12" s="3">
        <v>45122.94244868055</v>
      </c>
      <c r="B12" s="4" t="s">
        <v>59</v>
      </c>
      <c r="C12" s="5" t="s">
        <v>60</v>
      </c>
      <c r="D12" s="5" t="s">
        <v>15</v>
      </c>
      <c r="E12" s="5" t="s">
        <v>39</v>
      </c>
      <c r="F12" s="5" t="s">
        <v>61</v>
      </c>
      <c r="G12" s="5" t="s">
        <v>31</v>
      </c>
      <c r="H12" s="5" t="s">
        <v>19</v>
      </c>
      <c r="I12" s="6"/>
      <c r="J12" s="5" t="s">
        <v>20</v>
      </c>
      <c r="K12" s="5" t="s">
        <v>21</v>
      </c>
      <c r="L12" s="5" t="s">
        <v>36</v>
      </c>
      <c r="M12" s="5" t="s">
        <v>22</v>
      </c>
      <c r="N12" s="5" t="s">
        <v>15</v>
      </c>
    </row>
    <row r="13">
      <c r="A13" s="3">
        <v>45122.94307122685</v>
      </c>
      <c r="B13" s="4" t="s">
        <v>62</v>
      </c>
      <c r="C13" s="5" t="s">
        <v>34</v>
      </c>
      <c r="D13" s="5" t="s">
        <v>15</v>
      </c>
      <c r="E13" s="5" t="s">
        <v>16</v>
      </c>
      <c r="F13" s="5" t="s">
        <v>17</v>
      </c>
      <c r="G13" s="5" t="s">
        <v>26</v>
      </c>
      <c r="H13" s="5" t="s">
        <v>19</v>
      </c>
      <c r="I13" s="6"/>
      <c r="J13" s="5" t="s">
        <v>20</v>
      </c>
      <c r="K13" s="5" t="s">
        <v>21</v>
      </c>
      <c r="L13" s="5" t="s">
        <v>36</v>
      </c>
      <c r="M13" s="5" t="s">
        <v>22</v>
      </c>
      <c r="N13" s="5" t="s">
        <v>15</v>
      </c>
    </row>
    <row r="14">
      <c r="A14" s="3">
        <v>45122.9433322338</v>
      </c>
      <c r="B14" s="4" t="s">
        <v>59</v>
      </c>
      <c r="C14" s="5" t="s">
        <v>60</v>
      </c>
      <c r="D14" s="5" t="s">
        <v>15</v>
      </c>
      <c r="E14" s="5" t="s">
        <v>16</v>
      </c>
      <c r="F14" s="5" t="s">
        <v>61</v>
      </c>
      <c r="G14" s="5" t="s">
        <v>31</v>
      </c>
      <c r="H14" s="5" t="s">
        <v>19</v>
      </c>
      <c r="I14" s="6"/>
      <c r="J14" s="5" t="s">
        <v>20</v>
      </c>
      <c r="K14" s="5" t="s">
        <v>21</v>
      </c>
      <c r="L14" s="5" t="s">
        <v>36</v>
      </c>
      <c r="M14" s="5" t="s">
        <v>22</v>
      </c>
      <c r="N14" s="5" t="s">
        <v>15</v>
      </c>
    </row>
    <row r="15">
      <c r="A15" s="3">
        <v>45122.946369108795</v>
      </c>
      <c r="B15" s="4" t="s">
        <v>63</v>
      </c>
      <c r="C15" s="5" t="s">
        <v>34</v>
      </c>
      <c r="D15" s="5" t="s">
        <v>64</v>
      </c>
      <c r="E15" s="5" t="s">
        <v>16</v>
      </c>
      <c r="F15" s="5" t="s">
        <v>61</v>
      </c>
      <c r="G15" s="5" t="s">
        <v>65</v>
      </c>
      <c r="H15" s="5" t="s">
        <v>19</v>
      </c>
      <c r="I15" s="6"/>
      <c r="J15" s="5" t="s">
        <v>20</v>
      </c>
      <c r="K15" s="5" t="s">
        <v>21</v>
      </c>
      <c r="L15" s="5" t="s">
        <v>36</v>
      </c>
      <c r="M15" s="5" t="s">
        <v>22</v>
      </c>
      <c r="N15" s="5" t="s">
        <v>66</v>
      </c>
    </row>
    <row r="16">
      <c r="A16" s="3">
        <v>45122.95329469907</v>
      </c>
      <c r="B16" s="4" t="s">
        <v>67</v>
      </c>
      <c r="C16" s="5" t="s">
        <v>68</v>
      </c>
      <c r="D16" s="5" t="s">
        <v>69</v>
      </c>
      <c r="E16" s="5" t="s">
        <v>16</v>
      </c>
      <c r="F16" s="5" t="s">
        <v>61</v>
      </c>
      <c r="G16" s="5" t="s">
        <v>43</v>
      </c>
      <c r="H16" s="5" t="s">
        <v>19</v>
      </c>
      <c r="I16" s="6"/>
      <c r="J16" s="5" t="s">
        <v>70</v>
      </c>
      <c r="K16" s="5" t="s">
        <v>21</v>
      </c>
      <c r="L16" s="5" t="s">
        <v>20</v>
      </c>
      <c r="M16" s="5" t="s">
        <v>22</v>
      </c>
      <c r="N16" s="5" t="s">
        <v>71</v>
      </c>
    </row>
    <row r="17">
      <c r="A17" s="3">
        <v>45122.95568496527</v>
      </c>
      <c r="B17" s="4" t="s">
        <v>72</v>
      </c>
      <c r="C17" s="5" t="s">
        <v>30</v>
      </c>
      <c r="D17" s="5" t="s">
        <v>15</v>
      </c>
      <c r="E17" s="5" t="s">
        <v>32</v>
      </c>
      <c r="F17" s="5" t="s">
        <v>73</v>
      </c>
      <c r="G17" s="5" t="s">
        <v>74</v>
      </c>
      <c r="H17" s="5" t="s">
        <v>75</v>
      </c>
      <c r="I17" s="6"/>
      <c r="J17" s="5" t="s">
        <v>32</v>
      </c>
      <c r="K17" s="5" t="s">
        <v>21</v>
      </c>
      <c r="L17" s="5" t="s">
        <v>20</v>
      </c>
      <c r="M17" s="5" t="s">
        <v>22</v>
      </c>
      <c r="N17" s="5" t="s">
        <v>15</v>
      </c>
    </row>
    <row r="18">
      <c r="A18" s="3">
        <v>45122.96012048611</v>
      </c>
      <c r="B18" s="4" t="s">
        <v>76</v>
      </c>
      <c r="C18" s="5" t="s">
        <v>14</v>
      </c>
      <c r="D18" s="5" t="s">
        <v>77</v>
      </c>
      <c r="E18" s="5" t="s">
        <v>16</v>
      </c>
      <c r="F18" s="5" t="s">
        <v>17</v>
      </c>
      <c r="G18" s="5" t="s">
        <v>78</v>
      </c>
      <c r="H18" s="5" t="s">
        <v>27</v>
      </c>
      <c r="I18" s="6"/>
      <c r="J18" s="5" t="s">
        <v>20</v>
      </c>
      <c r="K18" s="5" t="s">
        <v>21</v>
      </c>
      <c r="L18" s="5" t="s">
        <v>36</v>
      </c>
      <c r="M18" s="5" t="s">
        <v>22</v>
      </c>
      <c r="N18" s="5" t="s">
        <v>79</v>
      </c>
    </row>
    <row r="19">
      <c r="A19" s="3">
        <v>45122.9616039699</v>
      </c>
      <c r="B19" s="4" t="s">
        <v>80</v>
      </c>
      <c r="C19" s="5" t="s">
        <v>68</v>
      </c>
      <c r="D19" s="5" t="s">
        <v>15</v>
      </c>
      <c r="E19" s="5" t="s">
        <v>16</v>
      </c>
      <c r="F19" s="5" t="s">
        <v>25</v>
      </c>
      <c r="G19" s="5" t="s">
        <v>43</v>
      </c>
      <c r="H19" s="5" t="s">
        <v>27</v>
      </c>
      <c r="I19" s="6"/>
      <c r="J19" s="5" t="s">
        <v>20</v>
      </c>
      <c r="K19" s="5" t="s">
        <v>21</v>
      </c>
      <c r="L19" s="5" t="s">
        <v>36</v>
      </c>
      <c r="M19" s="5" t="s">
        <v>22</v>
      </c>
      <c r="N19" s="5" t="s">
        <v>15</v>
      </c>
    </row>
    <row r="20">
      <c r="A20" s="3">
        <v>45122.96304887731</v>
      </c>
      <c r="B20" s="4" t="s">
        <v>81</v>
      </c>
      <c r="C20" s="5" t="s">
        <v>14</v>
      </c>
      <c r="D20" s="5" t="s">
        <v>15</v>
      </c>
      <c r="E20" s="5" t="s">
        <v>32</v>
      </c>
      <c r="F20" s="5" t="s">
        <v>25</v>
      </c>
      <c r="G20" s="5" t="s">
        <v>18</v>
      </c>
      <c r="H20" s="5" t="s">
        <v>19</v>
      </c>
      <c r="I20" s="6"/>
      <c r="J20" s="5" t="s">
        <v>20</v>
      </c>
      <c r="K20" s="5" t="s">
        <v>21</v>
      </c>
      <c r="L20" s="5" t="s">
        <v>45</v>
      </c>
      <c r="M20" s="5" t="s">
        <v>22</v>
      </c>
      <c r="N20" s="5" t="s">
        <v>15</v>
      </c>
    </row>
    <row r="21">
      <c r="A21" s="3">
        <v>45122.96608578703</v>
      </c>
      <c r="B21" s="4" t="s">
        <v>82</v>
      </c>
      <c r="C21" s="5" t="s">
        <v>14</v>
      </c>
      <c r="D21" s="5" t="s">
        <v>83</v>
      </c>
      <c r="E21" s="5" t="s">
        <v>16</v>
      </c>
      <c r="F21" s="5" t="s">
        <v>84</v>
      </c>
      <c r="G21" s="5" t="s">
        <v>18</v>
      </c>
      <c r="H21" s="5" t="s">
        <v>27</v>
      </c>
      <c r="I21" s="6"/>
      <c r="J21" s="5" t="s">
        <v>32</v>
      </c>
      <c r="K21" s="5" t="s">
        <v>21</v>
      </c>
      <c r="L21" s="5" t="s">
        <v>45</v>
      </c>
      <c r="M21" s="5" t="s">
        <v>22</v>
      </c>
      <c r="N21" s="5" t="s">
        <v>15</v>
      </c>
    </row>
    <row r="22">
      <c r="A22" s="3">
        <v>45122.9682792824</v>
      </c>
      <c r="B22" s="4" t="s">
        <v>85</v>
      </c>
      <c r="C22" s="5" t="s">
        <v>68</v>
      </c>
      <c r="D22" s="5" t="s">
        <v>86</v>
      </c>
      <c r="E22" s="5" t="s">
        <v>16</v>
      </c>
      <c r="F22" s="5" t="s">
        <v>25</v>
      </c>
      <c r="G22" s="5" t="s">
        <v>87</v>
      </c>
      <c r="H22" s="5" t="s">
        <v>27</v>
      </c>
      <c r="I22" s="6"/>
      <c r="J22" s="5" t="s">
        <v>20</v>
      </c>
      <c r="K22" s="5" t="s">
        <v>21</v>
      </c>
      <c r="L22" s="5" t="s">
        <v>45</v>
      </c>
      <c r="M22" s="5" t="s">
        <v>22</v>
      </c>
      <c r="N22" s="5" t="s">
        <v>88</v>
      </c>
    </row>
    <row r="23">
      <c r="A23" s="3">
        <v>45122.974434675925</v>
      </c>
      <c r="B23" s="4" t="s">
        <v>89</v>
      </c>
      <c r="C23" s="5" t="s">
        <v>90</v>
      </c>
      <c r="D23" s="5" t="s">
        <v>15</v>
      </c>
      <c r="E23" s="5" t="s">
        <v>39</v>
      </c>
      <c r="F23" s="5" t="s">
        <v>25</v>
      </c>
      <c r="G23" s="5" t="s">
        <v>18</v>
      </c>
      <c r="H23" s="5" t="s">
        <v>27</v>
      </c>
      <c r="I23" s="6"/>
      <c r="J23" s="5" t="s">
        <v>20</v>
      </c>
      <c r="K23" s="5" t="s">
        <v>21</v>
      </c>
      <c r="L23" s="5" t="s">
        <v>20</v>
      </c>
      <c r="M23" s="5" t="s">
        <v>22</v>
      </c>
      <c r="N23" s="5" t="s">
        <v>91</v>
      </c>
    </row>
    <row r="24">
      <c r="A24" s="3">
        <v>45122.98415184028</v>
      </c>
      <c r="B24" s="4" t="s">
        <v>92</v>
      </c>
      <c r="C24" s="5" t="s">
        <v>30</v>
      </c>
      <c r="D24" s="5" t="s">
        <v>38</v>
      </c>
      <c r="E24" s="5" t="s">
        <v>32</v>
      </c>
      <c r="F24" s="5" t="s">
        <v>25</v>
      </c>
      <c r="G24" s="5" t="s">
        <v>93</v>
      </c>
      <c r="H24" s="5" t="s">
        <v>75</v>
      </c>
      <c r="I24" s="6"/>
      <c r="J24" s="5" t="s">
        <v>32</v>
      </c>
      <c r="K24" s="5" t="s">
        <v>44</v>
      </c>
      <c r="L24" s="5" t="s">
        <v>45</v>
      </c>
      <c r="M24" s="5" t="s">
        <v>46</v>
      </c>
      <c r="N24" s="5" t="s">
        <v>94</v>
      </c>
    </row>
    <row r="25">
      <c r="A25" s="3">
        <v>45123.06380875</v>
      </c>
      <c r="B25" s="4" t="s">
        <v>95</v>
      </c>
      <c r="C25" s="5" t="s">
        <v>68</v>
      </c>
      <c r="D25" s="5" t="s">
        <v>15</v>
      </c>
      <c r="E25" s="5" t="s">
        <v>32</v>
      </c>
      <c r="F25" s="5" t="s">
        <v>17</v>
      </c>
      <c r="G25" s="5" t="s">
        <v>43</v>
      </c>
      <c r="H25" s="5" t="s">
        <v>27</v>
      </c>
      <c r="I25" s="6"/>
      <c r="J25" s="5" t="s">
        <v>32</v>
      </c>
      <c r="K25" s="5" t="s">
        <v>21</v>
      </c>
      <c r="L25" s="5" t="s">
        <v>20</v>
      </c>
      <c r="M25" s="5" t="s">
        <v>22</v>
      </c>
      <c r="N25" s="5" t="s">
        <v>15</v>
      </c>
    </row>
    <row r="26">
      <c r="A26" s="3">
        <v>45123.335381944446</v>
      </c>
      <c r="B26" s="4" t="s">
        <v>96</v>
      </c>
      <c r="C26" s="5" t="s">
        <v>68</v>
      </c>
      <c r="D26" s="5" t="s">
        <v>15</v>
      </c>
      <c r="E26" s="5" t="s">
        <v>39</v>
      </c>
      <c r="F26" s="5" t="s">
        <v>17</v>
      </c>
      <c r="G26" s="5" t="s">
        <v>18</v>
      </c>
      <c r="H26" s="5" t="s">
        <v>19</v>
      </c>
      <c r="I26" s="6"/>
      <c r="J26" s="5" t="s">
        <v>70</v>
      </c>
      <c r="K26" s="5" t="s">
        <v>21</v>
      </c>
      <c r="L26" s="5" t="s">
        <v>36</v>
      </c>
      <c r="M26" s="5" t="s">
        <v>22</v>
      </c>
      <c r="N26" s="5" t="s">
        <v>97</v>
      </c>
    </row>
    <row r="27">
      <c r="A27" s="3">
        <v>45123.462887500005</v>
      </c>
      <c r="B27" s="4" t="s">
        <v>98</v>
      </c>
      <c r="C27" s="5" t="s">
        <v>14</v>
      </c>
      <c r="D27" s="5" t="s">
        <v>15</v>
      </c>
      <c r="E27" s="5" t="s">
        <v>16</v>
      </c>
      <c r="F27" s="5" t="s">
        <v>25</v>
      </c>
      <c r="G27" s="5" t="s">
        <v>18</v>
      </c>
      <c r="H27" s="5" t="s">
        <v>27</v>
      </c>
      <c r="I27" s="6"/>
      <c r="J27" s="5" t="s">
        <v>20</v>
      </c>
      <c r="K27" s="5" t="s">
        <v>21</v>
      </c>
      <c r="L27" s="5" t="s">
        <v>45</v>
      </c>
      <c r="M27" s="5" t="s">
        <v>22</v>
      </c>
      <c r="N27" s="5" t="s">
        <v>15</v>
      </c>
    </row>
    <row r="28">
      <c r="A28" s="3">
        <v>45123.54278775463</v>
      </c>
      <c r="B28" s="4" t="s">
        <v>99</v>
      </c>
      <c r="C28" s="5" t="s">
        <v>60</v>
      </c>
      <c r="D28" s="5" t="s">
        <v>15</v>
      </c>
      <c r="E28" s="5" t="s">
        <v>32</v>
      </c>
      <c r="F28" s="5" t="s">
        <v>73</v>
      </c>
      <c r="G28" s="5" t="s">
        <v>100</v>
      </c>
      <c r="H28" s="5" t="s">
        <v>19</v>
      </c>
      <c r="I28" s="6"/>
      <c r="J28" s="5" t="s">
        <v>32</v>
      </c>
      <c r="K28" s="5" t="s">
        <v>21</v>
      </c>
      <c r="L28" s="5" t="s">
        <v>20</v>
      </c>
      <c r="M28" s="5" t="s">
        <v>22</v>
      </c>
      <c r="N28" s="5" t="s">
        <v>15</v>
      </c>
    </row>
    <row r="29">
      <c r="A29" s="3">
        <v>45123.59523554398</v>
      </c>
      <c r="B29" s="4" t="s">
        <v>101</v>
      </c>
      <c r="C29" s="5" t="s">
        <v>14</v>
      </c>
      <c r="D29" s="5" t="s">
        <v>15</v>
      </c>
      <c r="E29" s="5" t="s">
        <v>39</v>
      </c>
      <c r="F29" s="5" t="s">
        <v>84</v>
      </c>
      <c r="G29" s="5" t="s">
        <v>26</v>
      </c>
      <c r="H29" s="5" t="s">
        <v>27</v>
      </c>
      <c r="I29" s="6"/>
      <c r="J29" s="5" t="s">
        <v>70</v>
      </c>
      <c r="K29" s="5" t="s">
        <v>21</v>
      </c>
      <c r="L29" s="5" t="s">
        <v>20</v>
      </c>
      <c r="M29" s="5" t="s">
        <v>22</v>
      </c>
      <c r="N29" s="5" t="s">
        <v>15</v>
      </c>
    </row>
    <row r="30">
      <c r="A30" s="3">
        <v>45123.60276623843</v>
      </c>
      <c r="B30" s="4" t="s">
        <v>102</v>
      </c>
      <c r="C30" s="5" t="s">
        <v>14</v>
      </c>
      <c r="D30" s="5" t="s">
        <v>103</v>
      </c>
      <c r="E30" s="5" t="s">
        <v>16</v>
      </c>
      <c r="F30" s="5" t="s">
        <v>84</v>
      </c>
      <c r="G30" s="5" t="s">
        <v>18</v>
      </c>
      <c r="H30" s="5" t="s">
        <v>27</v>
      </c>
      <c r="I30" s="6"/>
      <c r="J30" s="5" t="s">
        <v>20</v>
      </c>
      <c r="K30" s="5" t="s">
        <v>21</v>
      </c>
      <c r="L30" s="5" t="s">
        <v>36</v>
      </c>
      <c r="M30" s="5" t="s">
        <v>22</v>
      </c>
      <c r="N30" s="5" t="s">
        <v>97</v>
      </c>
    </row>
    <row r="31">
      <c r="A31" s="3">
        <v>45123.62042612268</v>
      </c>
      <c r="B31" s="4" t="s">
        <v>104</v>
      </c>
      <c r="C31" s="5" t="s">
        <v>68</v>
      </c>
      <c r="D31" s="5" t="s">
        <v>58</v>
      </c>
      <c r="E31" s="5" t="s">
        <v>16</v>
      </c>
      <c r="F31" s="5" t="s">
        <v>17</v>
      </c>
      <c r="G31" s="5" t="s">
        <v>18</v>
      </c>
      <c r="H31" s="5" t="s">
        <v>19</v>
      </c>
      <c r="I31" s="6"/>
      <c r="J31" s="5" t="s">
        <v>20</v>
      </c>
      <c r="K31" s="5" t="s">
        <v>21</v>
      </c>
      <c r="L31" s="5" t="s">
        <v>45</v>
      </c>
      <c r="M31" s="5" t="s">
        <v>22</v>
      </c>
      <c r="N31" s="5" t="s">
        <v>105</v>
      </c>
    </row>
    <row r="32">
      <c r="A32" s="3">
        <v>45123.62225876158</v>
      </c>
      <c r="B32" s="4" t="s">
        <v>106</v>
      </c>
      <c r="C32" s="5" t="s">
        <v>30</v>
      </c>
      <c r="D32" s="5" t="s">
        <v>15</v>
      </c>
      <c r="E32" s="5" t="s">
        <v>39</v>
      </c>
      <c r="F32" s="5" t="s">
        <v>17</v>
      </c>
      <c r="G32" s="5" t="s">
        <v>107</v>
      </c>
      <c r="H32" s="5" t="s">
        <v>19</v>
      </c>
      <c r="I32" s="6"/>
      <c r="J32" s="5" t="s">
        <v>70</v>
      </c>
      <c r="K32" s="5" t="s">
        <v>21</v>
      </c>
      <c r="L32" s="5" t="s">
        <v>36</v>
      </c>
      <c r="M32" s="5" t="s">
        <v>22</v>
      </c>
      <c r="N32" s="5" t="s">
        <v>108</v>
      </c>
    </row>
    <row r="33">
      <c r="A33" s="3">
        <v>45123.71163873843</v>
      </c>
      <c r="B33" s="4" t="s">
        <v>109</v>
      </c>
      <c r="C33" s="5" t="s">
        <v>30</v>
      </c>
      <c r="D33" s="5" t="s">
        <v>105</v>
      </c>
      <c r="E33" s="5" t="s">
        <v>39</v>
      </c>
      <c r="F33" s="5" t="s">
        <v>25</v>
      </c>
      <c r="G33" s="5" t="s">
        <v>31</v>
      </c>
      <c r="H33" s="5" t="s">
        <v>27</v>
      </c>
      <c r="I33" s="6"/>
      <c r="J33" s="5" t="s">
        <v>20</v>
      </c>
      <c r="K33" s="5" t="s">
        <v>21</v>
      </c>
      <c r="L33" s="5" t="s">
        <v>20</v>
      </c>
      <c r="M33" s="5" t="s">
        <v>22</v>
      </c>
      <c r="N33" s="5" t="s">
        <v>58</v>
      </c>
    </row>
    <row r="34">
      <c r="A34" s="3">
        <v>45123.72224537037</v>
      </c>
      <c r="B34" s="4" t="s">
        <v>110</v>
      </c>
      <c r="C34" s="5" t="s">
        <v>60</v>
      </c>
      <c r="D34" s="5" t="s">
        <v>15</v>
      </c>
      <c r="E34" s="5" t="s">
        <v>39</v>
      </c>
      <c r="F34" s="5" t="s">
        <v>17</v>
      </c>
      <c r="G34" s="5" t="s">
        <v>111</v>
      </c>
      <c r="H34" s="5" t="s">
        <v>27</v>
      </c>
      <c r="I34" s="6"/>
      <c r="J34" s="5" t="s">
        <v>20</v>
      </c>
      <c r="K34" s="5" t="s">
        <v>21</v>
      </c>
      <c r="L34" s="5" t="s">
        <v>36</v>
      </c>
      <c r="M34" s="5" t="s">
        <v>22</v>
      </c>
      <c r="N34" s="5" t="s">
        <v>47</v>
      </c>
    </row>
    <row r="35">
      <c r="A35" s="3">
        <v>45123.78127392361</v>
      </c>
      <c r="B35" s="4" t="s">
        <v>112</v>
      </c>
      <c r="C35" s="5" t="s">
        <v>68</v>
      </c>
      <c r="D35" s="5" t="s">
        <v>15</v>
      </c>
      <c r="E35" s="5" t="s">
        <v>16</v>
      </c>
      <c r="F35" s="5" t="s">
        <v>17</v>
      </c>
      <c r="G35" s="5" t="s">
        <v>113</v>
      </c>
      <c r="H35" s="5" t="s">
        <v>27</v>
      </c>
      <c r="I35" s="6"/>
      <c r="J35" s="5" t="s">
        <v>20</v>
      </c>
      <c r="K35" s="5" t="s">
        <v>44</v>
      </c>
      <c r="L35" s="5" t="s">
        <v>45</v>
      </c>
      <c r="M35" s="5" t="s">
        <v>22</v>
      </c>
      <c r="N35" s="5" t="s">
        <v>15</v>
      </c>
    </row>
    <row r="36">
      <c r="A36" s="3">
        <v>45123.815676805556</v>
      </c>
      <c r="B36" s="4" t="s">
        <v>114</v>
      </c>
      <c r="C36" s="5" t="s">
        <v>68</v>
      </c>
      <c r="D36" s="5" t="s">
        <v>15</v>
      </c>
      <c r="E36" s="5" t="s">
        <v>16</v>
      </c>
      <c r="F36" s="5" t="s">
        <v>25</v>
      </c>
      <c r="G36" s="5" t="s">
        <v>115</v>
      </c>
      <c r="H36" s="5" t="s">
        <v>27</v>
      </c>
      <c r="I36" s="6"/>
      <c r="J36" s="5" t="s">
        <v>20</v>
      </c>
      <c r="K36" s="5" t="s">
        <v>21</v>
      </c>
      <c r="L36" s="5" t="s">
        <v>20</v>
      </c>
      <c r="M36" s="5" t="s">
        <v>22</v>
      </c>
      <c r="N36" s="5" t="s">
        <v>15</v>
      </c>
    </row>
    <row r="37">
      <c r="A37" s="3">
        <v>45124.72386760417</v>
      </c>
      <c r="B37" s="4" t="s">
        <v>116</v>
      </c>
      <c r="C37" s="5" t="s">
        <v>68</v>
      </c>
      <c r="D37" s="5" t="s">
        <v>15</v>
      </c>
      <c r="E37" s="5" t="s">
        <v>39</v>
      </c>
      <c r="F37" s="5" t="s">
        <v>61</v>
      </c>
      <c r="G37" s="5" t="s">
        <v>55</v>
      </c>
      <c r="H37" s="5" t="s">
        <v>19</v>
      </c>
      <c r="I37" s="6"/>
      <c r="J37" s="5" t="s">
        <v>70</v>
      </c>
      <c r="K37" s="5" t="s">
        <v>21</v>
      </c>
      <c r="L37" s="5" t="s">
        <v>20</v>
      </c>
      <c r="M37" s="5" t="s">
        <v>22</v>
      </c>
      <c r="N37" s="5" t="s">
        <v>117</v>
      </c>
    </row>
    <row r="38">
      <c r="A38" s="3">
        <v>45133.56484177083</v>
      </c>
      <c r="B38" s="4" t="s">
        <v>118</v>
      </c>
      <c r="C38" s="5" t="s">
        <v>68</v>
      </c>
      <c r="D38" s="5" t="s">
        <v>119</v>
      </c>
      <c r="E38" s="5" t="s">
        <v>16</v>
      </c>
      <c r="F38" s="5" t="s">
        <v>17</v>
      </c>
      <c r="G38" s="5" t="s">
        <v>115</v>
      </c>
      <c r="H38" s="5" t="s">
        <v>27</v>
      </c>
      <c r="I38" s="6"/>
      <c r="J38" s="5" t="s">
        <v>20</v>
      </c>
      <c r="K38" s="5" t="s">
        <v>44</v>
      </c>
      <c r="L38" s="5" t="s">
        <v>20</v>
      </c>
      <c r="M38" s="5" t="s">
        <v>22</v>
      </c>
      <c r="N38" s="5" t="s">
        <v>120</v>
      </c>
    </row>
    <row r="39">
      <c r="A39" s="3">
        <v>45133.56850119213</v>
      </c>
      <c r="B39" s="4" t="s">
        <v>121</v>
      </c>
      <c r="C39" s="5" t="s">
        <v>34</v>
      </c>
      <c r="D39" s="5" t="s">
        <v>103</v>
      </c>
      <c r="E39" s="5" t="s">
        <v>16</v>
      </c>
      <c r="F39" s="5" t="s">
        <v>84</v>
      </c>
      <c r="G39" s="5" t="s">
        <v>113</v>
      </c>
      <c r="H39" s="5" t="s">
        <v>27</v>
      </c>
      <c r="I39" s="6"/>
      <c r="J39" s="5" t="s">
        <v>20</v>
      </c>
      <c r="K39" s="5" t="s">
        <v>44</v>
      </c>
      <c r="L39" s="5" t="s">
        <v>20</v>
      </c>
      <c r="M39" s="5" t="s">
        <v>46</v>
      </c>
      <c r="N39" s="5" t="s">
        <v>15</v>
      </c>
    </row>
    <row r="40">
      <c r="A40" s="3">
        <v>45133.57460262731</v>
      </c>
      <c r="B40" s="4" t="s">
        <v>122</v>
      </c>
      <c r="C40" s="5" t="s">
        <v>68</v>
      </c>
      <c r="D40" s="5" t="s">
        <v>123</v>
      </c>
      <c r="E40" s="5" t="s">
        <v>39</v>
      </c>
      <c r="F40" s="5" t="s">
        <v>17</v>
      </c>
      <c r="G40" s="5" t="s">
        <v>87</v>
      </c>
      <c r="H40" s="5" t="s">
        <v>19</v>
      </c>
      <c r="I40" s="6"/>
      <c r="J40" s="5" t="s">
        <v>70</v>
      </c>
      <c r="K40" s="5" t="s">
        <v>21</v>
      </c>
      <c r="L40" s="5" t="s">
        <v>20</v>
      </c>
      <c r="M40" s="5" t="s">
        <v>22</v>
      </c>
      <c r="N40" s="5" t="s">
        <v>124</v>
      </c>
    </row>
    <row r="41">
      <c r="A41" s="3">
        <v>45133.58577818287</v>
      </c>
      <c r="B41" s="4" t="s">
        <v>125</v>
      </c>
      <c r="C41" s="5" t="s">
        <v>68</v>
      </c>
      <c r="D41" s="5" t="s">
        <v>126</v>
      </c>
      <c r="E41" s="5" t="s">
        <v>16</v>
      </c>
      <c r="F41" s="5" t="s">
        <v>84</v>
      </c>
      <c r="G41" s="5" t="s">
        <v>18</v>
      </c>
      <c r="H41" s="5" t="s">
        <v>19</v>
      </c>
      <c r="I41" s="6"/>
      <c r="J41" s="5" t="s">
        <v>20</v>
      </c>
      <c r="K41" s="5" t="s">
        <v>21</v>
      </c>
      <c r="L41" s="5" t="s">
        <v>36</v>
      </c>
      <c r="M41" s="5" t="s">
        <v>22</v>
      </c>
      <c r="N41" s="5" t="s">
        <v>127</v>
      </c>
    </row>
    <row r="42">
      <c r="A42" s="3">
        <v>45142.446055520835</v>
      </c>
      <c r="B42" s="4" t="s">
        <v>128</v>
      </c>
      <c r="C42" s="5" t="s">
        <v>14</v>
      </c>
      <c r="D42" s="5" t="s">
        <v>129</v>
      </c>
      <c r="E42" s="5" t="s">
        <v>16</v>
      </c>
      <c r="F42" s="5" t="s">
        <v>84</v>
      </c>
      <c r="G42" s="5" t="s">
        <v>43</v>
      </c>
      <c r="H42" s="5" t="s">
        <v>27</v>
      </c>
      <c r="I42" s="6"/>
      <c r="J42" s="5" t="s">
        <v>20</v>
      </c>
      <c r="K42" s="5" t="s">
        <v>21</v>
      </c>
      <c r="L42" s="5" t="s">
        <v>20</v>
      </c>
      <c r="M42" s="5" t="s">
        <v>46</v>
      </c>
      <c r="N42" s="5" t="s">
        <v>130</v>
      </c>
    </row>
    <row r="43">
      <c r="A43" s="3">
        <v>45142.44859396991</v>
      </c>
      <c r="B43" s="4" t="s">
        <v>131</v>
      </c>
      <c r="C43" s="5" t="s">
        <v>14</v>
      </c>
      <c r="D43" s="5" t="s">
        <v>15</v>
      </c>
      <c r="E43" s="5" t="s">
        <v>39</v>
      </c>
      <c r="F43" s="5" t="s">
        <v>84</v>
      </c>
      <c r="G43" s="5" t="s">
        <v>18</v>
      </c>
      <c r="H43" s="5" t="s">
        <v>27</v>
      </c>
      <c r="I43" s="6"/>
      <c r="J43" s="5" t="s">
        <v>20</v>
      </c>
      <c r="K43" s="5" t="s">
        <v>21</v>
      </c>
      <c r="L43" s="5" t="s">
        <v>20</v>
      </c>
      <c r="M43" s="5" t="s">
        <v>22</v>
      </c>
      <c r="N43" s="5" t="s">
        <v>132</v>
      </c>
    </row>
    <row r="44">
      <c r="A44" s="3">
        <v>45142.4514527662</v>
      </c>
      <c r="B44" s="4" t="s">
        <v>102</v>
      </c>
      <c r="C44" s="5" t="s">
        <v>14</v>
      </c>
      <c r="D44" s="5" t="s">
        <v>103</v>
      </c>
      <c r="E44" s="5" t="s">
        <v>16</v>
      </c>
      <c r="F44" s="5" t="s">
        <v>25</v>
      </c>
      <c r="G44" s="5" t="s">
        <v>18</v>
      </c>
      <c r="H44" s="5" t="s">
        <v>27</v>
      </c>
      <c r="I44" s="6"/>
      <c r="J44" s="5" t="s">
        <v>20</v>
      </c>
      <c r="K44" s="5" t="s">
        <v>44</v>
      </c>
      <c r="L44" s="5" t="s">
        <v>20</v>
      </c>
      <c r="M44" s="5" t="s">
        <v>46</v>
      </c>
      <c r="N44" s="5" t="s">
        <v>124</v>
      </c>
    </row>
    <row r="45">
      <c r="A45" s="3">
        <v>45142.452090266204</v>
      </c>
      <c r="B45" s="4" t="s">
        <v>133</v>
      </c>
      <c r="C45" s="5" t="s">
        <v>14</v>
      </c>
      <c r="D45" s="5" t="s">
        <v>134</v>
      </c>
      <c r="E45" s="5" t="s">
        <v>16</v>
      </c>
      <c r="F45" s="5" t="s">
        <v>84</v>
      </c>
      <c r="G45" s="5" t="s">
        <v>18</v>
      </c>
      <c r="H45" s="5" t="s">
        <v>27</v>
      </c>
      <c r="I45" s="6"/>
      <c r="J45" s="5" t="s">
        <v>20</v>
      </c>
      <c r="K45" s="5" t="s">
        <v>21</v>
      </c>
      <c r="L45" s="5" t="s">
        <v>36</v>
      </c>
      <c r="M45" s="5" t="s">
        <v>22</v>
      </c>
      <c r="N45" s="5" t="s">
        <v>120</v>
      </c>
    </row>
    <row r="46">
      <c r="A46" s="3">
        <v>45142.484955023145</v>
      </c>
      <c r="B46" s="4" t="s">
        <v>135</v>
      </c>
      <c r="C46" s="5" t="s">
        <v>14</v>
      </c>
      <c r="D46" s="5" t="s">
        <v>38</v>
      </c>
      <c r="E46" s="5" t="s">
        <v>16</v>
      </c>
      <c r="F46" s="5" t="s">
        <v>84</v>
      </c>
      <c r="G46" s="5" t="s">
        <v>136</v>
      </c>
      <c r="H46" s="5" t="s">
        <v>27</v>
      </c>
      <c r="I46" s="6"/>
      <c r="J46" s="5" t="s">
        <v>32</v>
      </c>
      <c r="K46" s="5" t="s">
        <v>21</v>
      </c>
      <c r="L46" s="5" t="s">
        <v>36</v>
      </c>
      <c r="M46" s="5" t="s">
        <v>22</v>
      </c>
      <c r="N46" s="5" t="s">
        <v>137</v>
      </c>
    </row>
    <row r="47">
      <c r="A47" s="3">
        <v>45142.48879912037</v>
      </c>
      <c r="B47" s="4" t="s">
        <v>138</v>
      </c>
      <c r="C47" s="5" t="s">
        <v>14</v>
      </c>
      <c r="D47" s="5" t="s">
        <v>15</v>
      </c>
      <c r="E47" s="5" t="s">
        <v>16</v>
      </c>
      <c r="F47" s="5" t="s">
        <v>17</v>
      </c>
      <c r="G47" s="5" t="s">
        <v>51</v>
      </c>
      <c r="H47" s="5" t="s">
        <v>19</v>
      </c>
      <c r="I47" s="6"/>
      <c r="J47" s="5" t="s">
        <v>32</v>
      </c>
      <c r="K47" s="5" t="s">
        <v>21</v>
      </c>
      <c r="L47" s="5" t="s">
        <v>20</v>
      </c>
      <c r="M47" s="5" t="s">
        <v>22</v>
      </c>
      <c r="N47" s="5" t="s">
        <v>97</v>
      </c>
    </row>
    <row r="48">
      <c r="A48" s="3">
        <v>45142.57793748843</v>
      </c>
      <c r="B48" s="4" t="s">
        <v>139</v>
      </c>
      <c r="C48" s="5" t="s">
        <v>14</v>
      </c>
      <c r="D48" s="5" t="s">
        <v>140</v>
      </c>
      <c r="E48" s="5" t="s">
        <v>16</v>
      </c>
      <c r="F48" s="5" t="s">
        <v>25</v>
      </c>
      <c r="G48" s="5" t="s">
        <v>141</v>
      </c>
      <c r="H48" s="5" t="s">
        <v>19</v>
      </c>
      <c r="I48" s="6"/>
      <c r="J48" s="5" t="s">
        <v>20</v>
      </c>
      <c r="K48" s="5" t="s">
        <v>21</v>
      </c>
      <c r="L48" s="5" t="s">
        <v>36</v>
      </c>
      <c r="M48" s="5" t="s">
        <v>22</v>
      </c>
      <c r="N48" s="5" t="s">
        <v>142</v>
      </c>
    </row>
    <row r="49">
      <c r="A49" s="3">
        <v>45142.626399166664</v>
      </c>
      <c r="B49" s="4" t="s">
        <v>143</v>
      </c>
      <c r="C49" s="5" t="s">
        <v>14</v>
      </c>
      <c r="D49" s="5" t="s">
        <v>144</v>
      </c>
      <c r="E49" s="5" t="s">
        <v>39</v>
      </c>
      <c r="F49" s="5" t="s">
        <v>61</v>
      </c>
      <c r="G49" s="5" t="s">
        <v>18</v>
      </c>
      <c r="H49" s="5" t="s">
        <v>19</v>
      </c>
      <c r="I49" s="6"/>
      <c r="J49" s="5" t="s">
        <v>20</v>
      </c>
      <c r="K49" s="5" t="s">
        <v>21</v>
      </c>
      <c r="L49" s="5" t="s">
        <v>36</v>
      </c>
      <c r="M49" s="5" t="s">
        <v>22</v>
      </c>
      <c r="N49" s="5" t="s">
        <v>40</v>
      </c>
    </row>
    <row r="50">
      <c r="A50" s="3">
        <v>45142.65877347223</v>
      </c>
      <c r="B50" s="4" t="s">
        <v>145</v>
      </c>
      <c r="C50" s="5" t="s">
        <v>60</v>
      </c>
      <c r="D50" s="5" t="s">
        <v>52</v>
      </c>
      <c r="E50" s="5" t="s">
        <v>16</v>
      </c>
      <c r="F50" s="5" t="s">
        <v>61</v>
      </c>
      <c r="G50" s="5" t="s">
        <v>18</v>
      </c>
      <c r="H50" s="5" t="s">
        <v>27</v>
      </c>
      <c r="I50" s="6"/>
      <c r="J50" s="5" t="s">
        <v>20</v>
      </c>
      <c r="K50" s="5" t="s">
        <v>44</v>
      </c>
      <c r="L50" s="5" t="s">
        <v>45</v>
      </c>
      <c r="M50" s="5" t="s">
        <v>46</v>
      </c>
      <c r="N50" s="5" t="s">
        <v>15</v>
      </c>
    </row>
    <row r="51">
      <c r="A51" s="3">
        <v>45142.65935203704</v>
      </c>
      <c r="B51" s="4" t="s">
        <v>146</v>
      </c>
      <c r="C51" s="5" t="s">
        <v>34</v>
      </c>
      <c r="D51" s="5" t="s">
        <v>147</v>
      </c>
      <c r="E51" s="5" t="s">
        <v>39</v>
      </c>
      <c r="F51" s="5" t="s">
        <v>17</v>
      </c>
      <c r="G51" s="5" t="s">
        <v>43</v>
      </c>
      <c r="H51" s="5" t="s">
        <v>19</v>
      </c>
      <c r="I51" s="6"/>
      <c r="J51" s="5" t="s">
        <v>70</v>
      </c>
      <c r="K51" s="5" t="s">
        <v>21</v>
      </c>
      <c r="L51" s="5" t="s">
        <v>36</v>
      </c>
      <c r="M51" s="5" t="s">
        <v>22</v>
      </c>
      <c r="N51" s="5" t="s">
        <v>148</v>
      </c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>
      <c r="A54" s="7"/>
      <c r="B54" s="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>
      <c r="A55" s="7"/>
      <c r="B55" s="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>
      <c r="A56" s="7"/>
      <c r="B56" s="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>
      <c r="A57" s="7"/>
      <c r="B57" s="7"/>
      <c r="C57" s="9" t="s">
        <v>149</v>
      </c>
    </row>
    <row r="58">
      <c r="A58" s="7"/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>
      <c r="A59" s="7"/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>
      <c r="A60" s="7"/>
      <c r="B60" s="7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>
      <c r="A61" s="7"/>
      <c r="B61" s="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>
      <c r="A62" s="7"/>
      <c r="B62" s="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>
      <c r="A63" s="7"/>
      <c r="B63" s="7"/>
      <c r="C63" s="8">
        <f t="shared" ref="C63:C112" si="1">if(C2="CSM",0.38,if(C2="CSE",0.24,IF(C2="CSD",0.02,IF(C2="IT",0.12,IF(C2="ECE",0.14,IF(C2="EEE",0.1,0))))))</f>
        <v>0.38</v>
      </c>
      <c r="D63" s="5">
        <f t="shared" ref="D63:D112" si="2">Q63/8</f>
        <v>0.125</v>
      </c>
      <c r="E63" s="8">
        <f t="shared" ref="E63:E112" si="3">if(E2="I occasionally participate",0.62,if(E2="Yes",0.26,if(E2="No",0.12,0)))</f>
        <v>0.62</v>
      </c>
      <c r="F63" s="8">
        <f t="shared" ref="F63:F112" si="4">IF(F2="Several times a week",0.28,IF(F2="Daily",0.14,IF(F2="Once a week",0.18,IF(F2="Occasionally (Once a month or less)",0.36,IF(F2="Never",0.04,0)))))</f>
        <v>0.28</v>
      </c>
      <c r="G63" s="10">
        <f t="shared" ref="G63:G112" si="5">R63/7</f>
        <v>0.5714285714</v>
      </c>
      <c r="H63" s="8">
        <f t="shared" ref="H63:H112" si="6">IF(H2="Regularly",0.4,IF(H2="Occasionally",0.56,IF(H2="Rarely or Never",0.04,0)))</f>
        <v>0.4</v>
      </c>
      <c r="I63" s="8"/>
      <c r="J63" s="8">
        <f t="shared" ref="J63:J112" si="7">IF(J2="Yes, frequently",0.14,IF(J2="Yes, Occasionally",0.7,IF(J2="No",0.96,0)))</f>
        <v>0.7</v>
      </c>
      <c r="K63" s="8">
        <f t="shared" ref="K63:K112" si="8">IF(K2="Very interested",0.84,IF(K2="Somewhat interested",0.16,IF(J2="Not interested",0,0)))</f>
        <v>0.84</v>
      </c>
      <c r="L63" s="8">
        <f t="shared" ref="L63:L112" si="9">IF(L2="Yes, Regularly",0.38,IF(L2="Yes, Occasionally",0.42,IF(L2="No",0.2,0)))</f>
        <v>0.42</v>
      </c>
      <c r="M63" s="8">
        <f t="shared" ref="M63:M112" si="10">IF(M2="Important",0.86,IF(M2="somewhat important",0.14,IF(J2="not important",0,0)))</f>
        <v>0.86</v>
      </c>
      <c r="N63" s="5">
        <f t="shared" ref="N63:N112" si="11">S63/8</f>
        <v>0.375</v>
      </c>
      <c r="Q63" s="11">
        <v>1.0</v>
      </c>
      <c r="R63" s="11">
        <v>4.0</v>
      </c>
      <c r="S63" s="11">
        <v>3.0</v>
      </c>
    </row>
    <row r="64">
      <c r="A64" s="7"/>
      <c r="B64" s="7"/>
      <c r="C64" s="8">
        <f t="shared" si="1"/>
        <v>0.38</v>
      </c>
      <c r="D64" s="5">
        <f t="shared" si="2"/>
        <v>0.125</v>
      </c>
      <c r="E64" s="8">
        <f t="shared" si="3"/>
        <v>0.62</v>
      </c>
      <c r="F64" s="8">
        <f t="shared" si="4"/>
        <v>0.36</v>
      </c>
      <c r="G64" s="10">
        <f t="shared" si="5"/>
        <v>0.4285714286</v>
      </c>
      <c r="H64" s="8">
        <f t="shared" si="6"/>
        <v>0.56</v>
      </c>
      <c r="I64" s="8"/>
      <c r="J64" s="8">
        <f t="shared" si="7"/>
        <v>0.7</v>
      </c>
      <c r="K64" s="8">
        <f t="shared" si="8"/>
        <v>0.84</v>
      </c>
      <c r="L64" s="8">
        <f t="shared" si="9"/>
        <v>0.42</v>
      </c>
      <c r="M64" s="8">
        <f t="shared" si="10"/>
        <v>0.86</v>
      </c>
      <c r="N64" s="5">
        <f t="shared" si="11"/>
        <v>0.5</v>
      </c>
      <c r="Q64" s="11">
        <v>1.0</v>
      </c>
      <c r="R64" s="11">
        <v>3.0</v>
      </c>
      <c r="S64" s="11">
        <v>4.0</v>
      </c>
    </row>
    <row r="65">
      <c r="A65" s="7"/>
      <c r="B65" s="7"/>
      <c r="C65" s="8">
        <f t="shared" si="1"/>
        <v>0.14</v>
      </c>
      <c r="D65" s="5">
        <f t="shared" si="2"/>
        <v>0.125</v>
      </c>
      <c r="E65" s="8">
        <f t="shared" si="3"/>
        <v>0.62</v>
      </c>
      <c r="F65" s="8">
        <f t="shared" si="4"/>
        <v>0.36</v>
      </c>
      <c r="G65" s="10">
        <f t="shared" si="5"/>
        <v>0.1428571429</v>
      </c>
      <c r="H65" s="8">
        <f t="shared" si="6"/>
        <v>0.4</v>
      </c>
      <c r="I65" s="8"/>
      <c r="J65" s="8">
        <f t="shared" si="7"/>
        <v>0.96</v>
      </c>
      <c r="K65" s="8">
        <f t="shared" si="8"/>
        <v>0.84</v>
      </c>
      <c r="L65" s="8">
        <f t="shared" si="9"/>
        <v>0.42</v>
      </c>
      <c r="M65" s="8">
        <f t="shared" si="10"/>
        <v>0.86</v>
      </c>
      <c r="N65" s="5">
        <f t="shared" si="11"/>
        <v>0.125</v>
      </c>
      <c r="Q65" s="11">
        <v>1.0</v>
      </c>
      <c r="R65" s="11">
        <v>1.0</v>
      </c>
      <c r="S65" s="11">
        <v>1.0</v>
      </c>
    </row>
    <row r="66">
      <c r="A66" s="7"/>
      <c r="B66" s="7"/>
      <c r="C66" s="8">
        <f t="shared" si="1"/>
        <v>0.12</v>
      </c>
      <c r="D66" s="5">
        <f t="shared" si="2"/>
        <v>0.125</v>
      </c>
      <c r="E66" s="8">
        <f t="shared" si="3"/>
        <v>0.62</v>
      </c>
      <c r="F66" s="8">
        <f t="shared" si="4"/>
        <v>0.36</v>
      </c>
      <c r="G66" s="10">
        <f t="shared" si="5"/>
        <v>0.5714285714</v>
      </c>
      <c r="H66" s="8">
        <f t="shared" si="6"/>
        <v>0.56</v>
      </c>
      <c r="I66" s="8"/>
      <c r="J66" s="8">
        <f t="shared" si="7"/>
        <v>0.7</v>
      </c>
      <c r="K66" s="8">
        <f t="shared" si="8"/>
        <v>0.84</v>
      </c>
      <c r="L66" s="8">
        <f t="shared" si="9"/>
        <v>0.38</v>
      </c>
      <c r="M66" s="8">
        <f t="shared" si="10"/>
        <v>0.86</v>
      </c>
      <c r="N66" s="5">
        <f t="shared" si="11"/>
        <v>0.125</v>
      </c>
      <c r="Q66" s="11">
        <v>1.0</v>
      </c>
      <c r="R66" s="11">
        <v>4.0</v>
      </c>
      <c r="S66" s="11">
        <v>1.0</v>
      </c>
    </row>
    <row r="67">
      <c r="A67" s="7"/>
      <c r="B67" s="7"/>
      <c r="C67" s="8">
        <f t="shared" si="1"/>
        <v>0.14</v>
      </c>
      <c r="D67" s="5">
        <f t="shared" si="2"/>
        <v>0.125</v>
      </c>
      <c r="E67" s="8">
        <f t="shared" si="3"/>
        <v>0.26</v>
      </c>
      <c r="F67" s="8">
        <f t="shared" si="4"/>
        <v>0.36</v>
      </c>
      <c r="G67" s="10">
        <f t="shared" si="5"/>
        <v>0.1428571429</v>
      </c>
      <c r="H67" s="8">
        <f t="shared" si="6"/>
        <v>0.56</v>
      </c>
      <c r="I67" s="8"/>
      <c r="J67" s="8">
        <f t="shared" si="7"/>
        <v>0.7</v>
      </c>
      <c r="K67" s="8">
        <f t="shared" si="8"/>
        <v>0.84</v>
      </c>
      <c r="L67" s="8">
        <f t="shared" si="9"/>
        <v>0.38</v>
      </c>
      <c r="M67" s="8">
        <f t="shared" si="10"/>
        <v>0.86</v>
      </c>
      <c r="N67" s="5">
        <f t="shared" si="11"/>
        <v>0.375</v>
      </c>
      <c r="Q67" s="11">
        <v>1.0</v>
      </c>
      <c r="R67" s="11">
        <v>1.0</v>
      </c>
      <c r="S67" s="11">
        <v>3.0</v>
      </c>
    </row>
    <row r="68">
      <c r="A68" s="7"/>
      <c r="B68" s="7"/>
      <c r="C68" s="8">
        <f t="shared" si="1"/>
        <v>0.38</v>
      </c>
      <c r="D68" s="5">
        <f t="shared" si="2"/>
        <v>0.25</v>
      </c>
      <c r="E68" s="8">
        <f t="shared" si="3"/>
        <v>0.62</v>
      </c>
      <c r="F68" s="8">
        <f t="shared" si="4"/>
        <v>0.36</v>
      </c>
      <c r="G68" s="10">
        <f t="shared" si="5"/>
        <v>0.4285714286</v>
      </c>
      <c r="H68" s="8">
        <f t="shared" si="6"/>
        <v>0.56</v>
      </c>
      <c r="I68" s="8"/>
      <c r="J68" s="8">
        <f t="shared" si="7"/>
        <v>0.7</v>
      </c>
      <c r="K68" s="8">
        <f t="shared" si="8"/>
        <v>0.16</v>
      </c>
      <c r="L68" s="8">
        <f t="shared" si="9"/>
        <v>0.2</v>
      </c>
      <c r="M68" s="8">
        <f t="shared" si="10"/>
        <v>0.14</v>
      </c>
      <c r="N68" s="5">
        <f t="shared" si="11"/>
        <v>0.25</v>
      </c>
      <c r="Q68" s="11">
        <v>2.0</v>
      </c>
      <c r="R68" s="11">
        <v>3.0</v>
      </c>
      <c r="S68" s="11">
        <v>2.0</v>
      </c>
    </row>
    <row r="69">
      <c r="A69" s="7"/>
      <c r="B69" s="7"/>
      <c r="C69" s="8">
        <f t="shared" si="1"/>
        <v>0.38</v>
      </c>
      <c r="D69" s="5">
        <f t="shared" si="2"/>
        <v>0.125</v>
      </c>
      <c r="E69" s="8">
        <f t="shared" si="3"/>
        <v>0.62</v>
      </c>
      <c r="F69" s="8">
        <f t="shared" si="4"/>
        <v>0.36</v>
      </c>
      <c r="G69" s="10">
        <f t="shared" si="5"/>
        <v>0.5714285714</v>
      </c>
      <c r="H69" s="8">
        <f t="shared" si="6"/>
        <v>0.56</v>
      </c>
      <c r="I69" s="8"/>
      <c r="J69" s="8">
        <f t="shared" si="7"/>
        <v>0.7</v>
      </c>
      <c r="K69" s="8">
        <f t="shared" si="8"/>
        <v>0.16</v>
      </c>
      <c r="L69" s="8">
        <f t="shared" si="9"/>
        <v>0.2</v>
      </c>
      <c r="M69" s="8">
        <f t="shared" si="10"/>
        <v>0.86</v>
      </c>
      <c r="N69" s="5">
        <f t="shared" si="11"/>
        <v>0.5</v>
      </c>
      <c r="Q69" s="11">
        <v>1.0</v>
      </c>
      <c r="R69" s="11">
        <v>4.0</v>
      </c>
      <c r="S69" s="11">
        <v>4.0</v>
      </c>
    </row>
    <row r="70">
      <c r="A70" s="7"/>
      <c r="B70" s="7"/>
      <c r="C70" s="8">
        <f t="shared" si="1"/>
        <v>0.14</v>
      </c>
      <c r="D70" s="5">
        <f t="shared" si="2"/>
        <v>0.125</v>
      </c>
      <c r="E70" s="8">
        <f t="shared" si="3"/>
        <v>0.12</v>
      </c>
      <c r="F70" s="8">
        <f t="shared" si="4"/>
        <v>0.36</v>
      </c>
      <c r="G70" s="10">
        <f t="shared" si="5"/>
        <v>0.2857142857</v>
      </c>
      <c r="H70" s="8">
        <f t="shared" si="6"/>
        <v>0.56</v>
      </c>
      <c r="I70" s="8"/>
      <c r="J70" s="8">
        <f t="shared" si="7"/>
        <v>0.7</v>
      </c>
      <c r="K70" s="8">
        <f t="shared" si="8"/>
        <v>0.84</v>
      </c>
      <c r="L70" s="8">
        <f t="shared" si="9"/>
        <v>0.38</v>
      </c>
      <c r="M70" s="8">
        <f t="shared" si="10"/>
        <v>0.86</v>
      </c>
      <c r="N70" s="5">
        <f t="shared" si="11"/>
        <v>0.125</v>
      </c>
      <c r="Q70" s="11">
        <v>1.0</v>
      </c>
      <c r="R70" s="11">
        <v>2.0</v>
      </c>
      <c r="S70" s="11">
        <v>1.0</v>
      </c>
    </row>
    <row r="71">
      <c r="A71" s="7"/>
      <c r="B71" s="7"/>
      <c r="C71" s="8">
        <f t="shared" si="1"/>
        <v>0.12</v>
      </c>
      <c r="D71" s="5">
        <f t="shared" si="2"/>
        <v>0.25</v>
      </c>
      <c r="E71" s="8">
        <f t="shared" si="3"/>
        <v>0.62</v>
      </c>
      <c r="F71" s="8">
        <f t="shared" si="4"/>
        <v>0.28</v>
      </c>
      <c r="G71" s="10">
        <f t="shared" si="5"/>
        <v>0.4285714286</v>
      </c>
      <c r="H71" s="8">
        <f t="shared" si="6"/>
        <v>0.4</v>
      </c>
      <c r="I71" s="8"/>
      <c r="J71" s="8">
        <f t="shared" si="7"/>
        <v>0.7</v>
      </c>
      <c r="K71" s="8">
        <f t="shared" si="8"/>
        <v>0.84</v>
      </c>
      <c r="L71" s="8">
        <f t="shared" si="9"/>
        <v>0.42</v>
      </c>
      <c r="M71" s="8">
        <f t="shared" si="10"/>
        <v>0.86</v>
      </c>
      <c r="N71" s="5">
        <f t="shared" si="11"/>
        <v>0.75</v>
      </c>
      <c r="Q71" s="11">
        <v>2.0</v>
      </c>
      <c r="R71" s="11">
        <v>3.0</v>
      </c>
      <c r="S71" s="11">
        <v>6.0</v>
      </c>
    </row>
    <row r="72">
      <c r="A72" s="7"/>
      <c r="B72" s="7"/>
      <c r="C72" s="8">
        <f t="shared" si="1"/>
        <v>0.38</v>
      </c>
      <c r="D72" s="5">
        <f t="shared" si="2"/>
        <v>0.125</v>
      </c>
      <c r="E72" s="8">
        <f t="shared" si="3"/>
        <v>0.62</v>
      </c>
      <c r="F72" s="8">
        <f t="shared" si="4"/>
        <v>0.36</v>
      </c>
      <c r="G72" s="10">
        <f t="shared" si="5"/>
        <v>0.5714285714</v>
      </c>
      <c r="H72" s="8">
        <f t="shared" si="6"/>
        <v>0.56</v>
      </c>
      <c r="I72" s="8"/>
      <c r="J72" s="8">
        <f t="shared" si="7"/>
        <v>0.7</v>
      </c>
      <c r="K72" s="8">
        <f t="shared" si="8"/>
        <v>0.84</v>
      </c>
      <c r="L72" s="8">
        <f t="shared" si="9"/>
        <v>0.42</v>
      </c>
      <c r="M72" s="8">
        <f t="shared" si="10"/>
        <v>0.14</v>
      </c>
      <c r="N72" s="5">
        <f t="shared" si="11"/>
        <v>0.25</v>
      </c>
      <c r="Q72" s="11">
        <v>1.0</v>
      </c>
      <c r="R72" s="11">
        <v>4.0</v>
      </c>
      <c r="S72" s="11">
        <v>2.0</v>
      </c>
    </row>
    <row r="73">
      <c r="A73" s="7"/>
      <c r="B73" s="7"/>
      <c r="C73" s="8">
        <f t="shared" si="1"/>
        <v>0.1</v>
      </c>
      <c r="D73" s="5">
        <f t="shared" si="2"/>
        <v>0.125</v>
      </c>
      <c r="E73" s="8">
        <f t="shared" si="3"/>
        <v>0.26</v>
      </c>
      <c r="F73" s="8">
        <f t="shared" si="4"/>
        <v>0.14</v>
      </c>
      <c r="G73" s="10">
        <f t="shared" si="5"/>
        <v>0.1428571429</v>
      </c>
      <c r="H73" s="8">
        <f t="shared" si="6"/>
        <v>0.4</v>
      </c>
      <c r="I73" s="8"/>
      <c r="J73" s="8">
        <f t="shared" si="7"/>
        <v>0.7</v>
      </c>
      <c r="K73" s="8">
        <f t="shared" si="8"/>
        <v>0.84</v>
      </c>
      <c r="L73" s="8">
        <f t="shared" si="9"/>
        <v>0.38</v>
      </c>
      <c r="M73" s="8">
        <f t="shared" si="10"/>
        <v>0.86</v>
      </c>
      <c r="N73" s="5">
        <f t="shared" si="11"/>
        <v>0.125</v>
      </c>
      <c r="Q73" s="11">
        <v>1.0</v>
      </c>
      <c r="R73" s="11">
        <v>1.0</v>
      </c>
      <c r="S73" s="11">
        <v>1.0</v>
      </c>
    </row>
    <row r="74">
      <c r="A74" s="7"/>
      <c r="B74" s="7"/>
      <c r="C74" s="8">
        <f t="shared" si="1"/>
        <v>0.12</v>
      </c>
      <c r="D74" s="5">
        <f t="shared" si="2"/>
        <v>0.125</v>
      </c>
      <c r="E74" s="8">
        <f t="shared" si="3"/>
        <v>0.62</v>
      </c>
      <c r="F74" s="8">
        <f t="shared" si="4"/>
        <v>0.28</v>
      </c>
      <c r="G74" s="10">
        <f t="shared" si="5"/>
        <v>0.4285714286</v>
      </c>
      <c r="H74" s="8">
        <f t="shared" si="6"/>
        <v>0.4</v>
      </c>
      <c r="I74" s="8"/>
      <c r="J74" s="8">
        <f t="shared" si="7"/>
        <v>0.7</v>
      </c>
      <c r="K74" s="8">
        <f t="shared" si="8"/>
        <v>0.84</v>
      </c>
      <c r="L74" s="8">
        <f t="shared" si="9"/>
        <v>0.38</v>
      </c>
      <c r="M74" s="8">
        <f t="shared" si="10"/>
        <v>0.86</v>
      </c>
      <c r="N74" s="5">
        <f t="shared" si="11"/>
        <v>0.125</v>
      </c>
      <c r="Q74" s="11">
        <v>1.0</v>
      </c>
      <c r="R74" s="11">
        <v>3.0</v>
      </c>
      <c r="S74" s="11">
        <v>1.0</v>
      </c>
    </row>
    <row r="75">
      <c r="A75" s="7"/>
      <c r="B75" s="7"/>
      <c r="C75" s="8">
        <f t="shared" si="1"/>
        <v>0.1</v>
      </c>
      <c r="D75" s="5">
        <f t="shared" si="2"/>
        <v>0.125</v>
      </c>
      <c r="E75" s="8">
        <f t="shared" si="3"/>
        <v>0.62</v>
      </c>
      <c r="F75" s="8">
        <f t="shared" si="4"/>
        <v>0.14</v>
      </c>
      <c r="G75" s="10">
        <f t="shared" si="5"/>
        <v>0.1428571429</v>
      </c>
      <c r="H75" s="8">
        <f t="shared" si="6"/>
        <v>0.4</v>
      </c>
      <c r="I75" s="8"/>
      <c r="J75" s="8">
        <f t="shared" si="7"/>
        <v>0.7</v>
      </c>
      <c r="K75" s="8">
        <f t="shared" si="8"/>
        <v>0.84</v>
      </c>
      <c r="L75" s="8">
        <f t="shared" si="9"/>
        <v>0.38</v>
      </c>
      <c r="M75" s="8">
        <f t="shared" si="10"/>
        <v>0.86</v>
      </c>
      <c r="N75" s="5">
        <f t="shared" si="11"/>
        <v>0.125</v>
      </c>
      <c r="Q75" s="11">
        <v>1.0</v>
      </c>
      <c r="R75" s="11">
        <v>1.0</v>
      </c>
      <c r="S75" s="11">
        <v>1.0</v>
      </c>
    </row>
    <row r="76">
      <c r="A76" s="7"/>
      <c r="B76" s="7"/>
      <c r="C76" s="8">
        <f t="shared" si="1"/>
        <v>0.12</v>
      </c>
      <c r="D76" s="5">
        <f t="shared" si="2"/>
        <v>0.25</v>
      </c>
      <c r="E76" s="8">
        <f t="shared" si="3"/>
        <v>0.62</v>
      </c>
      <c r="F76" s="8">
        <f t="shared" si="4"/>
        <v>0.14</v>
      </c>
      <c r="G76" s="10">
        <f t="shared" si="5"/>
        <v>0.2857142857</v>
      </c>
      <c r="H76" s="8">
        <f t="shared" si="6"/>
        <v>0.4</v>
      </c>
      <c r="I76" s="8"/>
      <c r="J76" s="8">
        <f t="shared" si="7"/>
        <v>0.7</v>
      </c>
      <c r="K76" s="8">
        <f t="shared" si="8"/>
        <v>0.84</v>
      </c>
      <c r="L76" s="8">
        <f t="shared" si="9"/>
        <v>0.38</v>
      </c>
      <c r="M76" s="8">
        <f t="shared" si="10"/>
        <v>0.86</v>
      </c>
      <c r="N76" s="5">
        <f t="shared" si="11"/>
        <v>0.875</v>
      </c>
      <c r="Q76" s="11">
        <v>2.0</v>
      </c>
      <c r="R76" s="11">
        <v>2.0</v>
      </c>
      <c r="S76" s="11">
        <v>7.0</v>
      </c>
    </row>
    <row r="77">
      <c r="A77" s="7"/>
      <c r="B77" s="7"/>
      <c r="C77" s="8">
        <f t="shared" si="1"/>
        <v>0.24</v>
      </c>
      <c r="D77" s="5">
        <f t="shared" si="2"/>
        <v>0.25</v>
      </c>
      <c r="E77" s="8">
        <f t="shared" si="3"/>
        <v>0.62</v>
      </c>
      <c r="F77" s="8">
        <f t="shared" si="4"/>
        <v>0.14</v>
      </c>
      <c r="G77" s="10">
        <f t="shared" si="5"/>
        <v>0.4285714286</v>
      </c>
      <c r="H77" s="8">
        <f t="shared" si="6"/>
        <v>0.4</v>
      </c>
      <c r="I77" s="8"/>
      <c r="J77" s="8">
        <f t="shared" si="7"/>
        <v>0.14</v>
      </c>
      <c r="K77" s="8">
        <f t="shared" si="8"/>
        <v>0.84</v>
      </c>
      <c r="L77" s="8">
        <f t="shared" si="9"/>
        <v>0.42</v>
      </c>
      <c r="M77" s="8">
        <f t="shared" si="10"/>
        <v>0.86</v>
      </c>
      <c r="N77" s="5">
        <f t="shared" si="11"/>
        <v>0.375</v>
      </c>
      <c r="Q77" s="11">
        <v>2.0</v>
      </c>
      <c r="R77" s="11">
        <v>3.0</v>
      </c>
      <c r="S77" s="11">
        <v>3.0</v>
      </c>
    </row>
    <row r="78">
      <c r="A78" s="7"/>
      <c r="B78" s="7"/>
      <c r="C78" s="8">
        <f t="shared" si="1"/>
        <v>0.14</v>
      </c>
      <c r="D78" s="5">
        <f t="shared" si="2"/>
        <v>0.125</v>
      </c>
      <c r="E78" s="8">
        <f t="shared" si="3"/>
        <v>0.12</v>
      </c>
      <c r="F78" s="8">
        <f t="shared" si="4"/>
        <v>0.04</v>
      </c>
      <c r="G78" s="10">
        <f t="shared" si="5"/>
        <v>0.1428571429</v>
      </c>
      <c r="H78" s="8">
        <f t="shared" si="6"/>
        <v>0.04</v>
      </c>
      <c r="I78" s="8"/>
      <c r="J78" s="8">
        <f t="shared" si="7"/>
        <v>0.96</v>
      </c>
      <c r="K78" s="8">
        <f t="shared" si="8"/>
        <v>0.84</v>
      </c>
      <c r="L78" s="8">
        <f t="shared" si="9"/>
        <v>0.42</v>
      </c>
      <c r="M78" s="8">
        <f t="shared" si="10"/>
        <v>0.86</v>
      </c>
      <c r="N78" s="5">
        <f t="shared" si="11"/>
        <v>0.125</v>
      </c>
      <c r="Q78" s="11">
        <v>1.0</v>
      </c>
      <c r="R78" s="11">
        <v>1.0</v>
      </c>
      <c r="S78" s="11">
        <v>1.0</v>
      </c>
    </row>
    <row r="79">
      <c r="A79" s="7"/>
      <c r="B79" s="7"/>
      <c r="C79" s="8">
        <f t="shared" si="1"/>
        <v>0.38</v>
      </c>
      <c r="D79" s="5">
        <f t="shared" si="2"/>
        <v>0.375</v>
      </c>
      <c r="E79" s="8">
        <f t="shared" si="3"/>
        <v>0.62</v>
      </c>
      <c r="F79" s="8">
        <f t="shared" si="4"/>
        <v>0.28</v>
      </c>
      <c r="G79" s="10">
        <f t="shared" si="5"/>
        <v>1.142857143</v>
      </c>
      <c r="H79" s="8">
        <f t="shared" si="6"/>
        <v>0.56</v>
      </c>
      <c r="I79" s="8"/>
      <c r="J79" s="8">
        <f t="shared" si="7"/>
        <v>0.7</v>
      </c>
      <c r="K79" s="8">
        <f t="shared" si="8"/>
        <v>0.84</v>
      </c>
      <c r="L79" s="8">
        <f t="shared" si="9"/>
        <v>0.38</v>
      </c>
      <c r="M79" s="8">
        <f t="shared" si="10"/>
        <v>0.86</v>
      </c>
      <c r="N79" s="5">
        <f t="shared" si="11"/>
        <v>0.75</v>
      </c>
      <c r="Q79" s="11">
        <v>3.0</v>
      </c>
      <c r="R79" s="11">
        <v>8.0</v>
      </c>
      <c r="S79" s="11">
        <v>6.0</v>
      </c>
    </row>
    <row r="80">
      <c r="A80" s="7"/>
      <c r="B80" s="7"/>
      <c r="C80" s="8">
        <f t="shared" si="1"/>
        <v>0.24</v>
      </c>
      <c r="D80" s="5">
        <f t="shared" si="2"/>
        <v>0.125</v>
      </c>
      <c r="E80" s="8">
        <f t="shared" si="3"/>
        <v>0.62</v>
      </c>
      <c r="F80" s="8">
        <f t="shared" si="4"/>
        <v>0.36</v>
      </c>
      <c r="G80" s="10">
        <f t="shared" si="5"/>
        <v>0.4285714286</v>
      </c>
      <c r="H80" s="8">
        <f t="shared" si="6"/>
        <v>0.56</v>
      </c>
      <c r="I80" s="8"/>
      <c r="J80" s="8">
        <f t="shared" si="7"/>
        <v>0.7</v>
      </c>
      <c r="K80" s="8">
        <f t="shared" si="8"/>
        <v>0.84</v>
      </c>
      <c r="L80" s="8">
        <f t="shared" si="9"/>
        <v>0.38</v>
      </c>
      <c r="M80" s="8">
        <f t="shared" si="10"/>
        <v>0.86</v>
      </c>
      <c r="N80" s="5">
        <f t="shared" si="11"/>
        <v>0.125</v>
      </c>
      <c r="Q80" s="11">
        <v>1.0</v>
      </c>
      <c r="R80" s="11">
        <v>3.0</v>
      </c>
      <c r="S80" s="11">
        <v>1.0</v>
      </c>
    </row>
    <row r="81">
      <c r="A81" s="7"/>
      <c r="B81" s="7"/>
      <c r="C81" s="8">
        <f t="shared" si="1"/>
        <v>0.38</v>
      </c>
      <c r="D81" s="5">
        <f t="shared" si="2"/>
        <v>0.125</v>
      </c>
      <c r="E81" s="8">
        <f t="shared" si="3"/>
        <v>0.12</v>
      </c>
      <c r="F81" s="8">
        <f t="shared" si="4"/>
        <v>0.36</v>
      </c>
      <c r="G81" s="10">
        <f t="shared" si="5"/>
        <v>0.5714285714</v>
      </c>
      <c r="H81" s="8">
        <f t="shared" si="6"/>
        <v>0.4</v>
      </c>
      <c r="I81" s="8"/>
      <c r="J81" s="8">
        <f t="shared" si="7"/>
        <v>0.7</v>
      </c>
      <c r="K81" s="8">
        <f t="shared" si="8"/>
        <v>0.84</v>
      </c>
      <c r="L81" s="8">
        <f t="shared" si="9"/>
        <v>0.2</v>
      </c>
      <c r="M81" s="8">
        <f t="shared" si="10"/>
        <v>0.86</v>
      </c>
      <c r="N81" s="5">
        <f t="shared" si="11"/>
        <v>0.125</v>
      </c>
      <c r="Q81" s="11">
        <v>1.0</v>
      </c>
      <c r="R81" s="11">
        <v>4.0</v>
      </c>
      <c r="S81" s="11">
        <v>1.0</v>
      </c>
    </row>
    <row r="82">
      <c r="A82" s="7"/>
      <c r="B82" s="7"/>
      <c r="C82" s="8">
        <f t="shared" si="1"/>
        <v>0.38</v>
      </c>
      <c r="D82" s="5">
        <f t="shared" si="2"/>
        <v>0.375</v>
      </c>
      <c r="E82" s="8">
        <f t="shared" si="3"/>
        <v>0.62</v>
      </c>
      <c r="F82" s="8">
        <f t="shared" si="4"/>
        <v>0.18</v>
      </c>
      <c r="G82" s="10">
        <f t="shared" si="5"/>
        <v>0.5714285714</v>
      </c>
      <c r="H82" s="8">
        <f t="shared" si="6"/>
        <v>0.56</v>
      </c>
      <c r="I82" s="8"/>
      <c r="J82" s="8">
        <f t="shared" si="7"/>
        <v>0.96</v>
      </c>
      <c r="K82" s="8">
        <f t="shared" si="8"/>
        <v>0.84</v>
      </c>
      <c r="L82" s="8">
        <f t="shared" si="9"/>
        <v>0.2</v>
      </c>
      <c r="M82" s="8">
        <f t="shared" si="10"/>
        <v>0.86</v>
      </c>
      <c r="N82" s="5">
        <f t="shared" si="11"/>
        <v>0.125</v>
      </c>
      <c r="Q82" s="11">
        <v>3.0</v>
      </c>
      <c r="R82" s="11">
        <v>4.0</v>
      </c>
      <c r="S82" s="11">
        <v>1.0</v>
      </c>
    </row>
    <row r="83">
      <c r="A83" s="7"/>
      <c r="B83" s="7"/>
      <c r="C83" s="8">
        <f t="shared" si="1"/>
        <v>0.24</v>
      </c>
      <c r="D83" s="5">
        <f t="shared" si="2"/>
        <v>0.25</v>
      </c>
      <c r="E83" s="8">
        <f t="shared" si="3"/>
        <v>0.62</v>
      </c>
      <c r="F83" s="8">
        <f t="shared" si="4"/>
        <v>0.36</v>
      </c>
      <c r="G83" s="10">
        <f t="shared" si="5"/>
        <v>0.7142857143</v>
      </c>
      <c r="H83" s="8">
        <f t="shared" si="6"/>
        <v>0.56</v>
      </c>
      <c r="I83" s="8"/>
      <c r="J83" s="8">
        <f t="shared" si="7"/>
        <v>0.7</v>
      </c>
      <c r="K83" s="8">
        <f t="shared" si="8"/>
        <v>0.84</v>
      </c>
      <c r="L83" s="8">
        <f t="shared" si="9"/>
        <v>0.2</v>
      </c>
      <c r="M83" s="8">
        <f t="shared" si="10"/>
        <v>0.86</v>
      </c>
      <c r="N83" s="5">
        <f t="shared" si="11"/>
        <v>0.875</v>
      </c>
      <c r="Q83" s="11">
        <v>2.0</v>
      </c>
      <c r="R83" s="11">
        <v>5.0</v>
      </c>
      <c r="S83" s="11">
        <v>7.0</v>
      </c>
    </row>
    <row r="84">
      <c r="A84" s="7"/>
      <c r="B84" s="7"/>
      <c r="C84" s="8">
        <f t="shared" si="1"/>
        <v>0.02</v>
      </c>
      <c r="D84" s="5">
        <f t="shared" si="2"/>
        <v>0.125</v>
      </c>
      <c r="E84" s="8">
        <f t="shared" si="3"/>
        <v>0.26</v>
      </c>
      <c r="F84" s="8">
        <f t="shared" si="4"/>
        <v>0.36</v>
      </c>
      <c r="G84" s="10">
        <f t="shared" si="5"/>
        <v>0.5714285714</v>
      </c>
      <c r="H84" s="8">
        <f t="shared" si="6"/>
        <v>0.56</v>
      </c>
      <c r="I84" s="8"/>
      <c r="J84" s="8">
        <f t="shared" si="7"/>
        <v>0.7</v>
      </c>
      <c r="K84" s="8">
        <f t="shared" si="8"/>
        <v>0.84</v>
      </c>
      <c r="L84" s="8">
        <f t="shared" si="9"/>
        <v>0.42</v>
      </c>
      <c r="M84" s="8">
        <f t="shared" si="10"/>
        <v>0.86</v>
      </c>
      <c r="N84" s="5">
        <f t="shared" si="11"/>
        <v>0.5</v>
      </c>
      <c r="Q84" s="11">
        <v>1.0</v>
      </c>
      <c r="R84" s="11">
        <v>4.0</v>
      </c>
      <c r="S84" s="11">
        <v>4.0</v>
      </c>
    </row>
    <row r="85">
      <c r="A85" s="7"/>
      <c r="B85" s="7"/>
      <c r="C85" s="8">
        <f t="shared" si="1"/>
        <v>0.14</v>
      </c>
      <c r="D85" s="5">
        <f t="shared" si="2"/>
        <v>0.125</v>
      </c>
      <c r="E85" s="8">
        <f t="shared" si="3"/>
        <v>0.12</v>
      </c>
      <c r="F85" s="8">
        <f t="shared" si="4"/>
        <v>0.36</v>
      </c>
      <c r="G85" s="10">
        <f t="shared" si="5"/>
        <v>0.1428571429</v>
      </c>
      <c r="H85" s="8">
        <f t="shared" si="6"/>
        <v>0.04</v>
      </c>
      <c r="I85" s="8"/>
      <c r="J85" s="8">
        <f t="shared" si="7"/>
        <v>0.96</v>
      </c>
      <c r="K85" s="8">
        <f t="shared" si="8"/>
        <v>0.16</v>
      </c>
      <c r="L85" s="8">
        <f t="shared" si="9"/>
        <v>0.2</v>
      </c>
      <c r="M85" s="8">
        <f t="shared" si="10"/>
        <v>0.14</v>
      </c>
      <c r="N85" s="5">
        <f t="shared" si="11"/>
        <v>0.5</v>
      </c>
      <c r="Q85" s="11">
        <v>1.0</v>
      </c>
      <c r="R85" s="11">
        <v>1.0</v>
      </c>
      <c r="S85" s="11">
        <v>4.0</v>
      </c>
    </row>
    <row r="86">
      <c r="A86" s="7"/>
      <c r="B86" s="7"/>
      <c r="C86" s="8">
        <f t="shared" si="1"/>
        <v>0.24</v>
      </c>
      <c r="D86" s="5">
        <f t="shared" si="2"/>
        <v>0.125</v>
      </c>
      <c r="E86" s="8">
        <f t="shared" si="3"/>
        <v>0.12</v>
      </c>
      <c r="F86" s="8">
        <f t="shared" si="4"/>
        <v>0.28</v>
      </c>
      <c r="G86" s="10">
        <f t="shared" si="5"/>
        <v>0.4285714286</v>
      </c>
      <c r="H86" s="8">
        <f t="shared" si="6"/>
        <v>0.56</v>
      </c>
      <c r="I86" s="8"/>
      <c r="J86" s="8">
        <f t="shared" si="7"/>
        <v>0.96</v>
      </c>
      <c r="K86" s="8">
        <f t="shared" si="8"/>
        <v>0.84</v>
      </c>
      <c r="L86" s="8">
        <f t="shared" si="9"/>
        <v>0.42</v>
      </c>
      <c r="M86" s="8">
        <f t="shared" si="10"/>
        <v>0.86</v>
      </c>
      <c r="N86" s="5">
        <f t="shared" si="11"/>
        <v>0.125</v>
      </c>
      <c r="Q86" s="11">
        <v>1.0</v>
      </c>
      <c r="R86" s="11">
        <v>3.0</v>
      </c>
      <c r="S86" s="11">
        <v>1.0</v>
      </c>
    </row>
    <row r="87">
      <c r="A87" s="7"/>
      <c r="B87" s="7"/>
      <c r="C87" s="8">
        <f t="shared" si="1"/>
        <v>0.24</v>
      </c>
      <c r="D87" s="5">
        <f t="shared" si="2"/>
        <v>0.125</v>
      </c>
      <c r="E87" s="8">
        <f t="shared" si="3"/>
        <v>0.26</v>
      </c>
      <c r="F87" s="8">
        <f t="shared" si="4"/>
        <v>0.28</v>
      </c>
      <c r="G87" s="10">
        <f t="shared" si="5"/>
        <v>0.5714285714</v>
      </c>
      <c r="H87" s="8">
        <f t="shared" si="6"/>
        <v>0.4</v>
      </c>
      <c r="I87" s="8"/>
      <c r="J87" s="8">
        <f t="shared" si="7"/>
        <v>0.14</v>
      </c>
      <c r="K87" s="8">
        <f t="shared" si="8"/>
        <v>0.84</v>
      </c>
      <c r="L87" s="8">
        <f t="shared" si="9"/>
        <v>0.38</v>
      </c>
      <c r="M87" s="8">
        <f t="shared" si="10"/>
        <v>0.86</v>
      </c>
      <c r="N87" s="5">
        <f t="shared" si="11"/>
        <v>0.5</v>
      </c>
      <c r="Q87" s="11">
        <v>1.0</v>
      </c>
      <c r="R87" s="11">
        <v>4.0</v>
      </c>
      <c r="S87" s="11">
        <v>4.0</v>
      </c>
    </row>
    <row r="88">
      <c r="A88" s="7"/>
      <c r="B88" s="7"/>
      <c r="C88" s="8">
        <f t="shared" si="1"/>
        <v>0.38</v>
      </c>
      <c r="D88" s="5">
        <f t="shared" si="2"/>
        <v>0.125</v>
      </c>
      <c r="E88" s="8">
        <f t="shared" si="3"/>
        <v>0.62</v>
      </c>
      <c r="F88" s="8">
        <f t="shared" si="4"/>
        <v>0.36</v>
      </c>
      <c r="G88" s="10">
        <f t="shared" si="5"/>
        <v>0.5714285714</v>
      </c>
      <c r="H88" s="8">
        <f t="shared" si="6"/>
        <v>0.56</v>
      </c>
      <c r="I88" s="8"/>
      <c r="J88" s="8">
        <f t="shared" si="7"/>
        <v>0.7</v>
      </c>
      <c r="K88" s="8">
        <f t="shared" si="8"/>
        <v>0.84</v>
      </c>
      <c r="L88" s="8">
        <f t="shared" si="9"/>
        <v>0.2</v>
      </c>
      <c r="M88" s="8">
        <f t="shared" si="10"/>
        <v>0.86</v>
      </c>
      <c r="N88" s="5">
        <f t="shared" si="11"/>
        <v>0.125</v>
      </c>
      <c r="Q88" s="11">
        <v>1.0</v>
      </c>
      <c r="R88" s="11">
        <v>4.0</v>
      </c>
      <c r="S88" s="11">
        <v>1.0</v>
      </c>
    </row>
    <row r="89">
      <c r="A89" s="7"/>
      <c r="B89" s="7"/>
      <c r="C89" s="8">
        <f t="shared" si="1"/>
        <v>0.1</v>
      </c>
      <c r="D89" s="5">
        <f t="shared" si="2"/>
        <v>0.125</v>
      </c>
      <c r="E89" s="8">
        <f t="shared" si="3"/>
        <v>0.12</v>
      </c>
      <c r="F89" s="8">
        <f t="shared" si="4"/>
        <v>0.04</v>
      </c>
      <c r="G89" s="10">
        <f t="shared" si="5"/>
        <v>0.5714285714</v>
      </c>
      <c r="H89" s="8">
        <f t="shared" si="6"/>
        <v>0.4</v>
      </c>
      <c r="I89" s="8"/>
      <c r="J89" s="8">
        <f t="shared" si="7"/>
        <v>0.96</v>
      </c>
      <c r="K89" s="8">
        <f t="shared" si="8"/>
        <v>0.84</v>
      </c>
      <c r="L89" s="8">
        <f t="shared" si="9"/>
        <v>0.42</v>
      </c>
      <c r="M89" s="8">
        <f t="shared" si="10"/>
        <v>0.86</v>
      </c>
      <c r="N89" s="5">
        <f t="shared" si="11"/>
        <v>0.125</v>
      </c>
      <c r="Q89" s="11">
        <v>1.0</v>
      </c>
      <c r="R89" s="11">
        <v>4.0</v>
      </c>
      <c r="S89" s="11">
        <v>1.0</v>
      </c>
    </row>
    <row r="90">
      <c r="A90" s="7"/>
      <c r="B90" s="7"/>
      <c r="C90" s="8">
        <f t="shared" si="1"/>
        <v>0.38</v>
      </c>
      <c r="D90" s="5">
        <f t="shared" si="2"/>
        <v>0.125</v>
      </c>
      <c r="E90" s="8">
        <f t="shared" si="3"/>
        <v>0.26</v>
      </c>
      <c r="F90" s="8">
        <f t="shared" si="4"/>
        <v>0.18</v>
      </c>
      <c r="G90" s="10">
        <f t="shared" si="5"/>
        <v>0.4285714286</v>
      </c>
      <c r="H90" s="8">
        <f t="shared" si="6"/>
        <v>0.56</v>
      </c>
      <c r="I90" s="8"/>
      <c r="J90" s="8">
        <f t="shared" si="7"/>
        <v>0.14</v>
      </c>
      <c r="K90" s="8">
        <f t="shared" si="8"/>
        <v>0.84</v>
      </c>
      <c r="L90" s="8">
        <f t="shared" si="9"/>
        <v>0.42</v>
      </c>
      <c r="M90" s="8">
        <f t="shared" si="10"/>
        <v>0.86</v>
      </c>
      <c r="N90" s="5">
        <f t="shared" si="11"/>
        <v>0.125</v>
      </c>
      <c r="Q90" s="11">
        <v>1.0</v>
      </c>
      <c r="R90" s="11">
        <v>3.0</v>
      </c>
      <c r="S90" s="11">
        <v>1.0</v>
      </c>
    </row>
    <row r="91">
      <c r="A91" s="7"/>
      <c r="B91" s="7"/>
      <c r="C91" s="8">
        <f t="shared" si="1"/>
        <v>0.38</v>
      </c>
      <c r="D91" s="5">
        <f t="shared" si="2"/>
        <v>1</v>
      </c>
      <c r="E91" s="8">
        <f t="shared" si="3"/>
        <v>0.62</v>
      </c>
      <c r="F91" s="8">
        <f t="shared" si="4"/>
        <v>0.18</v>
      </c>
      <c r="G91" s="10">
        <f t="shared" si="5"/>
        <v>0.5714285714</v>
      </c>
      <c r="H91" s="8">
        <f t="shared" si="6"/>
        <v>0.56</v>
      </c>
      <c r="I91" s="8"/>
      <c r="J91" s="8">
        <f t="shared" si="7"/>
        <v>0.7</v>
      </c>
      <c r="K91" s="8">
        <f t="shared" si="8"/>
        <v>0.84</v>
      </c>
      <c r="L91" s="8">
        <f t="shared" si="9"/>
        <v>0.38</v>
      </c>
      <c r="M91" s="8">
        <f t="shared" si="10"/>
        <v>0.86</v>
      </c>
      <c r="N91" s="5">
        <f t="shared" si="11"/>
        <v>0.5</v>
      </c>
      <c r="Q91" s="11">
        <v>8.0</v>
      </c>
      <c r="R91" s="11">
        <v>4.0</v>
      </c>
      <c r="S91" s="11">
        <v>4.0</v>
      </c>
    </row>
    <row r="92">
      <c r="A92" s="7"/>
      <c r="B92" s="7"/>
      <c r="C92" s="8">
        <f t="shared" si="1"/>
        <v>0.24</v>
      </c>
      <c r="D92" s="5">
        <f t="shared" si="2"/>
        <v>0.25</v>
      </c>
      <c r="E92" s="8">
        <f t="shared" si="3"/>
        <v>0.62</v>
      </c>
      <c r="F92" s="8">
        <f t="shared" si="4"/>
        <v>0.28</v>
      </c>
      <c r="G92" s="10">
        <f t="shared" si="5"/>
        <v>0.5714285714</v>
      </c>
      <c r="H92" s="8">
        <f t="shared" si="6"/>
        <v>0.4</v>
      </c>
      <c r="I92" s="8"/>
      <c r="J92" s="8">
        <f t="shared" si="7"/>
        <v>0.7</v>
      </c>
      <c r="K92" s="8">
        <f t="shared" si="8"/>
        <v>0.84</v>
      </c>
      <c r="L92" s="8">
        <f t="shared" si="9"/>
        <v>0.2</v>
      </c>
      <c r="M92" s="8">
        <f t="shared" si="10"/>
        <v>0.86</v>
      </c>
      <c r="N92" s="5">
        <f t="shared" si="11"/>
        <v>0.125</v>
      </c>
      <c r="Q92" s="11">
        <v>2.0</v>
      </c>
      <c r="R92" s="11">
        <v>4.0</v>
      </c>
      <c r="S92" s="11">
        <v>1.0</v>
      </c>
    </row>
    <row r="93">
      <c r="A93" s="7"/>
      <c r="B93" s="7"/>
      <c r="C93" s="8">
        <f t="shared" si="1"/>
        <v>0.14</v>
      </c>
      <c r="D93" s="5">
        <f t="shared" si="2"/>
        <v>0.125</v>
      </c>
      <c r="E93" s="8">
        <f t="shared" si="3"/>
        <v>0.26</v>
      </c>
      <c r="F93" s="8">
        <f t="shared" si="4"/>
        <v>0.28</v>
      </c>
      <c r="G93" s="10">
        <f t="shared" si="5"/>
        <v>0.1428571429</v>
      </c>
      <c r="H93" s="8">
        <f t="shared" si="6"/>
        <v>0.4</v>
      </c>
      <c r="I93" s="8"/>
      <c r="J93" s="8">
        <f t="shared" si="7"/>
        <v>0.14</v>
      </c>
      <c r="K93" s="8">
        <f t="shared" si="8"/>
        <v>0.84</v>
      </c>
      <c r="L93" s="8">
        <f t="shared" si="9"/>
        <v>0.38</v>
      </c>
      <c r="M93" s="8">
        <f t="shared" si="10"/>
        <v>0.86</v>
      </c>
      <c r="N93" s="5">
        <f t="shared" si="11"/>
        <v>0.5</v>
      </c>
      <c r="Q93" s="11">
        <v>1.0</v>
      </c>
      <c r="R93" s="11">
        <v>1.0</v>
      </c>
      <c r="S93" s="11">
        <v>4.0</v>
      </c>
    </row>
    <row r="94">
      <c r="A94" s="7"/>
      <c r="B94" s="7"/>
      <c r="C94" s="8">
        <f t="shared" si="1"/>
        <v>0.14</v>
      </c>
      <c r="D94" s="5">
        <f t="shared" si="2"/>
        <v>0.125</v>
      </c>
      <c r="E94" s="8">
        <f t="shared" si="3"/>
        <v>0.26</v>
      </c>
      <c r="F94" s="8">
        <f t="shared" si="4"/>
        <v>0.36</v>
      </c>
      <c r="G94" s="10">
        <f t="shared" si="5"/>
        <v>0.1428571429</v>
      </c>
      <c r="H94" s="8">
        <f t="shared" si="6"/>
        <v>0.56</v>
      </c>
      <c r="I94" s="8"/>
      <c r="J94" s="8">
        <f t="shared" si="7"/>
        <v>0.7</v>
      </c>
      <c r="K94" s="8">
        <f t="shared" si="8"/>
        <v>0.84</v>
      </c>
      <c r="L94" s="8">
        <f t="shared" si="9"/>
        <v>0.42</v>
      </c>
      <c r="M94" s="8">
        <f t="shared" si="10"/>
        <v>0.86</v>
      </c>
      <c r="N94" s="5">
        <f t="shared" si="11"/>
        <v>0.25</v>
      </c>
      <c r="Q94" s="11">
        <v>1.0</v>
      </c>
      <c r="R94" s="11">
        <v>1.0</v>
      </c>
      <c r="S94" s="11">
        <v>2.0</v>
      </c>
    </row>
    <row r="95">
      <c r="A95" s="7"/>
      <c r="B95" s="7"/>
      <c r="C95" s="8">
        <f t="shared" si="1"/>
        <v>0.1</v>
      </c>
      <c r="D95" s="5">
        <f t="shared" si="2"/>
        <v>0.125</v>
      </c>
      <c r="E95" s="8">
        <f t="shared" si="3"/>
        <v>0.26</v>
      </c>
      <c r="F95" s="8">
        <f t="shared" si="4"/>
        <v>0.28</v>
      </c>
      <c r="G95" s="10">
        <f t="shared" si="5"/>
        <v>0.2857142857</v>
      </c>
      <c r="H95" s="8">
        <f t="shared" si="6"/>
        <v>0.56</v>
      </c>
      <c r="I95" s="8"/>
      <c r="J95" s="8">
        <f t="shared" si="7"/>
        <v>0.7</v>
      </c>
      <c r="K95" s="8">
        <f t="shared" si="8"/>
        <v>0.84</v>
      </c>
      <c r="L95" s="8">
        <f t="shared" si="9"/>
        <v>0.38</v>
      </c>
      <c r="M95" s="8">
        <f t="shared" si="10"/>
        <v>0.86</v>
      </c>
      <c r="N95" s="5">
        <f t="shared" si="11"/>
        <v>0.25</v>
      </c>
      <c r="Q95" s="11">
        <v>1.0</v>
      </c>
      <c r="R95" s="11">
        <v>2.0</v>
      </c>
      <c r="S95" s="11">
        <v>2.0</v>
      </c>
    </row>
    <row r="96">
      <c r="A96" s="7"/>
      <c r="B96" s="7"/>
      <c r="C96" s="8">
        <f t="shared" si="1"/>
        <v>0.24</v>
      </c>
      <c r="D96" s="5">
        <f t="shared" si="2"/>
        <v>0.125</v>
      </c>
      <c r="E96" s="8">
        <f t="shared" si="3"/>
        <v>0.62</v>
      </c>
      <c r="F96" s="8">
        <f t="shared" si="4"/>
        <v>0.28</v>
      </c>
      <c r="G96" s="10">
        <f t="shared" si="5"/>
        <v>0.2857142857</v>
      </c>
      <c r="H96" s="8">
        <f t="shared" si="6"/>
        <v>0.56</v>
      </c>
      <c r="I96" s="8"/>
      <c r="J96" s="8">
        <f t="shared" si="7"/>
        <v>0.7</v>
      </c>
      <c r="K96" s="8">
        <f t="shared" si="8"/>
        <v>0.16</v>
      </c>
      <c r="L96" s="8">
        <f t="shared" si="9"/>
        <v>0.2</v>
      </c>
      <c r="M96" s="8">
        <f t="shared" si="10"/>
        <v>0.86</v>
      </c>
      <c r="N96" s="5">
        <f t="shared" si="11"/>
        <v>0.125</v>
      </c>
      <c r="Q96" s="11">
        <v>1.0</v>
      </c>
      <c r="R96" s="11">
        <v>2.0</v>
      </c>
      <c r="S96" s="11">
        <v>1.0</v>
      </c>
    </row>
    <row r="97">
      <c r="A97" s="7"/>
      <c r="B97" s="7"/>
      <c r="C97" s="8">
        <f t="shared" si="1"/>
        <v>0.24</v>
      </c>
      <c r="D97" s="5">
        <f t="shared" si="2"/>
        <v>0.125</v>
      </c>
      <c r="E97" s="8">
        <f t="shared" si="3"/>
        <v>0.62</v>
      </c>
      <c r="F97" s="8">
        <f t="shared" si="4"/>
        <v>0.36</v>
      </c>
      <c r="G97" s="10">
        <f t="shared" si="5"/>
        <v>0.2857142857</v>
      </c>
      <c r="H97" s="8">
        <f t="shared" si="6"/>
        <v>0.56</v>
      </c>
      <c r="I97" s="8"/>
      <c r="J97" s="8">
        <f t="shared" si="7"/>
        <v>0.7</v>
      </c>
      <c r="K97" s="8">
        <f t="shared" si="8"/>
        <v>0.84</v>
      </c>
      <c r="L97" s="8">
        <f t="shared" si="9"/>
        <v>0.42</v>
      </c>
      <c r="M97" s="8">
        <f t="shared" si="10"/>
        <v>0.86</v>
      </c>
      <c r="N97" s="5">
        <f t="shared" si="11"/>
        <v>0.125</v>
      </c>
      <c r="Q97" s="11">
        <v>1.0</v>
      </c>
      <c r="R97" s="11">
        <v>2.0</v>
      </c>
      <c r="S97" s="11">
        <v>1.0</v>
      </c>
    </row>
    <row r="98">
      <c r="A98" s="7"/>
      <c r="B98" s="7"/>
      <c r="C98" s="8">
        <f t="shared" si="1"/>
        <v>0.24</v>
      </c>
      <c r="D98" s="5">
        <f t="shared" si="2"/>
        <v>0.125</v>
      </c>
      <c r="E98" s="8">
        <f t="shared" si="3"/>
        <v>0.26</v>
      </c>
      <c r="F98" s="8">
        <f t="shared" si="4"/>
        <v>0.14</v>
      </c>
      <c r="G98" s="10">
        <f t="shared" si="5"/>
        <v>0.4285714286</v>
      </c>
      <c r="H98" s="8">
        <f t="shared" si="6"/>
        <v>0.4</v>
      </c>
      <c r="I98" s="8"/>
      <c r="J98" s="8">
        <f t="shared" si="7"/>
        <v>0.14</v>
      </c>
      <c r="K98" s="8">
        <f t="shared" si="8"/>
        <v>0.84</v>
      </c>
      <c r="L98" s="8">
        <f t="shared" si="9"/>
        <v>0.42</v>
      </c>
      <c r="M98" s="8">
        <f t="shared" si="10"/>
        <v>0.86</v>
      </c>
      <c r="N98" s="5">
        <f t="shared" si="11"/>
        <v>0.25</v>
      </c>
      <c r="Q98" s="11">
        <v>1.0</v>
      </c>
      <c r="R98" s="11">
        <v>3.0</v>
      </c>
      <c r="S98" s="11">
        <v>2.0</v>
      </c>
    </row>
    <row r="99">
      <c r="A99" s="7"/>
      <c r="B99" s="7"/>
      <c r="C99" s="8">
        <f t="shared" si="1"/>
        <v>0.24</v>
      </c>
      <c r="D99" s="5">
        <f t="shared" si="2"/>
        <v>0.125</v>
      </c>
      <c r="E99" s="8">
        <f t="shared" si="3"/>
        <v>0.62</v>
      </c>
      <c r="F99" s="8">
        <f t="shared" si="4"/>
        <v>0.28</v>
      </c>
      <c r="G99" s="10">
        <f t="shared" si="5"/>
        <v>0.2857142857</v>
      </c>
      <c r="H99" s="8">
        <f t="shared" si="6"/>
        <v>0.56</v>
      </c>
      <c r="I99" s="8"/>
      <c r="J99" s="8">
        <f t="shared" si="7"/>
        <v>0.7</v>
      </c>
      <c r="K99" s="8">
        <f t="shared" si="8"/>
        <v>0.16</v>
      </c>
      <c r="L99" s="8">
        <f t="shared" si="9"/>
        <v>0.42</v>
      </c>
      <c r="M99" s="8">
        <f t="shared" si="10"/>
        <v>0.86</v>
      </c>
      <c r="N99" s="5">
        <f t="shared" si="11"/>
        <v>0.375</v>
      </c>
      <c r="Q99" s="11">
        <v>1.0</v>
      </c>
      <c r="R99" s="11">
        <v>2.0</v>
      </c>
      <c r="S99" s="11">
        <v>3.0</v>
      </c>
    </row>
    <row r="100">
      <c r="A100" s="7"/>
      <c r="B100" s="7"/>
      <c r="C100" s="8">
        <f t="shared" si="1"/>
        <v>0.12</v>
      </c>
      <c r="D100" s="5">
        <f t="shared" si="2"/>
        <v>1</v>
      </c>
      <c r="E100" s="8">
        <f t="shared" si="3"/>
        <v>0.62</v>
      </c>
      <c r="F100" s="8">
        <f t="shared" si="4"/>
        <v>0.18</v>
      </c>
      <c r="G100" s="10">
        <f t="shared" si="5"/>
        <v>0.2857142857</v>
      </c>
      <c r="H100" s="8">
        <f t="shared" si="6"/>
        <v>0.56</v>
      </c>
      <c r="I100" s="8"/>
      <c r="J100" s="8">
        <f t="shared" si="7"/>
        <v>0.7</v>
      </c>
      <c r="K100" s="8">
        <f t="shared" si="8"/>
        <v>0.16</v>
      </c>
      <c r="L100" s="8">
        <f t="shared" si="9"/>
        <v>0.42</v>
      </c>
      <c r="M100" s="8">
        <f t="shared" si="10"/>
        <v>0.14</v>
      </c>
      <c r="N100" s="5">
        <f t="shared" si="11"/>
        <v>0.125</v>
      </c>
      <c r="Q100" s="11">
        <v>8.0</v>
      </c>
      <c r="R100" s="11">
        <v>2.0</v>
      </c>
      <c r="S100" s="11">
        <v>1.0</v>
      </c>
    </row>
    <row r="101">
      <c r="A101" s="7"/>
      <c r="B101" s="7"/>
      <c r="C101" s="8">
        <f t="shared" si="1"/>
        <v>0.24</v>
      </c>
      <c r="D101" s="5">
        <f t="shared" si="2"/>
        <v>0.75</v>
      </c>
      <c r="E101" s="8">
        <f t="shared" si="3"/>
        <v>0.26</v>
      </c>
      <c r="F101" s="8">
        <f t="shared" si="4"/>
        <v>0.28</v>
      </c>
      <c r="G101" s="10">
        <f t="shared" si="5"/>
        <v>0.7142857143</v>
      </c>
      <c r="H101" s="8">
        <f t="shared" si="6"/>
        <v>0.4</v>
      </c>
      <c r="I101" s="8"/>
      <c r="J101" s="8">
        <f t="shared" si="7"/>
        <v>0.14</v>
      </c>
      <c r="K101" s="8">
        <f t="shared" si="8"/>
        <v>0.84</v>
      </c>
      <c r="L101" s="8">
        <f t="shared" si="9"/>
        <v>0.42</v>
      </c>
      <c r="M101" s="8">
        <f t="shared" si="10"/>
        <v>0.86</v>
      </c>
      <c r="N101" s="5">
        <f t="shared" si="11"/>
        <v>1</v>
      </c>
      <c r="Q101" s="11">
        <v>6.0</v>
      </c>
      <c r="R101" s="11">
        <v>5.0</v>
      </c>
      <c r="S101" s="11">
        <v>8.0</v>
      </c>
    </row>
    <row r="102">
      <c r="A102" s="7"/>
      <c r="B102" s="7"/>
      <c r="C102" s="8">
        <f t="shared" si="1"/>
        <v>0.24</v>
      </c>
      <c r="D102" s="5">
        <f t="shared" si="2"/>
        <v>0.125</v>
      </c>
      <c r="E102" s="8">
        <f t="shared" si="3"/>
        <v>0.62</v>
      </c>
      <c r="F102" s="8">
        <f t="shared" si="4"/>
        <v>0.18</v>
      </c>
      <c r="G102" s="10">
        <f t="shared" si="5"/>
        <v>0.5714285714</v>
      </c>
      <c r="H102" s="8">
        <f t="shared" si="6"/>
        <v>0.4</v>
      </c>
      <c r="I102" s="8"/>
      <c r="J102" s="8">
        <f t="shared" si="7"/>
        <v>0.7</v>
      </c>
      <c r="K102" s="8">
        <f t="shared" si="8"/>
        <v>0.84</v>
      </c>
      <c r="L102" s="8">
        <f t="shared" si="9"/>
        <v>0.38</v>
      </c>
      <c r="M102" s="8">
        <f t="shared" si="10"/>
        <v>0.86</v>
      </c>
      <c r="N102" s="5">
        <f t="shared" si="11"/>
        <v>0.375</v>
      </c>
      <c r="Q102" s="11">
        <v>1.0</v>
      </c>
      <c r="R102" s="11">
        <v>4.0</v>
      </c>
      <c r="S102" s="11">
        <v>3.0</v>
      </c>
    </row>
    <row r="103">
      <c r="A103" s="7"/>
      <c r="B103" s="7"/>
      <c r="C103" s="8">
        <f t="shared" si="1"/>
        <v>0.38</v>
      </c>
      <c r="D103" s="5">
        <f t="shared" si="2"/>
        <v>0.75</v>
      </c>
      <c r="E103" s="8">
        <f t="shared" si="3"/>
        <v>0.62</v>
      </c>
      <c r="F103" s="8">
        <f t="shared" si="4"/>
        <v>0.18</v>
      </c>
      <c r="G103" s="10">
        <f t="shared" si="5"/>
        <v>0.4285714286</v>
      </c>
      <c r="H103" s="8">
        <f t="shared" si="6"/>
        <v>0.56</v>
      </c>
      <c r="I103" s="8"/>
      <c r="J103" s="8">
        <f t="shared" si="7"/>
        <v>0.7</v>
      </c>
      <c r="K103" s="8">
        <f t="shared" si="8"/>
        <v>0.84</v>
      </c>
      <c r="L103" s="8">
        <f t="shared" si="9"/>
        <v>0.42</v>
      </c>
      <c r="M103" s="8">
        <f t="shared" si="10"/>
        <v>0.14</v>
      </c>
      <c r="N103" s="5">
        <f t="shared" si="11"/>
        <v>0.375</v>
      </c>
      <c r="Q103" s="11">
        <v>6.0</v>
      </c>
      <c r="R103" s="11">
        <v>3.0</v>
      </c>
      <c r="S103" s="11">
        <v>3.0</v>
      </c>
    </row>
    <row r="104">
      <c r="A104" s="7"/>
      <c r="B104" s="7"/>
      <c r="C104" s="8">
        <f t="shared" si="1"/>
        <v>0.38</v>
      </c>
      <c r="D104" s="5">
        <f t="shared" si="2"/>
        <v>0.125</v>
      </c>
      <c r="E104" s="8">
        <f t="shared" si="3"/>
        <v>0.26</v>
      </c>
      <c r="F104" s="8">
        <f t="shared" si="4"/>
        <v>0.18</v>
      </c>
      <c r="G104" s="10">
        <f t="shared" si="5"/>
        <v>0.5714285714</v>
      </c>
      <c r="H104" s="8">
        <f t="shared" si="6"/>
        <v>0.56</v>
      </c>
      <c r="I104" s="8"/>
      <c r="J104" s="8">
        <f t="shared" si="7"/>
        <v>0.7</v>
      </c>
      <c r="K104" s="8">
        <f t="shared" si="8"/>
        <v>0.84</v>
      </c>
      <c r="L104" s="8">
        <f t="shared" si="9"/>
        <v>0.42</v>
      </c>
      <c r="M104" s="8">
        <f t="shared" si="10"/>
        <v>0.86</v>
      </c>
      <c r="N104" s="5">
        <f t="shared" si="11"/>
        <v>0.375</v>
      </c>
      <c r="Q104" s="11">
        <v>1.0</v>
      </c>
      <c r="R104" s="11">
        <v>4.0</v>
      </c>
      <c r="S104" s="11">
        <v>3.0</v>
      </c>
    </row>
    <row r="105">
      <c r="A105" s="7"/>
      <c r="B105" s="7"/>
      <c r="C105" s="8">
        <f t="shared" si="1"/>
        <v>0.38</v>
      </c>
      <c r="D105" s="5">
        <f t="shared" si="2"/>
        <v>1</v>
      </c>
      <c r="E105" s="8">
        <f t="shared" si="3"/>
        <v>0.62</v>
      </c>
      <c r="F105" s="8">
        <f t="shared" si="4"/>
        <v>0.36</v>
      </c>
      <c r="G105" s="10">
        <f t="shared" si="5"/>
        <v>0.5714285714</v>
      </c>
      <c r="H105" s="8">
        <f t="shared" si="6"/>
        <v>0.56</v>
      </c>
      <c r="I105" s="8"/>
      <c r="J105" s="8">
        <f t="shared" si="7"/>
        <v>0.7</v>
      </c>
      <c r="K105" s="8">
        <f t="shared" si="8"/>
        <v>0.16</v>
      </c>
      <c r="L105" s="8">
        <f t="shared" si="9"/>
        <v>0.42</v>
      </c>
      <c r="M105" s="8">
        <f t="shared" si="10"/>
        <v>0.14</v>
      </c>
      <c r="N105" s="5">
        <f t="shared" si="11"/>
        <v>1</v>
      </c>
      <c r="Q105" s="11">
        <v>8.0</v>
      </c>
      <c r="R105" s="11">
        <v>4.0</v>
      </c>
      <c r="S105" s="11">
        <v>8.0</v>
      </c>
    </row>
    <row r="106">
      <c r="A106" s="7"/>
      <c r="B106" s="7"/>
      <c r="C106" s="8">
        <f t="shared" si="1"/>
        <v>0.38</v>
      </c>
      <c r="D106" s="5">
        <f t="shared" si="2"/>
        <v>0.375</v>
      </c>
      <c r="E106" s="8">
        <f t="shared" si="3"/>
        <v>0.62</v>
      </c>
      <c r="F106" s="8">
        <f t="shared" si="4"/>
        <v>0.18</v>
      </c>
      <c r="G106" s="10">
        <f t="shared" si="5"/>
        <v>0.5714285714</v>
      </c>
      <c r="H106" s="8">
        <f t="shared" si="6"/>
        <v>0.56</v>
      </c>
      <c r="I106" s="8"/>
      <c r="J106" s="8">
        <f t="shared" si="7"/>
        <v>0.7</v>
      </c>
      <c r="K106" s="8">
        <f t="shared" si="8"/>
        <v>0.84</v>
      </c>
      <c r="L106" s="8">
        <f t="shared" si="9"/>
        <v>0.38</v>
      </c>
      <c r="M106" s="8">
        <f t="shared" si="10"/>
        <v>0.86</v>
      </c>
      <c r="N106" s="5">
        <f t="shared" si="11"/>
        <v>0.375</v>
      </c>
      <c r="Q106" s="11">
        <v>3.0</v>
      </c>
      <c r="R106" s="11">
        <v>4.0</v>
      </c>
      <c r="S106" s="11">
        <v>3.0</v>
      </c>
    </row>
    <row r="107">
      <c r="A107" s="7"/>
      <c r="B107" s="7"/>
      <c r="C107" s="8">
        <f t="shared" si="1"/>
        <v>0.38</v>
      </c>
      <c r="D107" s="5">
        <f t="shared" si="2"/>
        <v>0.125</v>
      </c>
      <c r="E107" s="8">
        <f t="shared" si="3"/>
        <v>0.62</v>
      </c>
      <c r="F107" s="8">
        <f t="shared" si="4"/>
        <v>0.18</v>
      </c>
      <c r="G107" s="10">
        <f t="shared" si="5"/>
        <v>0.4285714286</v>
      </c>
      <c r="H107" s="8">
        <f t="shared" si="6"/>
        <v>0.56</v>
      </c>
      <c r="I107" s="8"/>
      <c r="J107" s="8">
        <f t="shared" si="7"/>
        <v>0.96</v>
      </c>
      <c r="K107" s="8">
        <f t="shared" si="8"/>
        <v>0.84</v>
      </c>
      <c r="L107" s="8">
        <f t="shared" si="9"/>
        <v>0.38</v>
      </c>
      <c r="M107" s="8">
        <f t="shared" si="10"/>
        <v>0.86</v>
      </c>
      <c r="N107" s="5">
        <f t="shared" si="11"/>
        <v>0.375</v>
      </c>
      <c r="Q107" s="11">
        <v>1.0</v>
      </c>
      <c r="R107" s="11">
        <v>3.0</v>
      </c>
      <c r="S107" s="11">
        <v>3.0</v>
      </c>
    </row>
    <row r="108">
      <c r="A108" s="7"/>
      <c r="B108" s="7"/>
      <c r="C108" s="8">
        <f t="shared" si="1"/>
        <v>0.38</v>
      </c>
      <c r="D108" s="5">
        <f t="shared" si="2"/>
        <v>0.125</v>
      </c>
      <c r="E108" s="8">
        <f t="shared" si="3"/>
        <v>0.62</v>
      </c>
      <c r="F108" s="8">
        <f t="shared" si="4"/>
        <v>0.28</v>
      </c>
      <c r="G108" s="10">
        <f t="shared" si="5"/>
        <v>0.2857142857</v>
      </c>
      <c r="H108" s="8">
        <f t="shared" si="6"/>
        <v>0.4</v>
      </c>
      <c r="I108" s="8"/>
      <c r="J108" s="8">
        <f t="shared" si="7"/>
        <v>0.96</v>
      </c>
      <c r="K108" s="8">
        <f t="shared" si="8"/>
        <v>0.84</v>
      </c>
      <c r="L108" s="8">
        <f t="shared" si="9"/>
        <v>0.42</v>
      </c>
      <c r="M108" s="8">
        <f t="shared" si="10"/>
        <v>0.86</v>
      </c>
      <c r="N108" s="5">
        <f t="shared" si="11"/>
        <v>0.5</v>
      </c>
      <c r="Q108" s="11">
        <v>1.0</v>
      </c>
      <c r="R108" s="11">
        <v>2.0</v>
      </c>
      <c r="S108" s="11">
        <v>4.0</v>
      </c>
    </row>
    <row r="109">
      <c r="A109" s="7"/>
      <c r="B109" s="7"/>
      <c r="C109" s="8">
        <f t="shared" si="1"/>
        <v>0.38</v>
      </c>
      <c r="D109" s="5">
        <f t="shared" si="2"/>
        <v>0.75</v>
      </c>
      <c r="E109" s="8">
        <f t="shared" si="3"/>
        <v>0.62</v>
      </c>
      <c r="F109" s="8">
        <f t="shared" si="4"/>
        <v>0.36</v>
      </c>
      <c r="G109" s="10">
        <f t="shared" si="5"/>
        <v>1</v>
      </c>
      <c r="H109" s="8">
        <f t="shared" si="6"/>
        <v>0.4</v>
      </c>
      <c r="I109" s="8"/>
      <c r="J109" s="8">
        <f t="shared" si="7"/>
        <v>0.7</v>
      </c>
      <c r="K109" s="8">
        <f t="shared" si="8"/>
        <v>0.84</v>
      </c>
      <c r="L109" s="8">
        <f t="shared" si="9"/>
        <v>0.38</v>
      </c>
      <c r="M109" s="8">
        <f t="shared" si="10"/>
        <v>0.86</v>
      </c>
      <c r="N109" s="5">
        <f t="shared" si="11"/>
        <v>0.625</v>
      </c>
      <c r="Q109" s="11">
        <v>6.0</v>
      </c>
      <c r="R109" s="11">
        <v>7.0</v>
      </c>
      <c r="S109" s="11">
        <v>5.0</v>
      </c>
    </row>
    <row r="110">
      <c r="A110" s="7"/>
      <c r="B110" s="7"/>
      <c r="C110" s="8">
        <f t="shared" si="1"/>
        <v>0.38</v>
      </c>
      <c r="D110" s="5">
        <f t="shared" si="2"/>
        <v>0.25</v>
      </c>
      <c r="E110" s="8">
        <f t="shared" si="3"/>
        <v>0.26</v>
      </c>
      <c r="F110" s="8">
        <f t="shared" si="4"/>
        <v>0.14</v>
      </c>
      <c r="G110" s="10">
        <f t="shared" si="5"/>
        <v>0.5714285714</v>
      </c>
      <c r="H110" s="8">
        <f t="shared" si="6"/>
        <v>0.4</v>
      </c>
      <c r="I110" s="8"/>
      <c r="J110" s="8">
        <f t="shared" si="7"/>
        <v>0.7</v>
      </c>
      <c r="K110" s="8">
        <f t="shared" si="8"/>
        <v>0.84</v>
      </c>
      <c r="L110" s="8">
        <f t="shared" si="9"/>
        <v>0.38</v>
      </c>
      <c r="M110" s="8">
        <f t="shared" si="10"/>
        <v>0.86</v>
      </c>
      <c r="N110" s="5">
        <f t="shared" si="11"/>
        <v>0.375</v>
      </c>
      <c r="Q110" s="11">
        <v>2.0</v>
      </c>
      <c r="R110" s="11">
        <v>4.0</v>
      </c>
      <c r="S110" s="11">
        <v>3.0</v>
      </c>
    </row>
    <row r="111">
      <c r="A111" s="7"/>
      <c r="B111" s="7"/>
      <c r="C111" s="8">
        <f t="shared" si="1"/>
        <v>0.1</v>
      </c>
      <c r="D111" s="5">
        <f t="shared" si="2"/>
        <v>0.125</v>
      </c>
      <c r="E111" s="8">
        <f t="shared" si="3"/>
        <v>0.62</v>
      </c>
      <c r="F111" s="8">
        <f t="shared" si="4"/>
        <v>0.14</v>
      </c>
      <c r="G111" s="10">
        <f t="shared" si="5"/>
        <v>0.5714285714</v>
      </c>
      <c r="H111" s="8">
        <f t="shared" si="6"/>
        <v>0.56</v>
      </c>
      <c r="I111" s="8"/>
      <c r="J111" s="8">
        <f t="shared" si="7"/>
        <v>0.7</v>
      </c>
      <c r="K111" s="8">
        <f t="shared" si="8"/>
        <v>0.16</v>
      </c>
      <c r="L111" s="8">
        <f t="shared" si="9"/>
        <v>0.2</v>
      </c>
      <c r="M111" s="8">
        <f t="shared" si="10"/>
        <v>0.14</v>
      </c>
      <c r="N111" s="5">
        <f t="shared" si="11"/>
        <v>0.125</v>
      </c>
      <c r="Q111" s="11">
        <v>1.0</v>
      </c>
      <c r="R111" s="11">
        <v>4.0</v>
      </c>
      <c r="S111" s="11">
        <v>1.0</v>
      </c>
    </row>
    <row r="112">
      <c r="A112" s="7"/>
      <c r="B112" s="7"/>
      <c r="C112" s="8">
        <f t="shared" si="1"/>
        <v>0.12</v>
      </c>
      <c r="D112" s="5">
        <f t="shared" si="2"/>
        <v>0.125</v>
      </c>
      <c r="E112" s="8">
        <f t="shared" si="3"/>
        <v>0.26</v>
      </c>
      <c r="F112" s="8">
        <f t="shared" si="4"/>
        <v>0.28</v>
      </c>
      <c r="G112" s="10">
        <f t="shared" si="5"/>
        <v>0.4285714286</v>
      </c>
      <c r="H112" s="8">
        <f t="shared" si="6"/>
        <v>0.4</v>
      </c>
      <c r="I112" s="8"/>
      <c r="J112" s="8">
        <f t="shared" si="7"/>
        <v>0.14</v>
      </c>
      <c r="K112" s="8">
        <f t="shared" si="8"/>
        <v>0.84</v>
      </c>
      <c r="L112" s="8">
        <f t="shared" si="9"/>
        <v>0.38</v>
      </c>
      <c r="M112" s="8">
        <f t="shared" si="10"/>
        <v>0.86</v>
      </c>
      <c r="N112" s="5">
        <f t="shared" si="11"/>
        <v>0.375</v>
      </c>
      <c r="Q112" s="11">
        <v>1.0</v>
      </c>
      <c r="R112" s="11">
        <v>3.0</v>
      </c>
      <c r="S112" s="11">
        <v>3.0</v>
      </c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>
      <c r="A115" s="7"/>
      <c r="B115" s="7"/>
      <c r="C115" s="4">
        <v>1.0</v>
      </c>
      <c r="D115" s="4">
        <v>2.0</v>
      </c>
      <c r="E115" s="4">
        <v>3.0</v>
      </c>
      <c r="F115" s="4">
        <v>4.0</v>
      </c>
      <c r="G115" s="4">
        <v>5.0</v>
      </c>
      <c r="H115" s="4">
        <v>6.0</v>
      </c>
      <c r="I115" s="7"/>
      <c r="J115" s="4">
        <v>7.0</v>
      </c>
      <c r="K115" s="4">
        <v>8.0</v>
      </c>
      <c r="L115" s="4">
        <v>9.0</v>
      </c>
      <c r="M115" s="4">
        <v>10.0</v>
      </c>
      <c r="N115" s="4">
        <v>11.0</v>
      </c>
    </row>
    <row r="116">
      <c r="A116" s="7"/>
      <c r="B116" s="4">
        <v>1.0</v>
      </c>
      <c r="C116" s="4">
        <v>1.0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>
      <c r="A117" s="7"/>
      <c r="B117" s="4">
        <v>2.0</v>
      </c>
      <c r="C117" s="12">
        <f>CORREL(C63:C112,D63:D112)</f>
        <v>0.2707942816</v>
      </c>
      <c r="D117" s="4">
        <v>1.0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>
      <c r="A118" s="7"/>
      <c r="B118" s="4">
        <v>3.0</v>
      </c>
      <c r="C118" s="12">
        <f>CORREL(C63:C112,E63:E112)</f>
        <v>0.3263496348</v>
      </c>
      <c r="D118" s="12">
        <f>CORREL(E63:E112,D63:D112)</f>
        <v>0.2728055742</v>
      </c>
      <c r="E118" s="4">
        <v>1.0</v>
      </c>
      <c r="F118" s="7"/>
      <c r="G118" s="7"/>
      <c r="H118" s="7"/>
      <c r="I118" s="7"/>
      <c r="J118" s="7"/>
      <c r="K118" s="7"/>
      <c r="L118" s="7"/>
      <c r="M118" s="7"/>
      <c r="N118" s="7"/>
    </row>
    <row r="119">
      <c r="A119" s="7"/>
      <c r="B119" s="4">
        <v>4.0</v>
      </c>
      <c r="C119" s="12">
        <f>CORREL(C63:C112,F63:F112)</f>
        <v>0.1026134454</v>
      </c>
      <c r="D119" s="12">
        <f>CORREL(F63:F112,D63:D112)</f>
        <v>-0.07573390514</v>
      </c>
      <c r="E119" s="12">
        <f>CORREL(E63:E112,F63:F112)</f>
        <v>0.1228585774</v>
      </c>
      <c r="F119" s="4">
        <v>1.0</v>
      </c>
      <c r="G119" s="7"/>
      <c r="H119" s="7"/>
      <c r="I119" s="7"/>
      <c r="J119" s="7"/>
      <c r="K119" s="7"/>
      <c r="L119" s="7"/>
      <c r="M119" s="7"/>
      <c r="N119" s="7"/>
    </row>
    <row r="120">
      <c r="A120" s="7"/>
      <c r="B120" s="4">
        <v>5.0</v>
      </c>
      <c r="C120" s="12">
        <f>CORREL(C63:C112,G63:G112)</f>
        <v>0.5013297228</v>
      </c>
      <c r="D120" s="12">
        <f>CORREL(G63:G112,D63:D112)</f>
        <v>0.3295638193</v>
      </c>
      <c r="E120" s="12">
        <f>CORREL(E63:E112,G63:G112)</f>
        <v>0.250693801</v>
      </c>
      <c r="F120" s="12">
        <f>CORREL(F63:F112,G63:G112)</f>
        <v>0.09199429696</v>
      </c>
      <c r="G120" s="4">
        <v>1.0</v>
      </c>
      <c r="H120" s="7"/>
      <c r="I120" s="7"/>
      <c r="J120" s="7"/>
      <c r="K120" s="7"/>
      <c r="L120" s="7"/>
      <c r="M120" s="7"/>
      <c r="N120" s="7"/>
    </row>
    <row r="121">
      <c r="A121" s="7"/>
      <c r="B121" s="4">
        <v>6.0</v>
      </c>
      <c r="C121" s="12">
        <f>CORREL(C63:C112,H63:H112)</f>
        <v>0.2856515043</v>
      </c>
      <c r="D121" s="12">
        <f>CORREL(H63:H112,D63:D112)</f>
        <v>0.1517491079</v>
      </c>
      <c r="E121" s="12">
        <f>CORREL(E63:E112,H63:H112)</f>
        <v>0.3663544234</v>
      </c>
      <c r="F121" s="12">
        <f>CORREL(F63:F112,H63:H112)</f>
        <v>0.2814899487</v>
      </c>
      <c r="G121" s="12">
        <f>CORREL(G63:G112,H63:H112)</f>
        <v>0.255869915</v>
      </c>
      <c r="H121" s="4">
        <v>1.0</v>
      </c>
      <c r="I121" s="7"/>
      <c r="J121" s="7"/>
      <c r="K121" s="7"/>
      <c r="L121" s="7"/>
      <c r="M121" s="7"/>
      <c r="N121" s="7"/>
    </row>
    <row r="122">
      <c r="A122" s="7"/>
      <c r="B122" s="4">
        <v>7.0</v>
      </c>
      <c r="C122" s="12">
        <f>CORREL(C63:C112,J63:J112)</f>
        <v>0.03833428492</v>
      </c>
      <c r="D122" s="12">
        <f>CORREL(J63:J112,D63:D112)</f>
        <v>-0.0456901397</v>
      </c>
      <c r="E122" s="12">
        <f>CORREL(E63:E112,J63:J112)</f>
        <v>0.1759457568</v>
      </c>
      <c r="F122" s="12">
        <f>CORREL(F63:F112,J63:J112)</f>
        <v>0.04034079132</v>
      </c>
      <c r="G122" s="12">
        <f>CORREL(G63:G112,J63:J112)</f>
        <v>-0.09527099145</v>
      </c>
      <c r="H122" s="12">
        <f>CORREL(H63:H112,J63:J112)</f>
        <v>-0.0100230273</v>
      </c>
      <c r="I122" s="7"/>
      <c r="J122" s="4">
        <v>1.0</v>
      </c>
      <c r="K122" s="7"/>
      <c r="L122" s="7"/>
      <c r="M122" s="7"/>
      <c r="N122" s="7"/>
    </row>
    <row r="123">
      <c r="A123" s="7"/>
      <c r="B123" s="4">
        <v>8.0</v>
      </c>
      <c r="C123" s="12">
        <f>CORREL(C63:C112,K63:K112)</f>
        <v>-0.00413753295</v>
      </c>
      <c r="D123" s="12">
        <f>CORREL(K63:K112,D63:D112)</f>
        <v>-0.1988255693</v>
      </c>
      <c r="E123" s="12">
        <f>CORREL(E63:E112,K63:K112)</f>
        <v>-0.1985409417</v>
      </c>
      <c r="F123" s="12">
        <f>CORREL(F63:F112,K63:K112)</f>
        <v>-0.132027975</v>
      </c>
      <c r="G123" s="12">
        <f>CORREL(G63:G112,K63:K112)</f>
        <v>0.1168896498</v>
      </c>
      <c r="H123" s="12">
        <f>CORREL(H63:H112,K63:K112)</f>
        <v>-0.07338819869</v>
      </c>
      <c r="I123" s="7"/>
      <c r="J123" s="12">
        <f>CORREL(J63:J112,K63:K112)</f>
        <v>-0.1309248948</v>
      </c>
      <c r="K123" s="4">
        <v>1.0</v>
      </c>
      <c r="L123" s="7"/>
      <c r="M123" s="7"/>
      <c r="N123" s="7"/>
    </row>
    <row r="124">
      <c r="A124" s="7"/>
      <c r="B124" s="4">
        <v>9.0</v>
      </c>
      <c r="C124" s="12">
        <f>CORREL(C63:C112,L63:L112)</f>
        <v>-0.1420117403</v>
      </c>
      <c r="D124" s="12">
        <f>CORREL(L63:L112,D63:D112)</f>
        <v>0.1335923993</v>
      </c>
      <c r="E124" s="12">
        <f>CORREL(E63:E112,L63:L112)</f>
        <v>-0.1380622151</v>
      </c>
      <c r="F124" s="12">
        <f>CORREL(F63:F112,L63:L112)</f>
        <v>-0.2195120343</v>
      </c>
      <c r="G124" s="12">
        <f>CORREL(G63:G112,L63:L112)</f>
        <v>-0.1410144569</v>
      </c>
      <c r="H124" s="12">
        <f>CORREL(H63:H112,L63:L112)</f>
        <v>-0.004553520763</v>
      </c>
      <c r="I124" s="7"/>
      <c r="J124" s="12">
        <f>CORREL(J63:J112,L63:L112)</f>
        <v>-0.1750505499</v>
      </c>
      <c r="K124" s="12">
        <f>CORREL(K63:K112,L63:L112)</f>
        <v>0.4149155174</v>
      </c>
      <c r="L124" s="4">
        <v>1.0</v>
      </c>
      <c r="M124" s="7"/>
      <c r="N124" s="7"/>
    </row>
    <row r="125">
      <c r="A125" s="7"/>
      <c r="B125" s="4">
        <v>10.0</v>
      </c>
      <c r="C125" s="13">
        <f>CORREL(C63:C112,M63:M112)</f>
        <v>-0.07709689738</v>
      </c>
      <c r="D125" s="12">
        <f>CORREL(M63:M112,D63:D112)</f>
        <v>-0.3855147229</v>
      </c>
      <c r="E125" s="12">
        <f>CORREL(E63:E112,M63:M112)</f>
        <v>-0.1655567841</v>
      </c>
      <c r="F125" s="12">
        <f>CORREL(F63:F112,M63:M112)</f>
        <v>-0.06679945534</v>
      </c>
      <c r="G125" s="12">
        <f>CORREL(G63:G112,M63:M112)</f>
        <v>0.03879126391</v>
      </c>
      <c r="H125" s="12">
        <f>CORREL(H63:H112,M63:M112)</f>
        <v>-0.03602759367</v>
      </c>
      <c r="I125" s="7"/>
      <c r="J125" s="12">
        <f>CORREL(J63:J112,M63:M112)</f>
        <v>-0.1291456167</v>
      </c>
      <c r="K125" s="12">
        <f>CORREL(K63:K112,M63:M112)</f>
        <v>0.6100266994</v>
      </c>
      <c r="L125" s="12">
        <f>CORREL(L63:L112,M63:M112)</f>
        <v>0.1718789459</v>
      </c>
      <c r="M125" s="4">
        <v>1.0</v>
      </c>
      <c r="N125" s="7"/>
    </row>
    <row r="126">
      <c r="A126" s="7"/>
      <c r="B126" s="4">
        <v>11.0</v>
      </c>
      <c r="C126" s="12">
        <f>CORREL(C63:C112,N63:N112)</f>
        <v>0.1795205155</v>
      </c>
      <c r="D126" s="12">
        <f>CORREL(N63:N112,D63:D112)</f>
        <v>0.4257503847</v>
      </c>
      <c r="E126" s="12">
        <f>CORREL(E63:E112,N63:N112)</f>
        <v>0.140769752</v>
      </c>
      <c r="F126" s="12">
        <f>CORREL(F63:F112,N63:N112)</f>
        <v>0.1692609539</v>
      </c>
      <c r="G126" s="12">
        <f>CORREL(G63:G112,N63:N112)</f>
        <v>0.3809233669</v>
      </c>
      <c r="H126" s="12">
        <f>CORREL(H63:H112,N63:N112)</f>
        <v>-0.04889563137</v>
      </c>
      <c r="I126" s="7"/>
      <c r="J126" s="12">
        <f>CORREL(J63:J112,N63:N112)</f>
        <v>-0.2058260728</v>
      </c>
      <c r="K126" s="12">
        <f>CORREL(K63:K112,N63:N112)</f>
        <v>-0.0401540708</v>
      </c>
      <c r="L126" s="12">
        <f>CORREL(L63:L112,N63:N112)</f>
        <v>0.129979219</v>
      </c>
      <c r="M126" s="13">
        <f>CORREL(N63:N112,M63:M112)</f>
        <v>-0.03712137243</v>
      </c>
      <c r="N126" s="4">
        <v>1.0</v>
      </c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</sheetData>
  <mergeCells count="1">
    <mergeCell ref="C57:N57"/>
  </mergeCells>
  <conditionalFormatting sqref="C116:N126">
    <cfRule type="colorScale" priority="1">
      <colorScale>
        <cfvo type="min"/>
        <cfvo type="percentile" val="50"/>
        <cfvo type="max"/>
        <color rgb="FFE06666"/>
        <color rgb="FFF1C232"/>
        <color rgb="FF6AA84F"/>
      </colorScale>
    </cfRule>
  </conditionalFormatting>
  <conditionalFormatting sqref="C116:N126">
    <cfRule type="notContainsBlanks" dxfId="0" priority="2">
      <formula>LEN(TRIM(C116))&gt;0</formula>
    </cfRule>
  </conditionalFormatting>
  <drawing r:id="rId1"/>
</worksheet>
</file>