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D:\Excel DashBoard Projects\IPL Project\"/>
    </mc:Choice>
  </mc:AlternateContent>
  <xr:revisionPtr revIDLastSave="0" documentId="13_ncr:1_{EF3B63DC-0332-45E0-BBE5-0D1AF297F854}" xr6:coauthVersionLast="47" xr6:coauthVersionMax="47" xr10:uidLastSave="{00000000-0000-0000-0000-000000000000}"/>
  <bookViews>
    <workbookView xWindow="-110" yWindow="-110" windowWidth="19420" windowHeight="10300" firstSheet="2" activeTab="2" xr2:uid="{6DF0FFB1-7B35-4A2D-9642-2C146A7BDFC4}"/>
  </bookViews>
  <sheets>
    <sheet name="fact_player" sheetId="6" state="hidden" r:id="rId1"/>
    <sheet name="Team_Summary" sheetId="26" state="hidden" r:id="rId2"/>
    <sheet name="Team_Performance_Dashboard" sheetId="12" r:id="rId3"/>
    <sheet name="Player_Performance_Dashboard" sheetId="21" r:id="rId4"/>
    <sheet name="Player_Summary" sheetId="24" state="hidden" r:id="rId5"/>
    <sheet name="fact_match" sheetId="5" state="hidden" r:id="rId6"/>
    <sheet name="dim_venue" sheetId="4" state="hidden" r:id="rId7"/>
    <sheet name="dim_team" sheetId="3" state="hidden" r:id="rId8"/>
    <sheet name="dim_player" sheetId="2" state="hidden" r:id="rId9"/>
  </sheets>
  <definedNames>
    <definedName name="_xlcn.WorksheetConnection_Book1dim_player" hidden="1">dim_player[]</definedName>
    <definedName name="_xlcn.WorksheetConnection_Book1dim_team" hidden="1">dim_team[]</definedName>
    <definedName name="_xlcn.WorksheetConnection_Book1dim_venue" hidden="1">dim_venue[]</definedName>
    <definedName name="_xlcn.WorksheetConnection_Book1fact_match" hidden="1">fact_match[]</definedName>
    <definedName name="_xlcn.WorksheetConnection_IPL_Dashboard.xlsxfact_player" hidden="1">fact_player[]</definedName>
    <definedName name="ExternalData_1" localSheetId="8" hidden="1">dim_player!$A$1:$H$34</definedName>
    <definedName name="ExternalData_2" localSheetId="7" hidden="1">dim_team!$A$1:$G$9</definedName>
    <definedName name="ExternalData_3" localSheetId="6" hidden="1">dim_venue!$A$1:$D$11</definedName>
    <definedName name="ExternalData_4" localSheetId="5" hidden="1">fact_match!$A$1:$N$61</definedName>
    <definedName name="ExternalData_5" localSheetId="0" hidden="1">fact_player!$A$1:$K$202</definedName>
    <definedName name="Slicer_Nationality_Type">#N/A</definedName>
    <definedName name="Slicer_Team_Name">#N/A</definedName>
    <definedName name="Slicer_Venue_Name1">#N/A</definedName>
    <definedName name="Slicer_Venue_Name2">#N/A</definedName>
    <definedName name="Slicer_Win_Type">#N/A</definedName>
  </definedNames>
  <calcPr calcId="191029"/>
  <pivotCaches>
    <pivotCache cacheId="0" r:id="rId10"/>
    <pivotCache cacheId="1" r:id="rId11"/>
    <pivotCache cacheId="2" r:id="rId12"/>
    <pivotCache cacheId="3" r:id="rId13"/>
    <pivotCache cacheId="4" r:id="rId14"/>
    <pivotCache cacheId="5" r:id="rId15"/>
    <pivotCache cacheId="6" r:id="rId16"/>
    <pivotCache cacheId="7" r:id="rId17"/>
    <pivotCache cacheId="8" r:id="rId18"/>
    <pivotCache cacheId="9" r:id="rId19"/>
  </pivotCaches>
  <extLst>
    <ext xmlns:x14="http://schemas.microsoft.com/office/spreadsheetml/2009/9/main" uri="{876F7934-8845-4945-9796-88D515C7AA90}">
      <x14:pivotCaches>
        <pivotCache cacheId="10" r:id="rId20"/>
        <pivotCache cacheId="11"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layer_clean_90e53423-8634-4246-a95e-0890b819080a" name="fact_player_clean" connection="Query - fact_player_clean"/>
          <x15:modelTable id="fact_player" name="fact_player" connection="WorksheetConnection_IPL_Dashboard.xlsx!fact_player"/>
          <x15:modelTable id="fact_match" name="fact_match" connection="WorksheetConnection_Book1!fact_match"/>
          <x15:modelTable id="dim_venue" name="dim_venue" connection="WorksheetConnection_Book1!dim_venue"/>
          <x15:modelTable id="dim_team" name="dim_team" connection="WorksheetConnection_Book1!dim_team"/>
          <x15:modelTable id="dim_player" name="dim_player" connection="WorksheetConnection_Book1!dim_player"/>
        </x15:modelTables>
        <x15:modelRelationships>
          <x15:modelRelationship fromTable="fact_match" fromColumn="Venue_ID" toTable="dim_venue" toColumn="Venue_ID"/>
          <x15:modelRelationship fromTable="fact_match" fromColumn="Match_Winner" toTable="dim_team" toColumn="Team_ID"/>
          <x15:modelRelationship fromTable="fact_player_clean" fromColumn="Player_ID" toTable="dim_player" toColumn="Player_ID"/>
          <x15:modelRelationship fromTable="fact_player_clean" fromColumn="Team_ID" toTable="dim_team" toColumn="Tea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2" i="26" l="1"/>
  <c r="L15" i="26"/>
  <c r="C14" i="26"/>
  <c r="A16" i="26"/>
  <c r="A78" i="24"/>
  <c r="A34" i="2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M2" i="6"/>
  <c r="M3" i="6"/>
  <c r="M4" i="6"/>
  <c r="M5" i="6"/>
  <c r="M6"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O29" i="24"/>
  <c r="O60" i="24"/>
  <c r="A30" i="24" l="1"/>
  <c r="B51" i="26"/>
  <c r="A14" i="2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47299BC-F316-48C7-8C5C-B73F163AC32D}"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2" xr16:uid="{D677E1B7-6CFA-4EBF-B921-11B4D6295A01}" keepAlive="1" name="Query - dim_team" description="Connection to the 'dim_team' query in the workbook." type="5" refreshedVersion="8" background="1" saveData="1">
    <dbPr connection="Provider=Microsoft.Mashup.OleDb.1;Data Source=$Workbook$;Location=dim_team;Extended Properties=&quot;&quot;" command="SELECT * FROM [dim_team]"/>
  </connection>
  <connection id="3" xr16:uid="{50B87E38-55A4-4555-9C33-067B9F59543F}" keepAlive="1" name="Query - dim_venue" description="Connection to the 'dim_venue' query in the workbook." type="5" refreshedVersion="8" background="1" saveData="1">
    <dbPr connection="Provider=Microsoft.Mashup.OleDb.1;Data Source=$Workbook$;Location=dim_venue;Extended Properties=&quot;&quot;" command="SELECT * FROM [dim_venue]"/>
  </connection>
  <connection id="4" xr16:uid="{366C2AF7-ED8D-4CD6-B71C-66C11CB6DA3E}" keepAlive="1" name="Query - fact_match" description="Connection to the 'fact_match' query in the workbook." type="5" refreshedVersion="8" background="1" saveData="1">
    <dbPr connection="Provider=Microsoft.Mashup.OleDb.1;Data Source=$Workbook$;Location=fact_match;Extended Properties=&quot;&quot;" command="SELECT * FROM [fact_match]"/>
  </connection>
  <connection id="5" xr16:uid="{8D557B61-22D4-4056-B932-993D6168D5C9}" keepAlive="1" name="Query - fact_player" description="Connection to the 'fact_player' query in the workbook." type="5" refreshedVersion="8" background="1" saveData="1">
    <dbPr connection="Provider=Microsoft.Mashup.OleDb.1;Data Source=$Workbook$;Location=fact_player;Extended Properties=&quot;&quot;" command="SELECT * FROM [fact_player]"/>
  </connection>
  <connection id="6" xr16:uid="{04B5618F-8762-4797-8BAB-B0FA7071F1B1}" name="Query - fact_player_clean" description="Connection to the 'fact_player_clean' query in the workbook." type="100" refreshedVersion="8" minRefreshableVersion="5">
    <extLst>
      <ext xmlns:x15="http://schemas.microsoft.com/office/spreadsheetml/2010/11/main" uri="{DE250136-89BD-433C-8126-D09CA5730AF9}">
        <x15:connection id="0b7b7fb9-29f9-4ff7-b1f2-6886341a0742"/>
      </ext>
    </extLst>
  </connection>
  <connection id="7" xr16:uid="{14D2E980-4D75-45A6-AF92-406CA09DACD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E8E0FCD0-709B-41E7-831F-4DBC4EB9F4D3}" name="WorksheetConnection_Book1!dim_player" type="102" refreshedVersion="8" minRefreshableVersion="5">
    <extLst>
      <ext xmlns:x15="http://schemas.microsoft.com/office/spreadsheetml/2010/11/main" uri="{DE250136-89BD-433C-8126-D09CA5730AF9}">
        <x15:connection id="dim_player">
          <x15:rangePr sourceName="_xlcn.WorksheetConnection_Book1dim_player"/>
        </x15:connection>
      </ext>
    </extLst>
  </connection>
  <connection id="9" xr16:uid="{7CFB9439-141B-4516-8032-E3C9FDC91D2A}" name="WorksheetConnection_Book1!dim_team" type="102" refreshedVersion="8" minRefreshableVersion="5">
    <extLst>
      <ext xmlns:x15="http://schemas.microsoft.com/office/spreadsheetml/2010/11/main" uri="{DE250136-89BD-433C-8126-D09CA5730AF9}">
        <x15:connection id="dim_team">
          <x15:rangePr sourceName="_xlcn.WorksheetConnection_Book1dim_team"/>
        </x15:connection>
      </ext>
    </extLst>
  </connection>
  <connection id="10" xr16:uid="{4CD11F42-B128-4159-A207-4C183712F72B}" name="WorksheetConnection_Book1!dim_venue" type="102" refreshedVersion="8" minRefreshableVersion="5">
    <extLst>
      <ext xmlns:x15="http://schemas.microsoft.com/office/spreadsheetml/2010/11/main" uri="{DE250136-89BD-433C-8126-D09CA5730AF9}">
        <x15:connection id="dim_venue">
          <x15:rangePr sourceName="_xlcn.WorksheetConnection_Book1dim_venue"/>
        </x15:connection>
      </ext>
    </extLst>
  </connection>
  <connection id="11" xr16:uid="{970EBE84-BDD0-4217-8BBD-88DE8B9DA459}" name="WorksheetConnection_Book1!fact_match" type="102" refreshedVersion="8" minRefreshableVersion="5">
    <extLst>
      <ext xmlns:x15="http://schemas.microsoft.com/office/spreadsheetml/2010/11/main" uri="{DE250136-89BD-433C-8126-D09CA5730AF9}">
        <x15:connection id="fact_match">
          <x15:rangePr sourceName="_xlcn.WorksheetConnection_Book1fact_match"/>
        </x15:connection>
      </ext>
    </extLst>
  </connection>
  <connection id="12" xr16:uid="{27AAAA05-7431-4A66-8829-2B3E06E3DAED}" name="WorksheetConnection_IPL_Dashboard.xlsx!fact_player" type="102" refreshedVersion="8" minRefreshableVersion="5">
    <extLst>
      <ext xmlns:x15="http://schemas.microsoft.com/office/spreadsheetml/2010/11/main" uri="{DE250136-89BD-433C-8126-D09CA5730AF9}">
        <x15:connection id="fact_player" autoDelete="1">
          <x15:rangePr sourceName="_xlcn.WorksheetConnection_IPL_Dashboard.xlsxfact_player"/>
        </x15:connection>
      </ext>
    </extLst>
  </connection>
</connections>
</file>

<file path=xl/sharedStrings.xml><?xml version="1.0" encoding="utf-8"?>
<sst xmlns="http://schemas.openxmlformats.org/spreadsheetml/2006/main" count="1329" uniqueCount="354">
  <si>
    <t>Player_ID</t>
  </si>
  <si>
    <t>Player_Name</t>
  </si>
  <si>
    <t>Team_ID</t>
  </si>
  <si>
    <t>Role</t>
  </si>
  <si>
    <t>Nationality</t>
  </si>
  <si>
    <t>Age</t>
  </si>
  <si>
    <t>Batting_Style</t>
  </si>
  <si>
    <t>Bowling_Style</t>
  </si>
  <si>
    <t>P001</t>
  </si>
  <si>
    <t>Suryakumar Yadav</t>
  </si>
  <si>
    <t>T01</t>
  </si>
  <si>
    <t>Batsman</t>
  </si>
  <si>
    <t>Indian</t>
  </si>
  <si>
    <t>Right-hand Bat</t>
  </si>
  <si>
    <t>Off-break</t>
  </si>
  <si>
    <t>P002</t>
  </si>
  <si>
    <t>Jasprit Bumrah</t>
  </si>
  <si>
    <t>Bowler</t>
  </si>
  <si>
    <t>Right-arm Fast</t>
  </si>
  <si>
    <t>P003</t>
  </si>
  <si>
    <t>Ishan Kishan</t>
  </si>
  <si>
    <t>Wicketkeeper</t>
  </si>
  <si>
    <t>Left-hand Bat</t>
  </si>
  <si>
    <t>None</t>
  </si>
  <si>
    <t>P004</t>
  </si>
  <si>
    <t>Tilak Varma</t>
  </si>
  <si>
    <t>All-Rounder</t>
  </si>
  <si>
    <t>P005</t>
  </si>
  <si>
    <t>Hardik Pandya</t>
  </si>
  <si>
    <t>Right-arm Medium</t>
  </si>
  <si>
    <t>P006</t>
  </si>
  <si>
    <t>Shivam Dube</t>
  </si>
  <si>
    <t>T02</t>
  </si>
  <si>
    <t>P007</t>
  </si>
  <si>
    <t>Deepak Chahar</t>
  </si>
  <si>
    <t>Right-arm Medium-Fast</t>
  </si>
  <si>
    <t>P008</t>
  </si>
  <si>
    <t>Daryl Mitchell</t>
  </si>
  <si>
    <t>New Zealander</t>
  </si>
  <si>
    <t>P009</t>
  </si>
  <si>
    <t>Matheesha Pathirana</t>
  </si>
  <si>
    <t>Sri Lankan</t>
  </si>
  <si>
    <t>P010</t>
  </si>
  <si>
    <t>Virat Kohli</t>
  </si>
  <si>
    <t>T03</t>
  </si>
  <si>
    <t>P011</t>
  </si>
  <si>
    <t>Mohammed Siraj</t>
  </si>
  <si>
    <t>P012</t>
  </si>
  <si>
    <t>Glenn Maxwell</t>
  </si>
  <si>
    <t>Australian</t>
  </si>
  <si>
    <t>P013</t>
  </si>
  <si>
    <t>Dinesh Karthik</t>
  </si>
  <si>
    <t>P014</t>
  </si>
  <si>
    <t>Rinku Singh</t>
  </si>
  <si>
    <t>T04</t>
  </si>
  <si>
    <t>P015</t>
  </si>
  <si>
    <t>Andre Russell</t>
  </si>
  <si>
    <t>West Indian</t>
  </si>
  <si>
    <t>P016</t>
  </si>
  <si>
    <t>Sunil Narine</t>
  </si>
  <si>
    <t>P017</t>
  </si>
  <si>
    <t>Varun Chakravarthy</t>
  </si>
  <si>
    <t>Leg-break</t>
  </si>
  <si>
    <t>P018</t>
  </si>
  <si>
    <t>David Warner</t>
  </si>
  <si>
    <t>T05</t>
  </si>
  <si>
    <t>P019</t>
  </si>
  <si>
    <t>Kuldeep Yadav</t>
  </si>
  <si>
    <t>Left-arm Chinaman</t>
  </si>
  <si>
    <t>P020</t>
  </si>
  <si>
    <t>Mitchell Marsh</t>
  </si>
  <si>
    <t>P021</t>
  </si>
  <si>
    <t>Axar Patel</t>
  </si>
  <si>
    <t>Left-arm Off-break</t>
  </si>
  <si>
    <t>P022</t>
  </si>
  <si>
    <t>Jos Buttler</t>
  </si>
  <si>
    <t>T06</t>
  </si>
  <si>
    <t>English</t>
  </si>
  <si>
    <t>P023</t>
  </si>
  <si>
    <t>Yuzvendra Chahal</t>
  </si>
  <si>
    <t>P024</t>
  </si>
  <si>
    <t>Trent Boult</t>
  </si>
  <si>
    <t>Left-arm Fast-Medium</t>
  </si>
  <si>
    <t>P025</t>
  </si>
  <si>
    <t>Yashasvi Jaiswal</t>
  </si>
  <si>
    <t>P026</t>
  </si>
  <si>
    <t>Liam Livingstone</t>
  </si>
  <si>
    <t>T07</t>
  </si>
  <si>
    <t>P027</t>
  </si>
  <si>
    <t>Arshdeep Singh</t>
  </si>
  <si>
    <t>Left-arm Medium-Fast</t>
  </si>
  <si>
    <t>P028</t>
  </si>
  <si>
    <t>Jitesh Sharma</t>
  </si>
  <si>
    <t>P029</t>
  </si>
  <si>
    <t>Kagiso Rabada</t>
  </si>
  <si>
    <t>South African</t>
  </si>
  <si>
    <t>P030</t>
  </si>
  <si>
    <t>Abhishek Sharma</t>
  </si>
  <si>
    <t>T08</t>
  </si>
  <si>
    <t>P031</t>
  </si>
  <si>
    <t>Bhuvneshwar Kumar</t>
  </si>
  <si>
    <t>P032</t>
  </si>
  <si>
    <t>Heinrich Klaasen</t>
  </si>
  <si>
    <t>P033</t>
  </si>
  <si>
    <t>Travis Head</t>
  </si>
  <si>
    <t>Team_Name</t>
  </si>
  <si>
    <t>Captain</t>
  </si>
  <si>
    <t>Coach</t>
  </si>
  <si>
    <t>Home_Ground</t>
  </si>
  <si>
    <t>City</t>
  </si>
  <si>
    <t>Owner</t>
  </si>
  <si>
    <t>Mumbai Indians (MI)</t>
  </si>
  <si>
    <t>Rohit Sharma</t>
  </si>
  <si>
    <t>Mark Boucher</t>
  </si>
  <si>
    <t>Wankhede Stadium</t>
  </si>
  <si>
    <t>Mumbai</t>
  </si>
  <si>
    <t>Reliance Industries</t>
  </si>
  <si>
    <t>Chennai Super Kings (CSK)</t>
  </si>
  <si>
    <t>Ruturaj Gaikwad</t>
  </si>
  <si>
    <t>Stephen Fleming</t>
  </si>
  <si>
    <t>M. A. Chidambaram Stadium</t>
  </si>
  <si>
    <t>Chennai</t>
  </si>
  <si>
    <t>India Cements</t>
  </si>
  <si>
    <t>Royal Challengers Bengaluru (RCB)</t>
  </si>
  <si>
    <t>Faf du Plessis</t>
  </si>
  <si>
    <t>Andy Flower</t>
  </si>
  <si>
    <t>M. Chinnaswamy Stadium</t>
  </si>
  <si>
    <t>Bengaluru</t>
  </si>
  <si>
    <t>United Spirits</t>
  </si>
  <si>
    <t>Kolkata Knight Riders (KKR)</t>
  </si>
  <si>
    <t>Shreyas Iyer</t>
  </si>
  <si>
    <t>Chandrakant Pandit</t>
  </si>
  <si>
    <t>Eden Gardens</t>
  </si>
  <si>
    <t>Kolkata</t>
  </si>
  <si>
    <t>Shah Rukh Khan</t>
  </si>
  <si>
    <t>Delhi Capitals (DC)</t>
  </si>
  <si>
    <t>Rishabh Pant</t>
  </si>
  <si>
    <t>Ricky Ponting</t>
  </si>
  <si>
    <t>Arun Jaitley Stadium</t>
  </si>
  <si>
    <t>Delhi</t>
  </si>
  <si>
    <t>JSW Group</t>
  </si>
  <si>
    <t>Rajasthan Royals (RR)</t>
  </si>
  <si>
    <t>Sanju Samson</t>
  </si>
  <si>
    <t>Kumar Sangakkara</t>
  </si>
  <si>
    <t>Sawai Mansingh Stadium</t>
  </si>
  <si>
    <t>Jaipur</t>
  </si>
  <si>
    <t>Manoj Badale</t>
  </si>
  <si>
    <t>Punjab Kings (PBKS)</t>
  </si>
  <si>
    <t>Shikhar Dhawan</t>
  </si>
  <si>
    <t>Trevor Bayliss</t>
  </si>
  <si>
    <t>Maharaja Yadavindra Singh Int. Cricket Stadium</t>
  </si>
  <si>
    <t>Mohali</t>
  </si>
  <si>
    <t>Preity Zinta</t>
  </si>
  <si>
    <t>Sunrisers Hyderabad (SRH)</t>
  </si>
  <si>
    <t>Pat Cummins</t>
  </si>
  <si>
    <t>Daniel Vettori</t>
  </si>
  <si>
    <t>Rajiv Gandhi Int. Stadium</t>
  </si>
  <si>
    <t>Hyderabad</t>
  </si>
  <si>
    <t>Sun TV Network</t>
  </si>
  <si>
    <t>Venue_ID</t>
  </si>
  <si>
    <t>Venue_Name</t>
  </si>
  <si>
    <t>Capacity</t>
  </si>
  <si>
    <t>V01</t>
  </si>
  <si>
    <t>V02</t>
  </si>
  <si>
    <t>V03</t>
  </si>
  <si>
    <t>V04</t>
  </si>
  <si>
    <t>V05</t>
  </si>
  <si>
    <t>V06</t>
  </si>
  <si>
    <t>V07</t>
  </si>
  <si>
    <t>V08</t>
  </si>
  <si>
    <t>V09</t>
  </si>
  <si>
    <t>Narendra Modi Stadium</t>
  </si>
  <si>
    <t>Ahmedabad</t>
  </si>
  <si>
    <t>V10</t>
  </si>
  <si>
    <t>Bharat Ratna Shri Atal Bihari Vajpayee Ekana Cricket Stadium</t>
  </si>
  <si>
    <t>Lucknow</t>
  </si>
  <si>
    <t>Match_ID</t>
  </si>
  <si>
    <t>Date</t>
  </si>
  <si>
    <t>Team1_ID</t>
  </si>
  <si>
    <t>Team2_ID</t>
  </si>
  <si>
    <t>Toss_Winner</t>
  </si>
  <si>
    <t>Match_Winner</t>
  </si>
  <si>
    <t>Man_of_Match</t>
  </si>
  <si>
    <t>Team1_Runs</t>
  </si>
  <si>
    <t>Team2_Runs</t>
  </si>
  <si>
    <t>Team1_Wickets</t>
  </si>
  <si>
    <t>Team2_Wickets</t>
  </si>
  <si>
    <t>Overs_Team1</t>
  </si>
  <si>
    <t>Overs_Team2</t>
  </si>
  <si>
    <t>M001</t>
  </si>
  <si>
    <t>M002</t>
  </si>
  <si>
    <t>M003</t>
  </si>
  <si>
    <t>M004</t>
  </si>
  <si>
    <t>M005</t>
  </si>
  <si>
    <t>M006</t>
  </si>
  <si>
    <t>M007</t>
  </si>
  <si>
    <t>M008</t>
  </si>
  <si>
    <t>M009</t>
  </si>
  <si>
    <t>M010</t>
  </si>
  <si>
    <t>M011</t>
  </si>
  <si>
    <t>M012</t>
  </si>
  <si>
    <t>M013</t>
  </si>
  <si>
    <t>M014</t>
  </si>
  <si>
    <t>M015</t>
  </si>
  <si>
    <t>M016</t>
  </si>
  <si>
    <t>M017</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</si>
  <si>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</si>
  <si>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</si>
  <si>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</si>
  <si>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</si>
  <si>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</si>
  <si>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</si>
  <si>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</si>
  <si>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</si>
  <si>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</si>
  <si>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</si>
  <si>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</si>
  <si>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</si>
  <si>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</si>
  <si>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</si>
  <si>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</si>
  <si>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</si>
  <si>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</si>
  <si>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</si>
  <si>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</si>
  <si>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</si>
  <si>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</si>
  <si>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</si>
  <si>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</si>
  <si>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</si>
  <si>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</si>
  <si>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</si>
  <si>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</si>
  <si>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</si>
  <si>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</si>
  <si>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</si>
  <si>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</si>
  <si>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</si>
  <si>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</si>
  <si>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</si>
  <si>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</si>
  <si>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</si>
  <si>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</si>
  <si>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</si>
  <si>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</si>
  <si>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</si>
  <si>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</si>
  <si>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</si>
  <si>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</si>
  <si>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Runs</t>
  </si>
  <si>
    <t>Balls_Faced</t>
  </si>
  <si>
    <t>Fours</t>
  </si>
  <si>
    <t>Sixes</t>
  </si>
  <si>
    <t>Strike_Rate</t>
  </si>
  <si>
    <t>Overs_Bowled</t>
  </si>
  <si>
    <t>Runs_Conceded</t>
  </si>
  <si>
    <t>Wickets</t>
  </si>
  <si>
    <t>Economy</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</si>
  <si>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</si>
  <si>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</si>
  <si>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</si>
  <si>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</si>
  <si>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</si>
  <si>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</si>
  <si>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</si>
  <si>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</si>
  <si>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</si>
  <si>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</si>
  <si>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</si>
  <si>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</si>
  <si>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</si>
  <si>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</si>
  <si>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</si>
  <si>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</si>
  <si>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</si>
  <si>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</si>
  <si>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</si>
  <si>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</si>
  <si>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</si>
  <si>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</si>
  <si>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</si>
  <si>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</si>
  <si>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</si>
  <si>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</si>
  <si>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</si>
  <si>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</si>
  <si>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</si>
  <si>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</si>
  <si>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</si>
  <si>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</si>
  <si>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</si>
  <si>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</si>
  <si>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</si>
  <si>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</si>
  <si>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</si>
  <si>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</si>
  <si>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</si>
  <si>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</si>
  <si>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</si>
  <si>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</si>
  <si>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</si>
  <si>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</si>
  <si>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</si>
  <si>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</si>
  <si>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</si>
  <si>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</si>
  <si>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</si>
  <si>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</si>
  <si>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</si>
  <si>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</si>
  <si>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</si>
  <si>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</si>
  <si>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</si>
  <si>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</si>
  <si>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</si>
  <si>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</si>
  <si>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</si>
  <si>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</si>
  <si>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</si>
  <si>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</si>
  <si>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</si>
  <si>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</si>
  <si>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</si>
  <si>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</si>
  <si>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</si>
  <si>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</si>
  <si>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</si>
  <si>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</si>
  <si>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</si>
  <si>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</si>
  <si>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</si>
  <si>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</si>
  <si>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</si>
  <si>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</si>
  <si>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</si>
  <si>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</si>
  <si>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</si>
  <si>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</si>
  <si>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Grand Total</t>
  </si>
  <si>
    <t>Count of Match_ID</t>
  </si>
  <si>
    <t>Check_ID</t>
  </si>
  <si>
    <t>Column1</t>
  </si>
  <si>
    <t>Win by Runs</t>
  </si>
  <si>
    <t>Win by Wickets</t>
  </si>
  <si>
    <t>Row Labels</t>
  </si>
  <si>
    <t>Avgs Strike Rate</t>
  </si>
  <si>
    <t>Avgs Economy</t>
  </si>
  <si>
    <t>Total Runs</t>
  </si>
  <si>
    <t>Team Total Wins</t>
  </si>
  <si>
    <t>Total Wickets</t>
  </si>
  <si>
    <t>Team Appearence</t>
  </si>
  <si>
    <t>Matches Played</t>
  </si>
  <si>
    <t>Sum of Runs</t>
  </si>
  <si>
    <t>Sum of Wickets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</si>
</sst>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2" fontId="0" fillId="0" borderId="0" xfId="0" applyNumberFormat="1"/>
  </cellXfs>
  <cellStyles count="1">
    <cellStyle name="Normal" xfId="0" builtinId="0"/>
  </cellStyles>
  <dxfs count="3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border diagonalUp="0" diagonalDown="0">
        <left/>
        <right/>
        <top/>
        <bottom/>
        <vertical/>
        <horizontal/>
      </border>
    </dxf>
    <dxf>
      <font>
        <b/>
        <i val="0"/>
        <name val="Bahnschrift"/>
        <family val="2"/>
        <scheme val="none"/>
      </font>
      <border diagonalUp="0" diagonalDown="0">
        <left/>
        <right/>
        <top/>
        <bottom/>
        <vertical/>
        <horizontal/>
      </border>
    </dxf>
    <dxf>
      <font>
        <name val="Bahnschrift"/>
        <family val="2"/>
        <scheme val="none"/>
      </font>
      <fill>
        <patternFill patternType="darkGray">
          <fgColor theme="0"/>
          <bgColor theme="4" tint="0.59996337778862885"/>
        </patternFill>
      </fill>
      <border diagonalUp="0" diagonalDown="0">
        <left/>
        <right/>
        <top/>
        <bottom/>
        <vertical/>
        <horizontal/>
      </border>
    </dxf>
    <dxf>
      <border diagonalUp="0" diagonalDown="0">
        <left/>
        <right/>
        <top/>
        <bottom/>
        <vertical/>
        <horizontal/>
      </border>
    </dxf>
    <dxf>
      <fill>
        <patternFill>
          <bgColor theme="4" tint="-0.24994659260841701"/>
        </patternFill>
      </fill>
      <border diagonalUp="0" diagonalDown="0">
        <left/>
        <right/>
        <top/>
        <bottom/>
        <vertical/>
        <horizontal/>
      </border>
    </dxf>
    <dxf>
      <font>
        <b/>
        <color theme="1"/>
      </font>
      <border>
        <bottom style="thin">
          <color theme="4"/>
        </bottom>
        <vertical/>
        <horizontal/>
      </border>
    </dxf>
    <dxf>
      <font>
        <b val="0"/>
        <i val="0"/>
        <color theme="1"/>
        <name val="Bahnschrift"/>
        <family val="2"/>
        <scheme val="none"/>
      </font>
      <border diagonalUp="0" diagonalDown="0">
        <left/>
        <right/>
        <top/>
        <bottom/>
        <vertical/>
        <horizontal/>
      </border>
    </dxf>
  </dxfs>
  <tableStyles count="6" defaultTableStyle="TableStyleMedium2" defaultPivotStyle="PivotStyleLight16">
    <tableStyle name="Pranay Dark Blue" pivot="0" table="0" count="10" xr9:uid="{83BC3C67-DAB2-451A-A31F-513B1730400C}">
      <tableStyleElement type="wholeTable" dxfId="36"/>
      <tableStyleElement type="headerRow" dxfId="35"/>
    </tableStyle>
    <tableStyle name="Slicer Style 1" pivot="0" table="0" count="1" xr9:uid="{101F7BF3-0205-4D99-BAA9-FDC1B4785E2C}">
      <tableStyleElement type="wholeTable" dxfId="34"/>
    </tableStyle>
    <tableStyle name="Slicer Style 2" pivot="0" table="0" count="1" xr9:uid="{A8144D99-D29A-43AB-B7B6-AED390D1B961}">
      <tableStyleElement type="wholeTable" dxfId="33"/>
    </tableStyle>
    <tableStyle name="Slicer Style 3" pivot="0" table="0" count="1" xr9:uid="{B4F090B1-BD54-40ED-B947-F21A3607538B}">
      <tableStyleElement type="wholeTable" dxfId="32"/>
    </tableStyle>
    <tableStyle name="Slicer Style 4" pivot="0" table="0" count="1" xr9:uid="{E509EC23-7BC7-4DB3-B2EB-AC8E6D463A46}">
      <tableStyleElement type="wholeTable" dxfId="31"/>
    </tableStyle>
    <tableStyle name="Slicer Style 5" pivot="0" table="0" count="1" xr9:uid="{43B3E2AC-DC1F-492F-8D5B-1A6FDEAE6190}">
      <tableStyleElement type="wholeTable" dxfId="30"/>
    </tableStyle>
  </tableStyles>
  <colors>
    <mruColors>
      <color rgb="FF99CCFF"/>
      <color rgb="FFCCCCFF"/>
      <color rgb="FFFFCC66"/>
      <color rgb="FFFF669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Pranay Dark Blu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5.xml"/><Relationship Id="rId21" Type="http://schemas.openxmlformats.org/officeDocument/2006/relationships/pivotCacheDefinition" Target="pivotCache/pivotCacheDefinition12.xml"/><Relationship Id="rId42" Type="http://schemas.openxmlformats.org/officeDocument/2006/relationships/customXml" Target="../customXml/item10.xml"/><Relationship Id="rId47" Type="http://schemas.openxmlformats.org/officeDocument/2006/relationships/customXml" Target="../customXml/item15.xml"/><Relationship Id="rId63" Type="http://schemas.openxmlformats.org/officeDocument/2006/relationships/customXml" Target="../customXml/item31.xml"/><Relationship Id="rId68" Type="http://schemas.openxmlformats.org/officeDocument/2006/relationships/customXml" Target="../customXml/item36.xml"/><Relationship Id="rId16" Type="http://schemas.openxmlformats.org/officeDocument/2006/relationships/pivotCacheDefinition" Target="pivotCache/pivotCacheDefinition7.xml"/><Relationship Id="rId11" Type="http://schemas.openxmlformats.org/officeDocument/2006/relationships/pivotCacheDefinition" Target="pivotCache/pivotCacheDefinition2.xml"/><Relationship Id="rId32" Type="http://schemas.openxmlformats.org/officeDocument/2006/relationships/calcChain" Target="calcChain.xml"/><Relationship Id="rId37" Type="http://schemas.openxmlformats.org/officeDocument/2006/relationships/customXml" Target="../customXml/item5.xml"/><Relationship Id="rId53" Type="http://schemas.openxmlformats.org/officeDocument/2006/relationships/customXml" Target="../customXml/item21.xml"/><Relationship Id="rId58" Type="http://schemas.openxmlformats.org/officeDocument/2006/relationships/customXml" Target="../customXml/item26.xml"/><Relationship Id="rId74" Type="http://schemas.openxmlformats.org/officeDocument/2006/relationships/customXml" Target="../customXml/item42.xml"/><Relationship Id="rId79" Type="http://schemas.openxmlformats.org/officeDocument/2006/relationships/customXml" Target="../customXml/item47.xml"/><Relationship Id="rId5" Type="http://schemas.openxmlformats.org/officeDocument/2006/relationships/worksheet" Target="worksheets/sheet5.xml"/><Relationship Id="rId61" Type="http://schemas.openxmlformats.org/officeDocument/2006/relationships/customXml" Target="../customXml/item29.xml"/><Relationship Id="rId82" Type="http://schemas.openxmlformats.org/officeDocument/2006/relationships/customXml" Target="../customXml/item50.xml"/><Relationship Id="rId19" Type="http://schemas.openxmlformats.org/officeDocument/2006/relationships/pivotCacheDefinition" Target="pivotCache/pivotCacheDefinition10.xml"/><Relationship Id="rId14" Type="http://schemas.openxmlformats.org/officeDocument/2006/relationships/pivotCacheDefinition" Target="pivotCache/pivotCacheDefinition5.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64" Type="http://schemas.openxmlformats.org/officeDocument/2006/relationships/customXml" Target="../customXml/item32.xml"/><Relationship Id="rId69" Type="http://schemas.openxmlformats.org/officeDocument/2006/relationships/customXml" Target="../customXml/item37.xml"/><Relationship Id="rId77" Type="http://schemas.openxmlformats.org/officeDocument/2006/relationships/customXml" Target="../customXml/item45.xml"/><Relationship Id="rId8" Type="http://schemas.openxmlformats.org/officeDocument/2006/relationships/worksheet" Target="worksheets/sheet8.xml"/><Relationship Id="rId51" Type="http://schemas.openxmlformats.org/officeDocument/2006/relationships/customXml" Target="../customXml/item19.xml"/><Relationship Id="rId72" Type="http://schemas.openxmlformats.org/officeDocument/2006/relationships/customXml" Target="../customXml/item40.xml"/><Relationship Id="rId80" Type="http://schemas.openxmlformats.org/officeDocument/2006/relationships/customXml" Target="../customXml/item4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 Id="rId67" Type="http://schemas.openxmlformats.org/officeDocument/2006/relationships/customXml" Target="../customXml/item35.xml"/><Relationship Id="rId20" Type="http://schemas.openxmlformats.org/officeDocument/2006/relationships/pivotCacheDefinition" Target="pivotCache/pivotCacheDefinition11.xml"/><Relationship Id="rId41" Type="http://schemas.openxmlformats.org/officeDocument/2006/relationships/customXml" Target="../customXml/item9.xml"/><Relationship Id="rId54" Type="http://schemas.openxmlformats.org/officeDocument/2006/relationships/customXml" Target="../customXml/item22.xml"/><Relationship Id="rId62" Type="http://schemas.openxmlformats.org/officeDocument/2006/relationships/customXml" Target="../customXml/item30.xml"/><Relationship Id="rId70" Type="http://schemas.openxmlformats.org/officeDocument/2006/relationships/customXml" Target="../customXml/item38.xml"/><Relationship Id="rId75" Type="http://schemas.openxmlformats.org/officeDocument/2006/relationships/customXml" Target="../customXml/item4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10" Type="http://schemas.openxmlformats.org/officeDocument/2006/relationships/pivotCacheDefinition" Target="pivotCache/pivotCacheDefinition1.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65" Type="http://schemas.openxmlformats.org/officeDocument/2006/relationships/customXml" Target="../customXml/item33.xml"/><Relationship Id="rId73" Type="http://schemas.openxmlformats.org/officeDocument/2006/relationships/customXml" Target="../customXml/item41.xml"/><Relationship Id="rId78" Type="http://schemas.openxmlformats.org/officeDocument/2006/relationships/customXml" Target="../customXml/item46.xml"/><Relationship Id="rId81" Type="http://schemas.openxmlformats.org/officeDocument/2006/relationships/customXml" Target="../customXml/item4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39" Type="http://schemas.openxmlformats.org/officeDocument/2006/relationships/customXml" Target="../customXml/item7.xml"/><Relationship Id="rId34" Type="http://schemas.openxmlformats.org/officeDocument/2006/relationships/customXml" Target="../customXml/item2.xml"/><Relationship Id="rId50" Type="http://schemas.openxmlformats.org/officeDocument/2006/relationships/customXml" Target="../customXml/item18.xml"/><Relationship Id="rId55" Type="http://schemas.openxmlformats.org/officeDocument/2006/relationships/customXml" Target="../customXml/item23.xml"/><Relationship Id="rId76" Type="http://schemas.openxmlformats.org/officeDocument/2006/relationships/customXml" Target="../customXml/item44.xml"/><Relationship Id="rId7" Type="http://schemas.openxmlformats.org/officeDocument/2006/relationships/worksheet" Target="worksheets/sheet7.xml"/><Relationship Id="rId71" Type="http://schemas.openxmlformats.org/officeDocument/2006/relationships/customXml" Target="../customXml/item39.xml"/><Relationship Id="rId2" Type="http://schemas.openxmlformats.org/officeDocument/2006/relationships/worksheet" Target="worksheets/sheet2.xml"/><Relationship Id="rId29" Type="http://schemas.openxmlformats.org/officeDocument/2006/relationships/styles" Target="styles.xml"/><Relationship Id="rId24" Type="http://schemas.microsoft.com/office/2007/relationships/slicerCache" Target="slicerCaches/slicerCache3.xml"/><Relationship Id="rId40" Type="http://schemas.openxmlformats.org/officeDocument/2006/relationships/customXml" Target="../customXml/item8.xml"/><Relationship Id="rId45" Type="http://schemas.openxmlformats.org/officeDocument/2006/relationships/customXml" Target="../customXml/item13.xml"/><Relationship Id="rId66"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[IPL_Dashboard.xlsx]Team_Summary!PivotTable3</c:name>
    <c:fmtId val="6"/>
  </c:pivotSource>
  <c:chart>
    <c:autoTitleDeleted val="1"/>
    <c:pivotFmts>
      <c:pivotFmt>
        <c:idx val="0"/>
        <c:spPr>
          <a:pattFill prst="narVert">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Vert">
            <a:fgClr>
              <a:schemeClr val="accent6"/>
            </a:fgClr>
            <a:bgClr>
              <a:schemeClr val="accent6">
                <a:lumMod val="20000"/>
                <a:lumOff val="80000"/>
              </a:schemeClr>
            </a:bgClr>
          </a:pattFill>
          <a:ln>
            <a:noFill/>
          </a:ln>
          <a:effectLst>
            <a:innerShdw blurRad="114300">
              <a:schemeClr val="accent6"/>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Team_Summary!$B$20</c:f>
              <c:strCache>
                <c:ptCount val="1"/>
                <c:pt idx="0">
                  <c:v>Total</c:v>
                </c:pt>
              </c:strCache>
            </c:strRef>
          </c:tx>
          <c:spPr>
            <a:pattFill prst="narVert">
              <a:fgClr>
                <a:schemeClr val="accent6"/>
              </a:fgClr>
              <a:bgClr>
                <a:schemeClr val="accent6">
                  <a:lumMod val="20000"/>
                  <a:lumOff val="80000"/>
                </a:schemeClr>
              </a:bgClr>
            </a:pattFill>
            <a:ln>
              <a:noFill/>
            </a:ln>
            <a:effectLst>
              <a:innerShdw blurRad="114300">
                <a:schemeClr val="accent6"/>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Team_Summary!$A$21:$A$28</c:f>
              <c:strCache>
                <c:ptCount val="8"/>
                <c:pt idx="0">
                  <c:v>Delhi Capitals (DC)</c:v>
                </c:pt>
                <c:pt idx="1">
                  <c:v>Mumbai Indians (MI)</c:v>
                </c:pt>
                <c:pt idx="2">
                  <c:v>Punjab Kings (PBKS)</c:v>
                </c:pt>
                <c:pt idx="3">
                  <c:v>Royal Challengers Bengaluru (RCB)</c:v>
                </c:pt>
                <c:pt idx="4">
                  <c:v>Rajasthan Royals (RR)</c:v>
                </c:pt>
                <c:pt idx="5">
                  <c:v>Kolkata Knight Riders (KKR)</c:v>
                </c:pt>
                <c:pt idx="6">
                  <c:v>Chennai Super Kings (CSK)</c:v>
                </c:pt>
                <c:pt idx="7">
                  <c:v>Sunrisers Hyderabad (SRH)</c:v>
                </c:pt>
              </c:strCache>
            </c:strRef>
          </c:cat>
          <c:val>
            <c:numRef>
              <c:f>Team_Summary!$B$21:$B$28</c:f>
              <c:numCache>
                <c:formatCode>0</c:formatCode>
                <c:ptCount val="8"/>
                <c:pt idx="0">
                  <c:v>5</c:v>
                </c:pt>
                <c:pt idx="1">
                  <c:v>6</c:v>
                </c:pt>
                <c:pt idx="2">
                  <c:v>6</c:v>
                </c:pt>
                <c:pt idx="3">
                  <c:v>7</c:v>
                </c:pt>
                <c:pt idx="4">
                  <c:v>8</c:v>
                </c:pt>
                <c:pt idx="5">
                  <c:v>9</c:v>
                </c:pt>
                <c:pt idx="6">
                  <c:v>9</c:v>
                </c:pt>
                <c:pt idx="7">
                  <c:v>10</c:v>
                </c:pt>
              </c:numCache>
            </c:numRef>
          </c:val>
          <c:extLst>
            <c:ext xmlns:c16="http://schemas.microsoft.com/office/drawing/2014/chart" uri="{C3380CC4-5D6E-409C-BE32-E72D297353CC}">
              <c16:uniqueId val="{00000006-5D6C-4395-99E4-00A407853A32}"/>
            </c:ext>
          </c:extLst>
        </c:ser>
        <c:dLbls>
          <c:dLblPos val="outEnd"/>
          <c:showLegendKey val="0"/>
          <c:showVal val="1"/>
          <c:showCatName val="0"/>
          <c:showSerName val="0"/>
          <c:showPercent val="0"/>
          <c:showBubbleSize val="0"/>
        </c:dLbls>
        <c:gapWidth val="227"/>
        <c:overlap val="-48"/>
        <c:axId val="930954127"/>
        <c:axId val="930952687"/>
      </c:barChart>
      <c:catAx>
        <c:axId val="930954127"/>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crossAx val="930952687"/>
        <c:crosses val="autoZero"/>
        <c:auto val="1"/>
        <c:lblAlgn val="ctr"/>
        <c:lblOffset val="100"/>
        <c:noMultiLvlLbl val="0"/>
      </c:catAx>
      <c:valAx>
        <c:axId val="930952687"/>
        <c:scaling>
          <c:orientation val="minMax"/>
        </c:scaling>
        <c:delete val="1"/>
        <c:axPos val="b"/>
        <c:numFmt formatCode="0" sourceLinked="1"/>
        <c:majorTickMark val="none"/>
        <c:minorTickMark val="none"/>
        <c:tickLblPos val="nextTo"/>
        <c:crossAx val="930954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[IPL_Dashboard.xlsx]Team_Summary!PivotTable6</c:name>
    <c:fmtId val="3"/>
  </c:pivotSource>
  <c:chart>
    <c:autoTitleDeleted val="1"/>
    <c:pivotFmts>
      <c:pivotFmt>
        <c:idx val="0"/>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sp3d contourW="25400">
            <a:contourClr>
              <a:schemeClr val="lt1"/>
            </a:contourClr>
          </a:sp3d>
        </c:spPr>
      </c:pivotFmt>
      <c:pivotFmt>
        <c:idx val="3"/>
        <c:spPr>
          <a:solidFill>
            <a:schemeClr val="accent1"/>
          </a:solidFill>
          <a:ln w="1905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25400">
            <a:solidFill>
              <a:schemeClr val="lt1"/>
            </a:solidFill>
          </a:ln>
          <a:effectLst/>
          <a:sp3d contourW="25400">
            <a:contourClr>
              <a:schemeClr val="lt1"/>
            </a:contourClr>
          </a:sp3d>
        </c:spPr>
      </c:pivotFmt>
      <c:pivotFmt>
        <c:idx val="6"/>
        <c:spPr>
          <a:solidFill>
            <a:schemeClr val="accent1">
              <a:tint val="77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155544081579965E-2"/>
          <c:y val="0.28246897103963697"/>
          <c:w val="0.96352497741061061"/>
          <c:h val="0.70540184171893772"/>
        </c:manualLayout>
      </c:layout>
      <c:pie3DChart>
        <c:varyColors val="1"/>
        <c:ser>
          <c:idx val="0"/>
          <c:order val="0"/>
          <c:tx>
            <c:strRef>
              <c:f>Team_Summary!$W$3</c:f>
              <c:strCache>
                <c:ptCount val="1"/>
                <c:pt idx="0">
                  <c:v>Total</c:v>
                </c:pt>
              </c:strCache>
            </c:strRef>
          </c:tx>
          <c:dPt>
            <c:idx val="0"/>
            <c:bubble3D val="0"/>
            <c:spPr>
              <a:solidFill>
                <a:schemeClr val="accent1">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43E-4883-9DB8-4F3F937D991D}"/>
              </c:ext>
            </c:extLst>
          </c:dPt>
          <c:dPt>
            <c:idx val="1"/>
            <c:bubble3D val="0"/>
            <c:spPr>
              <a:solidFill>
                <a:schemeClr val="accent1">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D43E-4883-9DB8-4F3F937D991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Bahnschrift" panose="020B0502040204020203"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Team_Summary!$V$4:$V$5</c:f>
              <c:strCache>
                <c:ptCount val="2"/>
                <c:pt idx="0">
                  <c:v>Win by Runs</c:v>
                </c:pt>
                <c:pt idx="1">
                  <c:v>Win by Wickets</c:v>
                </c:pt>
              </c:strCache>
            </c:strRef>
          </c:cat>
          <c:val>
            <c:numRef>
              <c:f>Team_Summary!$W$4:$W$5</c:f>
              <c:numCache>
                <c:formatCode>General</c:formatCode>
                <c:ptCount val="2"/>
                <c:pt idx="0">
                  <c:v>37</c:v>
                </c:pt>
                <c:pt idx="1">
                  <c:v>23</c:v>
                </c:pt>
              </c:numCache>
            </c:numRef>
          </c:val>
          <c:extLst>
            <c:ext xmlns:c16="http://schemas.microsoft.com/office/drawing/2014/chart" uri="{C3380CC4-5D6E-409C-BE32-E72D297353CC}">
              <c16:uniqueId val="{0000000A-A94C-46F4-9389-332BF71986C5}"/>
            </c:ext>
          </c:extLst>
        </c:ser>
        <c:dLbls>
          <c:showLegendKey val="0"/>
          <c:showVal val="0"/>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accent1">
                  <a:lumMod val="75000"/>
                </a:schemeClr>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[IPL_Dashboard.xlsx]Team_Summary!PivotTable4</c:name>
    <c:fmtId val="6"/>
  </c:pivotSource>
  <c:chart>
    <c:autoTitleDeleted val="1"/>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Team_Summary!$L$3</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Team_Summary!$K$4:$K$11</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Team_Summary!$L$4:$L$11</c:f>
              <c:numCache>
                <c:formatCode>0</c:formatCode>
                <c:ptCount val="8"/>
                <c:pt idx="0">
                  <c:v>3072</c:v>
                </c:pt>
                <c:pt idx="1">
                  <c:v>1632</c:v>
                </c:pt>
                <c:pt idx="2">
                  <c:v>3230</c:v>
                </c:pt>
                <c:pt idx="3">
                  <c:v>2142</c:v>
                </c:pt>
                <c:pt idx="4">
                  <c:v>1952</c:v>
                </c:pt>
                <c:pt idx="5">
                  <c:v>2830</c:v>
                </c:pt>
                <c:pt idx="6">
                  <c:v>2626</c:v>
                </c:pt>
                <c:pt idx="7">
                  <c:v>3460</c:v>
                </c:pt>
              </c:numCache>
            </c:numRef>
          </c:val>
          <c:extLst>
            <c:ext xmlns:c16="http://schemas.microsoft.com/office/drawing/2014/chart" uri="{C3380CC4-5D6E-409C-BE32-E72D297353CC}">
              <c16:uniqueId val="{00000006-01E5-4C72-ADE0-3A82CAA9F9B0}"/>
            </c:ext>
          </c:extLst>
        </c:ser>
        <c:dLbls>
          <c:dLblPos val="outEnd"/>
          <c:showLegendKey val="0"/>
          <c:showVal val="1"/>
          <c:showCatName val="0"/>
          <c:showSerName val="0"/>
          <c:showPercent val="0"/>
          <c:showBubbleSize val="0"/>
        </c:dLbls>
        <c:gapWidth val="100"/>
        <c:overlap val="-24"/>
        <c:axId val="59993903"/>
        <c:axId val="59991023"/>
      </c:barChart>
      <c:catAx>
        <c:axId val="5999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crossAx val="59991023"/>
        <c:crosses val="autoZero"/>
        <c:auto val="1"/>
        <c:lblAlgn val="ctr"/>
        <c:lblOffset val="100"/>
        <c:noMultiLvlLbl val="0"/>
      </c:catAx>
      <c:valAx>
        <c:axId val="59991023"/>
        <c:scaling>
          <c:orientation val="minMax"/>
        </c:scaling>
        <c:delete val="1"/>
        <c:axPos val="l"/>
        <c:numFmt formatCode="0" sourceLinked="1"/>
        <c:majorTickMark val="none"/>
        <c:minorTickMark val="none"/>
        <c:tickLblPos val="nextTo"/>
        <c:crossAx val="5999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lumMod val="50000"/>
            </a:schemeClr>
          </a:solidFill>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[IPL_Dashboard.xlsx]Team_Summary!PivotTable5</c:name>
    <c:fmtId val="6"/>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Team_Summary!$L$20</c:f>
              <c:strCache>
                <c:ptCount val="1"/>
                <c:pt idx="0">
                  <c:v>Total</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Team_Summary!$K$21:$K$28</c:f>
              <c:strCache>
                <c:ptCount val="8"/>
                <c:pt idx="0">
                  <c:v>Chennai Super Kings (CSK)</c:v>
                </c:pt>
                <c:pt idx="1">
                  <c:v>Delhi Capitals (DC)</c:v>
                </c:pt>
                <c:pt idx="2">
                  <c:v>Kolkata Knight Riders (KKR)</c:v>
                </c:pt>
                <c:pt idx="3">
                  <c:v>Mumbai Indians (MI)</c:v>
                </c:pt>
                <c:pt idx="4">
                  <c:v>Punjab Kings (PBKS)</c:v>
                </c:pt>
                <c:pt idx="5">
                  <c:v>Rajasthan Royals (RR)</c:v>
                </c:pt>
                <c:pt idx="6">
                  <c:v>Royal Challengers Bengaluru (RCB)</c:v>
                </c:pt>
                <c:pt idx="7">
                  <c:v>Sunrisers Hyderabad (SRH)</c:v>
                </c:pt>
              </c:strCache>
            </c:strRef>
          </c:cat>
          <c:val>
            <c:numRef>
              <c:f>Team_Summary!$L$21:$L$28</c:f>
              <c:numCache>
                <c:formatCode>0</c:formatCode>
                <c:ptCount val="8"/>
                <c:pt idx="0">
                  <c:v>126</c:v>
                </c:pt>
                <c:pt idx="1">
                  <c:v>64</c:v>
                </c:pt>
                <c:pt idx="2">
                  <c:v>114</c:v>
                </c:pt>
                <c:pt idx="3">
                  <c:v>77</c:v>
                </c:pt>
                <c:pt idx="4">
                  <c:v>89</c:v>
                </c:pt>
                <c:pt idx="5">
                  <c:v>109</c:v>
                </c:pt>
                <c:pt idx="6">
                  <c:v>88</c:v>
                </c:pt>
                <c:pt idx="7">
                  <c:v>132</c:v>
                </c:pt>
              </c:numCache>
            </c:numRef>
          </c:val>
          <c:extLst>
            <c:ext xmlns:c16="http://schemas.microsoft.com/office/drawing/2014/chart" uri="{C3380CC4-5D6E-409C-BE32-E72D297353CC}">
              <c16:uniqueId val="{00000006-769D-4532-B1FC-4BA512DA9192}"/>
            </c:ext>
          </c:extLst>
        </c:ser>
        <c:dLbls>
          <c:dLblPos val="outEnd"/>
          <c:showLegendKey val="0"/>
          <c:showVal val="1"/>
          <c:showCatName val="0"/>
          <c:showSerName val="0"/>
          <c:showPercent val="0"/>
          <c:showBubbleSize val="0"/>
        </c:dLbls>
        <c:gapWidth val="100"/>
        <c:overlap val="-24"/>
        <c:axId val="2034454207"/>
        <c:axId val="2034453727"/>
      </c:barChart>
      <c:catAx>
        <c:axId val="203445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crossAx val="2034453727"/>
        <c:crosses val="autoZero"/>
        <c:auto val="1"/>
        <c:lblAlgn val="ctr"/>
        <c:lblOffset val="100"/>
        <c:noMultiLvlLbl val="0"/>
      </c:catAx>
      <c:valAx>
        <c:axId val="2034453727"/>
        <c:scaling>
          <c:orientation val="minMax"/>
        </c:scaling>
        <c:delete val="1"/>
        <c:axPos val="l"/>
        <c:numFmt formatCode="0" sourceLinked="1"/>
        <c:majorTickMark val="none"/>
        <c:minorTickMark val="none"/>
        <c:tickLblPos val="nextTo"/>
        <c:crossAx val="2034454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accent1">
              <a:lumMod val="50000"/>
            </a:schemeClr>
          </a:solidFill>
          <a:latin typeface="Bahnschrift"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[IPL_Dashboard.xlsx]Player_Summary!PivotTable2</c:name>
    <c:fmtId val="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pivotFmt>
    </c:pivotFmts>
    <c:plotArea>
      <c:layout>
        <c:manualLayout>
          <c:layoutTarget val="inner"/>
          <c:xMode val="edge"/>
          <c:yMode val="edge"/>
          <c:x val="3.0254299783524026E-3"/>
          <c:y val="6.4466499309371275E-2"/>
          <c:w val="0.99593851804095568"/>
          <c:h val="0.45742277939276915"/>
        </c:manualLayout>
      </c:layout>
      <c:barChart>
        <c:barDir val="col"/>
        <c:grouping val="clustered"/>
        <c:varyColors val="0"/>
        <c:ser>
          <c:idx val="0"/>
          <c:order val="0"/>
          <c:tx>
            <c:strRef>
              <c:f>Player_Summary!$B$3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Player_Summary!$A$4:$A$25</c:f>
              <c:strCache>
                <c:ptCount val="22"/>
                <c:pt idx="0">
                  <c:v>Mohammed Siraj</c:v>
                </c:pt>
                <c:pt idx="1">
                  <c:v>Dinesh Karthik</c:v>
                </c:pt>
                <c:pt idx="2">
                  <c:v>Sunil Narine</c:v>
                </c:pt>
                <c:pt idx="3">
                  <c:v>Jitesh Sharma</c:v>
                </c:pt>
                <c:pt idx="4">
                  <c:v>Tilak Varma</c:v>
                </c:pt>
                <c:pt idx="5">
                  <c:v>Hardik Pandya</c:v>
                </c:pt>
                <c:pt idx="6">
                  <c:v>Mitchell Marsh</c:v>
                </c:pt>
                <c:pt idx="7">
                  <c:v>Glenn Maxwell</c:v>
                </c:pt>
                <c:pt idx="8">
                  <c:v>Ishan Kishan</c:v>
                </c:pt>
                <c:pt idx="9">
                  <c:v>Daryl Mitchell</c:v>
                </c:pt>
                <c:pt idx="10">
                  <c:v>Andre Russell</c:v>
                </c:pt>
                <c:pt idx="11">
                  <c:v>Shivam Dube</c:v>
                </c:pt>
                <c:pt idx="12">
                  <c:v>Abhishek Sharma</c:v>
                </c:pt>
                <c:pt idx="13">
                  <c:v>Heinrich Klaasen</c:v>
                </c:pt>
                <c:pt idx="14">
                  <c:v>Liam Livingstone</c:v>
                </c:pt>
                <c:pt idx="15">
                  <c:v>Suryakumar Yadav</c:v>
                </c:pt>
                <c:pt idx="16">
                  <c:v>Rinku Singh</c:v>
                </c:pt>
                <c:pt idx="17">
                  <c:v>Jos Buttler</c:v>
                </c:pt>
                <c:pt idx="18">
                  <c:v>Yashasvi Jaiswal</c:v>
                </c:pt>
                <c:pt idx="19">
                  <c:v>David Warner</c:v>
                </c:pt>
                <c:pt idx="20">
                  <c:v>Travis Head</c:v>
                </c:pt>
                <c:pt idx="21">
                  <c:v>Virat Kohli</c:v>
                </c:pt>
              </c:strCache>
            </c:strRef>
          </c:cat>
          <c:val>
            <c:numRef>
              <c:f>Player_Summary!$B$4:$B$25</c:f>
              <c:numCache>
                <c:formatCode>General</c:formatCode>
                <c:ptCount val="22"/>
                <c:pt idx="0">
                  <c:v>25</c:v>
                </c:pt>
                <c:pt idx="1">
                  <c:v>42</c:v>
                </c:pt>
                <c:pt idx="2">
                  <c:v>61</c:v>
                </c:pt>
                <c:pt idx="3">
                  <c:v>82</c:v>
                </c:pt>
                <c:pt idx="4">
                  <c:v>82</c:v>
                </c:pt>
                <c:pt idx="5">
                  <c:v>90</c:v>
                </c:pt>
                <c:pt idx="6">
                  <c:v>95</c:v>
                </c:pt>
                <c:pt idx="7">
                  <c:v>101</c:v>
                </c:pt>
                <c:pt idx="8">
                  <c:v>123</c:v>
                </c:pt>
                <c:pt idx="9">
                  <c:v>156</c:v>
                </c:pt>
                <c:pt idx="10">
                  <c:v>183</c:v>
                </c:pt>
                <c:pt idx="11">
                  <c:v>191</c:v>
                </c:pt>
                <c:pt idx="12">
                  <c:v>220</c:v>
                </c:pt>
                <c:pt idx="13">
                  <c:v>222</c:v>
                </c:pt>
                <c:pt idx="14">
                  <c:v>235</c:v>
                </c:pt>
                <c:pt idx="15">
                  <c:v>241</c:v>
                </c:pt>
                <c:pt idx="16">
                  <c:v>267</c:v>
                </c:pt>
                <c:pt idx="17">
                  <c:v>272</c:v>
                </c:pt>
                <c:pt idx="18">
                  <c:v>273</c:v>
                </c:pt>
                <c:pt idx="19">
                  <c:v>300</c:v>
                </c:pt>
                <c:pt idx="20">
                  <c:v>315</c:v>
                </c:pt>
                <c:pt idx="21">
                  <c:v>572</c:v>
                </c:pt>
              </c:numCache>
            </c:numRef>
          </c:val>
          <c:extLst>
            <c:ext xmlns:c16="http://schemas.microsoft.com/office/drawing/2014/chart" uri="{C3380CC4-5D6E-409C-BE32-E72D297353CC}">
              <c16:uniqueId val="{00000000-73DF-4DB9-9638-96D9A1065230}"/>
            </c:ext>
          </c:extLst>
        </c:ser>
        <c:dLbls>
          <c:dLblPos val="outEnd"/>
          <c:showLegendKey val="0"/>
          <c:showVal val="1"/>
          <c:showCatName val="0"/>
          <c:showSerName val="0"/>
          <c:showPercent val="0"/>
          <c:showBubbleSize val="0"/>
        </c:dLbls>
        <c:gapWidth val="219"/>
        <c:overlap val="-27"/>
        <c:axId val="31164927"/>
        <c:axId val="31165407"/>
      </c:barChart>
      <c:catAx>
        <c:axId val="3116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crossAx val="31165407"/>
        <c:crosses val="autoZero"/>
        <c:auto val="1"/>
        <c:lblAlgn val="ctr"/>
        <c:lblOffset val="100"/>
        <c:noMultiLvlLbl val="0"/>
      </c:catAx>
      <c:valAx>
        <c:axId val="31165407"/>
        <c:scaling>
          <c:orientation val="minMax"/>
        </c:scaling>
        <c:delete val="1"/>
        <c:axPos val="l"/>
        <c:numFmt formatCode="General" sourceLinked="1"/>
        <c:majorTickMark val="none"/>
        <c:minorTickMark val="none"/>
        <c:tickLblPos val="nextTo"/>
        <c:crossAx val="3116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[IPL_Dashboard.xlsx]Player_Summary!PivotTable3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007427154678559E-3"/>
          <c:y val="1.7879907868659273E-2"/>
          <c:w val="0.99810148731408577"/>
          <c:h val="0.49842468220884156"/>
        </c:manualLayout>
      </c:layout>
      <c:barChart>
        <c:barDir val="col"/>
        <c:grouping val="clustered"/>
        <c:varyColors val="0"/>
        <c:ser>
          <c:idx val="0"/>
          <c:order val="0"/>
          <c:tx>
            <c:strRef>
              <c:f>Player_Summary!$B$56</c:f>
              <c:strCache>
                <c:ptCount val="1"/>
                <c:pt idx="0">
                  <c:v>Total</c:v>
                </c:pt>
              </c:strCache>
            </c:strRef>
          </c:tx>
          <c:spPr>
            <a:solidFill>
              <a:schemeClr val="bg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accent1">
                        <a:lumMod val="50000"/>
                      </a:schemeClr>
                    </a:solidFill>
                    <a:latin typeface="Bahnschrift" panose="020B050204020402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Player_Summary!$A$57:$A$73</c:f>
              <c:strCache>
                <c:ptCount val="17"/>
                <c:pt idx="0">
                  <c:v>Mitchell Marsh</c:v>
                </c:pt>
                <c:pt idx="1">
                  <c:v>Glenn Maxwell</c:v>
                </c:pt>
                <c:pt idx="2">
                  <c:v>Kagiso Rabada</c:v>
                </c:pt>
                <c:pt idx="3">
                  <c:v>Hardik Pandya</c:v>
                </c:pt>
                <c:pt idx="4">
                  <c:v>Matheesha Pathirana</c:v>
                </c:pt>
                <c:pt idx="5">
                  <c:v>Axar Patel</c:v>
                </c:pt>
                <c:pt idx="6">
                  <c:v>Kuldeep Yadav</c:v>
                </c:pt>
                <c:pt idx="7">
                  <c:v>Mohammed Siraj</c:v>
                </c:pt>
                <c:pt idx="8">
                  <c:v>Bhuvneshwar Kumar</c:v>
                </c:pt>
                <c:pt idx="9">
                  <c:v>Trent Boult</c:v>
                </c:pt>
                <c:pt idx="10">
                  <c:v>Sunil Narine</c:v>
                </c:pt>
                <c:pt idx="11">
                  <c:v>Yuzvendra Chahal</c:v>
                </c:pt>
                <c:pt idx="12">
                  <c:v>Andre Russell</c:v>
                </c:pt>
                <c:pt idx="13">
                  <c:v>Varun Chakravarthy</c:v>
                </c:pt>
                <c:pt idx="14">
                  <c:v>Deepak Chahar</c:v>
                </c:pt>
                <c:pt idx="15">
                  <c:v>Arshdeep Singh</c:v>
                </c:pt>
                <c:pt idx="16">
                  <c:v>Jasprit Bumrah</c:v>
                </c:pt>
              </c:strCache>
            </c:strRef>
          </c:cat>
          <c:val>
            <c:numRef>
              <c:f>Player_Summary!$B$57:$B$73</c:f>
              <c:numCache>
                <c:formatCode>General</c:formatCode>
                <c:ptCount val="17"/>
                <c:pt idx="0">
                  <c:v>2</c:v>
                </c:pt>
                <c:pt idx="1">
                  <c:v>2</c:v>
                </c:pt>
                <c:pt idx="2">
                  <c:v>3</c:v>
                </c:pt>
                <c:pt idx="3">
                  <c:v>3</c:v>
                </c:pt>
                <c:pt idx="4">
                  <c:v>3</c:v>
                </c:pt>
                <c:pt idx="5">
                  <c:v>4</c:v>
                </c:pt>
                <c:pt idx="6">
                  <c:v>5</c:v>
                </c:pt>
                <c:pt idx="7">
                  <c:v>5</c:v>
                </c:pt>
                <c:pt idx="8">
                  <c:v>5</c:v>
                </c:pt>
                <c:pt idx="9">
                  <c:v>5</c:v>
                </c:pt>
                <c:pt idx="10">
                  <c:v>6</c:v>
                </c:pt>
                <c:pt idx="11">
                  <c:v>7</c:v>
                </c:pt>
                <c:pt idx="12">
                  <c:v>7</c:v>
                </c:pt>
                <c:pt idx="13">
                  <c:v>8</c:v>
                </c:pt>
                <c:pt idx="14">
                  <c:v>10</c:v>
                </c:pt>
                <c:pt idx="15">
                  <c:v>11</c:v>
                </c:pt>
                <c:pt idx="16">
                  <c:v>14</c:v>
                </c:pt>
              </c:numCache>
            </c:numRef>
          </c:val>
          <c:extLst>
            <c:ext xmlns:c16="http://schemas.microsoft.com/office/drawing/2014/chart" uri="{C3380CC4-5D6E-409C-BE32-E72D297353CC}">
              <c16:uniqueId val="{00000000-E8A7-4D03-B18D-F2B120E0BB52}"/>
            </c:ext>
          </c:extLst>
        </c:ser>
        <c:dLbls>
          <c:dLblPos val="outEnd"/>
          <c:showLegendKey val="0"/>
          <c:showVal val="1"/>
          <c:showCatName val="0"/>
          <c:showSerName val="0"/>
          <c:showPercent val="0"/>
          <c:showBubbleSize val="0"/>
        </c:dLbls>
        <c:gapWidth val="219"/>
        <c:overlap val="-27"/>
        <c:axId val="348259583"/>
        <c:axId val="348258143"/>
      </c:barChart>
      <c:catAx>
        <c:axId val="34825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accent1">
                    <a:lumMod val="50000"/>
                  </a:schemeClr>
                </a:solidFill>
                <a:latin typeface="Bahnschrift" panose="020B0502040204020203" pitchFamily="34" charset="0"/>
                <a:ea typeface="+mn-ea"/>
                <a:cs typeface="+mn-cs"/>
              </a:defRPr>
            </a:pPr>
            <a:endParaRPr lang="en-US"/>
          </a:p>
        </c:txPr>
        <c:crossAx val="348258143"/>
        <c:crosses val="autoZero"/>
        <c:auto val="1"/>
        <c:lblAlgn val="ctr"/>
        <c:lblOffset val="100"/>
        <c:noMultiLvlLbl val="0"/>
      </c:catAx>
      <c:valAx>
        <c:axId val="348258143"/>
        <c:scaling>
          <c:orientation val="minMax"/>
        </c:scaling>
        <c:delete val="1"/>
        <c:axPos val="l"/>
        <c:numFmt formatCode="General" sourceLinked="1"/>
        <c:majorTickMark val="none"/>
        <c:minorTickMark val="none"/>
        <c:tickLblPos val="nextTo"/>
        <c:crossAx val="34825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[IPL_Dashboard.xlsx]Player_Summary!PivotTable4</c:name>
    <c:fmtId val="5"/>
  </c:pivotSource>
  <c:chart>
    <c:autoTitleDeleted val="1"/>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86360101869157"/>
          <c:y val="6.5476190476190479E-2"/>
          <c:w val="0.87197834717987044"/>
          <c:h val="0.43989173228346456"/>
        </c:manualLayout>
      </c:layout>
      <c:lineChart>
        <c:grouping val="standard"/>
        <c:varyColors val="0"/>
        <c:ser>
          <c:idx val="0"/>
          <c:order val="0"/>
          <c:tx>
            <c:strRef>
              <c:f>Player_Summary!$P$3</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Player_Summary!$O$4:$O$26</c:f>
              <c:strCache>
                <c:ptCount val="22"/>
                <c:pt idx="0">
                  <c:v>Abhishek Sharma</c:v>
                </c:pt>
                <c:pt idx="1">
                  <c:v>Andre Russell</c:v>
                </c:pt>
                <c:pt idx="2">
                  <c:v>Daryl Mitchell</c:v>
                </c:pt>
                <c:pt idx="3">
                  <c:v>David Warner</c:v>
                </c:pt>
                <c:pt idx="4">
                  <c:v>Dinesh Karthik</c:v>
                </c:pt>
                <c:pt idx="5">
                  <c:v>Glenn Maxwell</c:v>
                </c:pt>
                <c:pt idx="6">
                  <c:v>Hardik Pandya</c:v>
                </c:pt>
                <c:pt idx="7">
                  <c:v>Heinrich Klaasen</c:v>
                </c:pt>
                <c:pt idx="8">
                  <c:v>Ishan Kishan</c:v>
                </c:pt>
                <c:pt idx="9">
                  <c:v>Jitesh Sharma</c:v>
                </c:pt>
                <c:pt idx="10">
                  <c:v>Jos Buttler</c:v>
                </c:pt>
                <c:pt idx="11">
                  <c:v>Liam Livingstone</c:v>
                </c:pt>
                <c:pt idx="12">
                  <c:v>Mitchell Marsh</c:v>
                </c:pt>
                <c:pt idx="13">
                  <c:v>Mohammed Siraj</c:v>
                </c:pt>
                <c:pt idx="14">
                  <c:v>Rinku Singh</c:v>
                </c:pt>
                <c:pt idx="15">
                  <c:v>Shivam Dube</c:v>
                </c:pt>
                <c:pt idx="16">
                  <c:v>Sunil Narine</c:v>
                </c:pt>
                <c:pt idx="17">
                  <c:v>Suryakumar Yadav</c:v>
                </c:pt>
                <c:pt idx="18">
                  <c:v>Tilak Varma</c:v>
                </c:pt>
                <c:pt idx="19">
                  <c:v>Travis Head</c:v>
                </c:pt>
                <c:pt idx="20">
                  <c:v>Virat Kohli</c:v>
                </c:pt>
                <c:pt idx="21">
                  <c:v>Yashasvi Jaiswal</c:v>
                </c:pt>
              </c:strCache>
            </c:strRef>
          </c:cat>
          <c:val>
            <c:numRef>
              <c:f>Player_Summary!$P$4:$P$26</c:f>
              <c:numCache>
                <c:formatCode>0.00</c:formatCode>
                <c:ptCount val="22"/>
                <c:pt idx="0">
                  <c:v>162.96296296296296</c:v>
                </c:pt>
                <c:pt idx="1">
                  <c:v>184.84848484848484</c:v>
                </c:pt>
                <c:pt idx="2">
                  <c:v>147.16981132075472</c:v>
                </c:pt>
                <c:pt idx="3">
                  <c:v>146.34146341463415</c:v>
                </c:pt>
                <c:pt idx="4">
                  <c:v>200</c:v>
                </c:pt>
                <c:pt idx="5">
                  <c:v>168.33333333333334</c:v>
                </c:pt>
                <c:pt idx="6">
                  <c:v>142.85714285714286</c:v>
                </c:pt>
                <c:pt idx="7">
                  <c:v>191.37931034482759</c:v>
                </c:pt>
                <c:pt idx="8">
                  <c:v>144.70588235294116</c:v>
                </c:pt>
                <c:pt idx="9">
                  <c:v>146.42857142857142</c:v>
                </c:pt>
                <c:pt idx="10">
                  <c:v>162.87425149700599</c:v>
                </c:pt>
                <c:pt idx="11">
                  <c:v>156.66666666666666</c:v>
                </c:pt>
                <c:pt idx="12">
                  <c:v>158.33333333333331</c:v>
                </c:pt>
                <c:pt idx="13">
                  <c:v>138.88888888888889</c:v>
                </c:pt>
                <c:pt idx="14">
                  <c:v>163.80368098159511</c:v>
                </c:pt>
                <c:pt idx="15">
                  <c:v>175.22935779816513</c:v>
                </c:pt>
                <c:pt idx="16">
                  <c:v>160.5263157894737</c:v>
                </c:pt>
                <c:pt idx="17">
                  <c:v>177.20588235294116</c:v>
                </c:pt>
                <c:pt idx="18">
                  <c:v>151.85185185185185</c:v>
                </c:pt>
                <c:pt idx="19">
                  <c:v>162.37113402061857</c:v>
                </c:pt>
                <c:pt idx="20">
                  <c:v>159.33147632311977</c:v>
                </c:pt>
                <c:pt idx="21">
                  <c:v>157.80346820809248</c:v>
                </c:pt>
              </c:numCache>
            </c:numRef>
          </c:val>
          <c:smooth val="0"/>
          <c:extLst>
            <c:ext xmlns:c16="http://schemas.microsoft.com/office/drawing/2014/chart" uri="{C3380CC4-5D6E-409C-BE32-E72D297353CC}">
              <c16:uniqueId val="{00000000-05BF-44D1-8E9B-7775482C0F2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1148607"/>
        <c:axId val="31168767"/>
      </c:lineChart>
      <c:catAx>
        <c:axId val="3114860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1" i="0" u="none" strike="noStrike" kern="1200" spc="20" baseline="0">
                <a:solidFill>
                  <a:schemeClr val="accent1">
                    <a:lumMod val="50000"/>
                  </a:schemeClr>
                </a:solidFill>
                <a:latin typeface="Bahnschrift" panose="020B0502040204020203" pitchFamily="34" charset="0"/>
                <a:ea typeface="+mn-ea"/>
                <a:cs typeface="+mn-cs"/>
              </a:defRPr>
            </a:pPr>
            <a:endParaRPr lang="en-US"/>
          </a:p>
        </c:txPr>
        <c:crossAx val="31168767"/>
        <c:crosses val="autoZero"/>
        <c:auto val="1"/>
        <c:lblAlgn val="ctr"/>
        <c:lblOffset val="100"/>
        <c:noMultiLvlLbl val="0"/>
      </c:catAx>
      <c:valAx>
        <c:axId val="311687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spc="20" baseline="0">
                <a:solidFill>
                  <a:schemeClr val="accent1">
                    <a:lumMod val="50000"/>
                  </a:schemeClr>
                </a:solidFill>
                <a:latin typeface="Bahnschrift" panose="020B0502040204020203" pitchFamily="34" charset="0"/>
                <a:ea typeface="+mn-ea"/>
                <a:cs typeface="+mn-cs"/>
              </a:defRPr>
            </a:pPr>
            <a:endParaRPr lang="en-US"/>
          </a:p>
        </c:txPr>
        <c:crossAx val="31148607"/>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[IPL_Dashboard.xlsx]Player_Summary!PivotTable5</c:name>
    <c:fmtId val="9"/>
  </c:pivotSource>
  <c:chart>
    <c:autoTitleDeleted val="1"/>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Player_Summary!$P$37</c:f>
              <c:strCache>
                <c:ptCount val="1"/>
                <c:pt idx="0">
                  <c:v>Total</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Player_Summary!$O$38:$O$55</c:f>
              <c:strCache>
                <c:ptCount val="17"/>
                <c:pt idx="0">
                  <c:v>Andre Russell</c:v>
                </c:pt>
                <c:pt idx="1">
                  <c:v>Arshdeep Singh</c:v>
                </c:pt>
                <c:pt idx="2">
                  <c:v>Axar Patel</c:v>
                </c:pt>
                <c:pt idx="3">
                  <c:v>Bhuvneshwar Kumar</c:v>
                </c:pt>
                <c:pt idx="4">
                  <c:v>Deepak Chahar</c:v>
                </c:pt>
                <c:pt idx="5">
                  <c:v>Glenn Maxwell</c:v>
                </c:pt>
                <c:pt idx="6">
                  <c:v>Hardik Pandya</c:v>
                </c:pt>
                <c:pt idx="7">
                  <c:v>Jasprit Bumrah</c:v>
                </c:pt>
                <c:pt idx="8">
                  <c:v>Kagiso Rabada</c:v>
                </c:pt>
                <c:pt idx="9">
                  <c:v>Kuldeep Yadav</c:v>
                </c:pt>
                <c:pt idx="10">
                  <c:v>Matheesha Pathirana</c:v>
                </c:pt>
                <c:pt idx="11">
                  <c:v>Mitchell Marsh</c:v>
                </c:pt>
                <c:pt idx="12">
                  <c:v>Mohammed Siraj</c:v>
                </c:pt>
                <c:pt idx="13">
                  <c:v>Sunil Narine</c:v>
                </c:pt>
                <c:pt idx="14">
                  <c:v>Trent Boult</c:v>
                </c:pt>
                <c:pt idx="15">
                  <c:v>Varun Chakravarthy</c:v>
                </c:pt>
                <c:pt idx="16">
                  <c:v>Yuzvendra Chahal</c:v>
                </c:pt>
              </c:strCache>
            </c:strRef>
          </c:cat>
          <c:val>
            <c:numRef>
              <c:f>Player_Summary!$P$38:$P$55</c:f>
              <c:numCache>
                <c:formatCode>0.00</c:formatCode>
                <c:ptCount val="17"/>
                <c:pt idx="0">
                  <c:v>9.25</c:v>
                </c:pt>
                <c:pt idx="1">
                  <c:v>7.1</c:v>
                </c:pt>
                <c:pt idx="2">
                  <c:v>6.5</c:v>
                </c:pt>
                <c:pt idx="3">
                  <c:v>7.9166666666666661</c:v>
                </c:pt>
                <c:pt idx="4">
                  <c:v>6.5625</c:v>
                </c:pt>
                <c:pt idx="5">
                  <c:v>7</c:v>
                </c:pt>
                <c:pt idx="6">
                  <c:v>7.5</c:v>
                </c:pt>
                <c:pt idx="7">
                  <c:v>7.3676470588235299</c:v>
                </c:pt>
                <c:pt idx="8">
                  <c:v>8.75</c:v>
                </c:pt>
                <c:pt idx="9">
                  <c:v>4.9166666666666661</c:v>
                </c:pt>
                <c:pt idx="10">
                  <c:v>5.25</c:v>
                </c:pt>
                <c:pt idx="11">
                  <c:v>10</c:v>
                </c:pt>
                <c:pt idx="12">
                  <c:v>8.75</c:v>
                </c:pt>
                <c:pt idx="13">
                  <c:v>6.1875</c:v>
                </c:pt>
                <c:pt idx="14">
                  <c:v>6.9333333333333327</c:v>
                </c:pt>
                <c:pt idx="15">
                  <c:v>5.4285714285714288</c:v>
                </c:pt>
                <c:pt idx="16">
                  <c:v>7.5</c:v>
                </c:pt>
              </c:numCache>
            </c:numRef>
          </c:val>
          <c:smooth val="0"/>
          <c:extLst>
            <c:ext xmlns:c16="http://schemas.microsoft.com/office/drawing/2014/chart" uri="{C3380CC4-5D6E-409C-BE32-E72D297353CC}">
              <c16:uniqueId val="{00000000-A5F5-43CB-89F3-4B3EC980CF34}"/>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48251903"/>
        <c:axId val="348247103"/>
      </c:lineChart>
      <c:catAx>
        <c:axId val="348251903"/>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1" i="0" u="none" strike="noStrike" kern="1200" spc="20" baseline="0">
                <a:solidFill>
                  <a:schemeClr val="accent1">
                    <a:lumMod val="50000"/>
                  </a:schemeClr>
                </a:solidFill>
                <a:latin typeface="Bahnschrift" panose="020B0502040204020203" pitchFamily="34" charset="0"/>
                <a:ea typeface="+mn-ea"/>
                <a:cs typeface="+mn-cs"/>
              </a:defRPr>
            </a:pPr>
            <a:endParaRPr lang="en-US"/>
          </a:p>
        </c:txPr>
        <c:crossAx val="348247103"/>
        <c:crosses val="autoZero"/>
        <c:auto val="1"/>
        <c:lblAlgn val="ctr"/>
        <c:lblOffset val="100"/>
        <c:noMultiLvlLbl val="0"/>
      </c:catAx>
      <c:valAx>
        <c:axId val="348247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spc="20" baseline="0">
                <a:solidFill>
                  <a:schemeClr val="accent1">
                    <a:lumMod val="50000"/>
                  </a:schemeClr>
                </a:solidFill>
                <a:latin typeface="Bahnschrift" panose="020B0502040204020203" pitchFamily="34" charset="0"/>
                <a:ea typeface="+mn-ea"/>
                <a:cs typeface="+mn-cs"/>
              </a:defRPr>
            </a:pPr>
            <a:endParaRPr lang="en-US"/>
          </a:p>
        </c:txPr>
        <c:crossAx val="348251903"/>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Team_Performance_Dashboard!A1"/><Relationship Id="rId7"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Player_Performance_Dashboard!A1"/><Relationship Id="rId10" Type="http://schemas.openxmlformats.org/officeDocument/2006/relationships/chart" Target="../charts/chart4.xml"/><Relationship Id="rId4" Type="http://schemas.openxmlformats.org/officeDocument/2006/relationships/image" Target="../media/image3.pn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hyperlink" Target="#Team_Performance_Dashboard!A1"/><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hyperlink" Target="#Player_Performance_Dashboard!A1"/><Relationship Id="rId10"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69850</xdr:colOff>
      <xdr:row>0</xdr:row>
      <xdr:rowOff>57150</xdr:rowOff>
    </xdr:from>
    <xdr:to>
      <xdr:col>1</xdr:col>
      <xdr:colOff>577850</xdr:colOff>
      <xdr:row>31</xdr:row>
      <xdr:rowOff>139700</xdr:rowOff>
    </xdr:to>
    <xdr:sp macro="" textlink="">
      <xdr:nvSpPr>
        <xdr:cNvPr id="2" name="Rectangle: Rounded Corners 1">
          <a:extLst>
            <a:ext uri="{FF2B5EF4-FFF2-40B4-BE49-F238E27FC236}">
              <a16:creationId xmlns:a16="http://schemas.microsoft.com/office/drawing/2014/main" id="{78AB2CD4-3049-D009-C2D4-A532323FCB2F}"/>
            </a:ext>
          </a:extLst>
        </xdr:cNvPr>
        <xdr:cNvSpPr/>
      </xdr:nvSpPr>
      <xdr:spPr>
        <a:xfrm>
          <a:off x="69850" y="57150"/>
          <a:ext cx="1117600" cy="5791200"/>
        </a:xfrm>
        <a:prstGeom prst="roundRect">
          <a:avLst>
            <a:gd name="adj" fmla="val 7924"/>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2</xdr:col>
      <xdr:colOff>50800</xdr:colOff>
      <xdr:row>0</xdr:row>
      <xdr:rowOff>57150</xdr:rowOff>
    </xdr:from>
    <xdr:to>
      <xdr:col>19</xdr:col>
      <xdr:colOff>342900</xdr:colOff>
      <xdr:row>5</xdr:row>
      <xdr:rowOff>114300</xdr:rowOff>
    </xdr:to>
    <xdr:sp macro="" textlink="">
      <xdr:nvSpPr>
        <xdr:cNvPr id="3" name="Rectangle: Rounded Corners 2">
          <a:extLst>
            <a:ext uri="{FF2B5EF4-FFF2-40B4-BE49-F238E27FC236}">
              <a16:creationId xmlns:a16="http://schemas.microsoft.com/office/drawing/2014/main" id="{EC34F112-D3F8-7C6C-5C33-D43BD41EF981}"/>
            </a:ext>
          </a:extLst>
        </xdr:cNvPr>
        <xdr:cNvSpPr/>
      </xdr:nvSpPr>
      <xdr:spPr>
        <a:xfrm>
          <a:off x="1270000" y="57150"/>
          <a:ext cx="10655300" cy="977900"/>
        </a:xfrm>
        <a:prstGeom prst="roundRect">
          <a:avLst>
            <a:gd name="adj" fmla="val 10580"/>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57150</xdr:colOff>
      <xdr:row>6</xdr:row>
      <xdr:rowOff>38100</xdr:rowOff>
    </xdr:from>
    <xdr:to>
      <xdr:col>9</xdr:col>
      <xdr:colOff>44450</xdr:colOff>
      <xdr:row>17</xdr:row>
      <xdr:rowOff>114300</xdr:rowOff>
    </xdr:to>
    <xdr:sp macro="" textlink="">
      <xdr:nvSpPr>
        <xdr:cNvPr id="4" name="Rectangle: Rounded Corners 3">
          <a:extLst>
            <a:ext uri="{FF2B5EF4-FFF2-40B4-BE49-F238E27FC236}">
              <a16:creationId xmlns:a16="http://schemas.microsoft.com/office/drawing/2014/main" id="{45CE7ABF-BC70-6E35-65F1-79CD74F2E5B6}"/>
            </a:ext>
          </a:extLst>
        </xdr:cNvPr>
        <xdr:cNvSpPr/>
      </xdr:nvSpPr>
      <xdr:spPr>
        <a:xfrm>
          <a:off x="1276350" y="1143000"/>
          <a:ext cx="4254500" cy="2101850"/>
        </a:xfrm>
        <a:prstGeom prst="roundRect">
          <a:avLst>
            <a:gd name="adj" fmla="val 4299"/>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57150</xdr:colOff>
      <xdr:row>18</xdr:row>
      <xdr:rowOff>31750</xdr:rowOff>
    </xdr:from>
    <xdr:to>
      <xdr:col>9</xdr:col>
      <xdr:colOff>38100</xdr:colOff>
      <xdr:row>31</xdr:row>
      <xdr:rowOff>133350</xdr:rowOff>
    </xdr:to>
    <xdr:sp macro="" textlink="">
      <xdr:nvSpPr>
        <xdr:cNvPr id="6" name="Rectangle: Rounded Corners 5">
          <a:extLst>
            <a:ext uri="{FF2B5EF4-FFF2-40B4-BE49-F238E27FC236}">
              <a16:creationId xmlns:a16="http://schemas.microsoft.com/office/drawing/2014/main" id="{9F86D612-85BA-241D-20CD-D32E51B5C8B9}"/>
            </a:ext>
          </a:extLst>
        </xdr:cNvPr>
        <xdr:cNvSpPr/>
      </xdr:nvSpPr>
      <xdr:spPr>
        <a:xfrm>
          <a:off x="1276350" y="3346450"/>
          <a:ext cx="4248150" cy="2495550"/>
        </a:xfrm>
        <a:prstGeom prst="roundRect">
          <a:avLst>
            <a:gd name="adj" fmla="val 3833"/>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139700</xdr:colOff>
      <xdr:row>18</xdr:row>
      <xdr:rowOff>31750</xdr:rowOff>
    </xdr:from>
    <xdr:to>
      <xdr:col>15</xdr:col>
      <xdr:colOff>577850</xdr:colOff>
      <xdr:row>31</xdr:row>
      <xdr:rowOff>120650</xdr:rowOff>
    </xdr:to>
    <xdr:sp macro="" textlink="">
      <xdr:nvSpPr>
        <xdr:cNvPr id="9" name="Rectangle: Rounded Corners 8">
          <a:extLst>
            <a:ext uri="{FF2B5EF4-FFF2-40B4-BE49-F238E27FC236}">
              <a16:creationId xmlns:a16="http://schemas.microsoft.com/office/drawing/2014/main" id="{FCF90B5A-496E-0B3E-B3FA-1BE8FC88D178}"/>
            </a:ext>
          </a:extLst>
        </xdr:cNvPr>
        <xdr:cNvSpPr/>
      </xdr:nvSpPr>
      <xdr:spPr>
        <a:xfrm>
          <a:off x="5626100" y="3346450"/>
          <a:ext cx="4095750" cy="2482850"/>
        </a:xfrm>
        <a:prstGeom prst="roundRect">
          <a:avLst>
            <a:gd name="adj" fmla="val 3334"/>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146050</xdr:colOff>
      <xdr:row>6</xdr:row>
      <xdr:rowOff>31750</xdr:rowOff>
    </xdr:from>
    <xdr:to>
      <xdr:col>15</xdr:col>
      <xdr:colOff>577850</xdr:colOff>
      <xdr:row>17</xdr:row>
      <xdr:rowOff>120650</xdr:rowOff>
    </xdr:to>
    <xdr:sp macro="" textlink="">
      <xdr:nvSpPr>
        <xdr:cNvPr id="10" name="Rectangle: Rounded Corners 9">
          <a:extLst>
            <a:ext uri="{FF2B5EF4-FFF2-40B4-BE49-F238E27FC236}">
              <a16:creationId xmlns:a16="http://schemas.microsoft.com/office/drawing/2014/main" id="{6407BAE6-3C7B-7B78-6E06-93692C94366A}"/>
            </a:ext>
          </a:extLst>
        </xdr:cNvPr>
        <xdr:cNvSpPr/>
      </xdr:nvSpPr>
      <xdr:spPr>
        <a:xfrm>
          <a:off x="5632450" y="1136650"/>
          <a:ext cx="4089400" cy="2114550"/>
        </a:xfrm>
        <a:prstGeom prst="roundRect">
          <a:avLst>
            <a:gd name="adj" fmla="val 3772"/>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xdr:col>
      <xdr:colOff>558801</xdr:colOff>
      <xdr:row>0</xdr:row>
      <xdr:rowOff>40000</xdr:rowOff>
    </xdr:from>
    <xdr:to>
      <xdr:col>4</xdr:col>
      <xdr:colOff>209550</xdr:colOff>
      <xdr:row>5</xdr:row>
      <xdr:rowOff>114299</xdr:rowOff>
    </xdr:to>
    <xdr:pic>
      <xdr:nvPicPr>
        <xdr:cNvPr id="14" name="Picture 13">
          <a:extLst>
            <a:ext uri="{FF2B5EF4-FFF2-40B4-BE49-F238E27FC236}">
              <a16:creationId xmlns:a16="http://schemas.microsoft.com/office/drawing/2014/main" id="{979A9C68-2D64-4633-E499-A5D4025CB4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01" y="40000"/>
          <a:ext cx="1479549" cy="995049"/>
        </a:xfrm>
        <a:prstGeom prst="rect">
          <a:avLst/>
        </a:prstGeom>
      </xdr:spPr>
    </xdr:pic>
    <xdr:clientData/>
  </xdr:twoCellAnchor>
  <xdr:twoCellAnchor>
    <xdr:from>
      <xdr:col>3</xdr:col>
      <xdr:colOff>603250</xdr:colOff>
      <xdr:row>1</xdr:row>
      <xdr:rowOff>101600</xdr:rowOff>
    </xdr:from>
    <xdr:to>
      <xdr:col>10</xdr:col>
      <xdr:colOff>539750</xdr:colOff>
      <xdr:row>4</xdr:row>
      <xdr:rowOff>76200</xdr:rowOff>
    </xdr:to>
    <xdr:sp macro="" textlink="">
      <xdr:nvSpPr>
        <xdr:cNvPr id="15" name="TextBox 14">
          <a:extLst>
            <a:ext uri="{FF2B5EF4-FFF2-40B4-BE49-F238E27FC236}">
              <a16:creationId xmlns:a16="http://schemas.microsoft.com/office/drawing/2014/main" id="{6117B0D7-E099-74DD-53D9-26E82F196A84}"/>
            </a:ext>
          </a:extLst>
        </xdr:cNvPr>
        <xdr:cNvSpPr txBox="1"/>
      </xdr:nvSpPr>
      <xdr:spPr>
        <a:xfrm>
          <a:off x="2432050" y="285750"/>
          <a:ext cx="4203700" cy="52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75000"/>
                </a:schemeClr>
              </a:solidFill>
              <a:latin typeface="Bahnschrift" panose="020B0502040204020203" pitchFamily="34" charset="0"/>
            </a:rPr>
            <a:t>IPL Analysis</a:t>
          </a:r>
          <a:r>
            <a:rPr lang="en-IN" sz="2400" b="1" baseline="0">
              <a:solidFill>
                <a:schemeClr val="accent1">
                  <a:lumMod val="75000"/>
                </a:schemeClr>
              </a:solidFill>
              <a:latin typeface="Bahnschrift" panose="020B0502040204020203" pitchFamily="34" charset="0"/>
            </a:rPr>
            <a:t> Dashboard</a:t>
          </a:r>
          <a:endParaRPr lang="en-IN" sz="2400" b="1">
            <a:solidFill>
              <a:schemeClr val="accent1">
                <a:lumMod val="75000"/>
              </a:schemeClr>
            </a:solidFill>
            <a:latin typeface="Bahnschrift" panose="020B0502040204020203" pitchFamily="34" charset="0"/>
          </a:endParaRPr>
        </a:p>
      </xdr:txBody>
    </xdr:sp>
    <xdr:clientData/>
  </xdr:twoCellAnchor>
  <xdr:twoCellAnchor>
    <xdr:from>
      <xdr:col>0</xdr:col>
      <xdr:colOff>69850</xdr:colOff>
      <xdr:row>4</xdr:row>
      <xdr:rowOff>170181</xdr:rowOff>
    </xdr:from>
    <xdr:to>
      <xdr:col>1</xdr:col>
      <xdr:colOff>584200</xdr:colOff>
      <xdr:row>5</xdr:row>
      <xdr:rowOff>31750</xdr:rowOff>
    </xdr:to>
    <xdr:sp macro="" textlink="">
      <xdr:nvSpPr>
        <xdr:cNvPr id="22" name="Rectangle: Rounded Corners 21">
          <a:extLst>
            <a:ext uri="{FF2B5EF4-FFF2-40B4-BE49-F238E27FC236}">
              <a16:creationId xmlns:a16="http://schemas.microsoft.com/office/drawing/2014/main" id="{DD3CF764-2DAF-A552-031F-2AEC02155EEF}"/>
            </a:ext>
          </a:extLst>
        </xdr:cNvPr>
        <xdr:cNvSpPr/>
      </xdr:nvSpPr>
      <xdr:spPr>
        <a:xfrm flipV="1">
          <a:off x="69850" y="906781"/>
          <a:ext cx="1123950" cy="45719"/>
        </a:xfrm>
        <a:prstGeom prst="roundRect">
          <a:avLst/>
        </a:prstGeom>
        <a:solidFill>
          <a:schemeClr val="accent1">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330200</xdr:colOff>
      <xdr:row>1</xdr:row>
      <xdr:rowOff>120650</xdr:rowOff>
    </xdr:from>
    <xdr:to>
      <xdr:col>1</xdr:col>
      <xdr:colOff>279400</xdr:colOff>
      <xdr:row>3</xdr:row>
      <xdr:rowOff>146050</xdr:rowOff>
    </xdr:to>
    <xdr:pic>
      <xdr:nvPicPr>
        <xdr:cNvPr id="26" name="Picture 25">
          <a:extLst>
            <a:ext uri="{FF2B5EF4-FFF2-40B4-BE49-F238E27FC236}">
              <a16:creationId xmlns:a16="http://schemas.microsoft.com/office/drawing/2014/main" id="{3580357C-F9F7-5A94-3BA0-90AAF6C49B9F}"/>
            </a:ext>
          </a:extLst>
        </xdr:cNvPr>
        <xdr:cNvPicPr>
          <a:picLocks noChangeAspect="1"/>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330200" y="304800"/>
          <a:ext cx="558800" cy="393700"/>
        </a:xfrm>
        <a:prstGeom prst="rect">
          <a:avLst/>
        </a:prstGeom>
      </xdr:spPr>
    </xdr:pic>
    <xdr:clientData/>
  </xdr:twoCellAnchor>
  <xdr:twoCellAnchor>
    <xdr:from>
      <xdr:col>0</xdr:col>
      <xdr:colOff>139700</xdr:colOff>
      <xdr:row>7</xdr:row>
      <xdr:rowOff>114300</xdr:rowOff>
    </xdr:from>
    <xdr:to>
      <xdr:col>1</xdr:col>
      <xdr:colOff>558800</xdr:colOff>
      <xdr:row>15</xdr:row>
      <xdr:rowOff>152400</xdr:rowOff>
    </xdr:to>
    <xdr:grpSp>
      <xdr:nvGrpSpPr>
        <xdr:cNvPr id="13" name="Group 12">
          <a:hlinkClick xmlns:r="http://schemas.openxmlformats.org/officeDocument/2006/relationships" r:id="rId3"/>
          <a:extLst>
            <a:ext uri="{FF2B5EF4-FFF2-40B4-BE49-F238E27FC236}">
              <a16:creationId xmlns:a16="http://schemas.microsoft.com/office/drawing/2014/main" id="{3BC34D68-9639-7319-781C-D11C911EF4AE}"/>
            </a:ext>
          </a:extLst>
        </xdr:cNvPr>
        <xdr:cNvGrpSpPr/>
      </xdr:nvGrpSpPr>
      <xdr:grpSpPr>
        <a:xfrm>
          <a:off x="139700" y="1403350"/>
          <a:ext cx="1028700" cy="1511300"/>
          <a:chOff x="139700" y="1403350"/>
          <a:chExt cx="1028700" cy="1511300"/>
        </a:xfrm>
      </xdr:grpSpPr>
      <xdr:pic>
        <xdr:nvPicPr>
          <xdr:cNvPr id="21" name="Picture 20">
            <a:extLst>
              <a:ext uri="{FF2B5EF4-FFF2-40B4-BE49-F238E27FC236}">
                <a16:creationId xmlns:a16="http://schemas.microsoft.com/office/drawing/2014/main" id="{382F61AA-5905-632E-63AE-2F8DEB601E7C}"/>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58750" y="1403350"/>
            <a:ext cx="920750" cy="920750"/>
          </a:xfrm>
          <a:prstGeom prst="rect">
            <a:avLst/>
          </a:prstGeom>
        </xdr:spPr>
      </xdr:pic>
      <xdr:sp macro="" textlink="">
        <xdr:nvSpPr>
          <xdr:cNvPr id="27" name="TextBox 26">
            <a:extLst>
              <a:ext uri="{FF2B5EF4-FFF2-40B4-BE49-F238E27FC236}">
                <a16:creationId xmlns:a16="http://schemas.microsoft.com/office/drawing/2014/main" id="{0CCC5908-882C-F6E3-F4E8-F1D2E28CA3C0}"/>
              </a:ext>
            </a:extLst>
          </xdr:cNvPr>
          <xdr:cNvSpPr txBox="1"/>
        </xdr:nvSpPr>
        <xdr:spPr>
          <a:xfrm>
            <a:off x="139700" y="2362200"/>
            <a:ext cx="10287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panose="020B0502040204020203" pitchFamily="34" charset="0"/>
              </a:rPr>
              <a:t>Team Analytics</a:t>
            </a:r>
          </a:p>
        </xdr:txBody>
      </xdr:sp>
    </xdr:grpSp>
    <xdr:clientData/>
  </xdr:twoCellAnchor>
  <xdr:twoCellAnchor>
    <xdr:from>
      <xdr:col>0</xdr:col>
      <xdr:colOff>133350</xdr:colOff>
      <xdr:row>18</xdr:row>
      <xdr:rowOff>101600</xdr:rowOff>
    </xdr:from>
    <xdr:to>
      <xdr:col>2</xdr:col>
      <xdr:colOff>0</xdr:colOff>
      <xdr:row>27</xdr:row>
      <xdr:rowOff>6350</xdr:rowOff>
    </xdr:to>
    <xdr:grpSp>
      <xdr:nvGrpSpPr>
        <xdr:cNvPr id="28" name="Group 27">
          <a:hlinkClick xmlns:r="http://schemas.openxmlformats.org/officeDocument/2006/relationships" r:id="rId5"/>
          <a:extLst>
            <a:ext uri="{FF2B5EF4-FFF2-40B4-BE49-F238E27FC236}">
              <a16:creationId xmlns:a16="http://schemas.microsoft.com/office/drawing/2014/main" id="{3A118F9A-8E29-835D-38F7-E3F6213DC012}"/>
            </a:ext>
          </a:extLst>
        </xdr:cNvPr>
        <xdr:cNvGrpSpPr/>
      </xdr:nvGrpSpPr>
      <xdr:grpSpPr>
        <a:xfrm>
          <a:off x="133350" y="3416300"/>
          <a:ext cx="1085850" cy="1562100"/>
          <a:chOff x="133350" y="3416300"/>
          <a:chExt cx="1085850" cy="1562100"/>
        </a:xfrm>
      </xdr:grpSpPr>
      <xdr:pic>
        <xdr:nvPicPr>
          <xdr:cNvPr id="30" name="Picture 29">
            <a:extLst>
              <a:ext uri="{FF2B5EF4-FFF2-40B4-BE49-F238E27FC236}">
                <a16:creationId xmlns:a16="http://schemas.microsoft.com/office/drawing/2014/main" id="{3AA10522-B9EA-9233-BBBF-17EFE5977F21}"/>
              </a:ext>
            </a:extLst>
          </xdr:cNvPr>
          <xdr:cNvPicPr>
            <a:picLocks noChangeAspect="1"/>
          </xdr:cNvPicPr>
        </xdr:nvPicPr>
        <xdr:blipFill>
          <a:blip xmlns:r="http://schemas.openxmlformats.org/officeDocument/2006/relationships" r:embed="rId6"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33350" y="3416300"/>
            <a:ext cx="984250" cy="990600"/>
          </a:xfrm>
          <a:prstGeom prst="rect">
            <a:avLst/>
          </a:prstGeom>
        </xdr:spPr>
      </xdr:pic>
      <xdr:sp macro="" textlink="">
        <xdr:nvSpPr>
          <xdr:cNvPr id="31" name="TextBox 30">
            <a:extLst>
              <a:ext uri="{FF2B5EF4-FFF2-40B4-BE49-F238E27FC236}">
                <a16:creationId xmlns:a16="http://schemas.microsoft.com/office/drawing/2014/main" id="{06974BB8-EFD0-AD04-F320-601DB316EBFA}"/>
              </a:ext>
            </a:extLst>
          </xdr:cNvPr>
          <xdr:cNvSpPr txBox="1"/>
        </xdr:nvSpPr>
        <xdr:spPr>
          <a:xfrm>
            <a:off x="139700" y="4425950"/>
            <a:ext cx="10795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panose="020B0502040204020203" pitchFamily="34" charset="0"/>
              </a:rPr>
              <a:t>Player</a:t>
            </a:r>
            <a:r>
              <a:rPr lang="en-IN" sz="1400" b="1" baseline="0">
                <a:solidFill>
                  <a:schemeClr val="accent1">
                    <a:lumMod val="75000"/>
                  </a:schemeClr>
                </a:solidFill>
                <a:latin typeface="Bahnschrift" panose="020B0502040204020203" pitchFamily="34" charset="0"/>
              </a:rPr>
              <a:t> Analytics</a:t>
            </a:r>
            <a:endParaRPr lang="en-IN" sz="1400" b="1">
              <a:solidFill>
                <a:schemeClr val="accent1">
                  <a:lumMod val="75000"/>
                </a:schemeClr>
              </a:solidFill>
              <a:latin typeface="Bahnschrift" panose="020B0502040204020203" pitchFamily="34" charset="0"/>
            </a:endParaRPr>
          </a:p>
        </xdr:txBody>
      </xdr:sp>
    </xdr:grpSp>
    <xdr:clientData/>
  </xdr:twoCellAnchor>
  <xdr:twoCellAnchor>
    <xdr:from>
      <xdr:col>10</xdr:col>
      <xdr:colOff>565150</xdr:colOff>
      <xdr:row>0</xdr:row>
      <xdr:rowOff>76200</xdr:rowOff>
    </xdr:from>
    <xdr:to>
      <xdr:col>19</xdr:col>
      <xdr:colOff>317500</xdr:colOff>
      <xdr:row>5</xdr:row>
      <xdr:rowOff>82550</xdr:rowOff>
    </xdr:to>
    <xdr:grpSp>
      <xdr:nvGrpSpPr>
        <xdr:cNvPr id="18" name="Group 17">
          <a:extLst>
            <a:ext uri="{FF2B5EF4-FFF2-40B4-BE49-F238E27FC236}">
              <a16:creationId xmlns:a16="http://schemas.microsoft.com/office/drawing/2014/main" id="{BEDBAF1A-7F59-E5F2-2440-999E1350CC70}"/>
            </a:ext>
          </a:extLst>
        </xdr:cNvPr>
        <xdr:cNvGrpSpPr/>
      </xdr:nvGrpSpPr>
      <xdr:grpSpPr>
        <a:xfrm>
          <a:off x="6661150" y="76200"/>
          <a:ext cx="5238750" cy="927100"/>
          <a:chOff x="6661150" y="76200"/>
          <a:chExt cx="5238750" cy="927100"/>
        </a:xfrm>
      </xdr:grpSpPr>
      <xdr:sp macro="" textlink="">
        <xdr:nvSpPr>
          <xdr:cNvPr id="35" name="Rectangle: Rounded Corners 34">
            <a:extLst>
              <a:ext uri="{FF2B5EF4-FFF2-40B4-BE49-F238E27FC236}">
                <a16:creationId xmlns:a16="http://schemas.microsoft.com/office/drawing/2014/main" id="{A7C4E5C4-6003-A2C4-270D-E37DEC27E78A}"/>
              </a:ext>
            </a:extLst>
          </xdr:cNvPr>
          <xdr:cNvSpPr/>
        </xdr:nvSpPr>
        <xdr:spPr>
          <a:xfrm>
            <a:off x="6661150" y="7620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6" name="Rectangle: Rounded Corners 35">
            <a:extLst>
              <a:ext uri="{FF2B5EF4-FFF2-40B4-BE49-F238E27FC236}">
                <a16:creationId xmlns:a16="http://schemas.microsoft.com/office/drawing/2014/main" id="{74F2B20C-4EE6-3D87-D9DF-D8985687B9D1}"/>
              </a:ext>
            </a:extLst>
          </xdr:cNvPr>
          <xdr:cNvSpPr/>
        </xdr:nvSpPr>
        <xdr:spPr>
          <a:xfrm>
            <a:off x="7981950" y="8255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7" name="Rectangle: Rounded Corners 36">
            <a:extLst>
              <a:ext uri="{FF2B5EF4-FFF2-40B4-BE49-F238E27FC236}">
                <a16:creationId xmlns:a16="http://schemas.microsoft.com/office/drawing/2014/main" id="{81778478-C3E4-D5F0-F0E0-6B4B0A722701}"/>
              </a:ext>
            </a:extLst>
          </xdr:cNvPr>
          <xdr:cNvSpPr/>
        </xdr:nvSpPr>
        <xdr:spPr>
          <a:xfrm>
            <a:off x="9302750" y="8890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38" name="Rectangle: Rounded Corners 37">
            <a:extLst>
              <a:ext uri="{FF2B5EF4-FFF2-40B4-BE49-F238E27FC236}">
                <a16:creationId xmlns:a16="http://schemas.microsoft.com/office/drawing/2014/main" id="{C13360B4-31E8-1BB1-BF26-A2136F4CA510}"/>
              </a:ext>
            </a:extLst>
          </xdr:cNvPr>
          <xdr:cNvSpPr/>
        </xdr:nvSpPr>
        <xdr:spPr>
          <a:xfrm>
            <a:off x="10629900" y="8255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4</xdr:col>
      <xdr:colOff>165100</xdr:colOff>
      <xdr:row>6</xdr:row>
      <xdr:rowOff>38100</xdr:rowOff>
    </xdr:from>
    <xdr:to>
      <xdr:col>7</xdr:col>
      <xdr:colOff>254000</xdr:colOff>
      <xdr:row>8</xdr:row>
      <xdr:rowOff>12700</xdr:rowOff>
    </xdr:to>
    <xdr:sp macro="" textlink="">
      <xdr:nvSpPr>
        <xdr:cNvPr id="42" name="TextBox 41">
          <a:extLst>
            <a:ext uri="{FF2B5EF4-FFF2-40B4-BE49-F238E27FC236}">
              <a16:creationId xmlns:a16="http://schemas.microsoft.com/office/drawing/2014/main" id="{9527576A-5924-4C49-8AED-5B0BDCB159CB}"/>
            </a:ext>
          </a:extLst>
        </xdr:cNvPr>
        <xdr:cNvSpPr txBox="1"/>
      </xdr:nvSpPr>
      <xdr:spPr>
        <a:xfrm>
          <a:off x="2603500" y="1143000"/>
          <a:ext cx="1917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Matches Won by Each Team</a:t>
          </a:r>
        </a:p>
      </xdr:txBody>
    </xdr:sp>
    <xdr:clientData/>
  </xdr:twoCellAnchor>
  <xdr:twoCellAnchor>
    <xdr:from>
      <xdr:col>11</xdr:col>
      <xdr:colOff>508000</xdr:colOff>
      <xdr:row>6</xdr:row>
      <xdr:rowOff>12700</xdr:rowOff>
    </xdr:from>
    <xdr:to>
      <xdr:col>13</xdr:col>
      <xdr:colOff>565150</xdr:colOff>
      <xdr:row>7</xdr:row>
      <xdr:rowOff>171450</xdr:rowOff>
    </xdr:to>
    <xdr:sp macro="" textlink="">
      <xdr:nvSpPr>
        <xdr:cNvPr id="44" name="TextBox 43">
          <a:extLst>
            <a:ext uri="{FF2B5EF4-FFF2-40B4-BE49-F238E27FC236}">
              <a16:creationId xmlns:a16="http://schemas.microsoft.com/office/drawing/2014/main" id="{CC163BE2-A08E-7409-F223-F7A7E9B61AC9}"/>
            </a:ext>
          </a:extLst>
        </xdr:cNvPr>
        <xdr:cNvSpPr txBox="1"/>
      </xdr:nvSpPr>
      <xdr:spPr>
        <a:xfrm>
          <a:off x="7213600" y="1117600"/>
          <a:ext cx="12763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Win</a:t>
          </a:r>
          <a:r>
            <a:rPr lang="en-IN" sz="1100" b="1" baseline="0">
              <a:solidFill>
                <a:schemeClr val="accent1">
                  <a:lumMod val="50000"/>
                </a:schemeClr>
              </a:solidFill>
              <a:latin typeface="Bahnschrift" panose="020B0502040204020203" pitchFamily="34" charset="0"/>
            </a:rPr>
            <a:t> Type Ratio</a:t>
          </a:r>
          <a:endParaRPr lang="en-IN" sz="1100" b="1">
            <a:solidFill>
              <a:schemeClr val="accent1">
                <a:lumMod val="50000"/>
              </a:schemeClr>
            </a:solidFill>
            <a:latin typeface="Bahnschrift" panose="020B0502040204020203" pitchFamily="34" charset="0"/>
          </a:endParaRPr>
        </a:p>
      </xdr:txBody>
    </xdr:sp>
    <xdr:clientData/>
  </xdr:twoCellAnchor>
  <xdr:twoCellAnchor>
    <xdr:from>
      <xdr:col>4</xdr:col>
      <xdr:colOff>19050</xdr:colOff>
      <xdr:row>18</xdr:row>
      <xdr:rowOff>25400</xdr:rowOff>
    </xdr:from>
    <xdr:to>
      <xdr:col>8</xdr:col>
      <xdr:colOff>76200</xdr:colOff>
      <xdr:row>20</xdr:row>
      <xdr:rowOff>0</xdr:rowOff>
    </xdr:to>
    <xdr:sp macro="" textlink="">
      <xdr:nvSpPr>
        <xdr:cNvPr id="45" name="TextBox 44">
          <a:extLst>
            <a:ext uri="{FF2B5EF4-FFF2-40B4-BE49-F238E27FC236}">
              <a16:creationId xmlns:a16="http://schemas.microsoft.com/office/drawing/2014/main" id="{13FBFCBD-F08D-3CAE-C34A-737EC5F94510}"/>
            </a:ext>
          </a:extLst>
        </xdr:cNvPr>
        <xdr:cNvSpPr txBox="1"/>
      </xdr:nvSpPr>
      <xdr:spPr>
        <a:xfrm>
          <a:off x="2457450" y="3340100"/>
          <a:ext cx="24955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Total</a:t>
          </a:r>
          <a:r>
            <a:rPr lang="en-IN" sz="1100" b="1" baseline="0">
              <a:solidFill>
                <a:schemeClr val="accent1">
                  <a:lumMod val="50000"/>
                </a:schemeClr>
              </a:solidFill>
              <a:latin typeface="Bahnschrift" panose="020B0502040204020203" pitchFamily="34" charset="0"/>
            </a:rPr>
            <a:t> Runs Scored By Each Team</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11</xdr:col>
      <xdr:colOff>50800</xdr:colOff>
      <xdr:row>18</xdr:row>
      <xdr:rowOff>50800</xdr:rowOff>
    </xdr:from>
    <xdr:to>
      <xdr:col>14</xdr:col>
      <xdr:colOff>577850</xdr:colOff>
      <xdr:row>20</xdr:row>
      <xdr:rowOff>25400</xdr:rowOff>
    </xdr:to>
    <xdr:sp macro="" textlink="">
      <xdr:nvSpPr>
        <xdr:cNvPr id="46" name="TextBox 45">
          <a:extLst>
            <a:ext uri="{FF2B5EF4-FFF2-40B4-BE49-F238E27FC236}">
              <a16:creationId xmlns:a16="http://schemas.microsoft.com/office/drawing/2014/main" id="{0CD52466-453D-6095-A412-C8D65894E43E}"/>
            </a:ext>
          </a:extLst>
        </xdr:cNvPr>
        <xdr:cNvSpPr txBox="1"/>
      </xdr:nvSpPr>
      <xdr:spPr>
        <a:xfrm>
          <a:off x="6756400" y="3365500"/>
          <a:ext cx="2355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Total</a:t>
          </a:r>
          <a:r>
            <a:rPr lang="en-IN" sz="1100" b="1" baseline="0">
              <a:solidFill>
                <a:schemeClr val="accent1">
                  <a:lumMod val="50000"/>
                </a:schemeClr>
              </a:solidFill>
              <a:latin typeface="Bahnschrift" panose="020B0502040204020203" pitchFamily="34" charset="0"/>
            </a:rPr>
            <a:t> Wickets Taken By Each Team</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11</xdr:col>
      <xdr:colOff>133350</xdr:colOff>
      <xdr:row>0</xdr:row>
      <xdr:rowOff>101600</xdr:rowOff>
    </xdr:from>
    <xdr:to>
      <xdr:col>12</xdr:col>
      <xdr:colOff>495300</xdr:colOff>
      <xdr:row>2</xdr:row>
      <xdr:rowOff>19050</xdr:rowOff>
    </xdr:to>
    <xdr:sp macro="" textlink="">
      <xdr:nvSpPr>
        <xdr:cNvPr id="54" name="TextBox 53">
          <a:extLst>
            <a:ext uri="{FF2B5EF4-FFF2-40B4-BE49-F238E27FC236}">
              <a16:creationId xmlns:a16="http://schemas.microsoft.com/office/drawing/2014/main" id="{A417CDA5-9707-EADB-DA33-0BD8078DD0ED}"/>
            </a:ext>
          </a:extLst>
        </xdr:cNvPr>
        <xdr:cNvSpPr txBox="1"/>
      </xdr:nvSpPr>
      <xdr:spPr>
        <a:xfrm>
          <a:off x="6838950" y="101600"/>
          <a:ext cx="971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Total</a:t>
          </a:r>
          <a:r>
            <a:rPr lang="en-IN" sz="1100" b="1" baseline="0">
              <a:solidFill>
                <a:schemeClr val="accent1">
                  <a:lumMod val="50000"/>
                </a:schemeClr>
              </a:solidFill>
              <a:latin typeface="Bahnschrift" panose="020B0502040204020203" pitchFamily="34" charset="0"/>
            </a:rPr>
            <a:t> Teams</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13</xdr:col>
      <xdr:colOff>177800</xdr:colOff>
      <xdr:row>0</xdr:row>
      <xdr:rowOff>107950</xdr:rowOff>
    </xdr:from>
    <xdr:to>
      <xdr:col>15</xdr:col>
      <xdr:colOff>69850</xdr:colOff>
      <xdr:row>2</xdr:row>
      <xdr:rowOff>25400</xdr:rowOff>
    </xdr:to>
    <xdr:sp macro="" textlink="">
      <xdr:nvSpPr>
        <xdr:cNvPr id="55" name="TextBox 54">
          <a:extLst>
            <a:ext uri="{FF2B5EF4-FFF2-40B4-BE49-F238E27FC236}">
              <a16:creationId xmlns:a16="http://schemas.microsoft.com/office/drawing/2014/main" id="{D619299A-09E4-8E82-5577-CE4F3D4D7C14}"/>
            </a:ext>
          </a:extLst>
        </xdr:cNvPr>
        <xdr:cNvSpPr txBox="1"/>
      </xdr:nvSpPr>
      <xdr:spPr>
        <a:xfrm>
          <a:off x="8102600" y="107950"/>
          <a:ext cx="11112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Total</a:t>
          </a:r>
          <a:r>
            <a:rPr lang="en-IN" sz="1100" b="1" baseline="0">
              <a:solidFill>
                <a:schemeClr val="accent1">
                  <a:lumMod val="50000"/>
                </a:schemeClr>
              </a:solidFill>
              <a:latin typeface="Bahnschrift" panose="020B0502040204020203" pitchFamily="34" charset="0"/>
            </a:rPr>
            <a:t> Matches</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15</xdr:col>
      <xdr:colOff>406400</xdr:colOff>
      <xdr:row>0</xdr:row>
      <xdr:rowOff>101600</xdr:rowOff>
    </xdr:from>
    <xdr:to>
      <xdr:col>17</xdr:col>
      <xdr:colOff>158750</xdr:colOff>
      <xdr:row>2</xdr:row>
      <xdr:rowOff>19050</xdr:rowOff>
    </xdr:to>
    <xdr:sp macro="" textlink="">
      <xdr:nvSpPr>
        <xdr:cNvPr id="56" name="TextBox 55">
          <a:extLst>
            <a:ext uri="{FF2B5EF4-FFF2-40B4-BE49-F238E27FC236}">
              <a16:creationId xmlns:a16="http://schemas.microsoft.com/office/drawing/2014/main" id="{2B0D2B5E-D6AB-B719-9AD7-0CBE305EE8F0}"/>
            </a:ext>
          </a:extLst>
        </xdr:cNvPr>
        <xdr:cNvSpPr txBox="1"/>
      </xdr:nvSpPr>
      <xdr:spPr>
        <a:xfrm>
          <a:off x="9550400" y="101600"/>
          <a:ext cx="971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Total</a:t>
          </a:r>
          <a:r>
            <a:rPr lang="en-IN" sz="1100" b="1" baseline="0">
              <a:solidFill>
                <a:schemeClr val="accent1">
                  <a:lumMod val="50000"/>
                </a:schemeClr>
              </a:solidFill>
              <a:latin typeface="Bahnschrift" panose="020B0502040204020203" pitchFamily="34" charset="0"/>
            </a:rPr>
            <a:t> Runs</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17</xdr:col>
      <xdr:colOff>425450</xdr:colOff>
      <xdr:row>0</xdr:row>
      <xdr:rowOff>101600</xdr:rowOff>
    </xdr:from>
    <xdr:to>
      <xdr:col>19</xdr:col>
      <xdr:colOff>311150</xdr:colOff>
      <xdr:row>2</xdr:row>
      <xdr:rowOff>19050</xdr:rowOff>
    </xdr:to>
    <xdr:sp macro="" textlink="">
      <xdr:nvSpPr>
        <xdr:cNvPr id="57" name="TextBox 56">
          <a:extLst>
            <a:ext uri="{FF2B5EF4-FFF2-40B4-BE49-F238E27FC236}">
              <a16:creationId xmlns:a16="http://schemas.microsoft.com/office/drawing/2014/main" id="{2D6B4945-B559-AA5F-960F-F4B707C14A29}"/>
            </a:ext>
          </a:extLst>
        </xdr:cNvPr>
        <xdr:cNvSpPr txBox="1"/>
      </xdr:nvSpPr>
      <xdr:spPr>
        <a:xfrm>
          <a:off x="10788650" y="101600"/>
          <a:ext cx="11049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Total</a:t>
          </a:r>
          <a:r>
            <a:rPr lang="en-IN" sz="1100" b="1" baseline="0">
              <a:solidFill>
                <a:schemeClr val="accent1">
                  <a:lumMod val="50000"/>
                </a:schemeClr>
              </a:solidFill>
              <a:latin typeface="Bahnschrift" panose="020B0502040204020203" pitchFamily="34" charset="0"/>
            </a:rPr>
            <a:t> Wickets</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17</xdr:col>
      <xdr:colOff>69850</xdr:colOff>
      <xdr:row>5</xdr:row>
      <xdr:rowOff>177800</xdr:rowOff>
    </xdr:from>
    <xdr:to>
      <xdr:col>18</xdr:col>
      <xdr:colOff>387350</xdr:colOff>
      <xdr:row>7</xdr:row>
      <xdr:rowOff>152400</xdr:rowOff>
    </xdr:to>
    <xdr:sp macro="" textlink="">
      <xdr:nvSpPr>
        <xdr:cNvPr id="11" name="TextBox 10">
          <a:extLst>
            <a:ext uri="{FF2B5EF4-FFF2-40B4-BE49-F238E27FC236}">
              <a16:creationId xmlns:a16="http://schemas.microsoft.com/office/drawing/2014/main" id="{325B298A-E80B-5E96-2A21-F9042166D333}"/>
            </a:ext>
          </a:extLst>
        </xdr:cNvPr>
        <xdr:cNvSpPr txBox="1"/>
      </xdr:nvSpPr>
      <xdr:spPr>
        <a:xfrm>
          <a:off x="10433050" y="1098550"/>
          <a:ext cx="927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Filter</a:t>
          </a:r>
          <a:r>
            <a:rPr lang="en-IN" sz="1100" b="1" baseline="0">
              <a:solidFill>
                <a:schemeClr val="accent1">
                  <a:lumMod val="50000"/>
                </a:schemeClr>
              </a:solidFill>
              <a:latin typeface="Bahnschrift" panose="020B0502040204020203" pitchFamily="34" charset="0"/>
            </a:rPr>
            <a:t> Panel</a:t>
          </a:r>
          <a:endParaRPr lang="en-IN" sz="1100" b="1">
            <a:solidFill>
              <a:schemeClr val="accent1">
                <a:lumMod val="50000"/>
              </a:schemeClr>
            </a:solidFill>
            <a:latin typeface="Bahnschrift" panose="020B0502040204020203" pitchFamily="34" charset="0"/>
          </a:endParaRPr>
        </a:p>
      </xdr:txBody>
    </xdr:sp>
    <xdr:clientData/>
  </xdr:twoCellAnchor>
  <xdr:twoCellAnchor>
    <xdr:from>
      <xdr:col>2</xdr:col>
      <xdr:colOff>126999</xdr:colOff>
      <xdr:row>7</xdr:row>
      <xdr:rowOff>95249</xdr:rowOff>
    </xdr:from>
    <xdr:to>
      <xdr:col>8</xdr:col>
      <xdr:colOff>546100</xdr:colOff>
      <xdr:row>17</xdr:row>
      <xdr:rowOff>19050</xdr:rowOff>
    </xdr:to>
    <xdr:graphicFrame macro="">
      <xdr:nvGraphicFramePr>
        <xdr:cNvPr id="7" name="Chart 6">
          <a:extLst>
            <a:ext uri="{FF2B5EF4-FFF2-40B4-BE49-F238E27FC236}">
              <a16:creationId xmlns:a16="http://schemas.microsoft.com/office/drawing/2014/main" id="{8E2A7FC5-8486-4D83-A402-3325C8A93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323849</xdr:colOff>
      <xdr:row>7</xdr:row>
      <xdr:rowOff>107950</xdr:rowOff>
    </xdr:from>
    <xdr:to>
      <xdr:col>15</xdr:col>
      <xdr:colOff>463550</xdr:colOff>
      <xdr:row>16</xdr:row>
      <xdr:rowOff>158750</xdr:rowOff>
    </xdr:to>
    <xdr:graphicFrame macro="">
      <xdr:nvGraphicFramePr>
        <xdr:cNvPr id="12" name="Chart 11">
          <a:extLst>
            <a:ext uri="{FF2B5EF4-FFF2-40B4-BE49-F238E27FC236}">
              <a16:creationId xmlns:a16="http://schemas.microsoft.com/office/drawing/2014/main" id="{3FFB60F3-B8FE-4082-9530-7652B2FB5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190500</xdr:colOff>
      <xdr:row>20</xdr:row>
      <xdr:rowOff>107950</xdr:rowOff>
    </xdr:from>
    <xdr:to>
      <xdr:col>8</xdr:col>
      <xdr:colOff>546100</xdr:colOff>
      <xdr:row>31</xdr:row>
      <xdr:rowOff>44450</xdr:rowOff>
    </xdr:to>
    <xdr:graphicFrame macro="">
      <xdr:nvGraphicFramePr>
        <xdr:cNvPr id="17" name="Chart 16">
          <a:extLst>
            <a:ext uri="{FF2B5EF4-FFF2-40B4-BE49-F238E27FC236}">
              <a16:creationId xmlns:a16="http://schemas.microsoft.com/office/drawing/2014/main" id="{301D4490-C111-4F58-A5F9-3803C2BD3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285751</xdr:colOff>
      <xdr:row>20</xdr:row>
      <xdr:rowOff>133350</xdr:rowOff>
    </xdr:from>
    <xdr:to>
      <xdr:col>15</xdr:col>
      <xdr:colOff>431801</xdr:colOff>
      <xdr:row>31</xdr:row>
      <xdr:rowOff>35983</xdr:rowOff>
    </xdr:to>
    <xdr:graphicFrame macro="">
      <xdr:nvGraphicFramePr>
        <xdr:cNvPr id="19" name="Chart 18">
          <a:extLst>
            <a:ext uri="{FF2B5EF4-FFF2-40B4-BE49-F238E27FC236}">
              <a16:creationId xmlns:a16="http://schemas.microsoft.com/office/drawing/2014/main" id="{7A698572-62BB-4EFC-BD7E-D0E90874C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406400</xdr:colOff>
      <xdr:row>2</xdr:row>
      <xdr:rowOff>57150</xdr:rowOff>
    </xdr:from>
    <xdr:to>
      <xdr:col>12</xdr:col>
      <xdr:colOff>292100</xdr:colOff>
      <xdr:row>4</xdr:row>
      <xdr:rowOff>139700</xdr:rowOff>
    </xdr:to>
    <xdr:sp macro="" textlink="Team_Summary!A16">
      <xdr:nvSpPr>
        <xdr:cNvPr id="20" name="TextBox 19">
          <a:extLst>
            <a:ext uri="{FF2B5EF4-FFF2-40B4-BE49-F238E27FC236}">
              <a16:creationId xmlns:a16="http://schemas.microsoft.com/office/drawing/2014/main" id="{51F0F623-9D4F-C230-72B4-4A6893B77855}"/>
            </a:ext>
          </a:extLst>
        </xdr:cNvPr>
        <xdr:cNvSpPr txBox="1"/>
      </xdr:nvSpPr>
      <xdr:spPr>
        <a:xfrm>
          <a:off x="7112000" y="425450"/>
          <a:ext cx="4953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1BF7876-CAEB-4350-B3FA-386794F85849}" type="TxLink">
            <a:rPr lang="en-US" sz="1600" b="1" i="0" u="none" strike="noStrike">
              <a:solidFill>
                <a:schemeClr val="tx1"/>
              </a:solidFill>
              <a:latin typeface="Bahnschrift" panose="020B0502040204020203" pitchFamily="34" charset="0"/>
              <a:ea typeface="Calibri"/>
              <a:cs typeface="Calibri"/>
            </a:rPr>
            <a:pPr/>
            <a:t>8</a:t>
          </a:fld>
          <a:endParaRPr lang="en-IN" sz="1600" b="1">
            <a:solidFill>
              <a:schemeClr val="tx1"/>
            </a:solidFill>
            <a:latin typeface="Bahnschrift" panose="020B0502040204020203" pitchFamily="34" charset="0"/>
          </a:endParaRPr>
        </a:p>
      </xdr:txBody>
    </xdr:sp>
    <xdr:clientData/>
  </xdr:twoCellAnchor>
  <xdr:twoCellAnchor>
    <xdr:from>
      <xdr:col>13</xdr:col>
      <xdr:colOff>450850</xdr:colOff>
      <xdr:row>2</xdr:row>
      <xdr:rowOff>57150</xdr:rowOff>
    </xdr:from>
    <xdr:to>
      <xdr:col>14</xdr:col>
      <xdr:colOff>590550</xdr:colOff>
      <xdr:row>4</xdr:row>
      <xdr:rowOff>139700</xdr:rowOff>
    </xdr:to>
    <xdr:sp macro="" textlink="Team_Summary!C14">
      <xdr:nvSpPr>
        <xdr:cNvPr id="23" name="TextBox 22">
          <a:extLst>
            <a:ext uri="{FF2B5EF4-FFF2-40B4-BE49-F238E27FC236}">
              <a16:creationId xmlns:a16="http://schemas.microsoft.com/office/drawing/2014/main" id="{B684BEF5-AF52-0915-239C-FFAB7C6A109A}"/>
            </a:ext>
          </a:extLst>
        </xdr:cNvPr>
        <xdr:cNvSpPr txBox="1"/>
      </xdr:nvSpPr>
      <xdr:spPr>
        <a:xfrm>
          <a:off x="8375650" y="425450"/>
          <a:ext cx="7493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87D08A3-ED19-4689-9E14-A76B5EA3AD4C}" type="TxLink">
            <a:rPr lang="en-US" sz="1600" b="1" i="0" u="none" strike="noStrike">
              <a:solidFill>
                <a:schemeClr val="tx1"/>
              </a:solidFill>
              <a:latin typeface="Bahnschrift" panose="020B0502040204020203" pitchFamily="34" charset="0"/>
              <a:ea typeface="Calibri"/>
              <a:cs typeface="Calibri"/>
            </a:rPr>
            <a:pPr marL="0" indent="0"/>
            <a:t>60</a:t>
          </a:fld>
          <a:endParaRPr lang="en-IN" sz="1600" b="1" i="0" u="none" strike="noStrike">
            <a:solidFill>
              <a:schemeClr val="tx1"/>
            </a:solidFill>
            <a:latin typeface="Bahnschrift" panose="020B0502040204020203" pitchFamily="34" charset="0"/>
            <a:ea typeface="Calibri"/>
            <a:cs typeface="Calibri"/>
          </a:endParaRPr>
        </a:p>
      </xdr:txBody>
    </xdr:sp>
    <xdr:clientData/>
  </xdr:twoCellAnchor>
  <xdr:twoCellAnchor>
    <xdr:from>
      <xdr:col>15</xdr:col>
      <xdr:colOff>457200</xdr:colOff>
      <xdr:row>2</xdr:row>
      <xdr:rowOff>31750</xdr:rowOff>
    </xdr:from>
    <xdr:to>
      <xdr:col>17</xdr:col>
      <xdr:colOff>203200</xdr:colOff>
      <xdr:row>4</xdr:row>
      <xdr:rowOff>114300</xdr:rowOff>
    </xdr:to>
    <xdr:sp macro="" textlink="Team_Summary!L15">
      <xdr:nvSpPr>
        <xdr:cNvPr id="24" name="TextBox 23">
          <a:extLst>
            <a:ext uri="{FF2B5EF4-FFF2-40B4-BE49-F238E27FC236}">
              <a16:creationId xmlns:a16="http://schemas.microsoft.com/office/drawing/2014/main" id="{01BE5D9A-BE33-A775-32BB-CE6D26E4313E}"/>
            </a:ext>
          </a:extLst>
        </xdr:cNvPr>
        <xdr:cNvSpPr txBox="1"/>
      </xdr:nvSpPr>
      <xdr:spPr>
        <a:xfrm>
          <a:off x="9601200" y="400050"/>
          <a:ext cx="9652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7AC1FE6-2725-4C8D-AF4F-4C5ABDBFC2B2}" type="TxLink">
            <a:rPr lang="en-US" sz="1600" b="1" i="0" u="none" strike="noStrike">
              <a:solidFill>
                <a:schemeClr val="tx1"/>
              </a:solidFill>
              <a:latin typeface="Bahnschrift" panose="020B0502040204020203" pitchFamily="34" charset="0"/>
              <a:ea typeface="Calibri"/>
              <a:cs typeface="Calibri"/>
            </a:rPr>
            <a:pPr marL="0" indent="0"/>
            <a:t>20944</a:t>
          </a:fld>
          <a:endParaRPr lang="en-IN" sz="1600" b="1" i="0" u="none" strike="noStrike">
            <a:solidFill>
              <a:schemeClr val="tx1"/>
            </a:solidFill>
            <a:latin typeface="Bahnschrift" panose="020B0502040204020203" pitchFamily="34" charset="0"/>
            <a:ea typeface="Calibri"/>
            <a:cs typeface="Calibri"/>
          </a:endParaRPr>
        </a:p>
      </xdr:txBody>
    </xdr:sp>
    <xdr:clientData/>
  </xdr:twoCellAnchor>
  <xdr:twoCellAnchor>
    <xdr:from>
      <xdr:col>18</xdr:col>
      <xdr:colOff>63500</xdr:colOff>
      <xdr:row>2</xdr:row>
      <xdr:rowOff>44450</xdr:rowOff>
    </xdr:from>
    <xdr:to>
      <xdr:col>19</xdr:col>
      <xdr:colOff>292100</xdr:colOff>
      <xdr:row>4</xdr:row>
      <xdr:rowOff>127000</xdr:rowOff>
    </xdr:to>
    <xdr:sp macro="" textlink="Team_Summary!L32">
      <xdr:nvSpPr>
        <xdr:cNvPr id="25" name="TextBox 24">
          <a:extLst>
            <a:ext uri="{FF2B5EF4-FFF2-40B4-BE49-F238E27FC236}">
              <a16:creationId xmlns:a16="http://schemas.microsoft.com/office/drawing/2014/main" id="{8D55DC8E-5F2C-D231-FB83-248A2D46488E}"/>
            </a:ext>
          </a:extLst>
        </xdr:cNvPr>
        <xdr:cNvSpPr txBox="1"/>
      </xdr:nvSpPr>
      <xdr:spPr>
        <a:xfrm>
          <a:off x="11036300" y="412750"/>
          <a:ext cx="83820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A42EE2E-EC6D-4539-A4B7-F1E973CC0267}" type="TxLink">
            <a:rPr lang="en-US" sz="1600" b="1" i="0" u="none" strike="noStrike">
              <a:solidFill>
                <a:schemeClr val="tx1"/>
              </a:solidFill>
              <a:latin typeface="Bahnschrift" panose="020B0502040204020203" pitchFamily="34" charset="0"/>
              <a:ea typeface="Calibri"/>
              <a:cs typeface="Calibri"/>
            </a:rPr>
            <a:pPr marL="0" indent="0"/>
            <a:t>799</a:t>
          </a:fld>
          <a:endParaRPr lang="en-IN" sz="1600" b="1" i="0" u="none" strike="noStrike">
            <a:solidFill>
              <a:schemeClr val="tx1"/>
            </a:solidFill>
            <a:latin typeface="Bahnschrift" panose="020B0502040204020203" pitchFamily="34" charset="0"/>
            <a:ea typeface="Calibri"/>
            <a:cs typeface="Calibri"/>
          </a:endParaRPr>
        </a:p>
      </xdr:txBody>
    </xdr:sp>
    <xdr:clientData/>
  </xdr:twoCellAnchor>
  <xdr:twoCellAnchor>
    <xdr:from>
      <xdr:col>16</xdr:col>
      <xdr:colOff>69850</xdr:colOff>
      <xdr:row>6</xdr:row>
      <xdr:rowOff>19050</xdr:rowOff>
    </xdr:from>
    <xdr:to>
      <xdr:col>19</xdr:col>
      <xdr:colOff>323850</xdr:colOff>
      <xdr:row>31</xdr:row>
      <xdr:rowOff>114300</xdr:rowOff>
    </xdr:to>
    <xdr:grpSp>
      <xdr:nvGrpSpPr>
        <xdr:cNvPr id="5" name="Group 4">
          <a:extLst>
            <a:ext uri="{FF2B5EF4-FFF2-40B4-BE49-F238E27FC236}">
              <a16:creationId xmlns:a16="http://schemas.microsoft.com/office/drawing/2014/main" id="{5D46B535-26CA-B622-6B99-67EBC3F827F5}"/>
            </a:ext>
          </a:extLst>
        </xdr:cNvPr>
        <xdr:cNvGrpSpPr/>
      </xdr:nvGrpSpPr>
      <xdr:grpSpPr>
        <a:xfrm>
          <a:off x="9823450" y="1123950"/>
          <a:ext cx="2082800" cy="4699000"/>
          <a:chOff x="9823450" y="1123950"/>
          <a:chExt cx="2082800" cy="4699000"/>
        </a:xfrm>
      </xdr:grpSpPr>
      <xdr:sp macro="" textlink="">
        <xdr:nvSpPr>
          <xdr:cNvPr id="8" name="Rectangle: Rounded Corners 7">
            <a:extLst>
              <a:ext uri="{FF2B5EF4-FFF2-40B4-BE49-F238E27FC236}">
                <a16:creationId xmlns:a16="http://schemas.microsoft.com/office/drawing/2014/main" id="{1FECAAB6-248E-CB95-CC56-819B60D32E82}"/>
              </a:ext>
            </a:extLst>
          </xdr:cNvPr>
          <xdr:cNvSpPr/>
        </xdr:nvSpPr>
        <xdr:spPr>
          <a:xfrm>
            <a:off x="9823450" y="1123950"/>
            <a:ext cx="2082800" cy="4699000"/>
          </a:xfrm>
          <a:prstGeom prst="roundRect">
            <a:avLst>
              <a:gd name="adj" fmla="val 4902"/>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29" name="Venue_Name 1">
                <a:extLst>
                  <a:ext uri="{FF2B5EF4-FFF2-40B4-BE49-F238E27FC236}">
                    <a16:creationId xmlns:a16="http://schemas.microsoft.com/office/drawing/2014/main" id="{8ED961A9-5A09-22A7-CF88-F6E6CC65D0CF}"/>
                  </a:ext>
                </a:extLst>
              </xdr:cNvPr>
              <xdr:cNvGraphicFramePr/>
            </xdr:nvGraphicFramePr>
            <xdr:xfrm>
              <a:off x="9874997" y="1435101"/>
              <a:ext cx="1968873" cy="3111499"/>
            </xdr:xfrm>
            <a:graphic>
              <a:graphicData uri="http://schemas.microsoft.com/office/drawing/2010/slicer">
                <sle:slicer xmlns:sle="http://schemas.microsoft.com/office/drawing/2010/slicer" name="Venue_Name 1"/>
              </a:graphicData>
            </a:graphic>
          </xdr:graphicFrame>
        </mc:Choice>
        <mc:Fallback xmlns="">
          <xdr:sp macro="" textlink="">
            <xdr:nvSpPr>
              <xdr:cNvPr id="0" name=""/>
              <xdr:cNvSpPr>
                <a:spLocks noTextEdit="1"/>
              </xdr:cNvSpPr>
            </xdr:nvSpPr>
            <xdr:spPr>
              <a:xfrm>
                <a:off x="9874997" y="1435101"/>
                <a:ext cx="1968873" cy="311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2" name="Win_Type">
                <a:extLst>
                  <a:ext uri="{FF2B5EF4-FFF2-40B4-BE49-F238E27FC236}">
                    <a16:creationId xmlns:a16="http://schemas.microsoft.com/office/drawing/2014/main" id="{3C45847D-5D12-4C22-B291-78539D14910C}"/>
                  </a:ext>
                </a:extLst>
              </xdr:cNvPr>
              <xdr:cNvGraphicFramePr/>
            </xdr:nvGraphicFramePr>
            <xdr:xfrm>
              <a:off x="9865660" y="4657910"/>
              <a:ext cx="1968872" cy="1018989"/>
            </xdr:xfrm>
            <a:graphic>
              <a:graphicData uri="http://schemas.microsoft.com/office/drawing/2010/slicer">
                <sle:slicer xmlns:sle="http://schemas.microsoft.com/office/drawing/2010/slicer" name="Win_Type"/>
              </a:graphicData>
            </a:graphic>
          </xdr:graphicFrame>
        </mc:Choice>
        <mc:Fallback xmlns="">
          <xdr:sp macro="" textlink="">
            <xdr:nvSpPr>
              <xdr:cNvPr id="0" name=""/>
              <xdr:cNvSpPr>
                <a:spLocks noTextEdit="1"/>
              </xdr:cNvSpPr>
            </xdr:nvSpPr>
            <xdr:spPr>
              <a:xfrm>
                <a:off x="9865660" y="4657910"/>
                <a:ext cx="1968872" cy="10189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50800</xdr:colOff>
      <xdr:row>6</xdr:row>
      <xdr:rowOff>0</xdr:rowOff>
    </xdr:from>
    <xdr:to>
      <xdr:col>19</xdr:col>
      <xdr:colOff>107950</xdr:colOff>
      <xdr:row>7</xdr:row>
      <xdr:rowOff>158750</xdr:rowOff>
    </xdr:to>
    <xdr:sp macro="" textlink="">
      <xdr:nvSpPr>
        <xdr:cNvPr id="16" name="TextBox 15">
          <a:extLst>
            <a:ext uri="{FF2B5EF4-FFF2-40B4-BE49-F238E27FC236}">
              <a16:creationId xmlns:a16="http://schemas.microsoft.com/office/drawing/2014/main" id="{C9B226A8-467C-70C8-D960-18D35CC97D2D}"/>
            </a:ext>
          </a:extLst>
        </xdr:cNvPr>
        <xdr:cNvSpPr txBox="1"/>
      </xdr:nvSpPr>
      <xdr:spPr>
        <a:xfrm>
          <a:off x="10414000" y="1104900"/>
          <a:ext cx="12763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Filter</a:t>
          </a:r>
          <a:r>
            <a:rPr lang="en-IN" sz="1100" b="1" baseline="0">
              <a:solidFill>
                <a:schemeClr val="accent1">
                  <a:lumMod val="50000"/>
                </a:schemeClr>
              </a:solidFill>
              <a:latin typeface="Bahnschrift" panose="020B0502040204020203" pitchFamily="34" charset="0"/>
            </a:rPr>
            <a:t> Panel</a:t>
          </a:r>
          <a:endParaRPr lang="en-IN" sz="1100" b="1">
            <a:solidFill>
              <a:schemeClr val="accent1">
                <a:lumMod val="50000"/>
              </a:schemeClr>
            </a:solidFill>
            <a:latin typeface="Bahnschrift"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69850</xdr:colOff>
      <xdr:row>0</xdr:row>
      <xdr:rowOff>57150</xdr:rowOff>
    </xdr:from>
    <xdr:to>
      <xdr:col>1</xdr:col>
      <xdr:colOff>577850</xdr:colOff>
      <xdr:row>31</xdr:row>
      <xdr:rowOff>139700</xdr:rowOff>
    </xdr:to>
    <xdr:sp macro="" textlink="">
      <xdr:nvSpPr>
        <xdr:cNvPr id="2" name="Rectangle: Rounded Corners 1">
          <a:extLst>
            <a:ext uri="{FF2B5EF4-FFF2-40B4-BE49-F238E27FC236}">
              <a16:creationId xmlns:a16="http://schemas.microsoft.com/office/drawing/2014/main" id="{205F2E02-0CE2-4104-AEB6-89C15EA68E51}"/>
            </a:ext>
          </a:extLst>
        </xdr:cNvPr>
        <xdr:cNvSpPr/>
      </xdr:nvSpPr>
      <xdr:spPr>
        <a:xfrm>
          <a:off x="69850" y="57150"/>
          <a:ext cx="1117600" cy="5791200"/>
        </a:xfrm>
        <a:prstGeom prst="roundRect">
          <a:avLst>
            <a:gd name="adj" fmla="val 7924"/>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clientData/>
  </xdr:twoCellAnchor>
  <xdr:twoCellAnchor>
    <xdr:from>
      <xdr:col>2</xdr:col>
      <xdr:colOff>50800</xdr:colOff>
      <xdr:row>0</xdr:row>
      <xdr:rowOff>57150</xdr:rowOff>
    </xdr:from>
    <xdr:to>
      <xdr:col>19</xdr:col>
      <xdr:colOff>342900</xdr:colOff>
      <xdr:row>5</xdr:row>
      <xdr:rowOff>114300</xdr:rowOff>
    </xdr:to>
    <xdr:sp macro="" textlink="">
      <xdr:nvSpPr>
        <xdr:cNvPr id="3" name="Rectangle: Rounded Corners 2">
          <a:extLst>
            <a:ext uri="{FF2B5EF4-FFF2-40B4-BE49-F238E27FC236}">
              <a16:creationId xmlns:a16="http://schemas.microsoft.com/office/drawing/2014/main" id="{B7277D71-2BD4-48BE-BED8-7827EFB59C16}"/>
            </a:ext>
          </a:extLst>
        </xdr:cNvPr>
        <xdr:cNvSpPr/>
      </xdr:nvSpPr>
      <xdr:spPr>
        <a:xfrm>
          <a:off x="1270000" y="57150"/>
          <a:ext cx="10655300" cy="977900"/>
        </a:xfrm>
        <a:prstGeom prst="roundRect">
          <a:avLst>
            <a:gd name="adj" fmla="val 10580"/>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57150</xdr:colOff>
      <xdr:row>6</xdr:row>
      <xdr:rowOff>38100</xdr:rowOff>
    </xdr:from>
    <xdr:to>
      <xdr:col>9</xdr:col>
      <xdr:colOff>44450</xdr:colOff>
      <xdr:row>17</xdr:row>
      <xdr:rowOff>114300</xdr:rowOff>
    </xdr:to>
    <xdr:sp macro="" textlink="">
      <xdr:nvSpPr>
        <xdr:cNvPr id="4" name="Rectangle: Rounded Corners 3">
          <a:extLst>
            <a:ext uri="{FF2B5EF4-FFF2-40B4-BE49-F238E27FC236}">
              <a16:creationId xmlns:a16="http://schemas.microsoft.com/office/drawing/2014/main" id="{902C5C36-3795-4C73-AC3C-2BF57B904FF8}"/>
            </a:ext>
          </a:extLst>
        </xdr:cNvPr>
        <xdr:cNvSpPr/>
      </xdr:nvSpPr>
      <xdr:spPr>
        <a:xfrm>
          <a:off x="1276350" y="1143000"/>
          <a:ext cx="4254500" cy="2101850"/>
        </a:xfrm>
        <a:prstGeom prst="roundRect">
          <a:avLst>
            <a:gd name="adj" fmla="val 4299"/>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57150</xdr:colOff>
      <xdr:row>18</xdr:row>
      <xdr:rowOff>31750</xdr:rowOff>
    </xdr:from>
    <xdr:to>
      <xdr:col>9</xdr:col>
      <xdr:colOff>38100</xdr:colOff>
      <xdr:row>31</xdr:row>
      <xdr:rowOff>133350</xdr:rowOff>
    </xdr:to>
    <xdr:sp macro="" textlink="">
      <xdr:nvSpPr>
        <xdr:cNvPr id="5" name="Rectangle: Rounded Corners 4">
          <a:extLst>
            <a:ext uri="{FF2B5EF4-FFF2-40B4-BE49-F238E27FC236}">
              <a16:creationId xmlns:a16="http://schemas.microsoft.com/office/drawing/2014/main" id="{51427F79-A3C7-445A-9177-A30B31EFB854}"/>
            </a:ext>
          </a:extLst>
        </xdr:cNvPr>
        <xdr:cNvSpPr/>
      </xdr:nvSpPr>
      <xdr:spPr>
        <a:xfrm>
          <a:off x="1276350" y="3346450"/>
          <a:ext cx="4248150" cy="2495550"/>
        </a:xfrm>
        <a:prstGeom prst="roundRect">
          <a:avLst>
            <a:gd name="adj" fmla="val 3833"/>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139700</xdr:colOff>
      <xdr:row>18</xdr:row>
      <xdr:rowOff>31750</xdr:rowOff>
    </xdr:from>
    <xdr:to>
      <xdr:col>15</xdr:col>
      <xdr:colOff>577850</xdr:colOff>
      <xdr:row>31</xdr:row>
      <xdr:rowOff>120650</xdr:rowOff>
    </xdr:to>
    <xdr:sp macro="" textlink="">
      <xdr:nvSpPr>
        <xdr:cNvPr id="7" name="Rectangle: Rounded Corners 6">
          <a:extLst>
            <a:ext uri="{FF2B5EF4-FFF2-40B4-BE49-F238E27FC236}">
              <a16:creationId xmlns:a16="http://schemas.microsoft.com/office/drawing/2014/main" id="{D0EDD58A-0416-40CD-9FC6-04CDBF0F3817}"/>
            </a:ext>
          </a:extLst>
        </xdr:cNvPr>
        <xdr:cNvSpPr/>
      </xdr:nvSpPr>
      <xdr:spPr>
        <a:xfrm>
          <a:off x="5626100" y="3346450"/>
          <a:ext cx="4095750" cy="2482850"/>
        </a:xfrm>
        <a:prstGeom prst="roundRect">
          <a:avLst>
            <a:gd name="adj" fmla="val 3334"/>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146050</xdr:colOff>
      <xdr:row>6</xdr:row>
      <xdr:rowOff>31750</xdr:rowOff>
    </xdr:from>
    <xdr:to>
      <xdr:col>15</xdr:col>
      <xdr:colOff>577850</xdr:colOff>
      <xdr:row>17</xdr:row>
      <xdr:rowOff>120650</xdr:rowOff>
    </xdr:to>
    <xdr:sp macro="" textlink="">
      <xdr:nvSpPr>
        <xdr:cNvPr id="8" name="Rectangle: Rounded Corners 7">
          <a:extLst>
            <a:ext uri="{FF2B5EF4-FFF2-40B4-BE49-F238E27FC236}">
              <a16:creationId xmlns:a16="http://schemas.microsoft.com/office/drawing/2014/main" id="{81961604-5A92-4A29-BD83-26A7EF14C580}"/>
            </a:ext>
          </a:extLst>
        </xdr:cNvPr>
        <xdr:cNvSpPr/>
      </xdr:nvSpPr>
      <xdr:spPr>
        <a:xfrm>
          <a:off x="5632450" y="1136650"/>
          <a:ext cx="4089400" cy="2114550"/>
        </a:xfrm>
        <a:prstGeom prst="roundRect">
          <a:avLst>
            <a:gd name="adj" fmla="val 3772"/>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1</xdr:col>
      <xdr:colOff>558801</xdr:colOff>
      <xdr:row>0</xdr:row>
      <xdr:rowOff>40000</xdr:rowOff>
    </xdr:from>
    <xdr:to>
      <xdr:col>4</xdr:col>
      <xdr:colOff>209550</xdr:colOff>
      <xdr:row>5</xdr:row>
      <xdr:rowOff>114299</xdr:rowOff>
    </xdr:to>
    <xdr:pic>
      <xdr:nvPicPr>
        <xdr:cNvPr id="9" name="Picture 8">
          <a:extLst>
            <a:ext uri="{FF2B5EF4-FFF2-40B4-BE49-F238E27FC236}">
              <a16:creationId xmlns:a16="http://schemas.microsoft.com/office/drawing/2014/main" id="{FE8CA24F-26D0-4FA1-B547-833222DA13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01" y="40000"/>
          <a:ext cx="1479549" cy="995049"/>
        </a:xfrm>
        <a:prstGeom prst="rect">
          <a:avLst/>
        </a:prstGeom>
      </xdr:spPr>
    </xdr:pic>
    <xdr:clientData/>
  </xdr:twoCellAnchor>
  <xdr:twoCellAnchor>
    <xdr:from>
      <xdr:col>3</xdr:col>
      <xdr:colOff>603250</xdr:colOff>
      <xdr:row>1</xdr:row>
      <xdr:rowOff>101600</xdr:rowOff>
    </xdr:from>
    <xdr:to>
      <xdr:col>10</xdr:col>
      <xdr:colOff>539750</xdr:colOff>
      <xdr:row>4</xdr:row>
      <xdr:rowOff>76200</xdr:rowOff>
    </xdr:to>
    <xdr:sp macro="" textlink="">
      <xdr:nvSpPr>
        <xdr:cNvPr id="10" name="TextBox 9">
          <a:extLst>
            <a:ext uri="{FF2B5EF4-FFF2-40B4-BE49-F238E27FC236}">
              <a16:creationId xmlns:a16="http://schemas.microsoft.com/office/drawing/2014/main" id="{86BD6321-2F3C-4A0A-B3DC-3B90B7D17E2F}"/>
            </a:ext>
          </a:extLst>
        </xdr:cNvPr>
        <xdr:cNvSpPr txBox="1"/>
      </xdr:nvSpPr>
      <xdr:spPr>
        <a:xfrm>
          <a:off x="2432050" y="285750"/>
          <a:ext cx="4203700" cy="527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lumMod val="75000"/>
                </a:schemeClr>
              </a:solidFill>
              <a:latin typeface="Bahnschrift" panose="020B0502040204020203" pitchFamily="34" charset="0"/>
            </a:rPr>
            <a:t>IPL Analysis</a:t>
          </a:r>
          <a:r>
            <a:rPr lang="en-IN" sz="2400" b="1" baseline="0">
              <a:solidFill>
                <a:schemeClr val="accent1">
                  <a:lumMod val="75000"/>
                </a:schemeClr>
              </a:solidFill>
              <a:latin typeface="Bahnschrift" panose="020B0502040204020203" pitchFamily="34" charset="0"/>
            </a:rPr>
            <a:t> Dashboard</a:t>
          </a:r>
          <a:endParaRPr lang="en-IN" sz="2400" b="1">
            <a:solidFill>
              <a:schemeClr val="accent1">
                <a:lumMod val="75000"/>
              </a:schemeClr>
            </a:solidFill>
            <a:latin typeface="Bahnschrift" panose="020B0502040204020203" pitchFamily="34" charset="0"/>
          </a:endParaRPr>
        </a:p>
      </xdr:txBody>
    </xdr:sp>
    <xdr:clientData/>
  </xdr:twoCellAnchor>
  <xdr:twoCellAnchor>
    <xdr:from>
      <xdr:col>0</xdr:col>
      <xdr:colOff>69850</xdr:colOff>
      <xdr:row>4</xdr:row>
      <xdr:rowOff>170181</xdr:rowOff>
    </xdr:from>
    <xdr:to>
      <xdr:col>1</xdr:col>
      <xdr:colOff>584200</xdr:colOff>
      <xdr:row>5</xdr:row>
      <xdr:rowOff>31750</xdr:rowOff>
    </xdr:to>
    <xdr:sp macro="" textlink="">
      <xdr:nvSpPr>
        <xdr:cNvPr id="11" name="Rectangle: Rounded Corners 10">
          <a:extLst>
            <a:ext uri="{FF2B5EF4-FFF2-40B4-BE49-F238E27FC236}">
              <a16:creationId xmlns:a16="http://schemas.microsoft.com/office/drawing/2014/main" id="{ED9FED5A-246A-41C5-8FD4-0EBB8EF2FE25}"/>
            </a:ext>
          </a:extLst>
        </xdr:cNvPr>
        <xdr:cNvSpPr/>
      </xdr:nvSpPr>
      <xdr:spPr>
        <a:xfrm flipV="1">
          <a:off x="69850" y="906781"/>
          <a:ext cx="1123950" cy="45719"/>
        </a:xfrm>
        <a:prstGeom prst="roundRect">
          <a:avLst/>
        </a:prstGeom>
        <a:solidFill>
          <a:schemeClr val="accent1">
            <a:lumMod val="60000"/>
            <a:lumOff val="40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330200</xdr:colOff>
      <xdr:row>1</xdr:row>
      <xdr:rowOff>120650</xdr:rowOff>
    </xdr:from>
    <xdr:to>
      <xdr:col>1</xdr:col>
      <xdr:colOff>279400</xdr:colOff>
      <xdr:row>3</xdr:row>
      <xdr:rowOff>146050</xdr:rowOff>
    </xdr:to>
    <xdr:pic>
      <xdr:nvPicPr>
        <xdr:cNvPr id="12" name="Picture 11">
          <a:extLst>
            <a:ext uri="{FF2B5EF4-FFF2-40B4-BE49-F238E27FC236}">
              <a16:creationId xmlns:a16="http://schemas.microsoft.com/office/drawing/2014/main" id="{9C2B8856-B202-461B-AF86-46B5F183363C}"/>
            </a:ext>
          </a:extLst>
        </xdr:cNvPr>
        <xdr:cNvPicPr>
          <a:picLocks noChangeAspect="1"/>
        </xdr:cNvPicPr>
      </xdr:nvPicPr>
      <xdr:blipFill>
        <a:blip xmlns:r="http://schemas.openxmlformats.org/officeDocument/2006/relationships" r:embed="rId2"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330200" y="304800"/>
          <a:ext cx="558800" cy="393700"/>
        </a:xfrm>
        <a:prstGeom prst="rect">
          <a:avLst/>
        </a:prstGeom>
      </xdr:spPr>
    </xdr:pic>
    <xdr:clientData/>
  </xdr:twoCellAnchor>
  <xdr:twoCellAnchor>
    <xdr:from>
      <xdr:col>0</xdr:col>
      <xdr:colOff>139700</xdr:colOff>
      <xdr:row>7</xdr:row>
      <xdr:rowOff>114300</xdr:rowOff>
    </xdr:from>
    <xdr:to>
      <xdr:col>1</xdr:col>
      <xdr:colOff>558800</xdr:colOff>
      <xdr:row>15</xdr:row>
      <xdr:rowOff>152400</xdr:rowOff>
    </xdr:to>
    <xdr:grpSp>
      <xdr:nvGrpSpPr>
        <xdr:cNvPr id="13" name="Group 12">
          <a:hlinkClick xmlns:r="http://schemas.openxmlformats.org/officeDocument/2006/relationships" r:id="rId3"/>
          <a:extLst>
            <a:ext uri="{FF2B5EF4-FFF2-40B4-BE49-F238E27FC236}">
              <a16:creationId xmlns:a16="http://schemas.microsoft.com/office/drawing/2014/main" id="{3BA1701C-BF2A-4597-A05F-E920034E22F2}"/>
            </a:ext>
          </a:extLst>
        </xdr:cNvPr>
        <xdr:cNvGrpSpPr/>
      </xdr:nvGrpSpPr>
      <xdr:grpSpPr>
        <a:xfrm>
          <a:off x="139700" y="1403350"/>
          <a:ext cx="1028700" cy="1511300"/>
          <a:chOff x="139700" y="1403350"/>
          <a:chExt cx="1028700" cy="1511300"/>
        </a:xfrm>
      </xdr:grpSpPr>
      <xdr:pic>
        <xdr:nvPicPr>
          <xdr:cNvPr id="14" name="Picture 13">
            <a:extLst>
              <a:ext uri="{FF2B5EF4-FFF2-40B4-BE49-F238E27FC236}">
                <a16:creationId xmlns:a16="http://schemas.microsoft.com/office/drawing/2014/main" id="{1DC54B5A-D4F4-B860-A827-85DB3BFB8249}"/>
              </a:ext>
            </a:extLst>
          </xdr:cNvPr>
          <xdr:cNvPicPr>
            <a:picLocks noChangeAspect="1"/>
          </xdr:cNvPicPr>
        </xdr:nvPicPr>
        <xdr:blipFill>
          <a:blip xmlns:r="http://schemas.openxmlformats.org/officeDocument/2006/relationships" r:embed="rId4"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flipH="1">
            <a:off x="158750" y="1403350"/>
            <a:ext cx="920750" cy="920750"/>
          </a:xfrm>
          <a:prstGeom prst="rect">
            <a:avLst/>
          </a:prstGeom>
        </xdr:spPr>
      </xdr:pic>
      <xdr:sp macro="" textlink="">
        <xdr:nvSpPr>
          <xdr:cNvPr id="15" name="TextBox 14">
            <a:extLst>
              <a:ext uri="{FF2B5EF4-FFF2-40B4-BE49-F238E27FC236}">
                <a16:creationId xmlns:a16="http://schemas.microsoft.com/office/drawing/2014/main" id="{A46C3658-FE3C-9ACF-42CE-9F46CEA9296A}"/>
              </a:ext>
            </a:extLst>
          </xdr:cNvPr>
          <xdr:cNvSpPr txBox="1"/>
        </xdr:nvSpPr>
        <xdr:spPr>
          <a:xfrm>
            <a:off x="139700" y="2362200"/>
            <a:ext cx="102870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panose="020B0502040204020203" pitchFamily="34" charset="0"/>
              </a:rPr>
              <a:t>Team Analytics</a:t>
            </a:r>
          </a:p>
        </xdr:txBody>
      </xdr:sp>
    </xdr:grpSp>
    <xdr:clientData/>
  </xdr:twoCellAnchor>
  <xdr:twoCellAnchor>
    <xdr:from>
      <xdr:col>0</xdr:col>
      <xdr:colOff>133350</xdr:colOff>
      <xdr:row>18</xdr:row>
      <xdr:rowOff>101600</xdr:rowOff>
    </xdr:from>
    <xdr:to>
      <xdr:col>2</xdr:col>
      <xdr:colOff>44450</xdr:colOff>
      <xdr:row>27</xdr:row>
      <xdr:rowOff>6350</xdr:rowOff>
    </xdr:to>
    <xdr:grpSp>
      <xdr:nvGrpSpPr>
        <xdr:cNvPr id="46" name="Group 45">
          <a:hlinkClick xmlns:r="http://schemas.openxmlformats.org/officeDocument/2006/relationships" r:id="rId5"/>
          <a:extLst>
            <a:ext uri="{FF2B5EF4-FFF2-40B4-BE49-F238E27FC236}">
              <a16:creationId xmlns:a16="http://schemas.microsoft.com/office/drawing/2014/main" id="{1447E718-3AE6-1D30-0E91-FD11CF373EFC}"/>
            </a:ext>
          </a:extLst>
        </xdr:cNvPr>
        <xdr:cNvGrpSpPr/>
      </xdr:nvGrpSpPr>
      <xdr:grpSpPr>
        <a:xfrm>
          <a:off x="133350" y="3416300"/>
          <a:ext cx="1130300" cy="1562100"/>
          <a:chOff x="133350" y="3416300"/>
          <a:chExt cx="1130300" cy="1562100"/>
        </a:xfrm>
      </xdr:grpSpPr>
      <xdr:pic>
        <xdr:nvPicPr>
          <xdr:cNvPr id="17" name="Picture 16">
            <a:extLst>
              <a:ext uri="{FF2B5EF4-FFF2-40B4-BE49-F238E27FC236}">
                <a16:creationId xmlns:a16="http://schemas.microsoft.com/office/drawing/2014/main" id="{7B4CA622-5BFC-EAE3-5BF0-70EB893E694C}"/>
              </a:ext>
            </a:extLst>
          </xdr:cNvPr>
          <xdr:cNvPicPr>
            <a:picLocks noChangeAspect="1"/>
          </xdr:cNvPicPr>
        </xdr:nvPicPr>
        <xdr:blipFill>
          <a:blip xmlns:r="http://schemas.openxmlformats.org/officeDocument/2006/relationships" r:embed="rId6"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33350" y="3416300"/>
            <a:ext cx="984250" cy="990600"/>
          </a:xfrm>
          <a:prstGeom prst="rect">
            <a:avLst/>
          </a:prstGeom>
        </xdr:spPr>
      </xdr:pic>
      <xdr:sp macro="" textlink="">
        <xdr:nvSpPr>
          <xdr:cNvPr id="18" name="TextBox 17">
            <a:extLst>
              <a:ext uri="{FF2B5EF4-FFF2-40B4-BE49-F238E27FC236}">
                <a16:creationId xmlns:a16="http://schemas.microsoft.com/office/drawing/2014/main" id="{972EB5ED-89E9-0C2F-8168-835D803287D3}"/>
              </a:ext>
            </a:extLst>
          </xdr:cNvPr>
          <xdr:cNvSpPr txBox="1"/>
        </xdr:nvSpPr>
        <xdr:spPr>
          <a:xfrm>
            <a:off x="139700" y="4425950"/>
            <a:ext cx="1123950"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latin typeface="Bahnschrift" panose="020B0502040204020203" pitchFamily="34" charset="0"/>
              </a:rPr>
              <a:t>Player</a:t>
            </a:r>
            <a:r>
              <a:rPr lang="en-IN" sz="1400" b="1" baseline="0">
                <a:solidFill>
                  <a:schemeClr val="accent1">
                    <a:lumMod val="75000"/>
                  </a:schemeClr>
                </a:solidFill>
                <a:latin typeface="Bahnschrift" panose="020B0502040204020203" pitchFamily="34" charset="0"/>
              </a:rPr>
              <a:t> Analytics</a:t>
            </a:r>
            <a:endParaRPr lang="en-IN" sz="1400" b="1">
              <a:solidFill>
                <a:schemeClr val="accent1">
                  <a:lumMod val="75000"/>
                </a:schemeClr>
              </a:solidFill>
              <a:latin typeface="Bahnschrift" panose="020B0502040204020203" pitchFamily="34" charset="0"/>
            </a:endParaRPr>
          </a:p>
        </xdr:txBody>
      </xdr:sp>
    </xdr:grpSp>
    <xdr:clientData/>
  </xdr:twoCellAnchor>
  <xdr:twoCellAnchor>
    <xdr:from>
      <xdr:col>10</xdr:col>
      <xdr:colOff>565150</xdr:colOff>
      <xdr:row>0</xdr:row>
      <xdr:rowOff>76200</xdr:rowOff>
    </xdr:from>
    <xdr:to>
      <xdr:col>19</xdr:col>
      <xdr:colOff>317500</xdr:colOff>
      <xdr:row>5</xdr:row>
      <xdr:rowOff>82550</xdr:rowOff>
    </xdr:to>
    <xdr:grpSp>
      <xdr:nvGrpSpPr>
        <xdr:cNvPr id="45" name="Group 44">
          <a:extLst>
            <a:ext uri="{FF2B5EF4-FFF2-40B4-BE49-F238E27FC236}">
              <a16:creationId xmlns:a16="http://schemas.microsoft.com/office/drawing/2014/main" id="{820C0ED8-3465-2CB5-8574-94CBE89788CE}"/>
            </a:ext>
          </a:extLst>
        </xdr:cNvPr>
        <xdr:cNvGrpSpPr/>
      </xdr:nvGrpSpPr>
      <xdr:grpSpPr>
        <a:xfrm>
          <a:off x="6661150" y="76200"/>
          <a:ext cx="5238750" cy="927100"/>
          <a:chOff x="6661150" y="76200"/>
          <a:chExt cx="5238750" cy="927100"/>
        </a:xfrm>
      </xdr:grpSpPr>
      <xdr:sp macro="" textlink="">
        <xdr:nvSpPr>
          <xdr:cNvPr id="19" name="Rectangle: Rounded Corners 18">
            <a:extLst>
              <a:ext uri="{FF2B5EF4-FFF2-40B4-BE49-F238E27FC236}">
                <a16:creationId xmlns:a16="http://schemas.microsoft.com/office/drawing/2014/main" id="{FE2E04AD-D153-4832-8F1A-AE9BB0F4C668}"/>
              </a:ext>
            </a:extLst>
          </xdr:cNvPr>
          <xdr:cNvSpPr/>
        </xdr:nvSpPr>
        <xdr:spPr>
          <a:xfrm>
            <a:off x="6661150" y="7620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0" name="Rectangle: Rounded Corners 19">
            <a:extLst>
              <a:ext uri="{FF2B5EF4-FFF2-40B4-BE49-F238E27FC236}">
                <a16:creationId xmlns:a16="http://schemas.microsoft.com/office/drawing/2014/main" id="{4174FC4C-9FC6-4024-B9B4-69E47C521519}"/>
              </a:ext>
            </a:extLst>
          </xdr:cNvPr>
          <xdr:cNvSpPr/>
        </xdr:nvSpPr>
        <xdr:spPr>
          <a:xfrm>
            <a:off x="7981950" y="8255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1" name="Rectangle: Rounded Corners 20">
            <a:extLst>
              <a:ext uri="{FF2B5EF4-FFF2-40B4-BE49-F238E27FC236}">
                <a16:creationId xmlns:a16="http://schemas.microsoft.com/office/drawing/2014/main" id="{66C03A68-EB2E-428F-89FC-77E518B83B29}"/>
              </a:ext>
            </a:extLst>
          </xdr:cNvPr>
          <xdr:cNvSpPr/>
        </xdr:nvSpPr>
        <xdr:spPr>
          <a:xfrm>
            <a:off x="9302750" y="8890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22" name="Rectangle: Rounded Corners 21">
            <a:extLst>
              <a:ext uri="{FF2B5EF4-FFF2-40B4-BE49-F238E27FC236}">
                <a16:creationId xmlns:a16="http://schemas.microsoft.com/office/drawing/2014/main" id="{0814656D-A1B1-4279-9CAE-88F049A600FA}"/>
              </a:ext>
            </a:extLst>
          </xdr:cNvPr>
          <xdr:cNvSpPr/>
        </xdr:nvSpPr>
        <xdr:spPr>
          <a:xfrm>
            <a:off x="10629900" y="82550"/>
            <a:ext cx="1270000" cy="914400"/>
          </a:xfrm>
          <a:prstGeom prst="round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grpSp>
    <xdr:clientData/>
  </xdr:twoCellAnchor>
  <xdr:twoCellAnchor>
    <xdr:from>
      <xdr:col>4</xdr:col>
      <xdr:colOff>165100</xdr:colOff>
      <xdr:row>6</xdr:row>
      <xdr:rowOff>38100</xdr:rowOff>
    </xdr:from>
    <xdr:to>
      <xdr:col>7</xdr:col>
      <xdr:colOff>374650</xdr:colOff>
      <xdr:row>8</xdr:row>
      <xdr:rowOff>12700</xdr:rowOff>
    </xdr:to>
    <xdr:sp macro="" textlink="">
      <xdr:nvSpPr>
        <xdr:cNvPr id="23" name="TextBox 22">
          <a:extLst>
            <a:ext uri="{FF2B5EF4-FFF2-40B4-BE49-F238E27FC236}">
              <a16:creationId xmlns:a16="http://schemas.microsoft.com/office/drawing/2014/main" id="{F404660B-574C-4E84-A47C-482B0F430D7A}"/>
            </a:ext>
          </a:extLst>
        </xdr:cNvPr>
        <xdr:cNvSpPr txBox="1"/>
      </xdr:nvSpPr>
      <xdr:spPr>
        <a:xfrm>
          <a:off x="2603500" y="1143000"/>
          <a:ext cx="20383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Runs</a:t>
          </a:r>
          <a:r>
            <a:rPr lang="en-IN" sz="1100" b="1" baseline="0">
              <a:solidFill>
                <a:schemeClr val="accent1">
                  <a:lumMod val="50000"/>
                </a:schemeClr>
              </a:solidFill>
              <a:latin typeface="Bahnschrift" panose="020B0502040204020203" pitchFamily="34" charset="0"/>
            </a:rPr>
            <a:t> Scored By Players</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11</xdr:col>
      <xdr:colOff>114300</xdr:colOff>
      <xdr:row>6</xdr:row>
      <xdr:rowOff>38100</xdr:rowOff>
    </xdr:from>
    <xdr:to>
      <xdr:col>14</xdr:col>
      <xdr:colOff>527050</xdr:colOff>
      <xdr:row>8</xdr:row>
      <xdr:rowOff>12700</xdr:rowOff>
    </xdr:to>
    <xdr:sp macro="" textlink="">
      <xdr:nvSpPr>
        <xdr:cNvPr id="24" name="TextBox 23">
          <a:extLst>
            <a:ext uri="{FF2B5EF4-FFF2-40B4-BE49-F238E27FC236}">
              <a16:creationId xmlns:a16="http://schemas.microsoft.com/office/drawing/2014/main" id="{7A4C7B98-DF29-4A78-9E05-5B6A7343A05B}"/>
            </a:ext>
          </a:extLst>
        </xdr:cNvPr>
        <xdr:cNvSpPr txBox="1"/>
      </xdr:nvSpPr>
      <xdr:spPr>
        <a:xfrm>
          <a:off x="6819900" y="1143000"/>
          <a:ext cx="22415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accent1">
                  <a:lumMod val="50000"/>
                </a:schemeClr>
              </a:solidFill>
              <a:latin typeface="Bahnschrift" panose="020B0502040204020203" pitchFamily="34" charset="0"/>
            </a:rPr>
            <a:t>Wickets Taken By Players</a:t>
          </a:r>
          <a:endParaRPr lang="en-IN" sz="1100" b="1">
            <a:solidFill>
              <a:schemeClr val="accent1">
                <a:lumMod val="50000"/>
              </a:schemeClr>
            </a:solidFill>
            <a:latin typeface="Bahnschrift" panose="020B0502040204020203" pitchFamily="34" charset="0"/>
          </a:endParaRPr>
        </a:p>
      </xdr:txBody>
    </xdr:sp>
    <xdr:clientData/>
  </xdr:twoCellAnchor>
  <xdr:twoCellAnchor>
    <xdr:from>
      <xdr:col>4</xdr:col>
      <xdr:colOff>215900</xdr:colOff>
      <xdr:row>18</xdr:row>
      <xdr:rowOff>25400</xdr:rowOff>
    </xdr:from>
    <xdr:to>
      <xdr:col>8</xdr:col>
      <xdr:colOff>273050</xdr:colOff>
      <xdr:row>20</xdr:row>
      <xdr:rowOff>0</xdr:rowOff>
    </xdr:to>
    <xdr:sp macro="" textlink="">
      <xdr:nvSpPr>
        <xdr:cNvPr id="25" name="TextBox 24">
          <a:extLst>
            <a:ext uri="{FF2B5EF4-FFF2-40B4-BE49-F238E27FC236}">
              <a16:creationId xmlns:a16="http://schemas.microsoft.com/office/drawing/2014/main" id="{B99AC4BF-CB74-4DA3-AA95-F40736E4DF6C}"/>
            </a:ext>
          </a:extLst>
        </xdr:cNvPr>
        <xdr:cNvSpPr txBox="1"/>
      </xdr:nvSpPr>
      <xdr:spPr>
        <a:xfrm>
          <a:off x="2654300" y="3340100"/>
          <a:ext cx="24955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accent1">
                  <a:lumMod val="50000"/>
                </a:schemeClr>
              </a:solidFill>
              <a:latin typeface="Bahnschrift" panose="020B0502040204020203" pitchFamily="34" charset="0"/>
            </a:rPr>
            <a:t>Strike Rate Of Players</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11</xdr:col>
      <xdr:colOff>190500</xdr:colOff>
      <xdr:row>18</xdr:row>
      <xdr:rowOff>38100</xdr:rowOff>
    </xdr:from>
    <xdr:to>
      <xdr:col>14</xdr:col>
      <xdr:colOff>279400</xdr:colOff>
      <xdr:row>20</xdr:row>
      <xdr:rowOff>12700</xdr:rowOff>
    </xdr:to>
    <xdr:sp macro="" textlink="">
      <xdr:nvSpPr>
        <xdr:cNvPr id="26" name="TextBox 25">
          <a:extLst>
            <a:ext uri="{FF2B5EF4-FFF2-40B4-BE49-F238E27FC236}">
              <a16:creationId xmlns:a16="http://schemas.microsoft.com/office/drawing/2014/main" id="{00ECFC9B-AE45-4EB2-8250-A75FB30E34F3}"/>
            </a:ext>
          </a:extLst>
        </xdr:cNvPr>
        <xdr:cNvSpPr txBox="1"/>
      </xdr:nvSpPr>
      <xdr:spPr>
        <a:xfrm>
          <a:off x="6896100" y="3352800"/>
          <a:ext cx="1917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IN" sz="900" b="1" i="0" u="none" strike="noStrike">
              <a:solidFill>
                <a:schemeClr val="accent1">
                  <a:lumMod val="50000"/>
                </a:schemeClr>
              </a:solidFill>
              <a:latin typeface="Bahnschrift" panose="020B0502040204020203" pitchFamily="34" charset="0"/>
              <a:ea typeface="Calibri"/>
              <a:cs typeface="Calibri"/>
            </a:rPr>
            <a:t>Economy Rate Of Players</a:t>
          </a:r>
        </a:p>
      </xdr:txBody>
    </xdr:sp>
    <xdr:clientData/>
  </xdr:twoCellAnchor>
  <xdr:twoCellAnchor>
    <xdr:from>
      <xdr:col>11</xdr:col>
      <xdr:colOff>241300</xdr:colOff>
      <xdr:row>0</xdr:row>
      <xdr:rowOff>50800</xdr:rowOff>
    </xdr:from>
    <xdr:to>
      <xdr:col>13</xdr:col>
      <xdr:colOff>25400</xdr:colOff>
      <xdr:row>2</xdr:row>
      <xdr:rowOff>127000</xdr:rowOff>
    </xdr:to>
    <xdr:sp macro="" textlink="">
      <xdr:nvSpPr>
        <xdr:cNvPr id="27" name="TextBox 26">
          <a:extLst>
            <a:ext uri="{FF2B5EF4-FFF2-40B4-BE49-F238E27FC236}">
              <a16:creationId xmlns:a16="http://schemas.microsoft.com/office/drawing/2014/main" id="{D75FF795-F294-4EA0-801E-B3FD2714297E}"/>
            </a:ext>
          </a:extLst>
        </xdr:cNvPr>
        <xdr:cNvSpPr txBox="1"/>
      </xdr:nvSpPr>
      <xdr:spPr>
        <a:xfrm>
          <a:off x="6946900" y="50800"/>
          <a:ext cx="100330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50000"/>
                </a:schemeClr>
              </a:solidFill>
              <a:latin typeface="Bahnschrift" panose="020B0502040204020203" pitchFamily="34" charset="0"/>
            </a:rPr>
            <a:t>Highest</a:t>
          </a:r>
          <a:r>
            <a:rPr lang="en-IN" sz="900" b="1" baseline="0">
              <a:solidFill>
                <a:schemeClr val="accent1">
                  <a:lumMod val="50000"/>
                </a:schemeClr>
              </a:solidFill>
              <a:latin typeface="Bahnschrift" panose="020B0502040204020203" pitchFamily="34" charset="0"/>
            </a:rPr>
            <a:t> Run Scorer</a:t>
          </a:r>
          <a:endParaRPr lang="en-IN" sz="900" b="1">
            <a:solidFill>
              <a:schemeClr val="accent1">
                <a:lumMod val="50000"/>
              </a:schemeClr>
            </a:solidFill>
            <a:latin typeface="Bahnschrift" panose="020B0502040204020203" pitchFamily="34" charset="0"/>
          </a:endParaRPr>
        </a:p>
      </xdr:txBody>
    </xdr:sp>
    <xdr:clientData/>
  </xdr:twoCellAnchor>
  <xdr:twoCellAnchor>
    <xdr:from>
      <xdr:col>13</xdr:col>
      <xdr:colOff>285750</xdr:colOff>
      <xdr:row>0</xdr:row>
      <xdr:rowOff>63500</xdr:rowOff>
    </xdr:from>
    <xdr:to>
      <xdr:col>15</xdr:col>
      <xdr:colOff>57150</xdr:colOff>
      <xdr:row>2</xdr:row>
      <xdr:rowOff>101600</xdr:rowOff>
    </xdr:to>
    <xdr:sp macro="" textlink="">
      <xdr:nvSpPr>
        <xdr:cNvPr id="28" name="TextBox 27">
          <a:extLst>
            <a:ext uri="{FF2B5EF4-FFF2-40B4-BE49-F238E27FC236}">
              <a16:creationId xmlns:a16="http://schemas.microsoft.com/office/drawing/2014/main" id="{7AE17560-8312-4D64-97C9-48B60043A036}"/>
            </a:ext>
          </a:extLst>
        </xdr:cNvPr>
        <xdr:cNvSpPr txBox="1"/>
      </xdr:nvSpPr>
      <xdr:spPr>
        <a:xfrm>
          <a:off x="8210550" y="63500"/>
          <a:ext cx="99060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baseline="0">
              <a:solidFill>
                <a:schemeClr val="accent1">
                  <a:lumMod val="50000"/>
                </a:schemeClr>
              </a:solidFill>
              <a:latin typeface="Bahnschrift" panose="020B0502040204020203" pitchFamily="34" charset="0"/>
            </a:rPr>
            <a:t>Highest Wicket Taker</a:t>
          </a:r>
          <a:endParaRPr lang="en-IN" sz="900" b="1">
            <a:solidFill>
              <a:schemeClr val="accent1">
                <a:lumMod val="50000"/>
              </a:schemeClr>
            </a:solidFill>
            <a:latin typeface="Bahnschrift" panose="020B0502040204020203" pitchFamily="34" charset="0"/>
          </a:endParaRPr>
        </a:p>
      </xdr:txBody>
    </xdr:sp>
    <xdr:clientData/>
  </xdr:twoCellAnchor>
  <xdr:twoCellAnchor>
    <xdr:from>
      <xdr:col>15</xdr:col>
      <xdr:colOff>368300</xdr:colOff>
      <xdr:row>0</xdr:row>
      <xdr:rowOff>50800</xdr:rowOff>
    </xdr:from>
    <xdr:to>
      <xdr:col>17</xdr:col>
      <xdr:colOff>120650</xdr:colOff>
      <xdr:row>2</xdr:row>
      <xdr:rowOff>69850</xdr:rowOff>
    </xdr:to>
    <xdr:sp macro="" textlink="">
      <xdr:nvSpPr>
        <xdr:cNvPr id="29" name="TextBox 28">
          <a:extLst>
            <a:ext uri="{FF2B5EF4-FFF2-40B4-BE49-F238E27FC236}">
              <a16:creationId xmlns:a16="http://schemas.microsoft.com/office/drawing/2014/main" id="{4D9785F5-87C9-48CD-A14F-4A1446370785}"/>
            </a:ext>
          </a:extLst>
        </xdr:cNvPr>
        <xdr:cNvSpPr txBox="1"/>
      </xdr:nvSpPr>
      <xdr:spPr>
        <a:xfrm>
          <a:off x="9512300" y="50800"/>
          <a:ext cx="971550" cy="387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50000"/>
                </a:schemeClr>
              </a:solidFill>
              <a:latin typeface="Bahnschrift" panose="020B0502040204020203" pitchFamily="34" charset="0"/>
            </a:rPr>
            <a:t>Average</a:t>
          </a:r>
          <a:r>
            <a:rPr lang="en-IN" sz="900" b="1" baseline="0">
              <a:solidFill>
                <a:schemeClr val="accent1">
                  <a:lumMod val="50000"/>
                </a:schemeClr>
              </a:solidFill>
              <a:latin typeface="Bahnschrift" panose="020B0502040204020203" pitchFamily="34" charset="0"/>
            </a:rPr>
            <a:t> Strike Rate</a:t>
          </a:r>
          <a:endParaRPr lang="en-IN" sz="900" b="1">
            <a:solidFill>
              <a:schemeClr val="accent1">
                <a:lumMod val="50000"/>
              </a:schemeClr>
            </a:solidFill>
            <a:latin typeface="Bahnschrift" panose="020B0502040204020203" pitchFamily="34" charset="0"/>
          </a:endParaRPr>
        </a:p>
      </xdr:txBody>
    </xdr:sp>
    <xdr:clientData/>
  </xdr:twoCellAnchor>
  <xdr:twoCellAnchor>
    <xdr:from>
      <xdr:col>17</xdr:col>
      <xdr:colOff>469900</xdr:colOff>
      <xdr:row>0</xdr:row>
      <xdr:rowOff>44450</xdr:rowOff>
    </xdr:from>
    <xdr:to>
      <xdr:col>19</xdr:col>
      <xdr:colOff>355600</xdr:colOff>
      <xdr:row>2</xdr:row>
      <xdr:rowOff>95250</xdr:rowOff>
    </xdr:to>
    <xdr:sp macro="" textlink="">
      <xdr:nvSpPr>
        <xdr:cNvPr id="30" name="TextBox 29">
          <a:extLst>
            <a:ext uri="{FF2B5EF4-FFF2-40B4-BE49-F238E27FC236}">
              <a16:creationId xmlns:a16="http://schemas.microsoft.com/office/drawing/2014/main" id="{33B45051-4356-4036-B4CF-47732819789D}"/>
            </a:ext>
          </a:extLst>
        </xdr:cNvPr>
        <xdr:cNvSpPr txBox="1"/>
      </xdr:nvSpPr>
      <xdr:spPr>
        <a:xfrm>
          <a:off x="10833100" y="44450"/>
          <a:ext cx="11049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1">
              <a:solidFill>
                <a:schemeClr val="accent1">
                  <a:lumMod val="50000"/>
                </a:schemeClr>
              </a:solidFill>
              <a:latin typeface="Bahnschrift" panose="020B0502040204020203" pitchFamily="34" charset="0"/>
            </a:rPr>
            <a:t>Average</a:t>
          </a:r>
          <a:r>
            <a:rPr lang="en-IN" sz="900" b="1" baseline="0">
              <a:solidFill>
                <a:schemeClr val="accent1">
                  <a:lumMod val="50000"/>
                </a:schemeClr>
              </a:solidFill>
              <a:latin typeface="Bahnschrift" panose="020B0502040204020203" pitchFamily="34" charset="0"/>
            </a:rPr>
            <a:t> Economy Rate</a:t>
          </a:r>
          <a:endParaRPr lang="en-IN" sz="900" b="1">
            <a:solidFill>
              <a:schemeClr val="accent1">
                <a:lumMod val="50000"/>
              </a:schemeClr>
            </a:solidFill>
            <a:latin typeface="Bahnschrift" panose="020B0502040204020203" pitchFamily="34" charset="0"/>
          </a:endParaRPr>
        </a:p>
      </xdr:txBody>
    </xdr:sp>
    <xdr:clientData/>
  </xdr:twoCellAnchor>
  <xdr:twoCellAnchor>
    <xdr:from>
      <xdr:col>17</xdr:col>
      <xdr:colOff>69850</xdr:colOff>
      <xdr:row>5</xdr:row>
      <xdr:rowOff>177800</xdr:rowOff>
    </xdr:from>
    <xdr:to>
      <xdr:col>18</xdr:col>
      <xdr:colOff>387350</xdr:colOff>
      <xdr:row>7</xdr:row>
      <xdr:rowOff>152400</xdr:rowOff>
    </xdr:to>
    <xdr:sp macro="" textlink="">
      <xdr:nvSpPr>
        <xdr:cNvPr id="31" name="TextBox 30">
          <a:extLst>
            <a:ext uri="{FF2B5EF4-FFF2-40B4-BE49-F238E27FC236}">
              <a16:creationId xmlns:a16="http://schemas.microsoft.com/office/drawing/2014/main" id="{FD75287B-B56D-4F56-AAFD-2C4FD4ECBAEC}"/>
            </a:ext>
          </a:extLst>
        </xdr:cNvPr>
        <xdr:cNvSpPr txBox="1"/>
      </xdr:nvSpPr>
      <xdr:spPr>
        <a:xfrm>
          <a:off x="10433050" y="1098550"/>
          <a:ext cx="927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accent1">
                  <a:lumMod val="50000"/>
                </a:schemeClr>
              </a:solidFill>
              <a:latin typeface="Bahnschrift" panose="020B0502040204020203" pitchFamily="34" charset="0"/>
            </a:rPr>
            <a:t>Filter</a:t>
          </a:r>
          <a:r>
            <a:rPr lang="en-IN" sz="1100" b="1" baseline="0">
              <a:solidFill>
                <a:schemeClr val="accent1">
                  <a:lumMod val="50000"/>
                </a:schemeClr>
              </a:solidFill>
              <a:latin typeface="Bahnschrift" panose="020B0502040204020203" pitchFamily="34" charset="0"/>
            </a:rPr>
            <a:t> Panel</a:t>
          </a:r>
          <a:endParaRPr lang="en-IN" sz="1100" b="1">
            <a:solidFill>
              <a:schemeClr val="accent1">
                <a:lumMod val="50000"/>
              </a:schemeClr>
            </a:solidFill>
            <a:latin typeface="Bahnschrift" panose="020B0502040204020203" pitchFamily="34" charset="0"/>
          </a:endParaRPr>
        </a:p>
      </xdr:txBody>
    </xdr:sp>
    <xdr:clientData/>
  </xdr:twoCellAnchor>
  <xdr:twoCellAnchor>
    <xdr:from>
      <xdr:col>11</xdr:col>
      <xdr:colOff>234950</xdr:colOff>
      <xdr:row>2</xdr:row>
      <xdr:rowOff>107950</xdr:rowOff>
    </xdr:from>
    <xdr:to>
      <xdr:col>12</xdr:col>
      <xdr:colOff>558800</xdr:colOff>
      <xdr:row>4</xdr:row>
      <xdr:rowOff>165100</xdr:rowOff>
    </xdr:to>
    <xdr:sp macro="" textlink="Player_Summary!A34">
      <xdr:nvSpPr>
        <xdr:cNvPr id="32" name="TextBox 31">
          <a:extLst>
            <a:ext uri="{FF2B5EF4-FFF2-40B4-BE49-F238E27FC236}">
              <a16:creationId xmlns:a16="http://schemas.microsoft.com/office/drawing/2014/main" id="{CD5ECECB-8C60-905F-1162-A0031485193B}"/>
            </a:ext>
          </a:extLst>
        </xdr:cNvPr>
        <xdr:cNvSpPr txBox="1"/>
      </xdr:nvSpPr>
      <xdr:spPr>
        <a:xfrm>
          <a:off x="6940550" y="476250"/>
          <a:ext cx="933450" cy="42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048DBF-35C5-43E8-940F-71CB6285764A}" type="TxLink">
            <a:rPr lang="en-US" sz="1050" b="1" i="0" u="none" strike="noStrike">
              <a:solidFill>
                <a:schemeClr val="tx1"/>
              </a:solidFill>
              <a:latin typeface="Bahnschrift" panose="020B0502040204020203" pitchFamily="34" charset="0"/>
              <a:ea typeface="Calibri"/>
              <a:cs typeface="Calibri"/>
            </a:rPr>
            <a:pPr/>
            <a:t>Virat Kohli</a:t>
          </a:fld>
          <a:endParaRPr lang="en-IN" sz="1050" b="1">
            <a:solidFill>
              <a:schemeClr val="tx1"/>
            </a:solidFill>
            <a:latin typeface="Bahnschrift" panose="020B0502040204020203" pitchFamily="34" charset="0"/>
          </a:endParaRPr>
        </a:p>
      </xdr:txBody>
    </xdr:sp>
    <xdr:clientData/>
  </xdr:twoCellAnchor>
  <xdr:twoCellAnchor>
    <xdr:from>
      <xdr:col>13</xdr:col>
      <xdr:colOff>177800</xdr:colOff>
      <xdr:row>2</xdr:row>
      <xdr:rowOff>76200</xdr:rowOff>
    </xdr:from>
    <xdr:to>
      <xdr:col>15</xdr:col>
      <xdr:colOff>114300</xdr:colOff>
      <xdr:row>5</xdr:row>
      <xdr:rowOff>38100</xdr:rowOff>
    </xdr:to>
    <xdr:sp macro="" textlink="Player_Summary!A78">
      <xdr:nvSpPr>
        <xdr:cNvPr id="33" name="TextBox 32">
          <a:extLst>
            <a:ext uri="{FF2B5EF4-FFF2-40B4-BE49-F238E27FC236}">
              <a16:creationId xmlns:a16="http://schemas.microsoft.com/office/drawing/2014/main" id="{6CF6430D-C5CF-F125-D568-BBE9400215FE}"/>
            </a:ext>
          </a:extLst>
        </xdr:cNvPr>
        <xdr:cNvSpPr txBox="1"/>
      </xdr:nvSpPr>
      <xdr:spPr>
        <a:xfrm>
          <a:off x="8102600" y="444500"/>
          <a:ext cx="11557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E0B314-1AB4-49CB-A2F9-165FC7475C2C}" type="TxLink">
            <a:rPr lang="en-US" sz="1050" b="1" i="0" u="none" strike="noStrike">
              <a:solidFill>
                <a:schemeClr val="tx1"/>
              </a:solidFill>
              <a:latin typeface="Bahnschrift" panose="020B0502040204020203" pitchFamily="34" charset="0"/>
              <a:ea typeface="Calibri"/>
              <a:cs typeface="Calibri"/>
            </a:rPr>
            <a:pPr marL="0" indent="0"/>
            <a:t>Jasprit Bumrah</a:t>
          </a:fld>
          <a:endParaRPr lang="en-IN" sz="1050" b="1" i="0" u="none" strike="noStrike">
            <a:solidFill>
              <a:schemeClr val="tx1"/>
            </a:solidFill>
            <a:latin typeface="Bahnschrift" panose="020B0502040204020203" pitchFamily="34" charset="0"/>
            <a:ea typeface="Calibri"/>
            <a:cs typeface="Calibri"/>
          </a:endParaRPr>
        </a:p>
      </xdr:txBody>
    </xdr:sp>
    <xdr:clientData/>
  </xdr:twoCellAnchor>
  <xdr:twoCellAnchor>
    <xdr:from>
      <xdr:col>15</xdr:col>
      <xdr:colOff>520700</xdr:colOff>
      <xdr:row>2</xdr:row>
      <xdr:rowOff>82550</xdr:rowOff>
    </xdr:from>
    <xdr:to>
      <xdr:col>17</xdr:col>
      <xdr:colOff>101600</xdr:colOff>
      <xdr:row>4</xdr:row>
      <xdr:rowOff>133350</xdr:rowOff>
    </xdr:to>
    <xdr:sp macro="" textlink="Player_Summary!O29">
      <xdr:nvSpPr>
        <xdr:cNvPr id="34" name="TextBox 33">
          <a:extLst>
            <a:ext uri="{FF2B5EF4-FFF2-40B4-BE49-F238E27FC236}">
              <a16:creationId xmlns:a16="http://schemas.microsoft.com/office/drawing/2014/main" id="{57E5F90A-76B6-A6C5-11C8-096838F68327}"/>
            </a:ext>
          </a:extLst>
        </xdr:cNvPr>
        <xdr:cNvSpPr txBox="1"/>
      </xdr:nvSpPr>
      <xdr:spPr>
        <a:xfrm>
          <a:off x="9664700" y="450850"/>
          <a:ext cx="8001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823A492-E595-4223-81D2-A73DA43D8997}" type="TxLink">
            <a:rPr lang="en-US" sz="1050" b="1" i="0" u="none" strike="noStrike">
              <a:solidFill>
                <a:schemeClr val="tx1"/>
              </a:solidFill>
              <a:latin typeface="Bahnschrift" panose="020B0502040204020203" pitchFamily="34" charset="0"/>
              <a:ea typeface="Calibri"/>
              <a:cs typeface="Calibri"/>
            </a:rPr>
            <a:pPr marL="0" indent="0"/>
            <a:t>161.59</a:t>
          </a:fld>
          <a:endParaRPr lang="en-IN" sz="1050" b="1" i="0" u="none" strike="noStrike">
            <a:solidFill>
              <a:schemeClr val="tx1"/>
            </a:solidFill>
            <a:latin typeface="Bahnschrift" panose="020B0502040204020203" pitchFamily="34" charset="0"/>
            <a:ea typeface="Calibri"/>
            <a:cs typeface="Calibri"/>
          </a:endParaRPr>
        </a:p>
      </xdr:txBody>
    </xdr:sp>
    <xdr:clientData/>
  </xdr:twoCellAnchor>
  <xdr:twoCellAnchor>
    <xdr:from>
      <xdr:col>18</xdr:col>
      <xdr:colOff>57150</xdr:colOff>
      <xdr:row>2</xdr:row>
      <xdr:rowOff>76200</xdr:rowOff>
    </xdr:from>
    <xdr:to>
      <xdr:col>19</xdr:col>
      <xdr:colOff>146050</xdr:colOff>
      <xdr:row>4</xdr:row>
      <xdr:rowOff>127000</xdr:rowOff>
    </xdr:to>
    <xdr:sp macro="" textlink="Player_Summary!O60">
      <xdr:nvSpPr>
        <xdr:cNvPr id="35" name="TextBox 34">
          <a:extLst>
            <a:ext uri="{FF2B5EF4-FFF2-40B4-BE49-F238E27FC236}">
              <a16:creationId xmlns:a16="http://schemas.microsoft.com/office/drawing/2014/main" id="{DD9D506B-6263-97AD-291E-857F97D8A451}"/>
            </a:ext>
          </a:extLst>
        </xdr:cNvPr>
        <xdr:cNvSpPr txBox="1"/>
      </xdr:nvSpPr>
      <xdr:spPr>
        <a:xfrm>
          <a:off x="11029950" y="444500"/>
          <a:ext cx="6985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D70366E-BF64-4905-B4AC-85B13CE1806A}" type="TxLink">
            <a:rPr lang="en-US" sz="1050" b="1" i="0" u="none" strike="noStrike">
              <a:solidFill>
                <a:schemeClr val="tx1"/>
              </a:solidFill>
              <a:latin typeface="Bahnschrift" panose="020B0502040204020203" pitchFamily="34" charset="0"/>
              <a:ea typeface="Calibri"/>
              <a:cs typeface="Calibri"/>
            </a:rPr>
            <a:pPr marL="0" indent="0"/>
            <a:t>7.29</a:t>
          </a:fld>
          <a:endParaRPr lang="en-IN" sz="1050" b="1" i="0" u="none" strike="noStrike">
            <a:solidFill>
              <a:schemeClr val="tx1"/>
            </a:solidFill>
            <a:latin typeface="Bahnschrift" panose="020B0502040204020203" pitchFamily="34" charset="0"/>
            <a:ea typeface="Calibri"/>
            <a:cs typeface="Calibri"/>
          </a:endParaRPr>
        </a:p>
      </xdr:txBody>
    </xdr:sp>
    <xdr:clientData/>
  </xdr:twoCellAnchor>
  <xdr:twoCellAnchor>
    <xdr:from>
      <xdr:col>2</xdr:col>
      <xdr:colOff>55216</xdr:colOff>
      <xdr:row>7</xdr:row>
      <xdr:rowOff>73623</xdr:rowOff>
    </xdr:from>
    <xdr:to>
      <xdr:col>9</xdr:col>
      <xdr:colOff>764</xdr:colOff>
      <xdr:row>17</xdr:row>
      <xdr:rowOff>107950</xdr:rowOff>
    </xdr:to>
    <xdr:graphicFrame macro="">
      <xdr:nvGraphicFramePr>
        <xdr:cNvPr id="36" name="Chart 35">
          <a:extLst>
            <a:ext uri="{FF2B5EF4-FFF2-40B4-BE49-F238E27FC236}">
              <a16:creationId xmlns:a16="http://schemas.microsoft.com/office/drawing/2014/main" id="{2B5E5A35-5459-4183-BDA8-2359B1DB6E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190500</xdr:colOff>
      <xdr:row>7</xdr:row>
      <xdr:rowOff>88900</xdr:rowOff>
    </xdr:from>
    <xdr:to>
      <xdr:col>15</xdr:col>
      <xdr:colOff>520699</xdr:colOff>
      <xdr:row>17</xdr:row>
      <xdr:rowOff>69850</xdr:rowOff>
    </xdr:to>
    <xdr:graphicFrame macro="">
      <xdr:nvGraphicFramePr>
        <xdr:cNvPr id="37" name="Chart 36">
          <a:extLst>
            <a:ext uri="{FF2B5EF4-FFF2-40B4-BE49-F238E27FC236}">
              <a16:creationId xmlns:a16="http://schemas.microsoft.com/office/drawing/2014/main" id="{72375063-0329-4C39-A543-154B65FD1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88899</xdr:colOff>
      <xdr:row>19</xdr:row>
      <xdr:rowOff>139700</xdr:rowOff>
    </xdr:from>
    <xdr:to>
      <xdr:col>9</xdr:col>
      <xdr:colOff>0</xdr:colOff>
      <xdr:row>31</xdr:row>
      <xdr:rowOff>63500</xdr:rowOff>
    </xdr:to>
    <xdr:graphicFrame macro="">
      <xdr:nvGraphicFramePr>
        <xdr:cNvPr id="38" name="Chart 37">
          <a:extLst>
            <a:ext uri="{FF2B5EF4-FFF2-40B4-BE49-F238E27FC236}">
              <a16:creationId xmlns:a16="http://schemas.microsoft.com/office/drawing/2014/main" id="{DB6BE60A-E252-45F2-B7CC-C1325B6F9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152400</xdr:colOff>
      <xdr:row>20</xdr:row>
      <xdr:rowOff>69849</xdr:rowOff>
    </xdr:from>
    <xdr:to>
      <xdr:col>15</xdr:col>
      <xdr:colOff>546100</xdr:colOff>
      <xdr:row>31</xdr:row>
      <xdr:rowOff>6350</xdr:rowOff>
    </xdr:to>
    <xdr:graphicFrame macro="">
      <xdr:nvGraphicFramePr>
        <xdr:cNvPr id="39" name="Chart 38">
          <a:extLst>
            <a:ext uri="{FF2B5EF4-FFF2-40B4-BE49-F238E27FC236}">
              <a16:creationId xmlns:a16="http://schemas.microsoft.com/office/drawing/2014/main" id="{9BF9819C-C3F6-4785-832C-6860E2562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69850</xdr:colOff>
      <xdr:row>6</xdr:row>
      <xdr:rowOff>19050</xdr:rowOff>
    </xdr:from>
    <xdr:to>
      <xdr:col>19</xdr:col>
      <xdr:colOff>323850</xdr:colOff>
      <xdr:row>31</xdr:row>
      <xdr:rowOff>114300</xdr:rowOff>
    </xdr:to>
    <xdr:grpSp>
      <xdr:nvGrpSpPr>
        <xdr:cNvPr id="44" name="Group 43">
          <a:extLst>
            <a:ext uri="{FF2B5EF4-FFF2-40B4-BE49-F238E27FC236}">
              <a16:creationId xmlns:a16="http://schemas.microsoft.com/office/drawing/2014/main" id="{717553EE-65CA-75BB-2D30-91C300E37F2B}"/>
            </a:ext>
          </a:extLst>
        </xdr:cNvPr>
        <xdr:cNvGrpSpPr/>
      </xdr:nvGrpSpPr>
      <xdr:grpSpPr>
        <a:xfrm>
          <a:off x="9823450" y="1123950"/>
          <a:ext cx="2082800" cy="4699000"/>
          <a:chOff x="9823450" y="1123950"/>
          <a:chExt cx="2082800" cy="4699000"/>
        </a:xfrm>
      </xdr:grpSpPr>
      <xdr:sp macro="" textlink="">
        <xdr:nvSpPr>
          <xdr:cNvPr id="6" name="Rectangle: Rounded Corners 5">
            <a:extLst>
              <a:ext uri="{FF2B5EF4-FFF2-40B4-BE49-F238E27FC236}">
                <a16:creationId xmlns:a16="http://schemas.microsoft.com/office/drawing/2014/main" id="{32504243-B729-44A6-86F9-7CEF41927B75}"/>
              </a:ext>
            </a:extLst>
          </xdr:cNvPr>
          <xdr:cNvSpPr/>
        </xdr:nvSpPr>
        <xdr:spPr>
          <a:xfrm>
            <a:off x="9823450" y="1123950"/>
            <a:ext cx="2082800" cy="4699000"/>
          </a:xfrm>
          <a:prstGeom prst="roundRect">
            <a:avLst>
              <a:gd name="adj" fmla="val 4902"/>
            </a:avLst>
          </a:prstGeom>
          <a:solidFill>
            <a:schemeClr val="bg1"/>
          </a:solidFill>
          <a:ln>
            <a:noFill/>
          </a:ln>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mc:AlternateContent xmlns:mc="http://schemas.openxmlformats.org/markup-compatibility/2006" xmlns:a14="http://schemas.microsoft.com/office/drawing/2010/main">
        <mc:Choice Requires="a14">
          <xdr:graphicFrame macro="">
            <xdr:nvGraphicFramePr>
              <xdr:cNvPr id="40" name="Team_Name">
                <a:extLst>
                  <a:ext uri="{FF2B5EF4-FFF2-40B4-BE49-F238E27FC236}">
                    <a16:creationId xmlns:a16="http://schemas.microsoft.com/office/drawing/2014/main" id="{A88C4C07-A00F-45E5-84F6-EF2B93E5F490}"/>
                  </a:ext>
                </a:extLst>
              </xdr:cNvPr>
              <xdr:cNvGraphicFramePr/>
            </xdr:nvGraphicFramePr>
            <xdr:xfrm>
              <a:off x="9855200" y="1441451"/>
              <a:ext cx="2019300" cy="1758949"/>
            </xdr:xfrm>
            <a:graphic>
              <a:graphicData uri="http://schemas.microsoft.com/office/drawing/2010/slicer">
                <sle:slicer xmlns:sle="http://schemas.microsoft.com/office/drawing/2010/slicer" name="Team_Name"/>
              </a:graphicData>
            </a:graphic>
          </xdr:graphicFrame>
        </mc:Choice>
        <mc:Fallback xmlns="">
          <xdr:sp macro="" textlink="">
            <xdr:nvSpPr>
              <xdr:cNvPr id="0" name=""/>
              <xdr:cNvSpPr>
                <a:spLocks noTextEdit="1"/>
              </xdr:cNvSpPr>
            </xdr:nvSpPr>
            <xdr:spPr>
              <a:xfrm>
                <a:off x="9855200" y="1441451"/>
                <a:ext cx="2019300" cy="1758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2" name="Nationality_Type">
                <a:extLst>
                  <a:ext uri="{FF2B5EF4-FFF2-40B4-BE49-F238E27FC236}">
                    <a16:creationId xmlns:a16="http://schemas.microsoft.com/office/drawing/2014/main" id="{451C6A53-4DFE-4950-9F88-AAE881485642}"/>
                  </a:ext>
                </a:extLst>
              </xdr:cNvPr>
              <xdr:cNvGraphicFramePr/>
            </xdr:nvGraphicFramePr>
            <xdr:xfrm>
              <a:off x="9880600" y="4705351"/>
              <a:ext cx="1968500" cy="965200"/>
            </xdr:xfrm>
            <a:graphic>
              <a:graphicData uri="http://schemas.microsoft.com/office/drawing/2010/slicer">
                <sle:slicer xmlns:sle="http://schemas.microsoft.com/office/drawing/2010/slicer" name="Nationality_Type"/>
              </a:graphicData>
            </a:graphic>
          </xdr:graphicFrame>
        </mc:Choice>
        <mc:Fallback xmlns="">
          <xdr:sp macro="" textlink="">
            <xdr:nvSpPr>
              <xdr:cNvPr id="0" name=""/>
              <xdr:cNvSpPr>
                <a:spLocks noTextEdit="1"/>
              </xdr:cNvSpPr>
            </xdr:nvSpPr>
            <xdr:spPr>
              <a:xfrm>
                <a:off x="9880600" y="4705351"/>
                <a:ext cx="1968500" cy="965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3" name="Venue_Name 2">
                <a:extLst>
                  <a:ext uri="{FF2B5EF4-FFF2-40B4-BE49-F238E27FC236}">
                    <a16:creationId xmlns:a16="http://schemas.microsoft.com/office/drawing/2014/main" id="{6579BC0E-B770-44C0-B44C-65FF1F618356}"/>
                  </a:ext>
                </a:extLst>
              </xdr:cNvPr>
              <xdr:cNvGraphicFramePr/>
            </xdr:nvGraphicFramePr>
            <xdr:xfrm>
              <a:off x="9886950" y="3238501"/>
              <a:ext cx="2006600" cy="1428750"/>
            </xdr:xfrm>
            <a:graphic>
              <a:graphicData uri="http://schemas.microsoft.com/office/drawing/2010/slicer">
                <sle:slicer xmlns:sle="http://schemas.microsoft.com/office/drawing/2010/slicer" name="Venue_Name 2"/>
              </a:graphicData>
            </a:graphic>
          </xdr:graphicFrame>
        </mc:Choice>
        <mc:Fallback xmlns="">
          <xdr:sp macro="" textlink="">
            <xdr:nvSpPr>
              <xdr:cNvPr id="0" name=""/>
              <xdr:cNvSpPr>
                <a:spLocks noTextEdit="1"/>
              </xdr:cNvSpPr>
            </xdr:nvSpPr>
            <xdr:spPr>
              <a:xfrm>
                <a:off x="9886950" y="3238501"/>
                <a:ext cx="2006600" cy="1428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17</xdr:col>
      <xdr:colOff>69850</xdr:colOff>
      <xdr:row>6</xdr:row>
      <xdr:rowOff>0</xdr:rowOff>
    </xdr:from>
    <xdr:to>
      <xdr:col>19</xdr:col>
      <xdr:colOff>133350</xdr:colOff>
      <xdr:row>7</xdr:row>
      <xdr:rowOff>158750</xdr:rowOff>
    </xdr:to>
    <xdr:sp macro="" textlink="">
      <xdr:nvSpPr>
        <xdr:cNvPr id="16" name="TextBox 15">
          <a:extLst>
            <a:ext uri="{FF2B5EF4-FFF2-40B4-BE49-F238E27FC236}">
              <a16:creationId xmlns:a16="http://schemas.microsoft.com/office/drawing/2014/main" id="{10B24669-0D87-E357-76E0-E5519E71839F}"/>
            </a:ext>
          </a:extLst>
        </xdr:cNvPr>
        <xdr:cNvSpPr txBox="1"/>
      </xdr:nvSpPr>
      <xdr:spPr>
        <a:xfrm>
          <a:off x="10433050" y="1104900"/>
          <a:ext cx="12827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accent1">
                  <a:lumMod val="50000"/>
                </a:schemeClr>
              </a:solidFill>
              <a:latin typeface="Bahnschrift" panose="020B0502040204020203" pitchFamily="34" charset="0"/>
            </a:rPr>
            <a:t>Filter Panel</a:t>
          </a:r>
          <a:endParaRPr lang="en-IN" sz="1100" b="1">
            <a:solidFill>
              <a:schemeClr val="accent1">
                <a:lumMod val="50000"/>
              </a:schemeClr>
            </a:solidFill>
            <a:latin typeface="Bahnschrift" panose="020B0502040204020203"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96665625004" backgroundQuery="1" createdVersion="8" refreshedVersion="8" minRefreshableVersion="3" recordCount="0" supportSubquery="1" supportAdvancedDrill="1" xr:uid="{616EDC5C-0FF8-46C9-82BA-5419DF95B47E}">
  <cacheSource type="external" connectionId="7"/>
  <cacheFields count="3">
    <cacheField name="[fact_match].[Win_Type].[Win_Type]" caption="Win_Type" numFmtId="0" hierarchy="37" level="1">
      <sharedItems count="2">
        <s v="Win by Runs"/>
        <s v="Win by Wickets"/>
      </sharedItems>
    </cacheField>
    <cacheField name="[Measures].[Count of Match_ID]" caption="Count of Match_ID" numFmtId="0" hierarchy="87" level="32767"/>
    <cacheField name="[dim_venue].[Venue_Name].[Venue_Name]" caption="Venue_Name" numFmtId="0" hierarchy="18"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2"/>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0"/>
      </fieldsUsage>
    </cacheHierarchy>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0"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oneField="1" hidden="1">
      <fieldsUsage count="1">
        <fieldUsage x="1"/>
      </fieldsUsage>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96680324075" backgroundQuery="1" createdVersion="8" refreshedVersion="8" minRefreshableVersion="3" recordCount="0" supportSubquery="1" supportAdvancedDrill="1" xr:uid="{ADD98E0A-44A9-416F-9D52-F5FC4F97FEFA}">
  <cacheSource type="external" connectionId="7"/>
  <cacheFields count="4">
    <cacheField name="[dim_team].[Team_Name].[Team_Name]" caption="Team_Name" numFmtId="0" hierarchy="11" level="1">
      <sharedItems count="8">
        <s v="Chennai Super Kings (CSK)"/>
        <s v="Delhi Capitals (DC)"/>
        <s v="Kolkata Knight Riders (KKR)"/>
        <s v="Mumbai Indians (MI)"/>
        <s v="Punjab Kings (PBKS)"/>
        <s v="Rajasthan Royals (RR)"/>
        <s v="Royal Challengers Bengaluru (RCB)"/>
        <s v="Sunrisers Hyderabad (SRH)"/>
      </sharedItems>
    </cacheField>
    <cacheField name="[Measures].[Team Appearence]" caption="Team Appearence" numFmtId="0" hierarchy="78" level="32767"/>
    <cacheField name="[Measures].[Matches Played]" caption="Matches Played" numFmtId="0" hierarchy="79" level="32767"/>
    <cacheField name="[fact_match].[Win_Type].[Win_Type]" caption="Win_Type" numFmtId="0" hierarchy="37"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3"/>
      </fieldsUsage>
    </cacheHierarchy>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0"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oneField="1">
      <fieldsUsage count="1">
        <fieldUsage x="1"/>
      </fieldsUsage>
    </cacheHierarchy>
    <cacheHierarchy uniqueName="[Measures].[Matches Played]" caption="Matches Played" measure="1" displayFolder="" measureGroup="fact_match" count="0" oneField="1">
      <fieldsUsage count="1">
        <fieldUsage x="2"/>
      </fieldsUsage>
    </cacheHierarchy>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96680671298" backgroundQuery="1" createdVersion="8" refreshedVersion="8" minRefreshableVersion="3" recordCount="0" supportSubquery="1" supportAdvancedDrill="1" xr:uid="{5C584576-9FC4-4CF1-B8B0-5DFC9946FA25}">
  <cacheSource type="external" connectionId="7"/>
  <cacheFields count="3">
    <cacheField name="[dim_team].[Team_Name].[Team_Name]" caption="Team_Name" numFmtId="0" hierarchy="11" level="1">
      <sharedItems count="8">
        <s v="Chennai Super Kings (CSK)"/>
        <s v="Delhi Capitals (DC)"/>
        <s v="Kolkata Knight Riders (KKR)"/>
        <s v="Mumbai Indians (MI)"/>
        <s v="Punjab Kings (PBKS)"/>
        <s v="Rajasthan Royals (RR)"/>
        <s v="Royal Challengers Bengaluru (RCB)"/>
        <s v="Sunrisers Hyderabad (SRH)"/>
      </sharedItems>
    </cacheField>
    <cacheField name="[Measures].[Team Total Wins]" caption="Team Total Wins" numFmtId="0" hierarchy="72" level="32767"/>
    <cacheField name="[fact_match].[Win_Type].[Win_Type]" caption="Win_Type" numFmtId="0" hierarchy="37"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0"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oneField="1">
      <fieldsUsage count="1">
        <fieldUsage x="1"/>
      </fieldsUsage>
    </cacheHierarchy>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96681018521" backgroundQuery="1" createdVersion="8" refreshedVersion="8" minRefreshableVersion="3" recordCount="0" supportSubquery="1" supportAdvancedDrill="1" xr:uid="{8B8AE665-66E0-4787-8B1F-73373B11F854}">
  <cacheSource type="external" connectionId="7"/>
  <cacheFields count="3">
    <cacheField name="[dim_team].[Team_Name].[Team_Name]" caption="Team_Name" numFmtId="0" hierarchy="11"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Runs]" caption="Total Runs" numFmtId="0" hierarchy="70" level="32767"/>
    <cacheField name="[fact_match].[Win_Type].[Win_Type]" caption="Win_Type" numFmtId="0" hierarchy="37"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0" memberValueDatatype="130" unbalanced="0"/>
    <cacheHierarchy uniqueName="[Measures].[Total Runs]" caption="Total Runs" measure="1" displayFolder="" measureGroup="fact_match" count="0" oneField="1">
      <fieldsUsage count="1">
        <fieldUsage x="1"/>
      </fieldsUsage>
    </cacheHierarchy>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96681365737" backgroundQuery="1" createdVersion="8" refreshedVersion="8" minRefreshableVersion="3" recordCount="0" supportSubquery="1" supportAdvancedDrill="1" xr:uid="{CE81B0AC-CBB7-4B71-ACF7-50F1B98D618D}">
  <cacheSource type="external" connectionId="7"/>
  <cacheFields count="3">
    <cacheField name="[dim_team].[Team_Name].[Team_Name]" caption="Team_Name" numFmtId="0" hierarchy="11" level="1">
      <sharedItems count="8">
        <s v="Chennai Super Kings (CSK)"/>
        <s v="Delhi Capitals (DC)"/>
        <s v="Kolkata Knight Riders (KKR)"/>
        <s v="Mumbai Indians (MI)"/>
        <s v="Punjab Kings (PBKS)"/>
        <s v="Rajasthan Royals (RR)"/>
        <s v="Royal Challengers Bengaluru (RCB)"/>
        <s v="Sunrisers Hyderabad (SRH)"/>
      </sharedItems>
    </cacheField>
    <cacheField name="[Measures].[Total Wickets]" caption="Total Wickets" numFmtId="0" hierarchy="71" level="32767"/>
    <cacheField name="[fact_match].[Win_Type].[Win_Type]" caption="Win_Type" numFmtId="0" hierarchy="37"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0"/>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0" memberValueDatatype="130" unbalanced="0"/>
    <cacheHierarchy uniqueName="[Measures].[Total Runs]" caption="Total Runs" measure="1" displayFolder="" measureGroup="fact_match" count="0"/>
    <cacheHierarchy uniqueName="[Measures].[Total Wickets]" caption="Total Wickets" measure="1" displayFolder="" measureGroup="fact_match" count="0" oneField="1">
      <fieldsUsage count="1">
        <fieldUsage x="1"/>
      </fieldsUsage>
    </cacheHierarchy>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96681712961" backgroundQuery="1" createdVersion="8" refreshedVersion="8" minRefreshableVersion="3" recordCount="0" supportSubquery="1" supportAdvancedDrill="1" xr:uid="{5C5FF658-8768-40DE-80FF-37F1D2FC845A}">
  <cacheSource type="external" connectionId="7"/>
  <cacheFields count="3">
    <cacheField name="[dim_venue].[Venue_Name].[Venue_Name]" caption="Venue_Name" numFmtId="0" hierarchy="18" level="1">
      <sharedItems count="8">
        <s v="Arun Jaitley Stadium"/>
        <s v="Eden Gardens"/>
        <s v="M. A. Chidambaram Stadium"/>
        <s v="M. Chinnaswamy Stadium"/>
        <s v="Maharaja Yadavindra Singh Int. Cricket Stadium"/>
        <s v="Rajiv Gandhi Int. Stadium"/>
        <s v="Sawai Mansingh Stadium"/>
        <s v="Wankhede Stadium"/>
      </sharedItems>
    </cacheField>
    <cacheField name="[Measures].[Matches Played]" caption="Matches Played" numFmtId="0" hierarchy="79" level="32767"/>
    <cacheField name="[fact_match].[Win_Type].[Win_Type]" caption="Win_Type" numFmtId="0" hierarchy="37"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fieldsUsage count="2">
        <fieldUsage x="-1"/>
        <fieldUsage x="0"/>
      </fieldsUsage>
    </cacheHierarchy>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fieldsUsage count="2">
        <fieldUsage x="-1"/>
        <fieldUsage x="2"/>
      </fieldsUsage>
    </cacheHierarchy>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0"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oneField="1">
      <fieldsUsage count="1">
        <fieldUsage x="1"/>
      </fieldsUsage>
    </cacheHierarchy>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8.069845601851" backgroundQuery="1" createdVersion="8" refreshedVersion="8" minRefreshableVersion="3" recordCount="0" supportSubquery="1" supportAdvancedDrill="1" xr:uid="{56879A73-9D95-4849-9437-6DF6F981E62A}">
  <cacheSource type="external" connectionId="7"/>
  <cacheFields count="3">
    <cacheField name="[dim_player].[Player_Name].[Player_Name]" caption="Player_Name" numFmtId="0" hierarchy="1" level="1">
      <sharedItems count="22">
        <s v="Abhishek Sharma"/>
        <s v="Andre Russell"/>
        <s v="Daryl Mitchell"/>
        <s v="David Warner"/>
        <s v="Dinesh Karthik"/>
        <s v="Glenn Maxwell"/>
        <s v="Hardik Pandya"/>
        <s v="Heinrich Klaasen"/>
        <s v="Ishan Kishan"/>
        <s v="Jitesh Sharma"/>
        <s v="Jos Buttler"/>
        <s v="Liam Livingstone"/>
        <s v="Mitchell Marsh"/>
        <s v="Mohammed Siraj"/>
        <s v="Rinku Singh"/>
        <s v="Shivam Dube"/>
        <s v="Sunil Narine"/>
        <s v="Suryakumar Yadav"/>
        <s v="Tilak Varma"/>
        <s v="Travis Head"/>
        <s v="Virat Kohli"/>
        <s v="Yashasvi Jaiswal"/>
      </sharedItems>
    </cacheField>
    <cacheField name="[Measures].[Sum of Runs]" caption="Sum of Runs" numFmtId="0" hierarchy="93" level="32767"/>
    <cacheField name="[dim_team].[Team_Name].[Team_Name]" caption="Team_Name" numFmtId="0" hierarchy="11"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2"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2"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oneField="1" hidden="1">
      <fieldsUsage count="1">
        <fieldUsage x="1"/>
      </fieldsUsage>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8.069846064813" backgroundQuery="1" createdVersion="8" refreshedVersion="8" minRefreshableVersion="3" recordCount="0" supportSubquery="1" supportAdvancedDrill="1" xr:uid="{AEB0FF1B-C6F0-465E-95BD-A776B9698439}">
  <cacheSource type="external" connectionId="7"/>
  <cacheFields count="3">
    <cacheField name="[dim_player].[Player_Name].[Player_Name]" caption="Player_Name" numFmtId="0" hierarchy="1" level="1">
      <sharedItems count="17">
        <s v="Andre Russell"/>
        <s v="Arshdeep Singh"/>
        <s v="Axar Patel"/>
        <s v="Bhuvneshwar Kumar"/>
        <s v="Deepak Chahar"/>
        <s v="Glenn Maxwell"/>
        <s v="Hardik Pandya"/>
        <s v="Jasprit Bumrah"/>
        <s v="Kagiso Rabada"/>
        <s v="Kuldeep Yadav"/>
        <s v="Matheesha Pathirana"/>
        <s v="Mitchell Marsh"/>
        <s v="Mohammed Siraj"/>
        <s v="Sunil Narine"/>
        <s v="Trent Boult"/>
        <s v="Varun Chakravarthy"/>
        <s v="Yuzvendra Chahal"/>
      </sharedItems>
    </cacheField>
    <cacheField name="[Measures].[Sum of Wickets]" caption="Sum of Wickets" numFmtId="0" hierarchy="92" level="32767"/>
    <cacheField name="[dim_team].[Team_Name].[Team_Name]" caption="Team_Name" numFmtId="0" hierarchy="11"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2"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2"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8.069846412036" backgroundQuery="1" createdVersion="8" refreshedVersion="8" minRefreshableVersion="3" recordCount="0" supportSubquery="1" supportAdvancedDrill="1" xr:uid="{49A3C672-EED6-449D-81EA-C3D552425FA4}">
  <cacheSource type="external" connectionId="7"/>
  <cacheFields count="3">
    <cacheField name="[dim_player].[Player_Name].[Player_Name]" caption="Player_Name" numFmtId="0" hierarchy="1" level="1">
      <sharedItems count="22">
        <s v="Abhishek Sharma"/>
        <s v="Andre Russell"/>
        <s v="Daryl Mitchell"/>
        <s v="David Warner"/>
        <s v="Dinesh Karthik"/>
        <s v="Glenn Maxwell"/>
        <s v="Hardik Pandya"/>
        <s v="Heinrich Klaasen"/>
        <s v="Ishan Kishan"/>
        <s v="Jitesh Sharma"/>
        <s v="Jos Buttler"/>
        <s v="Liam Livingstone"/>
        <s v="Mitchell Marsh"/>
        <s v="Mohammed Siraj"/>
        <s v="Rinku Singh"/>
        <s v="Shivam Dube"/>
        <s v="Sunil Narine"/>
        <s v="Suryakumar Yadav"/>
        <s v="Tilak Varma"/>
        <s v="Travis Head"/>
        <s v="Virat Kohli"/>
        <s v="Yashasvi Jaiswal"/>
      </sharedItems>
    </cacheField>
    <cacheField name="[Measures].[Avgs Strike Rate]" caption="Avgs Strike Rate" numFmtId="0" hierarchy="75" level="32767"/>
    <cacheField name="[dim_team].[Team_Name].[Team_Name]" caption="Team_Name" numFmtId="0" hierarchy="11"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2"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2"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oneField="1">
      <fieldsUsage count="1">
        <fieldUsage x="1"/>
      </fieldsUsage>
    </cacheHierarchy>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8.069846759259" backgroundQuery="1" createdVersion="8" refreshedVersion="8" minRefreshableVersion="3" recordCount="0" supportSubquery="1" supportAdvancedDrill="1" xr:uid="{8C0D7A6B-09CB-4FD5-A113-561B714D36F4}">
  <cacheSource type="external" connectionId="7"/>
  <cacheFields count="3">
    <cacheField name="[dim_player].[Player_Name].[Player_Name]" caption="Player_Name" numFmtId="0" hierarchy="1" level="1">
      <sharedItems count="17">
        <s v="Andre Russell"/>
        <s v="Arshdeep Singh"/>
        <s v="Axar Patel"/>
        <s v="Bhuvneshwar Kumar"/>
        <s v="Deepak Chahar"/>
        <s v="Glenn Maxwell"/>
        <s v="Hardik Pandya"/>
        <s v="Jasprit Bumrah"/>
        <s v="Kagiso Rabada"/>
        <s v="Kuldeep Yadav"/>
        <s v="Matheesha Pathirana"/>
        <s v="Mitchell Marsh"/>
        <s v="Mohammed Siraj"/>
        <s v="Sunil Narine"/>
        <s v="Trent Boult"/>
        <s v="Varun Chakravarthy"/>
        <s v="Yuzvendra Chahal"/>
      </sharedItems>
    </cacheField>
    <cacheField name="[Measures].[Avgs Economy]" caption="Avgs Economy" numFmtId="0" hierarchy="77" level="32767"/>
    <cacheField name="[dim_team].[Team_Name].[Team_Name]" caption="Team_Name" numFmtId="0" hierarchy="11" level="1">
      <sharedItems containsSemiMixedTypes="0" containsNonDate="0" containsString="0"/>
    </cacheField>
  </cacheFields>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2" memberValueDatatype="130" unbalanced="0">
      <fieldsUsage count="2">
        <fieldUsage x="-1"/>
        <fieldUsage x="0"/>
      </fieldsUsage>
    </cacheHierarchy>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2"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fieldsUsage count="2">
        <fieldUsage x="-1"/>
        <fieldUsage x="2"/>
      </fieldsUsage>
    </cacheHierarchy>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2"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oneField="1">
      <fieldsUsage count="1">
        <fieldUsage x="1"/>
      </fieldsUsage>
    </cacheHierarchy>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dimensions count="7">
    <dimension name="dim_player" uniqueName="[dim_player]" caption="dim_player"/>
    <dimension name="dim_team" uniqueName="[dim_team]" caption="dim_team"/>
    <dimension name="dim_venue" uniqueName="[dim_venue]" caption="dim_venue"/>
    <dimension name="fact_match" uniqueName="[fact_match]" caption="fact_match"/>
    <dimension name="fact_player" uniqueName="[fact_player]" caption="fact_player"/>
    <dimension name="fact_player_clean" uniqueName="[fact_player_clean]" caption="fact_player_clean"/>
    <dimension measure="1" name="Measures" uniqueName="[Measures]" caption="Measures"/>
  </dimensions>
  <measureGroups count="6">
    <measureGroup name="dim_player" caption="dim_player"/>
    <measureGroup name="dim_team" caption="dim_team"/>
    <measureGroup name="dim_venue" caption="dim_venue"/>
    <measureGroup name="fact_match" caption="fact_match"/>
    <measureGroup name="fact_player" caption="fact_player"/>
    <measureGroup name="fact_player_clean" caption="fact_player_clean"/>
  </measureGroups>
  <maps count="10">
    <map measureGroup="0" dimension="0"/>
    <map measureGroup="1" dimension="1"/>
    <map measureGroup="2" dimension="2"/>
    <map measureGroup="3" dimension="1"/>
    <map measureGroup="3" dimension="2"/>
    <map measureGroup="3" dimension="3"/>
    <map measureGroup="4" dimension="4"/>
    <map measureGroup="5" dimension="0"/>
    <map measureGroup="5" dimension="1"/>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6090150463" backgroundQuery="1" createdVersion="3" refreshedVersion="8" minRefreshableVersion="3" recordCount="0" supportSubquery="1" supportAdvancedDrill="1" xr:uid="{A8338F6D-7959-4300-A224-AFD4C85ECDC5}">
  <cacheSource type="external" connectionId="7">
    <extLst>
      <ext xmlns:x14="http://schemas.microsoft.com/office/spreadsheetml/2009/9/main" uri="{F057638F-6D5F-4e77-A914-E7F072B9BCA8}">
        <x14:sourceConnection name="ThisWorkbookDataModel"/>
      </ext>
    </extLst>
  </cacheSource>
  <cacheFields count="0"/>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2"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2"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0"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0" memberValueDatatype="130" unbalanced="0"/>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2"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extLst>
    <ext xmlns:x14="http://schemas.microsoft.com/office/spreadsheetml/2009/9/main" uri="{725AE2AE-9491-48be-B2B4-4EB974FC3084}">
      <x14:pivotCacheDefinition slicerData="1" pivotCacheId="550026799"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nay Jha" refreshedDate="46117.960914351854" backgroundQuery="1" createdVersion="3" refreshedVersion="8" minRefreshableVersion="3" recordCount="0" supportSubquery="1" supportAdvancedDrill="1" xr:uid="{8D3E6EB1-458C-4A76-A8CE-79938E2687A4}">
  <cacheSource type="external" connectionId="7">
    <extLst>
      <ext xmlns:x14="http://schemas.microsoft.com/office/spreadsheetml/2009/9/main" uri="{F057638F-6D5F-4e77-A914-E7F072B9BCA8}">
        <x14:sourceConnection name="ThisWorkbookDataModel"/>
      </ext>
    </extLst>
  </cacheSource>
  <cacheFields count="0"/>
  <cacheHierarchies count="94">
    <cacheHierarchy uniqueName="[dim_player].[Player_ID]" caption="Player_ID" attribute="1" defaultMemberUniqueName="[dim_player].[Player_ID].[All]" allUniqueName="[dim_player].[Player_ID].[All]" dimensionUniqueName="[dim_player]" displayFolder="" count="0" memberValueDatatype="130" unbalanced="0"/>
    <cacheHierarchy uniqueName="[dim_player].[Player_Name]" caption="Player_Name" attribute="1" defaultMemberUniqueName="[dim_player].[Player_Name].[All]" allUniqueName="[dim_player].[Player_Name].[All]" dimensionUniqueName="[dim_player]" displayFolder="" count="0" memberValueDatatype="130" unbalanced="0"/>
    <cacheHierarchy uniqueName="[dim_player].[Team_ID]" caption="Team_ID" attribute="1" defaultMemberUniqueName="[dim_player].[Team_ID].[All]" allUniqueName="[dim_player].[Team_ID].[All]" dimensionUniqueName="[dim_player]" displayFolder="" count="0" memberValueDatatype="130" unbalanced="0"/>
    <cacheHierarchy uniqueName="[dim_player].[Role]" caption="Role" attribute="1" defaultMemberUniqueName="[dim_player].[Role].[All]" allUniqueName="[dim_player].[Role].[All]" dimensionUniqueName="[dim_player]" displayFolder="" count="0" memberValueDatatype="130" unbalanced="0"/>
    <cacheHierarchy uniqueName="[dim_player].[Nationality]" caption="Nationality" attribute="1" defaultMemberUniqueName="[dim_player].[Nationality].[All]" allUniqueName="[dim_player].[Nationality].[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Batting_Style]" caption="Batting_Style" attribute="1" defaultMemberUniqueName="[dim_player].[Batting_Style].[All]" allUniqueName="[dim_player].[Batting_Style].[All]" dimensionUniqueName="[dim_player]" displayFolder="" count="0" memberValueDatatype="130" unbalanced="0"/>
    <cacheHierarchy uniqueName="[dim_player].[Bowling_Style]" caption="Bowling_Style" attribute="1" defaultMemberUniqueName="[dim_player].[Bowling_Style].[All]" allUniqueName="[dim_player].[Bowling_Style].[All]" dimensionUniqueName="[dim_player]" displayFolder="" count="0" memberValueDatatype="130" unbalanced="0"/>
    <cacheHierarchy uniqueName="[dim_player].[Column1]" caption="Column1" attribute="1" defaultMemberUniqueName="[dim_player].[Column1].[All]" allUniqueName="[dim_player].[Column1].[All]" dimensionUniqueName="[dim_player]" displayFolder="" count="0" memberValueDatatype="20" unbalanced="0"/>
    <cacheHierarchy uniqueName="[dim_player].[Nationality_Type]" caption="Nationality_Type" attribute="1" defaultMemberUniqueName="[dim_player].[Nationality_Type].[All]" allUniqueName="[dim_player].[Nationality_Type].[All]" dimensionUniqueName="[dim_player]" displayFolder="" count="0" memberValueDatatype="130" unbalanced="0"/>
    <cacheHierarchy uniqueName="[dim_team].[Team_ID]" caption="Team_ID" attribute="1" defaultMemberUniqueName="[dim_team].[Team_ID].[All]" allUniqueName="[dim_team].[Team_ID].[All]" dimensionUniqueName="[dim_team]" displayFolder="" count="0" memberValueDatatype="130" unbalanced="0"/>
    <cacheHierarchy uniqueName="[dim_team].[Team_Name]" caption="Team_Name" attribute="1" defaultMemberUniqueName="[dim_team].[Team_Name].[All]" allUniqueName="[dim_team].[Team_Name].[All]" dimensionUniqueName="[dim_team]" displayFolder="" count="0" memberValueDatatype="130" unbalanced="0"/>
    <cacheHierarchy uniqueName="[dim_team].[Captain]" caption="Captain" attribute="1" defaultMemberUniqueName="[dim_team].[Captain].[All]" allUniqueName="[dim_team].[Captain].[All]" dimensionUniqueName="[dim_team]" displayFolder="" count="0" memberValueDatatype="130" unbalanced="0"/>
    <cacheHierarchy uniqueName="[dim_team].[Coach]" caption="Coach" attribute="1" defaultMemberUniqueName="[dim_team].[Coach].[All]" allUniqueName="[dim_team].[Coach].[All]" dimensionUniqueName="[dim_team]" displayFolder="" count="0" memberValueDatatype="130" unbalanced="0"/>
    <cacheHierarchy uniqueName="[dim_team].[Home_Ground]" caption="Home_Ground" attribute="1" defaultMemberUniqueName="[dim_team].[Home_Ground].[All]" allUniqueName="[dim_team].[Home_Ground].[All]" dimensionUniqueName="[dim_team]" displayFolder="" count="0" memberValueDatatype="130" unbalanced="0"/>
    <cacheHierarchy uniqueName="[dim_team].[City]" caption="City" attribute="1" defaultMemberUniqueName="[dim_team].[City].[All]" allUniqueName="[dim_team].[City].[All]" dimensionUniqueName="[dim_team]" displayFolder="" count="0" memberValueDatatype="130" unbalanced="0"/>
    <cacheHierarchy uniqueName="[dim_team].[Owner]" caption="Owner" attribute="1" defaultMemberUniqueName="[dim_team].[Owner].[All]" allUniqueName="[dim_team].[Owner].[All]" dimensionUniqueName="[dim_team]" displayFolder="" count="0" memberValueDatatype="130" unbalanced="0"/>
    <cacheHierarchy uniqueName="[dim_venue].[Venue_ID]" caption="Venue_ID" attribute="1" defaultMemberUniqueName="[dim_venue].[Venue_ID].[All]" allUniqueName="[dim_venue].[Venue_ID].[All]" dimensionUniqueName="[dim_venue]" displayFolder="" count="0" memberValueDatatype="130" unbalanced="0"/>
    <cacheHierarchy uniqueName="[dim_venue].[Venue_Name]" caption="Venue_Name" attribute="1" defaultMemberUniqueName="[dim_venue].[Venue_Name].[All]" allUniqueName="[dim_venue].[Venue_Name].[All]" dimensionUniqueName="[dim_venue]" displayFolder="" count="2" memberValueDatatype="130" unbalanced="0"/>
    <cacheHierarchy uniqueName="[dim_venue].[City]" caption="City" attribute="1" defaultMemberUniqueName="[dim_venue].[City].[All]" allUniqueName="[dim_venue].[City].[All]" dimensionUniqueName="[dim_venue]" displayFolder="" count="0" memberValueDatatype="130" unbalanced="0"/>
    <cacheHierarchy uniqueName="[dim_venue].[Capacity]" caption="Capacity" attribute="1" defaultMemberUniqueName="[dim_venue].[Capacity].[All]" allUniqueName="[dim_venue].[Capacity].[All]" dimensionUniqueName="[dim_venue]" displayFolder="" count="0" memberValueDatatype="20" unbalanced="0"/>
    <cacheHierarchy uniqueName="[fact_match].[Match_ID]" caption="Match_ID" attribute="1" defaultMemberUniqueName="[fact_match].[Match_ID].[All]" allUniqueName="[fact_match].[Match_ID].[All]" dimensionUniqueName="[fact_match]" displayFolder="" count="0" memberValueDatatype="130" unbalanced="0"/>
    <cacheHierarchy uniqueName="[fact_match].[Date]" caption="Date" attribute="1" time="1" defaultMemberUniqueName="[fact_match].[Date].[All]" allUniqueName="[fact_match].[Date].[All]" dimensionUniqueName="[fact_match]" displayFolder="" count="0" memberValueDatatype="7" unbalanced="0"/>
    <cacheHierarchy uniqueName="[fact_match].[Venue_ID]" caption="Venue_ID" attribute="1" defaultMemberUniqueName="[fact_match].[Venue_ID].[All]" allUniqueName="[fact_match].[Venue_ID].[All]" dimensionUniqueName="[fact_match]" displayFolder="" count="0" memberValueDatatype="130" unbalanced="0"/>
    <cacheHierarchy uniqueName="[fact_match].[Team1_ID]" caption="Team1_ID" attribute="1" defaultMemberUniqueName="[fact_match].[Team1_ID].[All]" allUniqueName="[fact_match].[Team1_ID].[All]" dimensionUniqueName="[fact_match]" displayFolder="" count="0" memberValueDatatype="130" unbalanced="0"/>
    <cacheHierarchy uniqueName="[fact_match].[Team2_ID]" caption="Team2_ID" attribute="1" defaultMemberUniqueName="[fact_match].[Team2_ID].[All]" allUniqueName="[fact_match].[Team2_ID].[All]" dimensionUniqueName="[fact_match]" displayFolder="" count="0" memberValueDatatype="130" unbalanced="0"/>
    <cacheHierarchy uniqueName="[fact_match].[Toss_Winner]" caption="Toss_Winner" attribute="1" defaultMemberUniqueName="[fact_match].[Toss_Winner].[All]" allUniqueName="[fact_match].[Toss_Winner].[All]" dimensionUniqueName="[fact_match]" displayFolder="" count="0" memberValueDatatype="130" unbalanced="0"/>
    <cacheHierarchy uniqueName="[fact_match].[Match_Winner]" caption="Match_Winner" attribute="1" defaultMemberUniqueName="[fact_match].[Match_Winner].[All]" allUniqueName="[fact_match].[Match_Winner].[All]" dimensionUniqueName="[fact_match]" displayFolder="" count="0" memberValueDatatype="130" unbalanced="0"/>
    <cacheHierarchy uniqueName="[fact_match].[Man_of_Match]" caption="Man_of_Match" attribute="1" defaultMemberUniqueName="[fact_match].[Man_of_Match].[All]" allUniqueName="[fact_match].[Man_of_Match].[All]" dimensionUniqueName="[fact_match]" displayFolder="" count="0" memberValueDatatype="130" unbalanced="0"/>
    <cacheHierarchy uniqueName="[fact_match].[Team1_Runs]" caption="Team1_Runs" attribute="1" defaultMemberUniqueName="[fact_match].[Team1_Runs].[All]" allUniqueName="[fact_match].[Team1_Runs].[All]" dimensionUniqueName="[fact_match]" displayFolder="" count="0" memberValueDatatype="20" unbalanced="0"/>
    <cacheHierarchy uniqueName="[fact_match].[Team2_Runs]" caption="Team2_Runs" attribute="1" defaultMemberUniqueName="[fact_match].[Team2_Runs].[All]" allUniqueName="[fact_match].[Team2_Runs].[All]" dimensionUniqueName="[fact_match]" displayFolder="" count="0" memberValueDatatype="20" unbalanced="0"/>
    <cacheHierarchy uniqueName="[fact_match].[Team1_Wickets]" caption="Team1_Wickets" attribute="1" defaultMemberUniqueName="[fact_match].[Team1_Wickets].[All]" allUniqueName="[fact_match].[Team1_Wickets].[All]" dimensionUniqueName="[fact_match]" displayFolder="" count="0" memberValueDatatype="20" unbalanced="0"/>
    <cacheHierarchy uniqueName="[fact_match].[Team2_Wickets]" caption="Team2_Wickets" attribute="1" defaultMemberUniqueName="[fact_match].[Team2_Wickets].[All]" allUniqueName="[fact_match].[Team2_Wickets].[All]" dimensionUniqueName="[fact_match]" displayFolder="" count="0" memberValueDatatype="20" unbalanced="0"/>
    <cacheHierarchy uniqueName="[fact_match].[Overs_Team1]" caption="Overs_Team1" attribute="1" defaultMemberUniqueName="[fact_match].[Overs_Team1].[All]" allUniqueName="[fact_match].[Overs_Team1].[All]" dimensionUniqueName="[fact_match]" displayFolder="" count="0" memberValueDatatype="5" unbalanced="0"/>
    <cacheHierarchy uniqueName="[fact_match].[Overs_Team2]" caption="Overs_Team2" attribute="1" defaultMemberUniqueName="[fact_match].[Overs_Team2].[All]" allUniqueName="[fact_match].[Overs_Team2].[All]" dimensionUniqueName="[fact_match]" displayFolder="" count="0" memberValueDatatype="5" unbalanced="0"/>
    <cacheHierarchy uniqueName="[fact_match].[Total_Runs]" caption="Total_Runs" attribute="1" defaultMemberUniqueName="[fact_match].[Total_Runs].[All]" allUniqueName="[fact_match].[Total_Runs].[All]" dimensionUniqueName="[fact_match]" displayFolder="" count="0" memberValueDatatype="20" unbalanced="0"/>
    <cacheHierarchy uniqueName="[fact_match].[Win_Margin]" caption="Win_Margin" attribute="1" defaultMemberUniqueName="[fact_match].[Win_Margin].[All]" allUniqueName="[fact_match].[Win_Margin].[All]" dimensionUniqueName="[fact_match]" displayFolder="" count="0" memberValueDatatype="20" unbalanced="0"/>
    <cacheHierarchy uniqueName="[fact_match].[Win_Type]" caption="Win_Type" attribute="1" defaultMemberUniqueName="[fact_match].[Win_Type].[All]" allUniqueName="[fact_match].[Win_Type].[All]" dimensionUniqueName="[fact_match]" displayFolder="" count="2" memberValueDatatype="130" unbalanced="0"/>
    <cacheHierarchy uniqueName="[fact_match].[WinTeam_Name]" caption="WinTeam_Name" attribute="1" defaultMemberUniqueName="[fact_match].[WinTeam_Name].[All]" allUniqueName="[fact_match].[WinTeam_Name].[All]" dimensionUniqueName="[fact_match]" displayFolder="" count="0" memberValueDatatype="130" unbalanced="0"/>
    <cacheHierarchy uniqueName="[fact_match].[IsHome_Win]" caption="IsHome_Win" attribute="1" defaultMemberUniqueName="[fact_match].[IsHome_Win].[All]" allUniqueName="[fact_match].[IsHome_Win].[All]" dimensionUniqueName="[fact_match]" displayFolder="" count="0" memberValueDatatype="130" unbalanced="0"/>
    <cacheHierarchy uniqueName="[fact_match].[Total_Wickets]" caption="Total_Wickets" attribute="1" defaultMemberUniqueName="[fact_match].[Total_Wickets].[All]" allUniqueName="[fact_match].[Total_Wickets].[All]" dimensionUniqueName="[fact_match]" displayFolder="" count="0" memberValueDatatype="20" unbalanced="0"/>
    <cacheHierarchy uniqueName="[fact_player].[Match_ID]" caption="Match_ID" attribute="1" defaultMemberUniqueName="[fact_player].[Match_ID].[All]" allUniqueName="[fact_player].[Match_ID].[All]" dimensionUniqueName="[fact_player]" displayFolder="" count="0" memberValueDatatype="130" unbalanced="0"/>
    <cacheHierarchy uniqueName="[fact_player].[Player_ID]" caption="Player_ID" attribute="1" defaultMemberUniqueName="[fact_player].[Player_ID].[All]" allUniqueName="[fact_player].[Player_ID].[All]" dimensionUniqueName="[fact_player]" displayFolder="" count="0" memberValueDatatype="130" unbalanced="0"/>
    <cacheHierarchy uniqueName="[fact_player].[Runs]" caption="Runs" attribute="1" defaultMemberUniqueName="[fact_player].[Runs].[All]" allUniqueName="[fact_player].[Runs].[All]" dimensionUniqueName="[fact_player]" displayFolder="" count="0" memberValueDatatype="20" unbalanced="0"/>
    <cacheHierarchy uniqueName="[fact_player].[Balls_Faced]" caption="Balls_Faced" attribute="1" defaultMemberUniqueName="[fact_player].[Balls_Faced].[All]" allUniqueName="[fact_player].[Balls_Faced].[All]" dimensionUniqueName="[fact_player]" displayFolder="" count="0" memberValueDatatype="20" unbalanced="0"/>
    <cacheHierarchy uniqueName="[fact_player].[Fours]" caption="Fours" attribute="1" defaultMemberUniqueName="[fact_player].[Fours].[All]" allUniqueName="[fact_player].[Fours].[All]" dimensionUniqueName="[fact_player]" displayFolder="" count="0" memberValueDatatype="20" unbalanced="0"/>
    <cacheHierarchy uniqueName="[fact_player].[Sixes]" caption="Sixes" attribute="1" defaultMemberUniqueName="[fact_player].[Sixes].[All]" allUniqueName="[fact_player].[Sixes].[All]" dimensionUniqueName="[fact_player]" displayFolder="" count="0" memberValueDatatype="20" unbalanced="0"/>
    <cacheHierarchy uniqueName="[fact_player].[Strike_Rate]" caption="Strike_Rate" attribute="1" defaultMemberUniqueName="[fact_player].[Strike_Rate].[All]" allUniqueName="[fact_player].[Strike_Rate].[All]" dimensionUniqueName="[fact_player]" displayFolder="" count="0" memberValueDatatype="5" unbalanced="0"/>
    <cacheHierarchy uniqueName="[fact_player].[Overs_Bowled]" caption="Overs_Bowled" attribute="1" defaultMemberUniqueName="[fact_player].[Overs_Bowled].[All]" allUniqueName="[fact_player].[Overs_Bowled].[All]" dimensionUniqueName="[fact_player]" displayFolder="" count="0" memberValueDatatype="5" unbalanced="0"/>
    <cacheHierarchy uniqueName="[fact_player].[Runs_Conceded]" caption="Runs_Conceded" attribute="1" defaultMemberUniqueName="[fact_player].[Runs_Conceded].[All]" allUniqueName="[fact_player].[Runs_Conceded].[All]" dimensionUniqueName="[fact_player]" displayFolder="" count="0" memberValueDatatype="20" unbalanced="0"/>
    <cacheHierarchy uniqueName="[fact_player].[Wickets]" caption="Wickets" attribute="1" defaultMemberUniqueName="[fact_player].[Wickets].[All]" allUniqueName="[fact_player].[Wickets].[All]" dimensionUniqueName="[fact_player]" displayFolder="" count="0" memberValueDatatype="20" unbalanced="0"/>
    <cacheHierarchy uniqueName="[fact_player].[Economy]" caption="Economy" attribute="1" defaultMemberUniqueName="[fact_player].[Economy].[All]" allUniqueName="[fact_player].[Economy].[All]" dimensionUniqueName="[fact_player]" displayFolder="" count="0" memberValueDatatype="5" unbalanced="0"/>
    <cacheHierarchy uniqueName="[fact_player].[Check_ID]" caption="Check_ID" attribute="1" defaultMemberUniqueName="[fact_player].[Check_ID].[All]" allUniqueName="[fact_player].[Check_ID].[All]" dimensionUniqueName="[fact_player]" displayFolder="" count="0" memberValueDatatype="20" unbalanced="0"/>
    <cacheHierarchy uniqueName="[fact_player].[Column1]" caption="Column1" attribute="1" defaultMemberUniqueName="[fact_player].[Column1].[All]" allUniqueName="[fact_player].[Column1].[All]" dimensionUniqueName="[fact_player]" displayFolder="" count="0" memberValueDatatype="20" unbalanced="0"/>
    <cacheHierarchy uniqueName="[fact_player_clean].[Match_ID]" caption="Match_ID" attribute="1" defaultMemberUniqueName="[fact_player_clean].[Match_ID].[All]" allUniqueName="[fact_player_clean].[Match_ID].[All]" dimensionUniqueName="[fact_player_clean]" displayFolder="" count="0" memberValueDatatype="130" unbalanced="0"/>
    <cacheHierarchy uniqueName="[fact_player_clean].[Player_ID]" caption="Player_ID" attribute="1" defaultMemberUniqueName="[fact_player_clean].[Player_ID].[All]" allUniqueName="[fact_player_clean].[Player_ID].[All]" dimensionUniqueName="[fact_player_clean]" displayFolder="" count="0" memberValueDatatype="130" unbalanced="0"/>
    <cacheHierarchy uniqueName="[fact_player_clean].[Runs]" caption="Runs" attribute="1" defaultMemberUniqueName="[fact_player_clean].[Runs].[All]" allUniqueName="[fact_player_clean].[Runs].[All]" dimensionUniqueName="[fact_player_clean]" displayFolder="" count="0" memberValueDatatype="20" unbalanced="0"/>
    <cacheHierarchy uniqueName="[fact_player_clean].[Balls_Faced]" caption="Balls_Faced" attribute="1" defaultMemberUniqueName="[fact_player_clean].[Balls_Faced].[All]" allUniqueName="[fact_player_clean].[Balls_Faced].[All]" dimensionUniqueName="[fact_player_clean]" displayFolder="" count="0" memberValueDatatype="20" unbalanced="0"/>
    <cacheHierarchy uniqueName="[fact_player_clean].[Fours]" caption="Fours" attribute="1" defaultMemberUniqueName="[fact_player_clean].[Fours].[All]" allUniqueName="[fact_player_clean].[Fours].[All]" dimensionUniqueName="[fact_player_clean]" displayFolder="" count="0" memberValueDatatype="20" unbalanced="0"/>
    <cacheHierarchy uniqueName="[fact_player_clean].[Sixes]" caption="Sixes" attribute="1" defaultMemberUniqueName="[fact_player_clean].[Sixes].[All]" allUniqueName="[fact_player_clean].[Sixes].[All]" dimensionUniqueName="[fact_player_clean]" displayFolder="" count="0" memberValueDatatype="20" unbalanced="0"/>
    <cacheHierarchy uniqueName="[fact_player_clean].[Strike_Rate]" caption="Strike_Rate" attribute="1" defaultMemberUniqueName="[fact_player_clean].[Strike_Rate].[All]" allUniqueName="[fact_player_clean].[Strike_Rate].[All]" dimensionUniqueName="[fact_player_clean]" displayFolder="" count="0" memberValueDatatype="5" unbalanced="0"/>
    <cacheHierarchy uniqueName="[fact_player_clean].[Overs_Bowled]" caption="Overs_Bowled" attribute="1" defaultMemberUniqueName="[fact_player_clean].[Overs_Bowled].[All]" allUniqueName="[fact_player_clean].[Overs_Bowled].[All]" dimensionUniqueName="[fact_player_clean]" displayFolder="" count="0" memberValueDatatype="5" unbalanced="0"/>
    <cacheHierarchy uniqueName="[fact_player_clean].[Runs_Conceded]" caption="Runs_Conceded" attribute="1" defaultMemberUniqueName="[fact_player_clean].[Runs_Conceded].[All]" allUniqueName="[fact_player_clean].[Runs_Conceded].[All]" dimensionUniqueName="[fact_player_clean]" displayFolder="" count="0" memberValueDatatype="20" unbalanced="0"/>
    <cacheHierarchy uniqueName="[fact_player_clean].[Wickets]" caption="Wickets" attribute="1" defaultMemberUniqueName="[fact_player_clean].[Wickets].[All]" allUniqueName="[fact_player_clean].[Wickets].[All]" dimensionUniqueName="[fact_player_clean]" displayFolder="" count="0" memberValueDatatype="20" unbalanced="0"/>
    <cacheHierarchy uniqueName="[fact_player_clean].[Economy]" caption="Economy" attribute="1" defaultMemberUniqueName="[fact_player_clean].[Economy].[All]" allUniqueName="[fact_player_clean].[Economy].[All]" dimensionUniqueName="[fact_player_clean]" displayFolder="" count="0" memberValueDatatype="5" unbalanced="0"/>
    <cacheHierarchy uniqueName="[fact_player_clean].[Team_ID]" caption="Team_ID" attribute="1" defaultMemberUniqueName="[fact_player_clean].[Team_ID].[All]" allUniqueName="[fact_player_clean].[Team_ID].[All]" dimensionUniqueName="[fact_player_clean]" displayFolder="" count="0" memberValueDatatype="130" unbalanced="0"/>
    <cacheHierarchy uniqueName="[fact_player_clean].[Team]" caption="Team" attribute="1" defaultMemberUniqueName="[fact_player_clean].[Team].[All]" allUniqueName="[fact_player_clean].[Team].[All]" dimensionUniqueName="[fact_player_clean]" displayFolder="" count="0" memberValueDatatype="130" unbalanced="0"/>
    <cacheHierarchy uniqueName="[fact_player_clean].[Player Name]" caption="Player Name" attribute="1" defaultMemberUniqueName="[fact_player_clean].[Player Name].[All]" allUniqueName="[fact_player_clean].[Player Name].[All]" dimensionUniqueName="[fact_player_clean]" displayFolder="" count="0" memberValueDatatype="130" unbalanced="0"/>
    <cacheHierarchy uniqueName="[fact_player_clean].[Venue_ID]" caption="Venue_ID" attribute="1" defaultMemberUniqueName="[fact_player_clean].[Venue_ID].[All]" allUniqueName="[fact_player_clean].[Venue_ID].[All]" dimensionUniqueName="[fact_player_clean]" displayFolder="" count="0" memberValueDatatype="130" unbalanced="0"/>
    <cacheHierarchy uniqueName="[fact_player_clean].[Venue_Name]" caption="Venue_Name" attribute="1" defaultMemberUniqueName="[fact_player_clean].[Venue_Name].[All]" allUniqueName="[fact_player_clean].[Venue_Name].[All]" dimensionUniqueName="[fact_player_clean]" displayFolder="" count="0" memberValueDatatype="130" unbalanced="0"/>
    <cacheHierarchy uniqueName="[Measures].[Total Runs]" caption="Total Runs" measure="1" displayFolder="" measureGroup="fact_match" count="0"/>
    <cacheHierarchy uniqueName="[Measures].[Total Wickets]" caption="Total Wickets" measure="1" displayFolder="" measureGroup="fact_match" count="0"/>
    <cacheHierarchy uniqueName="[Measures].[Team Total Wins]" caption="Team Total Wins" measure="1" displayFolder="" measureGroup="fact_match" count="0"/>
    <cacheHierarchy uniqueName="[Measures].[Players Runs]" caption="Players Runs" measure="1" displayFolder="" measureGroup="fact_player_clean" count="0"/>
    <cacheHierarchy uniqueName="[Measures].[Players Wickets]" caption="Players Wickets" measure="1" displayFolder="" measureGroup="fact_player_clean" count="0"/>
    <cacheHierarchy uniqueName="[Measures].[Avgs Strike Rate]" caption="Avgs Strike Rate" measure="1" displayFolder="" measureGroup="fact_player_clean" count="0"/>
    <cacheHierarchy uniqueName="[Measures].[Totals_Balls]" caption="Totals_Balls" measure="1" displayFolder="" measureGroup="fact_player_clean" count="0"/>
    <cacheHierarchy uniqueName="[Measures].[Avgs Economy]" caption="Avgs Economy" measure="1" displayFolder="" measureGroup="fact_player_clean" count="0"/>
    <cacheHierarchy uniqueName="[Measures].[Team Appearence]" caption="Team Appearence" measure="1" displayFolder="" measureGroup="fact_match" count="0"/>
    <cacheHierarchy uniqueName="[Measures].[Matches Played]" caption="Matches Played" measure="1" displayFolder="" measureGroup="fact_match" count="0"/>
    <cacheHierarchy uniqueName="[Measures].[__XL_Count fact_match]" caption="__XL_Count fact_match" measure="1" displayFolder="" measureGroup="fact_match" count="0" hidden="1"/>
    <cacheHierarchy uniqueName="[Measures].[__XL_Count dim_venue]" caption="__XL_Count dim_venue" measure="1" displayFolder="" measureGroup="dim_venue" count="0" hidden="1"/>
    <cacheHierarchy uniqueName="[Measures].[__XL_Count dim_team]" caption="__XL_Count dim_team" measure="1" displayFolder="" measureGroup="dim_team" count="0" hidden="1"/>
    <cacheHierarchy uniqueName="[Measures].[__XL_Count dim_player]" caption="__XL_Count dim_player" measure="1" displayFolder="" measureGroup="dim_player" count="0" hidden="1"/>
    <cacheHierarchy uniqueName="[Measures].[__XL_Count fact_player_clean]" caption="__XL_Count fact_player_clean" measure="1" displayFolder="" measureGroup="fact_player_clean" count="0" hidden="1"/>
    <cacheHierarchy uniqueName="[Measures].[__XL_Count fact_player]" caption="__XL_Count fact_player" measure="1" displayFolder="" measureGroup="fact_player" count="0" hidden="1"/>
    <cacheHierarchy uniqueName="[Measures].[__No measures defined]" caption="__No measures defined" measure="1" displayFolder="" count="0" hidden="1"/>
    <cacheHierarchy uniqueName="[Measures].[Count of Match_ID]" caption="Count of Match_ID" measure="1" displayFolder="" measureGroup="fact_match" count="0" hidden="1">
      <extLst>
        <ext xmlns:x15="http://schemas.microsoft.com/office/spreadsheetml/2010/11/main" uri="{B97F6D7D-B522-45F9-BDA1-12C45D357490}">
          <x15:cacheHierarchy aggregatedColumn="21"/>
        </ext>
      </extLst>
    </cacheHierarchy>
    <cacheHierarchy uniqueName="[Measures].[Count of Role]" caption="Count of Role" measure="1" displayFolder="" measureGroup="dim_player" count="0" hidden="1">
      <extLst>
        <ext xmlns:x15="http://schemas.microsoft.com/office/spreadsheetml/2010/11/main" uri="{B97F6D7D-B522-45F9-BDA1-12C45D357490}">
          <x15:cacheHierarchy aggregatedColumn="3"/>
        </ext>
      </extLst>
    </cacheHierarchy>
    <cacheHierarchy uniqueName="[Measures].[Sum of Total_Runs]" caption="Sum of Total_Runs" measure="1" displayFolder="" measureGroup="fact_match" count="0" hidden="1">
      <extLst>
        <ext xmlns:x15="http://schemas.microsoft.com/office/spreadsheetml/2010/11/main" uri="{B97F6D7D-B522-45F9-BDA1-12C45D357490}">
          <x15:cacheHierarchy aggregatedColumn="35"/>
        </ext>
      </extLst>
    </cacheHierarchy>
    <cacheHierarchy uniqueName="[Measures].[Count of Win_Type]" caption="Count of Win_Type" measure="1" displayFolder="" measureGroup="fact_match" count="0" hidden="1">
      <extLst>
        <ext xmlns:x15="http://schemas.microsoft.com/office/spreadsheetml/2010/11/main" uri="{B97F6D7D-B522-45F9-BDA1-12C45D357490}">
          <x15:cacheHierarchy aggregatedColumn="37"/>
        </ext>
      </extLst>
    </cacheHierarchy>
    <cacheHierarchy uniqueName="[Measures].[Sum of Total_Wickets]" caption="Sum of Total_Wickets" measure="1" displayFolder="" measureGroup="fact_match" count="0" hidden="1">
      <extLst>
        <ext xmlns:x15="http://schemas.microsoft.com/office/spreadsheetml/2010/11/main" uri="{B97F6D7D-B522-45F9-BDA1-12C45D357490}">
          <x15:cacheHierarchy aggregatedColumn="40"/>
        </ext>
      </extLst>
    </cacheHierarchy>
    <cacheHierarchy uniqueName="[Measures].[Sum of Wickets]" caption="Sum of Wickets" measure="1" displayFolder="" measureGroup="fact_player_clean" count="0" hidden="1">
      <extLst>
        <ext xmlns:x15="http://schemas.microsoft.com/office/spreadsheetml/2010/11/main" uri="{B97F6D7D-B522-45F9-BDA1-12C45D357490}">
          <x15:cacheHierarchy aggregatedColumn="63"/>
        </ext>
      </extLst>
    </cacheHierarchy>
    <cacheHierarchy uniqueName="[Measures].[Sum of Runs]" caption="Sum of Runs" measure="1" displayFolder="" measureGroup="fact_player_clean" count="0" hidden="1">
      <extLst>
        <ext xmlns:x15="http://schemas.microsoft.com/office/spreadsheetml/2010/11/main" uri="{B97F6D7D-B522-45F9-BDA1-12C45D357490}">
          <x15:cacheHierarchy aggregatedColumn="56"/>
        </ext>
      </extLst>
    </cacheHierarchy>
  </cacheHierarchies>
  <kpis count="0"/>
  <extLst>
    <ext xmlns:x14="http://schemas.microsoft.com/office/spreadsheetml/2009/9/main" uri="{725AE2AE-9491-48be-B2B4-4EB974FC3084}">
      <x14:pivotCacheDefinition slicerData="1" pivotCacheId="2090334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5E7B1F-99F4-4AD4-A8E6-61DE482ECE98}" name="PivotTable8" cacheId="5" applyNumberFormats="0" applyBorderFormats="0" applyFontFormats="0" applyPatternFormats="0" applyAlignmentFormats="0" applyWidthHeightFormats="1" dataCaption="Values" tag="cbb7d249-6f30-4d75-82bc-3deceeab7234" updatedVersion="8" minRefreshableVersion="3" useAutoFormatting="1" subtotalHiddenItems="1" rowGrandTotals="0" colGrandTotals="0" itemPrintTitles="1" createdVersion="8" indent="0" outline="1" outlineData="1" multipleFieldFilters="0">
  <location ref="A37:B45"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5"/>
    </i>
    <i>
      <x v="7"/>
    </i>
    <i>
      <x v="1"/>
    </i>
    <i>
      <x v="2"/>
    </i>
    <i>
      <x v="6"/>
    </i>
    <i>
      <x v="4"/>
    </i>
    <i>
      <x/>
    </i>
    <i>
      <x v="3"/>
    </i>
  </rowItems>
  <colItems count="1">
    <i/>
  </colItems>
  <dataFields count="1">
    <dataField fld="1" subtotal="count" baseField="0" baseItem="0"/>
  </dataField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2EC408-A782-403D-B828-1B51AE85C11F}" name="PivotTable6" cacheId="0" applyNumberFormats="0" applyBorderFormats="0" applyFontFormats="0" applyPatternFormats="0" applyAlignmentFormats="0" applyWidthHeightFormats="1" dataCaption="Values" tag="caed5d36-c939-46dc-ad03-dc2fab39d3cd" updatedVersion="8" minRefreshableVersion="3" useAutoFormatting="1" subtotalHiddenItems="1" rowGrandTotals="0" colGrandTotals="0" itemPrintTitles="1" createdVersion="8" indent="0" outline="1" outlineData="1" multipleFieldFilters="0" chartFormat="8">
  <location ref="V3:W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Match_ID" fld="1" subtotal="count"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F00D30-33A7-4D38-A566-21A4E35B5DBD}" name="PivotTable5" cacheId="4" applyNumberFormats="0" applyBorderFormats="0" applyFontFormats="0" applyPatternFormats="0" applyAlignmentFormats="0" applyWidthHeightFormats="1" dataCaption="Values" tag="a150850c-55c6-43cd-be40-f6b8973c27f2" updatedVersion="8" minRefreshableVersion="3" useAutoFormatting="1" subtotalHiddenItems="1" rowGrandTotals="0" colGrandTotals="0" itemPrintTitles="1" createdVersion="8" indent="0" outline="1" outlineData="1" multipleFieldFilters="0" chartFormat="13">
  <location ref="K20:L28"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882DAB-9882-485B-9580-C686F0D6EF77}" name="PivotTable4" cacheId="3" applyNumberFormats="0" applyBorderFormats="0" applyFontFormats="0" applyPatternFormats="0" applyAlignmentFormats="0" applyWidthHeightFormats="1" dataCaption="Values" tag="e4a16427-cb1a-4afd-b718-23f1c3dc905a" updatedVersion="8" minRefreshableVersion="3" useAutoFormatting="1" subtotalHiddenItems="1" rowGrandTotals="0" colGrandTotals="0" itemPrintTitles="1" createdVersion="8" indent="0" outline="1" outlineData="1" multipleFieldFilters="0" chartFormat="10">
  <location ref="K3:L11" firstHeaderRow="1"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96DA24-EE79-4E38-8703-C27F50981EAA}" name="PivotTable3" cacheId="2" applyNumberFormats="0" applyBorderFormats="0" applyFontFormats="0" applyPatternFormats="0" applyAlignmentFormats="0" applyWidthHeightFormats="1" dataCaption="Values" tag="0f716a9e-fb99-4c04-8a30-7894f1b8c1cd" updatedVersion="8" minRefreshableVersion="3" useAutoFormatting="1" subtotalHiddenItems="1" rowGrandTotals="0" colGrandTotals="0" itemPrintTitles="1" createdVersion="8" indent="0" outline="1" outlineData="1" multipleFieldFilters="0" chartFormat="11">
  <location ref="A20:B28" firstHeaderRow="1" firstDataRow="1" firstDataCol="1"/>
  <pivotFields count="3">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1"/>
    </i>
    <i>
      <x v="3"/>
    </i>
    <i>
      <x v="4"/>
    </i>
    <i>
      <x v="6"/>
    </i>
    <i>
      <x v="5"/>
    </i>
    <i>
      <x v="2"/>
    </i>
    <i>
      <x/>
    </i>
    <i>
      <x v="7"/>
    </i>
  </rowItems>
  <colItems count="1">
    <i/>
  </colItems>
  <dataFields count="1">
    <dataField fld="1" subtotal="count" baseField="0" baseItem="0"/>
  </dataFields>
  <chartFormats count="1">
    <chartFormat chart="6"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C4B2CD8-B410-4DF1-B7FC-B9D9D8B73434}" name="PivotTable2" cacheId="1" applyNumberFormats="0" applyBorderFormats="0" applyFontFormats="0" applyPatternFormats="0" applyAlignmentFormats="0" applyWidthHeightFormats="1" dataCaption="Values" tag="25f40bcf-0a29-4c72-8bcc-3de0aad106dd" updatedVersion="8" minRefreshableVersion="3" useAutoFormatting="1" subtotalHiddenItems="1" rowGrandTotals="0" colGrandTotals="0" itemPrintTitles="1" createdVersion="8" indent="0" outline="1" outlineData="1" multipleFieldFilters="0">
  <location ref="A3:C11"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x v="7"/>
    </i>
  </rowItems>
  <colFields count="1">
    <field x="-2"/>
  </colFields>
  <colItems count="2">
    <i>
      <x/>
    </i>
    <i i="1">
      <x v="1"/>
    </i>
  </colItems>
  <dataFields count="2">
    <dataField fld="1" subtotal="count" baseField="0" baseItem="0"/>
    <dataField fld="2" subtotal="count" baseField="0" baseItem="0"/>
  </dataField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tea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A2234F-75A5-4093-8410-71ACC3EB1052}" name="PivotTable3" cacheId="7" applyNumberFormats="0" applyBorderFormats="0" applyFontFormats="0" applyPatternFormats="0" applyAlignmentFormats="0" applyWidthHeightFormats="1" dataCaption="Values" tag="2f627aa8-2759-4c4a-9171-5f5b783f4045" updatedVersion="8" minRefreshableVersion="3" useAutoFormatting="1" subtotalHiddenItems="1" rowGrandTotals="0" colGrandTotals="0" itemPrintTitles="1" createdVersion="8" indent="0" outline="1" outlineData="1" multipleFieldFilters="0" chartFormat="6">
  <location ref="A56:B73" firstHeaderRow="1" firstDataRow="1" firstDataCol="1"/>
  <pivotFields count="3">
    <pivotField axis="axisRow" allDrilled="1" subtotalTop="0" showAll="0" measureFilter="1"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7">
    <i>
      <x v="11"/>
    </i>
    <i>
      <x v="5"/>
    </i>
    <i>
      <x v="8"/>
    </i>
    <i>
      <x v="6"/>
    </i>
    <i>
      <x v="10"/>
    </i>
    <i>
      <x v="2"/>
    </i>
    <i>
      <x v="9"/>
    </i>
    <i>
      <x v="12"/>
    </i>
    <i>
      <x v="3"/>
    </i>
    <i>
      <x v="14"/>
    </i>
    <i>
      <x v="13"/>
    </i>
    <i>
      <x v="16"/>
    </i>
    <i>
      <x/>
    </i>
    <i>
      <x v="15"/>
    </i>
    <i>
      <x v="4"/>
    </i>
    <i>
      <x v="1"/>
    </i>
    <i>
      <x v="7"/>
    </i>
  </rowItems>
  <colItems count="1">
    <i/>
  </colItems>
  <dataFields count="1">
    <dataField name="Sum of Wickets" fld="1" baseField="0" baseItem="0"/>
  </dataFields>
  <chartFormats count="1">
    <chartFormat chart="3" format="3"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NotEqual" id="1" iMeasureHier="74">
      <autoFilter ref="A1">
        <filterColumn colId="0">
          <customFilters>
            <customFilter operator="notEqual" val="0"/>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fact_player_clean]"/>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D3877D-B8CE-49E3-8761-C1113ED5910D}" name="PivotTable2" cacheId="6" applyNumberFormats="0" applyBorderFormats="0" applyFontFormats="0" applyPatternFormats="0" applyAlignmentFormats="0" applyWidthHeightFormats="1" dataCaption="Values" tag="f34ed5b2-ceb3-40ac-beaa-03dcf3b7a6bb" updatedVersion="8" minRefreshableVersion="3" useAutoFormatting="1" subtotalHiddenItems="1" rowGrandTotals="0" colGrandTotals="0" itemPrintTitles="1" createdVersion="8" indent="0" outline="1" outlineData="1" multipleFieldFilters="0" chartFormat="11">
  <location ref="A3:B25" firstHeaderRow="1" firstDataRow="1" firstDataCol="1"/>
  <pivotFields count="3">
    <pivotField axis="axisRow" allDrilled="1" subtotalTop="0" showAll="0" measureFilter="1"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2">
    <i>
      <x v="13"/>
    </i>
    <i>
      <x v="4"/>
    </i>
    <i>
      <x v="16"/>
    </i>
    <i>
      <x v="9"/>
    </i>
    <i>
      <x v="18"/>
    </i>
    <i>
      <x v="6"/>
    </i>
    <i>
      <x v="12"/>
    </i>
    <i>
      <x v="5"/>
    </i>
    <i>
      <x v="8"/>
    </i>
    <i>
      <x v="2"/>
    </i>
    <i>
      <x v="1"/>
    </i>
    <i>
      <x v="15"/>
    </i>
    <i>
      <x/>
    </i>
    <i>
      <x v="7"/>
    </i>
    <i>
      <x v="11"/>
    </i>
    <i>
      <x v="17"/>
    </i>
    <i>
      <x v="14"/>
    </i>
    <i>
      <x v="10"/>
    </i>
    <i>
      <x v="21"/>
    </i>
    <i>
      <x v="3"/>
    </i>
    <i>
      <x v="19"/>
    </i>
    <i>
      <x v="20"/>
    </i>
  </rowItems>
  <colItems count="1">
    <i/>
  </colItems>
  <dataFields count="1">
    <dataField name="Sum of Runs" fld="1" baseField="0" baseItem="0"/>
  </dataFields>
  <chartFormats count="2">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0" count="1" selected="0">
            <x v="20"/>
          </reference>
        </references>
      </pivotArea>
    </chartFormat>
  </chartFormats>
  <pivotHierarchies count="94">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NotEqual" id="2" iMeasureHier="73">
      <autoFilter ref="A1">
        <filterColumn colId="0">
          <customFilters>
            <customFilter operator="notEqual" val="0"/>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fact_match]"/>
        <x15:activeTabTopLevelEntity name="[dim_player]"/>
        <x15:activeTabTopLevelEntity name="[fact_player_clean]"/>
        <x15:activeTabTopLevelEntity name="[dim_team]"/>
        <x15:activeTabTopLevelEntity name="[dim_venu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23DB9F-8D9B-4DDC-B2E0-FABD35C2C676}" name="PivotTable5" cacheId="9" applyNumberFormats="0" applyBorderFormats="0" applyFontFormats="0" applyPatternFormats="0" applyAlignmentFormats="0" applyWidthHeightFormats="1" dataCaption="Values" tag="190d503c-a424-4c43-80a4-67e6a0608c16" updatedVersion="8" minRefreshableVersion="3" useAutoFormatting="1" subtotalHiddenItems="1" itemPrintTitles="1" createdVersion="8" indent="0" outline="1" outlineData="1" multipleFieldFilters="0" chartFormat="12">
  <location ref="O37:P55" firstHeaderRow="1" firstDataRow="1" firstDataCol="1"/>
  <pivotFields count="3">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fld="1" subtotal="count" baseField="0" baseItem="0"/>
  </dataFields>
  <chartFormats count="1">
    <chartFormat chart="9"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fact_player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61E5C7-1D26-49EB-A60E-56480BD9E801}" name="PivotTable4" cacheId="8" applyNumberFormats="0" applyBorderFormats="0" applyFontFormats="0" applyPatternFormats="0" applyAlignmentFormats="0" applyWidthHeightFormats="1" dataCaption="Values" tag="08b5243e-7bfa-4f5f-a5c2-aca176aecba9" updatedVersion="8" minRefreshableVersion="3" useAutoFormatting="1" subtotalHiddenItems="1" itemPrintTitles="1" createdVersion="8" indent="0" outline="1" outlineData="1" multipleFieldFilters="0" chartFormat="9">
  <location ref="O3:P26" firstHeaderRow="1" firstDataRow="1" firstDataCol="1"/>
  <pivotFields count="3">
    <pivotField axis="axisRow" allDrilled="1" subtotalTop="0" showAll="0" measureFilter="1" dataSourceSort="1" defaultSubtotal="0" defaultAttributeDrillState="1">
      <items count="22">
        <item x="0"/>
        <item x="1"/>
        <item x="2"/>
        <item x="3"/>
        <item x="4"/>
        <item x="5"/>
        <item x="6"/>
        <item x="7"/>
        <item x="8"/>
        <item x="9"/>
        <item x="10"/>
        <item x="11"/>
        <item x="12"/>
        <item x="13"/>
        <item x="14"/>
        <item x="15"/>
        <item x="16"/>
        <item x="17"/>
        <item x="18"/>
        <item x="19"/>
        <item x="20"/>
        <item x="21"/>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9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NotEqual" id="1" iMeasureHier="75">
      <autoFilter ref="A1">
        <filterColumn colId="0">
          <customFilters>
            <customFilter operator="notEqual" val="0"/>
          </customFilters>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match]"/>
        <x15:activeTabTopLevelEntity name="[dim_player]"/>
        <x15:activeTabTopLevelEntity name="[fact_player_clea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38C9DC19-F62C-4E70-9514-C2177E9B2FDD}" autoFormatId="16" applyNumberFormats="0" applyBorderFormats="0" applyFontFormats="0" applyPatternFormats="0" applyAlignmentFormats="0" applyWidthHeightFormats="0">
  <queryTableRefresh nextId="15" unboundColumnsRight="2">
    <queryTableFields count="13">
      <queryTableField id="1" name="Match_ID" tableColumnId="1"/>
      <queryTableField id="2" name="Player_ID" tableColumnId="2"/>
      <queryTableField id="3" name="Runs" tableColumnId="3"/>
      <queryTableField id="4" name="Balls_Faced" tableColumnId="4"/>
      <queryTableField id="5" name="Fours" tableColumnId="5"/>
      <queryTableField id="6" name="Sixes" tableColumnId="6"/>
      <queryTableField id="7" name="Strike_Rate" tableColumnId="7"/>
      <queryTableField id="8" name="Overs_Bowled" tableColumnId="8"/>
      <queryTableField id="9" name="Runs_Conceded" tableColumnId="9"/>
      <queryTableField id="10" name="Wickets" tableColumnId="10"/>
      <queryTableField id="11" name="Economy" tableColumnId="11"/>
      <queryTableField id="12" dataBound="0" tableColumnId="12"/>
      <queryTableField id="14" dataBound="0"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F58675BD-BFF9-4061-AD6D-4FCEED67F2B0}" autoFormatId="16" applyNumberFormats="0" applyBorderFormats="0" applyFontFormats="0" applyPatternFormats="0" applyAlignmentFormats="0" applyWidthHeightFormats="0">
  <queryTableRefresh nextId="15">
    <queryTableFields count="14">
      <queryTableField id="1" name="Match_ID" tableColumnId="1"/>
      <queryTableField id="2" name="Date" tableColumnId="2"/>
      <queryTableField id="3" name="Venue_ID" tableColumnId="3"/>
      <queryTableField id="4" name="Team1_ID" tableColumnId="4"/>
      <queryTableField id="5" name="Team2_ID" tableColumnId="5"/>
      <queryTableField id="6" name="Toss_Winner" tableColumnId="6"/>
      <queryTableField id="7" name="Match_Winner" tableColumnId="7"/>
      <queryTableField id="8" name="Man_of_Match" tableColumnId="8"/>
      <queryTableField id="9" name="Team1_Runs" tableColumnId="9"/>
      <queryTableField id="10" name="Team2_Runs" tableColumnId="10"/>
      <queryTableField id="11" name="Team1_Wickets" tableColumnId="11"/>
      <queryTableField id="12" name="Team2_Wickets" tableColumnId="12"/>
      <queryTableField id="13" name="Overs_Team1" tableColumnId="13"/>
      <queryTableField id="14" name="Overs_Team2" tableColumnId="1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5A339877-7DA8-430C-9E2D-6A3203A3668D}" autoFormatId="16" applyNumberFormats="0" applyBorderFormats="0" applyFontFormats="0" applyPatternFormats="0" applyAlignmentFormats="0" applyWidthHeightFormats="0">
  <queryTableRefresh nextId="5">
    <queryTableFields count="4">
      <queryTableField id="1" name="Venue_ID" tableColumnId="1"/>
      <queryTableField id="2" name="Venue_Name" tableColumnId="2"/>
      <queryTableField id="3" name="City" tableColumnId="3"/>
      <queryTableField id="4" name="Capacity"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7EC76A9C-475F-4A9C-A65F-B5A640B03E0D}" autoFormatId="16" applyNumberFormats="0" applyBorderFormats="0" applyFontFormats="0" applyPatternFormats="0" applyAlignmentFormats="0" applyWidthHeightFormats="0">
  <queryTableRefresh nextId="8">
    <queryTableFields count="7">
      <queryTableField id="1" name="Team_ID" tableColumnId="1"/>
      <queryTableField id="2" name="Team_Name" tableColumnId="2"/>
      <queryTableField id="3" name="Captain" tableColumnId="3"/>
      <queryTableField id="4" name="Coach" tableColumnId="4"/>
      <queryTableField id="5" name="Home_Ground" tableColumnId="5"/>
      <queryTableField id="6" name="City" tableColumnId="6"/>
      <queryTableField id="7" name="Owner"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F5BB930D-D9AB-4B02-BCD0-F1D44976A5F4}" autoFormatId="16" applyNumberFormats="0" applyBorderFormats="0" applyFontFormats="0" applyPatternFormats="0" applyAlignmentFormats="0" applyWidthHeightFormats="0">
  <queryTableRefresh nextId="12" unboundColumnsRight="1">
    <queryTableFields count="9">
      <queryTableField id="1" name="Player_ID" tableColumnId="1"/>
      <queryTableField id="2" name="Player_Name" tableColumnId="2"/>
      <queryTableField id="3" name="Team_ID" tableColumnId="3"/>
      <queryTableField id="4" name="Role" tableColumnId="4"/>
      <queryTableField id="5" name="Nationality" tableColumnId="5"/>
      <queryTableField id="6" name="Age" tableColumnId="6"/>
      <queryTableField id="7" name="Batting_Style" tableColumnId="7"/>
      <queryTableField id="8" name="Bowling_Style" tableColumnId="8"/>
      <queryTableField id="11"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1" xr10:uid="{2B178EB8-E044-400B-9E59-5CD0092CC5DB}" sourceName="[dim_venue].[Venue_Name]">
  <pivotTables>
    <pivotTable tabId="26" name="PivotTable6"/>
    <pivotTable tabId="26" name="PivotTable2"/>
    <pivotTable tabId="26" name="PivotTable3"/>
    <pivotTable tabId="26" name="PivotTable4"/>
    <pivotTable tabId="26" name="PivotTable5"/>
    <pivotTable tabId="26" name="PivotTable8"/>
  </pivotTables>
  <data>
    <olap pivotCacheId="2090334491">
      <levels count="2">
        <level uniqueName="[dim_venue].[Venue_Name].[(All)]" sourceCaption="(All)" count="0"/>
        <level uniqueName="[dim_venue].[Venue_Name].[Venue_Name]" sourceCaption="Venue_Name" count="10">
          <ranges>
            <range startItem="0">
              <i n="[dim_venue].[Venue_Name].&amp;[Arun Jaitley Stadium]" c="Arun Jaitley Stadium"/>
              <i n="[dim_venue].[Venue_Name].&amp;[Eden Gardens]" c="Eden Gardens"/>
              <i n="[dim_venue].[Venue_Name].&amp;[M. A. Chidambaram Stadium]" c="M. A. Chidambaram Stadium"/>
              <i n="[dim_venue].[Venue_Name].&amp;[M. Chinnaswamy Stadium]" c="M. Chinnaswamy Stadium"/>
              <i n="[dim_venue].[Venue_Name].&amp;[Maharaja Yadavindra Singh Int. Cricket Stadium]" c="Maharaja Yadavindra Singh Int. Cricket Stadium"/>
              <i n="[dim_venue].[Venue_Name].&amp;[Rajiv Gandhi Int. Stadium]" c="Rajiv Gandhi Int. Stadium"/>
              <i n="[dim_venue].[Venue_Name].&amp;[Sawai Mansingh Stadium]" c="Sawai Mansingh Stadium"/>
              <i n="[dim_venue].[Venue_Name].&amp;[Wankhede Stadium]" c="Wankhede Stadium"/>
              <i n="[dim_venue].[Venue_Name].&amp;[Bharat Ratna Shri Atal Bihari Vajpayee Ekana Cricket Stadium]" c="Bharat Ratna Shri Atal Bihari Vajpayee Ekana Cricket Stadium"/>
              <i n="[dim_venue].[Venue_Name].&amp;[Narendra Modi Stadium]" c="Narendra Modi Stadium"/>
            </range>
          </ranges>
        </level>
      </levels>
      <selections count="1">
        <selection n="[dim_venue].[Venue_Name].[All]"/>
      </selections>
    </olap>
  </data>
  <extLst>
    <x:ext xmlns:x15="http://schemas.microsoft.com/office/spreadsheetml/2010/11/main" uri="{470722E0-AACD-4C17-9CDC-17EF765DBC7E}">
      <x15:slicerCacheHideItemsWithNoData count="1">
        <x15:slicerCacheOlapLevelName uniqueName="[dim_venue].[Venue_Name].[Venue_Nam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n_Type" xr10:uid="{E8921907-27CF-4DA3-A17E-075609C3D2B1}" sourceName="[fact_match].[Win_Type]">
  <pivotTables>
    <pivotTable tabId="26" name="PivotTable2"/>
    <pivotTable tabId="26" name="PivotTable3"/>
    <pivotTable tabId="26" name="PivotTable4"/>
    <pivotTable tabId="26" name="PivotTable5"/>
    <pivotTable tabId="26" name="PivotTable8"/>
  </pivotTables>
  <data>
    <olap pivotCacheId="2090334491">
      <levels count="2">
        <level uniqueName="[fact_match].[Win_Type].[(All)]" sourceCaption="(All)" count="0"/>
        <level uniqueName="[fact_match].[Win_Type].[Win_Type]" sourceCaption="Win_Type" count="2">
          <ranges>
            <range startItem="0">
              <i n="[fact_match].[Win_Type].&amp;[Win by Runs]" c="Win by Runs"/>
              <i n="[fact_match].[Win_Type].&amp;[Win by Wickets]" c="Win by Wickets"/>
            </range>
          </ranges>
        </level>
      </levels>
      <selections count="1">
        <selection n="[fact_match].[Win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Name" xr10:uid="{93CC175D-43FF-4CE4-BF9A-EE58D5D5D170}" sourceName="[dim_team].[Team_Name]">
  <pivotTables>
    <pivotTable tabId="24" name="PivotTable2"/>
    <pivotTable tabId="24" name="PivotTable3"/>
    <pivotTable tabId="24" name="PivotTable4"/>
    <pivotTable tabId="24" name="PivotTable5"/>
  </pivotTables>
  <data>
    <olap pivotCacheId="550026799">
      <levels count="2">
        <level uniqueName="[dim_team].[Team_Name].[(All)]" sourceCaption="(All)" count="0"/>
        <level uniqueName="[dim_team].[Team_Name].[Team_Name]" sourceCaption="Team_Name" count="8">
          <ranges>
            <range startItem="0">
              <i n="[dim_team].[Team_Name].&amp;[Chennai Super Kings (CSK)]" c="Chennai Super Kings (CSK)"/>
              <i n="[dim_team].[Team_Name].&amp;[Delhi Capitals (DC)]" c="Delhi Capitals (DC)"/>
              <i n="[dim_team].[Team_Name].&amp;[Kolkata Knight Riders (KKR)]" c="Kolkata Knight Riders (KKR)"/>
              <i n="[dim_team].[Team_Name].&amp;[Mumbai Indians (MI)]" c="Mumbai Indians (MI)"/>
              <i n="[dim_team].[Team_Name].&amp;[Punjab Kings (PBKS)]" c="Punjab Kings (PBKS)"/>
              <i n="[dim_team].[Team_Name].&amp;[Rajasthan Royals (RR)]" c="Rajasthan Royals (RR)"/>
              <i n="[dim_team].[Team_Name].&amp;[Royal Challengers Bengaluru (RCB)]" c="Royal Challengers Bengaluru (RCB)"/>
              <i n="[dim_team].[Team_Name].&amp;[Sunrisers Hyderabad (SRH)]" c="Sunrisers Hyderabad (SRH)"/>
            </range>
          </ranges>
        </level>
      </levels>
      <selections count="1">
        <selection n="[dim_team].[Team_Name].[All]"/>
      </selections>
    </olap>
  </data>
  <extLst>
    <x:ext xmlns:x15="http://schemas.microsoft.com/office/spreadsheetml/2010/11/main" uri="{470722E0-AACD-4C17-9CDC-17EF765DBC7E}">
      <x15:slicerCacheHideItemsWithNoData count="1">
        <x15:slicerCacheOlapLevelName uniqueName="[dim_team].[Team_Name].[Team_Nam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tionality_Type" xr10:uid="{5BDCF8B6-728C-411B-A94A-EDC68CC67A37}" sourceName="[dim_player].[Nationality_Type]">
  <pivotTables>
    <pivotTable tabId="24" name="PivotTable3"/>
    <pivotTable tabId="24" name="PivotTable2"/>
    <pivotTable tabId="24" name="PivotTable4"/>
    <pivotTable tabId="24" name="PivotTable5"/>
  </pivotTables>
  <data>
    <olap pivotCacheId="550026799">
      <levels count="2">
        <level uniqueName="[dim_player].[Nationality_Type].[(All)]" sourceCaption="(All)" count="0"/>
        <level uniqueName="[dim_player].[Nationality_Type].[Nationality_Type]" sourceCaption="Nationality_Type" count="2">
          <ranges>
            <range startItem="0">
              <i n="[dim_player].[Nationality_Type].&amp;[Indian]" c="Indian"/>
              <i n="[dim_player].[Nationality_Type].&amp;[Overseas]" c="Overseas"/>
            </range>
          </ranges>
        </level>
      </levels>
      <selections count="1">
        <selection n="[dim_player].[Nationality_Type].[All]"/>
      </selections>
    </olap>
  </data>
  <extLst>
    <x:ext xmlns:x15="http://schemas.microsoft.com/office/spreadsheetml/2010/11/main" uri="{470722E0-AACD-4C17-9CDC-17EF765DBC7E}">
      <x15:slicerCacheHideItemsWithNoData count="1">
        <x15:slicerCacheOlapLevelName uniqueName="[dim_player].[Nationality_Type].[Nationality_Type]" count="0"/>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_Name2" xr10:uid="{0211B836-C1A9-4EA5-A58D-31BBC2EB8583}" sourceName="[fact_player_clean].[Venue_Name]">
  <pivotTables>
    <pivotTable tabId="24" name="PivotTable2"/>
    <pivotTable tabId="24" name="PivotTable3"/>
    <pivotTable tabId="24" name="PivotTable4"/>
    <pivotTable tabId="24" name="PivotTable5"/>
  </pivotTables>
  <data>
    <olap pivotCacheId="550026799">
      <levels count="2">
        <level uniqueName="[fact_player_clean].[Venue_Name].[(All)]" sourceCaption="(All)" count="0"/>
        <level uniqueName="[fact_player_clean].[Venue_Name].[Venue_Name]" sourceCaption="Venue_Name" count="8">
          <ranges>
            <range startItem="0">
              <i n="[fact_player_clean].[Venue_Name].&amp;[Arun Jaitley Stadium]" c="Arun Jaitley Stadium"/>
              <i n="[fact_player_clean].[Venue_Name].&amp;[Eden Gardens]" c="Eden Gardens"/>
              <i n="[fact_player_clean].[Venue_Name].&amp;[M. A. Chidambaram Stadium]" c="M. A. Chidambaram Stadium"/>
              <i n="[fact_player_clean].[Venue_Name].&amp;[M. Chinnaswamy Stadium]" c="M. Chinnaswamy Stadium"/>
              <i n="[fact_player_clean].[Venue_Name].&amp;[Maharaja Yadavindra Singh Int. Cricket Stadium]" c="Maharaja Yadavindra Singh Int. Cricket Stadium"/>
              <i n="[fact_player_clean].[Venue_Name].&amp;[Rajiv Gandhi Int. Stadium]" c="Rajiv Gandhi Int. Stadium"/>
              <i n="[fact_player_clean].[Venue_Name].&amp;[Sawai Mansingh Stadium]" c="Sawai Mansingh Stadium"/>
              <i n="[fact_player_clean].[Venue_Name].&amp;[Wankhede Stadium]" c="Wankhede Stadium"/>
            </range>
          </ranges>
        </level>
      </levels>
      <selections count="1">
        <selection n="[fact_player_clean].[Venue_Name].[All]"/>
      </selections>
    </olap>
  </data>
  <extLst>
    <x:ext xmlns:x15="http://schemas.microsoft.com/office/spreadsheetml/2010/11/main" uri="{470722E0-AACD-4C17-9CDC-17EF765DBC7E}">
      <x15:slicerCacheHideItemsWithNoData count="1">
        <x15:slicerCacheOlapLevelName uniqueName="[fact_player_clean].[Venue_Name].[Venue_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_Name 1" xr10:uid="{30C05EC6-8B2C-4799-AD2C-71F18E1686E7}" cache="Slicer_Venue_Name1" caption="Venue Name" level="1" style="Pranay Dark Blue" rowHeight="241300"/>
  <slicer name="Win_Type" xr10:uid="{6E8FCB0C-BDDA-441C-8939-38F5FB6CEEA5}" cache="Slicer_Win_Type" caption="Win Type" level="1" style="Pranay Dark Blu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_Name" xr10:uid="{6D335CB8-6B99-45B1-ACA7-1C61140576A6}" cache="Slicer_Team_Name" caption="Team Name" level="1" style="Pranay Dark Blue" rowHeight="241300"/>
  <slicer name="Nationality_Type" xr10:uid="{F113429C-AE0E-45B6-BAB1-ECC998FD1595}" cache="Slicer_Nationality_Type" caption="Nationality Type" level="1" style="Pranay Dark Blue" rowHeight="241300"/>
  <slicer name="Venue_Name 2" xr10:uid="{FAFC0B6D-65C6-45F0-84E2-D1873D2368AE}" cache="Slicer_Venue_Name2" caption="Venue Name" level="1" style="Pranay Dark Blu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9CBE30A-D784-4AF6-BBC3-63BBF03715B5}" name="fact_player" displayName="fact_player" ref="A1:M202" tableType="queryTable" totalsRowShown="0">
  <autoFilter ref="A1:M202" xr:uid="{B9CBE30A-D784-4AF6-BBC3-63BBF03715B5}"/>
  <tableColumns count="13">
    <tableColumn id="1" xr3:uid="{BA98449C-0828-4295-919A-9AB40B3B9775}" uniqueName="1" name="Match_ID" queryTableFieldId="1" dataDxfId="29"/>
    <tableColumn id="2" xr3:uid="{0BE53186-26FC-42EF-970F-FA8426E73C6D}" uniqueName="2" name="Player_ID" queryTableFieldId="2" dataDxfId="28"/>
    <tableColumn id="3" xr3:uid="{01F90A03-F2A7-485C-99CC-1A111CF8D4CA}" uniqueName="3" name="Runs" queryTableFieldId="3"/>
    <tableColumn id="4" xr3:uid="{1262670D-917F-4235-9F60-571A0D66EC45}" uniqueName="4" name="Balls_Faced" queryTableFieldId="4"/>
    <tableColumn id="5" xr3:uid="{CA64B493-CEEF-4C9B-8DDF-B10BABA36B4F}" uniqueName="5" name="Fours" queryTableFieldId="5"/>
    <tableColumn id="6" xr3:uid="{3C5FED84-453E-438E-8331-97D015D4AC13}" uniqueName="6" name="Sixes" queryTableFieldId="6"/>
    <tableColumn id="7" xr3:uid="{267D11E7-9768-46C1-B635-C92D9C5E37B5}" uniqueName="7" name="Strike_Rate" queryTableFieldId="7"/>
    <tableColumn id="8" xr3:uid="{A98F717C-2290-41B3-9648-8E3BF7DECCB0}" uniqueName="8" name="Overs_Bowled" queryTableFieldId="8"/>
    <tableColumn id="9" xr3:uid="{1DACCF9F-C997-4781-89B3-F92E403644FE}" uniqueName="9" name="Runs_Conceded" queryTableFieldId="9"/>
    <tableColumn id="10" xr3:uid="{7FE6851F-EAF0-437B-91A4-417BADC0C463}" uniqueName="10" name="Wickets" queryTableFieldId="10"/>
    <tableColumn id="11" xr3:uid="{6E1A0D78-963F-4AAB-BBD5-856B8E7DC72C}" uniqueName="11" name="Economy" queryTableFieldId="11"/>
    <tableColumn id="12" xr3:uid="{88B2BB80-0ACC-4176-A870-DA994AAC990E}" uniqueName="12" name="Check_ID" queryTableFieldId="12" dataDxfId="27">
      <calculatedColumnFormula>COUNTIF(dim_player!A:A, A2)</calculatedColumnFormula>
    </tableColumn>
    <tableColumn id="14" xr3:uid="{0BAFFA95-EA81-47F5-BD99-6A7A7AD51421}" uniqueName="14" name="Column1" queryTableFieldId="14" dataDxfId="26">
      <calculatedColumnFormula>COUNTIF(dim_player!A:A, B2)</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15BCD92-D78D-48B1-91DF-5ECBB0639EE3}" name="fact_match" displayName="fact_match" ref="A1:N61" tableType="queryTable" totalsRowShown="0">
  <autoFilter ref="A1:N61" xr:uid="{815BCD92-D78D-48B1-91DF-5ECBB0639EE3}"/>
  <tableColumns count="14">
    <tableColumn id="1" xr3:uid="{82E4776C-96AF-4A00-AAA1-646E0D0D5F53}" uniqueName="1" name="Match_ID" queryTableFieldId="1" dataDxfId="25"/>
    <tableColumn id="2" xr3:uid="{1B366CB6-83AB-48F3-82F8-AAFE3B58826B}" uniqueName="2" name="Date" queryTableFieldId="2" dataDxfId="24"/>
    <tableColumn id="3" xr3:uid="{26C606DA-89B6-47EF-96C7-8AB0A9B8F34B}" uniqueName="3" name="Venue_ID" queryTableFieldId="3" dataDxfId="23"/>
    <tableColumn id="4" xr3:uid="{4D3E1841-B068-4A0C-95C8-9599C099CDAD}" uniqueName="4" name="Team1_ID" queryTableFieldId="4" dataDxfId="22"/>
    <tableColumn id="5" xr3:uid="{523D1B64-CEB3-4D92-A7FC-738CBAF1EB21}" uniqueName="5" name="Team2_ID" queryTableFieldId="5" dataDxfId="21"/>
    <tableColumn id="6" xr3:uid="{A9CFC484-3D09-4C07-AFAB-06831611B17B}" uniqueName="6" name="Toss_Winner" queryTableFieldId="6" dataDxfId="20"/>
    <tableColumn id="7" xr3:uid="{BDDB602E-B84D-44BF-A746-F2136F7AF097}" uniqueName="7" name="Match_Winner" queryTableFieldId="7" dataDxfId="19"/>
    <tableColumn id="8" xr3:uid="{07072D1F-F3AB-4BE0-88CE-D78E8331683B}" uniqueName="8" name="Man_of_Match" queryTableFieldId="8" dataDxfId="18"/>
    <tableColumn id="9" xr3:uid="{D49B4A46-CF4D-4B22-A660-815D2A4D092A}" uniqueName="9" name="Team1_Runs" queryTableFieldId="9"/>
    <tableColumn id="10" xr3:uid="{35DC154F-C1D1-43AB-BC97-77D7BF2A42E8}" uniqueName="10" name="Team2_Runs" queryTableFieldId="10"/>
    <tableColumn id="11" xr3:uid="{22E67852-E17D-47DB-B0F1-D37D024D34F5}" uniqueName="11" name="Team1_Wickets" queryTableFieldId="11"/>
    <tableColumn id="12" xr3:uid="{C76D040D-F06D-4350-B19B-7F53469AABEA}" uniqueName="12" name="Team2_Wickets" queryTableFieldId="12"/>
    <tableColumn id="13" xr3:uid="{E2447FE6-C040-4F55-923C-390072B4407D}" uniqueName="13" name="Overs_Team1" queryTableFieldId="13"/>
    <tableColumn id="14" xr3:uid="{77EFDB31-D20D-4947-A93D-CC7EBC3998FC}" uniqueName="14" name="Overs_Team2"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236DAB-26AA-4FC7-8E78-77D46450CBC2}" name="dim_venue" displayName="dim_venue" ref="A1:D11" tableType="queryTable" totalsRowShown="0">
  <autoFilter ref="A1:D11" xr:uid="{A8236DAB-26AA-4FC7-8E78-77D46450CBC2}"/>
  <tableColumns count="4">
    <tableColumn id="1" xr3:uid="{C8809F8C-589B-40FF-9666-5DFF4D2D641C}" uniqueName="1" name="Venue_ID" queryTableFieldId="1" dataDxfId="17"/>
    <tableColumn id="2" xr3:uid="{C3E2D904-3A92-49FE-BF92-BDE8B6A9EC6D}" uniqueName="2" name="Venue_Name" queryTableFieldId="2" dataDxfId="16"/>
    <tableColumn id="3" xr3:uid="{F2F7BD02-649C-467D-AF98-3E240AB88DF4}" uniqueName="3" name="City" queryTableFieldId="3" dataDxfId="15"/>
    <tableColumn id="4" xr3:uid="{75EF9D8B-37A2-495E-BD2D-ACBAC994DF22}" uniqueName="4" name="Capacity"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7F128B-1073-4A40-AC73-A04848D5F1D9}" name="dim_team" displayName="dim_team" ref="A1:G9" tableType="queryTable" totalsRowShown="0">
  <autoFilter ref="A1:G9" xr:uid="{677F128B-1073-4A40-AC73-A04848D5F1D9}"/>
  <tableColumns count="7">
    <tableColumn id="1" xr3:uid="{B66C7DBB-1F92-417F-ADDA-C7417A6245E1}" uniqueName="1" name="Team_ID" queryTableFieldId="1" dataDxfId="14"/>
    <tableColumn id="2" xr3:uid="{C2D79D9F-EE4B-41BB-86D4-7B8E1BDB67CD}" uniqueName="2" name="Team_Name" queryTableFieldId="2" dataDxfId="13"/>
    <tableColumn id="3" xr3:uid="{1A273828-3DF6-4324-BBBD-4EF113DF620F}" uniqueName="3" name="Captain" queryTableFieldId="3" dataDxfId="12"/>
    <tableColumn id="4" xr3:uid="{E9D2D513-9664-41CE-81E7-5EC65FF7C8D7}" uniqueName="4" name="Coach" queryTableFieldId="4" dataDxfId="11"/>
    <tableColumn id="5" xr3:uid="{ADDF3FE4-2930-421E-BF9A-AA489851C18E}" uniqueName="5" name="Home_Ground" queryTableFieldId="5" dataDxfId="10"/>
    <tableColumn id="6" xr3:uid="{56EFAB56-F7DD-40F2-B29B-E73EFEC90067}" uniqueName="6" name="City" queryTableFieldId="6" dataDxfId="9"/>
    <tableColumn id="7" xr3:uid="{45574BA9-46B5-4076-B123-1ABF333CB731}" uniqueName="7" name="Owner" queryTableFieldId="7"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854F3-E81F-4D28-B48E-0119F5C77E45}" name="dim_player" displayName="dim_player" ref="A1:I34" tableType="queryTable" totalsRowShown="0">
  <autoFilter ref="A1:I34" xr:uid="{29C854F3-E81F-4D28-B48E-0119F5C77E45}"/>
  <tableColumns count="9">
    <tableColumn id="1" xr3:uid="{CA725B9C-B92C-4AC5-AA62-73ABC20C755C}" uniqueName="1" name="Player_ID" queryTableFieldId="1" dataDxfId="7"/>
    <tableColumn id="2" xr3:uid="{F8B1651F-4CDC-4FA2-91F9-5CC8BD74CA4D}" uniqueName="2" name="Player_Name" queryTableFieldId="2" dataDxfId="6"/>
    <tableColumn id="3" xr3:uid="{A7D3AAEE-8F6A-4BB4-846F-E7B776AAB25B}" uniqueName="3" name="Team_ID" queryTableFieldId="3" dataDxfId="5"/>
    <tableColumn id="4" xr3:uid="{14E06EB8-E22A-4595-900B-BABE71A5F637}" uniqueName="4" name="Role" queryTableFieldId="4" dataDxfId="4"/>
    <tableColumn id="5" xr3:uid="{46C4826F-9E47-4FB2-84EF-EC15E27AB102}" uniqueName="5" name="Nationality" queryTableFieldId="5" dataDxfId="3"/>
    <tableColumn id="6" xr3:uid="{71342E9B-5EAC-4A1D-9966-BBA3D25EFAE9}" uniqueName="6" name="Age" queryTableFieldId="6"/>
    <tableColumn id="7" xr3:uid="{FE625228-B151-49E6-909B-72C26C68258B}" uniqueName="7" name="Batting_Style" queryTableFieldId="7" dataDxfId="2"/>
    <tableColumn id="8" xr3:uid="{3B48BAA9-883E-4036-B57F-639391431B4A}" uniqueName="8" name="Bowling_Style" queryTableFieldId="8" dataDxfId="1"/>
    <tableColumn id="10" xr3:uid="{874D1AD5-2B53-4CAE-87D3-84E65BB32EB1}" uniqueName="10" name="Column1" queryTableFieldId="11" dataDxfId="0">
      <calculatedColumnFormula>COUNTIF(dim_player!A:A, A2)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597AB-60F5-44C9-B403-0F10E824802B}">
  <dimension ref="A1:M202"/>
  <sheetViews>
    <sheetView topLeftCell="A2" workbookViewId="0">
      <selection activeCell="O20" sqref="O20"/>
    </sheetView>
  </sheetViews>
  <sheetFormatPr defaultRowHeight="14.5" x14ac:dyDescent="0.35"/>
  <cols>
    <col min="1" max="1" width="11.26953125" bestFit="1" customWidth="1"/>
    <col min="2" max="2" width="11.08984375" bestFit="1" customWidth="1"/>
    <col min="3" max="3" width="7.1796875" bestFit="1" customWidth="1"/>
    <col min="4" max="4" width="12.7265625" bestFit="1" customWidth="1"/>
    <col min="5" max="5" width="7.7265625" bestFit="1" customWidth="1"/>
    <col min="6" max="6" width="7.1796875" bestFit="1" customWidth="1"/>
    <col min="7" max="7" width="12.7265625" bestFit="1" customWidth="1"/>
    <col min="8" max="8" width="15.1796875" bestFit="1" customWidth="1"/>
    <col min="9" max="9" width="16.54296875" bestFit="1" customWidth="1"/>
    <col min="10" max="10" width="9.7265625" bestFit="1" customWidth="1"/>
    <col min="11" max="11" width="10.7265625" bestFit="1" customWidth="1"/>
    <col min="12" max="12" width="10.90625" bestFit="1" customWidth="1"/>
    <col min="13" max="13" width="10.54296875" bestFit="1" customWidth="1"/>
  </cols>
  <sheetData>
    <row r="1" spans="1:13" x14ac:dyDescent="0.35">
      <c r="A1" t="s">
        <v>176</v>
      </c>
      <c r="B1" t="s">
        <v>0</v>
      </c>
      <c r="C1" t="s">
        <v>249</v>
      </c>
      <c r="D1" t="s">
        <v>250</v>
      </c>
      <c r="E1" t="s">
        <v>251</v>
      </c>
      <c r="F1" t="s">
        <v>252</v>
      </c>
      <c r="G1" t="s">
        <v>253</v>
      </c>
      <c r="H1" t="s">
        <v>254</v>
      </c>
      <c r="I1" t="s">
        <v>255</v>
      </c>
      <c r="J1" t="s">
        <v>256</v>
      </c>
      <c r="K1" t="s">
        <v>257</v>
      </c>
      <c r="L1" t="s">
        <v>340</v>
      </c>
      <c r="M1" t="s">
        <v>341</v>
      </c>
    </row>
    <row r="2" spans="1:13" x14ac:dyDescent="0.35">
      <c r="A2" t="s">
        <v>189</v>
      </c>
      <c r="B2" t="s">
        <v>30</v>
      </c>
      <c r="C2">
        <v>58</v>
      </c>
      <c r="D2">
        <v>32</v>
      </c>
      <c r="E2">
        <v>6</v>
      </c>
      <c r="F2">
        <v>3</v>
      </c>
      <c r="G2">
        <v>181.25</v>
      </c>
      <c r="H2">
        <v>0</v>
      </c>
      <c r="I2">
        <v>0</v>
      </c>
      <c r="J2">
        <v>0</v>
      </c>
      <c r="K2">
        <v>0</v>
      </c>
      <c r="L2">
        <f>COUNTIF(dim_player!A:A, A2)</f>
        <v>0</v>
      </c>
      <c r="M2">
        <f>COUNTIF(dim_player!A:A, B2)</f>
        <v>1</v>
      </c>
    </row>
    <row r="3" spans="1:13" x14ac:dyDescent="0.35">
      <c r="A3" t="s">
        <v>189</v>
      </c>
      <c r="B3" t="s">
        <v>42</v>
      </c>
      <c r="C3">
        <v>72</v>
      </c>
      <c r="D3">
        <v>50</v>
      </c>
      <c r="E3">
        <v>5</v>
      </c>
      <c r="F3">
        <v>2</v>
      </c>
      <c r="G3">
        <v>144</v>
      </c>
      <c r="H3">
        <v>0</v>
      </c>
      <c r="I3">
        <v>0</v>
      </c>
      <c r="J3">
        <v>0</v>
      </c>
      <c r="K3">
        <v>0</v>
      </c>
      <c r="L3">
        <f>COUNTIF(dim_player!A:A, A3)</f>
        <v>0</v>
      </c>
      <c r="M3">
        <f>COUNTIF(dim_player!A:A, B3)</f>
        <v>1</v>
      </c>
    </row>
    <row r="4" spans="1:13" x14ac:dyDescent="0.35">
      <c r="A4" t="s">
        <v>189</v>
      </c>
      <c r="B4" t="s">
        <v>47</v>
      </c>
      <c r="C4">
        <v>0</v>
      </c>
      <c r="D4">
        <v>0</v>
      </c>
      <c r="E4">
        <v>0</v>
      </c>
      <c r="F4">
        <v>0</v>
      </c>
      <c r="G4">
        <v>0</v>
      </c>
      <c r="H4">
        <v>4</v>
      </c>
      <c r="I4">
        <v>28</v>
      </c>
      <c r="J4">
        <v>2</v>
      </c>
      <c r="K4">
        <v>7</v>
      </c>
      <c r="L4">
        <f>COUNTIF(dim_player!A:A, A4)</f>
        <v>0</v>
      </c>
      <c r="M4">
        <f>COUNTIF(dim_player!A:A, B4)</f>
        <v>1</v>
      </c>
    </row>
    <row r="5" spans="1:13" x14ac:dyDescent="0.35">
      <c r="A5" t="s">
        <v>190</v>
      </c>
      <c r="B5" t="s">
        <v>103</v>
      </c>
      <c r="C5">
        <v>95</v>
      </c>
      <c r="D5">
        <v>58</v>
      </c>
      <c r="E5">
        <v>10</v>
      </c>
      <c r="F5">
        <v>4</v>
      </c>
      <c r="G5">
        <v>163.79</v>
      </c>
      <c r="H5">
        <v>0</v>
      </c>
      <c r="I5">
        <v>0</v>
      </c>
      <c r="J5">
        <v>0</v>
      </c>
      <c r="K5">
        <v>0</v>
      </c>
      <c r="L5">
        <f>COUNTIF(dim_player!A:A, A5)</f>
        <v>0</v>
      </c>
      <c r="M5">
        <f>COUNTIF(dim_player!A:A, B5)</f>
        <v>1</v>
      </c>
    </row>
    <row r="6" spans="1:13" x14ac:dyDescent="0.35">
      <c r="A6" t="s">
        <v>190</v>
      </c>
      <c r="B6" t="s">
        <v>63</v>
      </c>
      <c r="C6">
        <v>45</v>
      </c>
      <c r="D6">
        <v>35</v>
      </c>
      <c r="E6">
        <v>4</v>
      </c>
      <c r="F6">
        <v>1</v>
      </c>
      <c r="G6">
        <v>128.57</v>
      </c>
      <c r="H6">
        <v>0</v>
      </c>
      <c r="I6">
        <v>0</v>
      </c>
      <c r="J6">
        <v>0</v>
      </c>
      <c r="K6">
        <v>0</v>
      </c>
      <c r="L6">
        <f>COUNTIF(dim_player!A:A, A6)</f>
        <v>0</v>
      </c>
      <c r="M6">
        <f>COUNTIF(dim_player!A:A, B6)</f>
        <v>1</v>
      </c>
    </row>
    <row r="7" spans="1:13" x14ac:dyDescent="0.35">
      <c r="A7" t="s">
        <v>191</v>
      </c>
      <c r="B7" t="s">
        <v>55</v>
      </c>
      <c r="C7">
        <v>34</v>
      </c>
      <c r="D7">
        <v>18</v>
      </c>
      <c r="E7">
        <v>2</v>
      </c>
      <c r="F7">
        <v>3</v>
      </c>
      <c r="G7">
        <v>188.89</v>
      </c>
      <c r="H7">
        <v>4</v>
      </c>
      <c r="I7">
        <v>38</v>
      </c>
      <c r="J7">
        <v>3</v>
      </c>
      <c r="K7">
        <v>9.5</v>
      </c>
      <c r="L7">
        <f>COUNTIF(dim_player!A:A, A7)</f>
        <v>0</v>
      </c>
      <c r="M7">
        <f>COUNTIF(dim_player!A:A, B7)</f>
        <v>1</v>
      </c>
    </row>
    <row r="8" spans="1:13" x14ac:dyDescent="0.35">
      <c r="A8" t="s">
        <v>191</v>
      </c>
      <c r="B8" t="s">
        <v>88</v>
      </c>
      <c r="C8">
        <v>0</v>
      </c>
      <c r="D8">
        <v>0</v>
      </c>
      <c r="E8">
        <v>0</v>
      </c>
      <c r="F8">
        <v>0</v>
      </c>
      <c r="G8">
        <v>0</v>
      </c>
      <c r="H8">
        <v>4</v>
      </c>
      <c r="I8">
        <v>30</v>
      </c>
      <c r="J8">
        <v>2</v>
      </c>
      <c r="K8">
        <v>7.5</v>
      </c>
      <c r="L8">
        <f>COUNTIF(dim_player!A:A, A8)</f>
        <v>0</v>
      </c>
      <c r="M8">
        <f>COUNTIF(dim_player!A:A, B8)</f>
        <v>1</v>
      </c>
    </row>
    <row r="9" spans="1:13" x14ac:dyDescent="0.35">
      <c r="A9" t="s">
        <v>192</v>
      </c>
      <c r="B9" t="s">
        <v>74</v>
      </c>
      <c r="C9">
        <v>65</v>
      </c>
      <c r="D9">
        <v>40</v>
      </c>
      <c r="E9">
        <v>7</v>
      </c>
      <c r="F9">
        <v>2</v>
      </c>
      <c r="G9">
        <v>162.5</v>
      </c>
      <c r="H9">
        <v>0</v>
      </c>
      <c r="I9">
        <v>0</v>
      </c>
      <c r="J9">
        <v>0</v>
      </c>
      <c r="K9">
        <v>0</v>
      </c>
      <c r="L9">
        <f>COUNTIF(dim_player!A:A, A9)</f>
        <v>0</v>
      </c>
      <c r="M9">
        <f>COUNTIF(dim_player!A:A, B9)</f>
        <v>1</v>
      </c>
    </row>
    <row r="10" spans="1:13" x14ac:dyDescent="0.35">
      <c r="A10" t="s">
        <v>192</v>
      </c>
      <c r="B10" t="s">
        <v>15</v>
      </c>
      <c r="C10">
        <v>0</v>
      </c>
      <c r="D10">
        <v>0</v>
      </c>
      <c r="E10">
        <v>0</v>
      </c>
      <c r="F10">
        <v>0</v>
      </c>
      <c r="G10">
        <v>0</v>
      </c>
      <c r="H10">
        <v>3.2</v>
      </c>
      <c r="I10">
        <v>25</v>
      </c>
      <c r="J10">
        <v>3</v>
      </c>
      <c r="K10">
        <v>7.5</v>
      </c>
      <c r="L10">
        <f>COUNTIF(dim_player!A:A, A10)</f>
        <v>0</v>
      </c>
      <c r="M10">
        <f>COUNTIF(dim_player!A:A, B10)</f>
        <v>1</v>
      </c>
    </row>
    <row r="11" spans="1:13" x14ac:dyDescent="0.35">
      <c r="A11" t="s">
        <v>193</v>
      </c>
      <c r="B11" t="s">
        <v>83</v>
      </c>
      <c r="C11">
        <v>88</v>
      </c>
      <c r="D11">
        <v>52</v>
      </c>
      <c r="E11">
        <v>8</v>
      </c>
      <c r="F11">
        <v>3</v>
      </c>
      <c r="G11">
        <v>169.23</v>
      </c>
      <c r="H11">
        <v>0</v>
      </c>
      <c r="I11">
        <v>0</v>
      </c>
      <c r="J11">
        <v>0</v>
      </c>
      <c r="K11">
        <v>0</v>
      </c>
      <c r="L11">
        <f>COUNTIF(dim_player!A:A, A11)</f>
        <v>0</v>
      </c>
      <c r="M11">
        <f>COUNTIF(dim_player!A:A, B11)</f>
        <v>1</v>
      </c>
    </row>
    <row r="12" spans="1:13" x14ac:dyDescent="0.35">
      <c r="A12" t="s">
        <v>193</v>
      </c>
      <c r="B12" t="s">
        <v>42</v>
      </c>
      <c r="C12">
        <v>5</v>
      </c>
      <c r="D12">
        <v>7</v>
      </c>
      <c r="E12">
        <v>0</v>
      </c>
      <c r="F12">
        <v>0</v>
      </c>
      <c r="G12">
        <v>71.430000000000007</v>
      </c>
      <c r="H12">
        <v>0</v>
      </c>
      <c r="I12">
        <v>0</v>
      </c>
      <c r="J12">
        <v>0</v>
      </c>
      <c r="K12">
        <v>0</v>
      </c>
      <c r="L12">
        <f>COUNTIF(dim_player!A:A, A12)</f>
        <v>0</v>
      </c>
      <c r="M12">
        <f>COUNTIF(dim_player!A:A, B12)</f>
        <v>1</v>
      </c>
    </row>
    <row r="13" spans="1:13" x14ac:dyDescent="0.35">
      <c r="A13" t="s">
        <v>194</v>
      </c>
      <c r="B13" t="s">
        <v>58</v>
      </c>
      <c r="C13">
        <v>18</v>
      </c>
      <c r="D13">
        <v>10</v>
      </c>
      <c r="E13">
        <v>1</v>
      </c>
      <c r="F13">
        <v>1</v>
      </c>
      <c r="G13">
        <v>180</v>
      </c>
      <c r="H13">
        <v>4</v>
      </c>
      <c r="I13">
        <v>22</v>
      </c>
      <c r="J13">
        <v>2</v>
      </c>
      <c r="K13">
        <v>5.5</v>
      </c>
      <c r="L13">
        <f>COUNTIF(dim_player!A:A, A13)</f>
        <v>0</v>
      </c>
      <c r="M13">
        <f>COUNTIF(dim_player!A:A, B13)</f>
        <v>1</v>
      </c>
    </row>
    <row r="14" spans="1:13" x14ac:dyDescent="0.35">
      <c r="A14" t="s">
        <v>194</v>
      </c>
      <c r="B14" t="s">
        <v>66</v>
      </c>
      <c r="C14">
        <v>0</v>
      </c>
      <c r="D14">
        <v>0</v>
      </c>
      <c r="E14">
        <v>0</v>
      </c>
      <c r="F14">
        <v>0</v>
      </c>
      <c r="G14">
        <v>0</v>
      </c>
      <c r="H14">
        <v>4</v>
      </c>
      <c r="I14">
        <v>25</v>
      </c>
      <c r="J14">
        <v>1</v>
      </c>
      <c r="K14">
        <v>6.25</v>
      </c>
      <c r="L14">
        <f>COUNTIF(dim_player!A:A, A14)</f>
        <v>0</v>
      </c>
      <c r="M14">
        <f>COUNTIF(dim_player!A:A, B14)</f>
        <v>1</v>
      </c>
    </row>
    <row r="15" spans="1:13" x14ac:dyDescent="0.35">
      <c r="A15" t="s">
        <v>195</v>
      </c>
      <c r="B15" t="s">
        <v>33</v>
      </c>
      <c r="C15">
        <v>0</v>
      </c>
      <c r="D15">
        <v>0</v>
      </c>
      <c r="E15">
        <v>0</v>
      </c>
      <c r="F15">
        <v>0</v>
      </c>
      <c r="G15">
        <v>0</v>
      </c>
      <c r="H15">
        <v>4</v>
      </c>
      <c r="I15">
        <v>24</v>
      </c>
      <c r="J15">
        <v>3</v>
      </c>
      <c r="K15">
        <v>6</v>
      </c>
      <c r="L15">
        <f>COUNTIF(dim_player!A:A, A15)</f>
        <v>0</v>
      </c>
      <c r="M15">
        <f>COUNTIF(dim_player!A:A, B15)</f>
        <v>1</v>
      </c>
    </row>
    <row r="16" spans="1:13" x14ac:dyDescent="0.35">
      <c r="A16" t="s">
        <v>195</v>
      </c>
      <c r="B16" t="s">
        <v>85</v>
      </c>
      <c r="C16">
        <v>35</v>
      </c>
      <c r="D16">
        <v>25</v>
      </c>
      <c r="E16">
        <v>2</v>
      </c>
      <c r="F16">
        <v>2</v>
      </c>
      <c r="G16">
        <v>140</v>
      </c>
      <c r="H16">
        <v>0</v>
      </c>
      <c r="I16">
        <v>0</v>
      </c>
      <c r="J16">
        <v>0</v>
      </c>
      <c r="K16">
        <v>0</v>
      </c>
      <c r="L16">
        <f>COUNTIF(dim_player!A:A, A16)</f>
        <v>0</v>
      </c>
      <c r="M16">
        <f>COUNTIF(dim_player!A:A, B16)</f>
        <v>1</v>
      </c>
    </row>
    <row r="17" spans="1:13" x14ac:dyDescent="0.35">
      <c r="A17" t="s">
        <v>196</v>
      </c>
      <c r="B17" t="s">
        <v>101</v>
      </c>
      <c r="C17">
        <v>56</v>
      </c>
      <c r="D17">
        <v>28</v>
      </c>
      <c r="E17">
        <v>3</v>
      </c>
      <c r="F17">
        <v>5</v>
      </c>
      <c r="G17">
        <v>200</v>
      </c>
      <c r="H17">
        <v>0</v>
      </c>
      <c r="I17">
        <v>0</v>
      </c>
      <c r="J17">
        <v>0</v>
      </c>
      <c r="K17">
        <v>0</v>
      </c>
      <c r="L17">
        <f>COUNTIF(dim_player!A:A, A17)</f>
        <v>0</v>
      </c>
      <c r="M17">
        <f>COUNTIF(dim_player!A:A, B17)</f>
        <v>1</v>
      </c>
    </row>
    <row r="18" spans="1:13" x14ac:dyDescent="0.35">
      <c r="A18" t="s">
        <v>196</v>
      </c>
      <c r="B18" t="s">
        <v>24</v>
      </c>
      <c r="C18">
        <v>22</v>
      </c>
      <c r="D18">
        <v>19</v>
      </c>
      <c r="E18">
        <v>1</v>
      </c>
      <c r="F18">
        <v>0</v>
      </c>
      <c r="G18">
        <v>115.79</v>
      </c>
      <c r="H18">
        <v>0</v>
      </c>
      <c r="I18">
        <v>0</v>
      </c>
      <c r="J18">
        <v>0</v>
      </c>
      <c r="K18">
        <v>0</v>
      </c>
      <c r="L18">
        <f>COUNTIF(dim_player!A:A, A18)</f>
        <v>0</v>
      </c>
      <c r="M18">
        <f>COUNTIF(dim_player!A:A, B18)</f>
        <v>1</v>
      </c>
    </row>
    <row r="19" spans="1:13" x14ac:dyDescent="0.35">
      <c r="A19" t="s">
        <v>197</v>
      </c>
      <c r="B19" t="s">
        <v>60</v>
      </c>
      <c r="C19">
        <v>0</v>
      </c>
      <c r="D19">
        <v>0</v>
      </c>
      <c r="E19">
        <v>0</v>
      </c>
      <c r="F19">
        <v>0</v>
      </c>
      <c r="G19">
        <v>0</v>
      </c>
      <c r="H19">
        <v>3.3</v>
      </c>
      <c r="I19">
        <v>19</v>
      </c>
      <c r="J19">
        <v>4</v>
      </c>
      <c r="K19">
        <v>5.43</v>
      </c>
      <c r="L19">
        <f>COUNTIF(dim_player!A:A, A19)</f>
        <v>0</v>
      </c>
      <c r="M19">
        <f>COUNTIF(dim_player!A:A, B19)</f>
        <v>1</v>
      </c>
    </row>
    <row r="20" spans="1:13" x14ac:dyDescent="0.35">
      <c r="A20" t="s">
        <v>197</v>
      </c>
      <c r="B20" t="s">
        <v>42</v>
      </c>
      <c r="C20">
        <v>40</v>
      </c>
      <c r="D20">
        <v>30</v>
      </c>
      <c r="E20">
        <v>3</v>
      </c>
      <c r="F20">
        <v>1</v>
      </c>
      <c r="G20">
        <v>133.33000000000001</v>
      </c>
      <c r="H20">
        <v>0</v>
      </c>
      <c r="I20">
        <v>0</v>
      </c>
      <c r="J20">
        <v>0</v>
      </c>
      <c r="K20">
        <v>0</v>
      </c>
      <c r="L20">
        <f>COUNTIF(dim_player!A:A, A20)</f>
        <v>0</v>
      </c>
      <c r="M20">
        <f>COUNTIF(dim_player!A:A, B20)</f>
        <v>1</v>
      </c>
    </row>
    <row r="21" spans="1:13" x14ac:dyDescent="0.35">
      <c r="A21" t="s">
        <v>198</v>
      </c>
      <c r="B21" t="s">
        <v>66</v>
      </c>
      <c r="C21">
        <v>0</v>
      </c>
      <c r="D21">
        <v>0</v>
      </c>
      <c r="E21">
        <v>0</v>
      </c>
      <c r="F21">
        <v>0</v>
      </c>
      <c r="G21">
        <v>0</v>
      </c>
      <c r="H21">
        <v>4</v>
      </c>
      <c r="I21">
        <v>17</v>
      </c>
      <c r="J21">
        <v>2</v>
      </c>
      <c r="K21">
        <v>4.25</v>
      </c>
      <c r="L21">
        <f>COUNTIF(dim_player!A:A, A21)</f>
        <v>0</v>
      </c>
      <c r="M21">
        <f>COUNTIF(dim_player!A:A, B21)</f>
        <v>1</v>
      </c>
    </row>
    <row r="22" spans="1:13" x14ac:dyDescent="0.35">
      <c r="A22" t="s">
        <v>198</v>
      </c>
      <c r="B22" t="s">
        <v>83</v>
      </c>
      <c r="C22">
        <v>12</v>
      </c>
      <c r="D22">
        <v>14</v>
      </c>
      <c r="E22">
        <v>1</v>
      </c>
      <c r="F22">
        <v>0</v>
      </c>
      <c r="G22">
        <v>85.71</v>
      </c>
      <c r="H22">
        <v>0</v>
      </c>
      <c r="I22">
        <v>0</v>
      </c>
      <c r="J22">
        <v>0</v>
      </c>
      <c r="K22">
        <v>0</v>
      </c>
      <c r="L22">
        <f>COUNTIF(dim_player!A:A, A22)</f>
        <v>0</v>
      </c>
      <c r="M22">
        <f>COUNTIF(dim_player!A:A, B22)</f>
        <v>1</v>
      </c>
    </row>
    <row r="23" spans="1:13" x14ac:dyDescent="0.35">
      <c r="A23" t="s">
        <v>199</v>
      </c>
      <c r="B23" t="s">
        <v>85</v>
      </c>
      <c r="C23">
        <v>75</v>
      </c>
      <c r="D23">
        <v>45</v>
      </c>
      <c r="E23">
        <v>5</v>
      </c>
      <c r="F23">
        <v>4</v>
      </c>
      <c r="G23">
        <v>166.67</v>
      </c>
      <c r="H23">
        <v>0</v>
      </c>
      <c r="I23">
        <v>0</v>
      </c>
      <c r="J23">
        <v>0</v>
      </c>
      <c r="K23">
        <v>0</v>
      </c>
      <c r="L23">
        <f>COUNTIF(dim_player!A:A, A23)</f>
        <v>0</v>
      </c>
      <c r="M23">
        <f>COUNTIF(dim_player!A:A, B23)</f>
        <v>1</v>
      </c>
    </row>
    <row r="24" spans="1:13" x14ac:dyDescent="0.35">
      <c r="A24" t="s">
        <v>199</v>
      </c>
      <c r="B24" t="s">
        <v>27</v>
      </c>
      <c r="C24">
        <v>25</v>
      </c>
      <c r="D24">
        <v>18</v>
      </c>
      <c r="E24">
        <v>1</v>
      </c>
      <c r="F24">
        <v>1</v>
      </c>
      <c r="G24">
        <v>138.88999999999999</v>
      </c>
      <c r="H24">
        <v>4</v>
      </c>
      <c r="I24">
        <v>35</v>
      </c>
      <c r="J24">
        <v>1</v>
      </c>
      <c r="K24">
        <v>8.75</v>
      </c>
      <c r="L24">
        <f>COUNTIF(dim_player!A:A, A24)</f>
        <v>0</v>
      </c>
      <c r="M24">
        <f>COUNTIF(dim_player!A:A, B24)</f>
        <v>1</v>
      </c>
    </row>
    <row r="25" spans="1:13" x14ac:dyDescent="0.35">
      <c r="A25" t="s">
        <v>200</v>
      </c>
      <c r="B25" t="s">
        <v>36</v>
      </c>
      <c r="C25">
        <v>48</v>
      </c>
      <c r="D25">
        <v>32</v>
      </c>
      <c r="E25">
        <v>4</v>
      </c>
      <c r="F25">
        <v>1</v>
      </c>
      <c r="G25">
        <v>150</v>
      </c>
      <c r="H25">
        <v>0</v>
      </c>
      <c r="I25">
        <v>0</v>
      </c>
      <c r="J25">
        <v>0</v>
      </c>
      <c r="K25">
        <v>0</v>
      </c>
      <c r="L25">
        <f>COUNTIF(dim_player!A:A, A25)</f>
        <v>0</v>
      </c>
      <c r="M25">
        <f>COUNTIF(dim_player!A:A, B25)</f>
        <v>1</v>
      </c>
    </row>
    <row r="26" spans="1:13" x14ac:dyDescent="0.35">
      <c r="A26" t="s">
        <v>200</v>
      </c>
      <c r="B26" t="s">
        <v>99</v>
      </c>
      <c r="C26">
        <v>0</v>
      </c>
      <c r="D26">
        <v>0</v>
      </c>
      <c r="E26">
        <v>0</v>
      </c>
      <c r="F26">
        <v>0</v>
      </c>
      <c r="G26">
        <v>0</v>
      </c>
      <c r="H26">
        <v>4</v>
      </c>
      <c r="I26">
        <v>30</v>
      </c>
      <c r="J26">
        <v>2</v>
      </c>
      <c r="K26">
        <v>7.5</v>
      </c>
      <c r="L26">
        <f>COUNTIF(dim_player!A:A, A26)</f>
        <v>0</v>
      </c>
      <c r="M26">
        <f>COUNTIF(dim_player!A:A, B26)</f>
        <v>1</v>
      </c>
    </row>
    <row r="27" spans="1:13" x14ac:dyDescent="0.35">
      <c r="A27" t="s">
        <v>201</v>
      </c>
      <c r="B27" t="s">
        <v>42</v>
      </c>
      <c r="C27">
        <v>105</v>
      </c>
      <c r="D27">
        <v>60</v>
      </c>
      <c r="E27">
        <v>12</v>
      </c>
      <c r="F27">
        <v>3</v>
      </c>
      <c r="G27">
        <v>175</v>
      </c>
      <c r="H27">
        <v>0</v>
      </c>
      <c r="I27">
        <v>0</v>
      </c>
      <c r="J27">
        <v>0</v>
      </c>
      <c r="K27">
        <v>0</v>
      </c>
      <c r="L27">
        <f>COUNTIF(dim_player!A:A, A27)</f>
        <v>0</v>
      </c>
      <c r="M27">
        <f>COUNTIF(dim_player!A:A, B27)</f>
        <v>1</v>
      </c>
    </row>
    <row r="28" spans="1:13" x14ac:dyDescent="0.35">
      <c r="A28" t="s">
        <v>201</v>
      </c>
      <c r="B28" t="s">
        <v>69</v>
      </c>
      <c r="C28">
        <v>0</v>
      </c>
      <c r="D28">
        <v>0</v>
      </c>
      <c r="E28">
        <v>0</v>
      </c>
      <c r="F28">
        <v>0</v>
      </c>
      <c r="G28">
        <v>0</v>
      </c>
      <c r="H28">
        <v>4</v>
      </c>
      <c r="I28">
        <v>40</v>
      </c>
      <c r="J28">
        <v>1</v>
      </c>
      <c r="K28">
        <v>10</v>
      </c>
      <c r="L28">
        <f>COUNTIF(dim_player!A:A, A28)</f>
        <v>0</v>
      </c>
      <c r="M28">
        <f>COUNTIF(dim_player!A:A, B28)</f>
        <v>1</v>
      </c>
    </row>
    <row r="29" spans="1:13" x14ac:dyDescent="0.35">
      <c r="A29" t="s">
        <v>202</v>
      </c>
      <c r="B29" t="s">
        <v>8</v>
      </c>
      <c r="C29">
        <v>88</v>
      </c>
      <c r="D29">
        <v>48</v>
      </c>
      <c r="E29">
        <v>9</v>
      </c>
      <c r="F29">
        <v>4</v>
      </c>
      <c r="G29">
        <v>183.33</v>
      </c>
      <c r="H29">
        <v>0</v>
      </c>
      <c r="I29">
        <v>0</v>
      </c>
      <c r="J29">
        <v>0</v>
      </c>
      <c r="K29">
        <v>0</v>
      </c>
      <c r="L29">
        <f>COUNTIF(dim_player!A:A, A29)</f>
        <v>0</v>
      </c>
      <c r="M29">
        <f>COUNTIF(dim_player!A:A, B29)</f>
        <v>1</v>
      </c>
    </row>
    <row r="30" spans="1:13" x14ac:dyDescent="0.35">
      <c r="A30" t="s">
        <v>202</v>
      </c>
      <c r="B30" t="s">
        <v>78</v>
      </c>
      <c r="C30">
        <v>0</v>
      </c>
      <c r="D30">
        <v>0</v>
      </c>
      <c r="E30">
        <v>0</v>
      </c>
      <c r="F30">
        <v>0</v>
      </c>
      <c r="G30">
        <v>0</v>
      </c>
      <c r="H30">
        <v>4</v>
      </c>
      <c r="I30">
        <v>30</v>
      </c>
      <c r="J30">
        <v>1</v>
      </c>
      <c r="K30">
        <v>7.5</v>
      </c>
      <c r="L30">
        <f>COUNTIF(dim_player!A:A, A30)</f>
        <v>0</v>
      </c>
      <c r="M30">
        <f>COUNTIF(dim_player!A:A, B30)</f>
        <v>1</v>
      </c>
    </row>
    <row r="31" spans="1:13" x14ac:dyDescent="0.35">
      <c r="A31" t="s">
        <v>203</v>
      </c>
      <c r="B31" t="s">
        <v>96</v>
      </c>
      <c r="C31">
        <v>65</v>
      </c>
      <c r="D31">
        <v>40</v>
      </c>
      <c r="E31">
        <v>6</v>
      </c>
      <c r="F31">
        <v>2</v>
      </c>
      <c r="G31">
        <v>162.5</v>
      </c>
      <c r="H31">
        <v>0</v>
      </c>
      <c r="I31">
        <v>0</v>
      </c>
      <c r="J31">
        <v>0</v>
      </c>
      <c r="K31">
        <v>0</v>
      </c>
      <c r="L31">
        <f>COUNTIF(dim_player!A:A, A31)</f>
        <v>0</v>
      </c>
      <c r="M31">
        <f>COUNTIF(dim_player!A:A, B31)</f>
        <v>1</v>
      </c>
    </row>
    <row r="32" spans="1:13" x14ac:dyDescent="0.35">
      <c r="A32" t="s">
        <v>203</v>
      </c>
      <c r="B32" t="s">
        <v>52</v>
      </c>
      <c r="C32">
        <v>10</v>
      </c>
      <c r="D32">
        <v>8</v>
      </c>
      <c r="E32">
        <v>0</v>
      </c>
      <c r="F32">
        <v>1</v>
      </c>
      <c r="G32">
        <v>125</v>
      </c>
      <c r="H32">
        <v>0</v>
      </c>
      <c r="I32">
        <v>0</v>
      </c>
      <c r="J32">
        <v>0</v>
      </c>
      <c r="K32">
        <v>0</v>
      </c>
      <c r="L32">
        <f>COUNTIF(dim_player!A:A, A32)</f>
        <v>0</v>
      </c>
      <c r="M32">
        <f>COUNTIF(dim_player!A:A, B32)</f>
        <v>1</v>
      </c>
    </row>
    <row r="33" spans="1:13" x14ac:dyDescent="0.35">
      <c r="A33" t="s">
        <v>204</v>
      </c>
      <c r="B33" t="s">
        <v>88</v>
      </c>
      <c r="C33">
        <v>0</v>
      </c>
      <c r="D33">
        <v>0</v>
      </c>
      <c r="E33">
        <v>0</v>
      </c>
      <c r="F33">
        <v>0</v>
      </c>
      <c r="G33">
        <v>0</v>
      </c>
      <c r="H33">
        <v>4</v>
      </c>
      <c r="I33">
        <v>22</v>
      </c>
      <c r="J33">
        <v>3</v>
      </c>
      <c r="K33">
        <v>5.5</v>
      </c>
      <c r="L33">
        <f>COUNTIF(dim_player!A:A, A33)</f>
        <v>0</v>
      </c>
      <c r="M33">
        <f>COUNTIF(dim_player!A:A, B33)</f>
        <v>1</v>
      </c>
    </row>
    <row r="34" spans="1:13" x14ac:dyDescent="0.35">
      <c r="A34" t="s">
        <v>204</v>
      </c>
      <c r="B34" t="s">
        <v>63</v>
      </c>
      <c r="C34">
        <v>40</v>
      </c>
      <c r="D34">
        <v>30</v>
      </c>
      <c r="E34">
        <v>4</v>
      </c>
      <c r="F34">
        <v>1</v>
      </c>
      <c r="G34">
        <v>133.33000000000001</v>
      </c>
      <c r="H34">
        <v>0</v>
      </c>
      <c r="I34">
        <v>0</v>
      </c>
      <c r="J34">
        <v>0</v>
      </c>
      <c r="K34">
        <v>0</v>
      </c>
      <c r="L34">
        <f>COUNTIF(dim_player!A:A, A34)</f>
        <v>0</v>
      </c>
      <c r="M34">
        <f>COUNTIF(dim_player!A:A, B34)</f>
        <v>1</v>
      </c>
    </row>
    <row r="35" spans="1:13" x14ac:dyDescent="0.35">
      <c r="A35" t="s">
        <v>205</v>
      </c>
      <c r="B35" t="s">
        <v>30</v>
      </c>
      <c r="C35">
        <v>55</v>
      </c>
      <c r="D35">
        <v>30</v>
      </c>
      <c r="E35">
        <v>5</v>
      </c>
      <c r="F35">
        <v>3</v>
      </c>
      <c r="G35">
        <v>183.33</v>
      </c>
      <c r="H35">
        <v>0</v>
      </c>
      <c r="I35">
        <v>0</v>
      </c>
      <c r="J35">
        <v>0</v>
      </c>
      <c r="K35">
        <v>0</v>
      </c>
      <c r="L35">
        <f>COUNTIF(dim_player!A:A, A35)</f>
        <v>0</v>
      </c>
      <c r="M35">
        <f>COUNTIF(dim_player!A:A, B35)</f>
        <v>1</v>
      </c>
    </row>
    <row r="36" spans="1:13" x14ac:dyDescent="0.35">
      <c r="A36" t="s">
        <v>205</v>
      </c>
      <c r="B36" t="s">
        <v>15</v>
      </c>
      <c r="C36">
        <v>0</v>
      </c>
      <c r="D36">
        <v>0</v>
      </c>
      <c r="E36">
        <v>0</v>
      </c>
      <c r="F36">
        <v>0</v>
      </c>
      <c r="G36">
        <v>0</v>
      </c>
      <c r="H36">
        <v>4</v>
      </c>
      <c r="I36">
        <v>32</v>
      </c>
      <c r="J36">
        <v>1</v>
      </c>
      <c r="K36">
        <v>8</v>
      </c>
      <c r="L36">
        <f>COUNTIF(dim_player!A:A, A36)</f>
        <v>0</v>
      </c>
      <c r="M36">
        <f>COUNTIF(dim_player!A:A, B36)</f>
        <v>1</v>
      </c>
    </row>
    <row r="37" spans="1:13" x14ac:dyDescent="0.35">
      <c r="A37" t="s">
        <v>206</v>
      </c>
      <c r="B37" t="s">
        <v>47</v>
      </c>
      <c r="C37">
        <v>68</v>
      </c>
      <c r="D37">
        <v>40</v>
      </c>
      <c r="E37">
        <v>6</v>
      </c>
      <c r="F37">
        <v>3</v>
      </c>
      <c r="G37">
        <v>170</v>
      </c>
      <c r="H37">
        <v>0</v>
      </c>
      <c r="I37">
        <v>0</v>
      </c>
      <c r="J37">
        <v>0</v>
      </c>
      <c r="K37">
        <v>0</v>
      </c>
      <c r="L37">
        <f>COUNTIF(dim_player!A:A, A37)</f>
        <v>0</v>
      </c>
      <c r="M37">
        <f>COUNTIF(dim_player!A:A, B37)</f>
        <v>1</v>
      </c>
    </row>
    <row r="38" spans="1:13" x14ac:dyDescent="0.35">
      <c r="A38" t="s">
        <v>206</v>
      </c>
      <c r="B38" t="s">
        <v>99</v>
      </c>
      <c r="C38">
        <v>0</v>
      </c>
      <c r="D38">
        <v>0</v>
      </c>
      <c r="E38">
        <v>0</v>
      </c>
      <c r="F38">
        <v>0</v>
      </c>
      <c r="G38">
        <v>0</v>
      </c>
      <c r="H38">
        <v>4</v>
      </c>
      <c r="I38">
        <v>42</v>
      </c>
      <c r="J38">
        <v>1</v>
      </c>
      <c r="K38">
        <v>10.5</v>
      </c>
      <c r="L38">
        <f>COUNTIF(dim_player!A:A, A38)</f>
        <v>0</v>
      </c>
      <c r="M38">
        <f>COUNTIF(dim_player!A:A, B38)</f>
        <v>1</v>
      </c>
    </row>
    <row r="39" spans="1:13" x14ac:dyDescent="0.35">
      <c r="A39" t="s">
        <v>207</v>
      </c>
      <c r="B39" t="s">
        <v>78</v>
      </c>
      <c r="C39">
        <v>0</v>
      </c>
      <c r="D39">
        <v>0</v>
      </c>
      <c r="E39">
        <v>0</v>
      </c>
      <c r="F39">
        <v>0</v>
      </c>
      <c r="G39">
        <v>0</v>
      </c>
      <c r="H39">
        <v>4</v>
      </c>
      <c r="I39">
        <v>20</v>
      </c>
      <c r="J39">
        <v>3</v>
      </c>
      <c r="K39">
        <v>5</v>
      </c>
      <c r="L39">
        <f>COUNTIF(dim_player!A:A, A39)</f>
        <v>0</v>
      </c>
      <c r="M39">
        <f>COUNTIF(dim_player!A:A, B39)</f>
        <v>1</v>
      </c>
    </row>
    <row r="40" spans="1:13" x14ac:dyDescent="0.35">
      <c r="A40" t="s">
        <v>207</v>
      </c>
      <c r="B40" t="s">
        <v>55</v>
      </c>
      <c r="C40">
        <v>25</v>
      </c>
      <c r="D40">
        <v>15</v>
      </c>
      <c r="E40">
        <v>2</v>
      </c>
      <c r="F40">
        <v>2</v>
      </c>
      <c r="G40">
        <v>166.67</v>
      </c>
      <c r="H40">
        <v>0</v>
      </c>
      <c r="I40">
        <v>0</v>
      </c>
      <c r="J40">
        <v>0</v>
      </c>
      <c r="K40">
        <v>0</v>
      </c>
      <c r="L40">
        <f>COUNTIF(dim_player!A:A, A40)</f>
        <v>0</v>
      </c>
      <c r="M40">
        <f>COUNTIF(dim_player!A:A, B40)</f>
        <v>1</v>
      </c>
    </row>
    <row r="41" spans="1:13" x14ac:dyDescent="0.35">
      <c r="A41" t="s">
        <v>208</v>
      </c>
      <c r="B41" t="s">
        <v>69</v>
      </c>
      <c r="C41">
        <v>50</v>
      </c>
      <c r="D41">
        <v>30</v>
      </c>
      <c r="E41">
        <v>4</v>
      </c>
      <c r="F41">
        <v>3</v>
      </c>
      <c r="G41">
        <v>166.67</v>
      </c>
      <c r="H41">
        <v>0</v>
      </c>
      <c r="I41">
        <v>0</v>
      </c>
      <c r="J41">
        <v>0</v>
      </c>
      <c r="K41">
        <v>0</v>
      </c>
      <c r="L41">
        <f>COUNTIF(dim_player!A:A, A41)</f>
        <v>0</v>
      </c>
      <c r="M41">
        <f>COUNTIF(dim_player!A:A, B41)</f>
        <v>1</v>
      </c>
    </row>
    <row r="42" spans="1:13" x14ac:dyDescent="0.35">
      <c r="A42" t="s">
        <v>208</v>
      </c>
      <c r="B42" t="s">
        <v>93</v>
      </c>
      <c r="C42">
        <v>0</v>
      </c>
      <c r="D42">
        <v>0</v>
      </c>
      <c r="E42">
        <v>0</v>
      </c>
      <c r="F42">
        <v>0</v>
      </c>
      <c r="G42">
        <v>0</v>
      </c>
      <c r="H42">
        <v>4</v>
      </c>
      <c r="I42">
        <v>40</v>
      </c>
      <c r="J42">
        <v>0</v>
      </c>
      <c r="K42">
        <v>10</v>
      </c>
      <c r="L42">
        <f>COUNTIF(dim_player!A:A, A42)</f>
        <v>0</v>
      </c>
      <c r="M42">
        <f>COUNTIF(dim_player!A:A, B42)</f>
        <v>1</v>
      </c>
    </row>
    <row r="43" spans="1:13" x14ac:dyDescent="0.35">
      <c r="A43" t="s">
        <v>209</v>
      </c>
      <c r="B43" t="s">
        <v>15</v>
      </c>
      <c r="C43">
        <v>0</v>
      </c>
      <c r="D43">
        <v>0</v>
      </c>
      <c r="E43">
        <v>0</v>
      </c>
      <c r="F43">
        <v>0</v>
      </c>
      <c r="G43">
        <v>0</v>
      </c>
      <c r="H43">
        <v>4</v>
      </c>
      <c r="I43">
        <v>26</v>
      </c>
      <c r="J43">
        <v>3</v>
      </c>
      <c r="K43">
        <v>6.5</v>
      </c>
      <c r="L43">
        <f>COUNTIF(dim_player!A:A, A43)</f>
        <v>0</v>
      </c>
      <c r="M43">
        <f>COUNTIF(dim_player!A:A, B43)</f>
        <v>1</v>
      </c>
    </row>
    <row r="44" spans="1:13" x14ac:dyDescent="0.35">
      <c r="A44" t="s">
        <v>209</v>
      </c>
      <c r="B44" t="s">
        <v>52</v>
      </c>
      <c r="C44">
        <v>35</v>
      </c>
      <c r="D44">
        <v>28</v>
      </c>
      <c r="E44">
        <v>3</v>
      </c>
      <c r="F44">
        <v>1</v>
      </c>
      <c r="G44">
        <v>125</v>
      </c>
      <c r="H44">
        <v>0</v>
      </c>
      <c r="I44">
        <v>0</v>
      </c>
      <c r="J44">
        <v>0</v>
      </c>
      <c r="K44">
        <v>0</v>
      </c>
      <c r="L44">
        <f>COUNTIF(dim_player!A:A, A44)</f>
        <v>0</v>
      </c>
      <c r="M44">
        <f>COUNTIF(dim_player!A:A, B44)</f>
        <v>1</v>
      </c>
    </row>
    <row r="45" spans="1:13" x14ac:dyDescent="0.35">
      <c r="A45" t="s">
        <v>210</v>
      </c>
      <c r="B45" t="s">
        <v>99</v>
      </c>
      <c r="C45">
        <v>0</v>
      </c>
      <c r="D45">
        <v>0</v>
      </c>
      <c r="E45">
        <v>0</v>
      </c>
      <c r="F45">
        <v>0</v>
      </c>
      <c r="G45">
        <v>0</v>
      </c>
      <c r="H45">
        <v>4</v>
      </c>
      <c r="I45">
        <v>23</v>
      </c>
      <c r="J45">
        <v>2</v>
      </c>
      <c r="K45">
        <v>5.75</v>
      </c>
      <c r="L45">
        <f>COUNTIF(dim_player!A:A, A45)</f>
        <v>0</v>
      </c>
      <c r="M45">
        <f>COUNTIF(dim_player!A:A, B45)</f>
        <v>1</v>
      </c>
    </row>
    <row r="46" spans="1:13" x14ac:dyDescent="0.35">
      <c r="A46" t="s">
        <v>210</v>
      </c>
      <c r="B46" t="s">
        <v>80</v>
      </c>
      <c r="C46">
        <v>0</v>
      </c>
      <c r="D46">
        <v>0</v>
      </c>
      <c r="E46">
        <v>0</v>
      </c>
      <c r="F46">
        <v>0</v>
      </c>
      <c r="G46">
        <v>0</v>
      </c>
      <c r="H46">
        <v>4</v>
      </c>
      <c r="I46">
        <v>34</v>
      </c>
      <c r="J46">
        <v>1</v>
      </c>
      <c r="K46">
        <v>8.5</v>
      </c>
      <c r="L46">
        <f>COUNTIF(dim_player!A:A, A46)</f>
        <v>0</v>
      </c>
      <c r="M46">
        <f>COUNTIF(dim_player!A:A, B46)</f>
        <v>1</v>
      </c>
    </row>
    <row r="47" spans="1:13" x14ac:dyDescent="0.35">
      <c r="A47" t="s">
        <v>211</v>
      </c>
      <c r="B47" t="s">
        <v>42</v>
      </c>
      <c r="C47">
        <v>80</v>
      </c>
      <c r="D47">
        <v>55</v>
      </c>
      <c r="E47">
        <v>7</v>
      </c>
      <c r="F47">
        <v>2</v>
      </c>
      <c r="G47">
        <v>145.44999999999999</v>
      </c>
      <c r="H47">
        <v>0</v>
      </c>
      <c r="I47">
        <v>0</v>
      </c>
      <c r="J47">
        <v>0</v>
      </c>
      <c r="K47">
        <v>0</v>
      </c>
      <c r="L47">
        <f>COUNTIF(dim_player!A:A, A47)</f>
        <v>0</v>
      </c>
      <c r="M47">
        <f>COUNTIF(dim_player!A:A, B47)</f>
        <v>1</v>
      </c>
    </row>
    <row r="48" spans="1:13" x14ac:dyDescent="0.35">
      <c r="A48" t="s">
        <v>211</v>
      </c>
      <c r="B48" t="s">
        <v>36</v>
      </c>
      <c r="C48">
        <v>30</v>
      </c>
      <c r="D48">
        <v>22</v>
      </c>
      <c r="E48">
        <v>3</v>
      </c>
      <c r="F48">
        <v>0</v>
      </c>
      <c r="G48">
        <v>136.36000000000001</v>
      </c>
      <c r="H48">
        <v>0</v>
      </c>
      <c r="I48">
        <v>0</v>
      </c>
      <c r="J48">
        <v>0</v>
      </c>
      <c r="K48">
        <v>0</v>
      </c>
      <c r="L48">
        <f>COUNTIF(dim_player!A:A, A48)</f>
        <v>0</v>
      </c>
      <c r="M48">
        <f>COUNTIF(dim_player!A:A, B48)</f>
        <v>1</v>
      </c>
    </row>
    <row r="49" spans="1:13" x14ac:dyDescent="0.35">
      <c r="A49" t="s">
        <v>212</v>
      </c>
      <c r="B49" t="s">
        <v>19</v>
      </c>
      <c r="C49">
        <v>78</v>
      </c>
      <c r="D49">
        <v>45</v>
      </c>
      <c r="E49">
        <v>8</v>
      </c>
      <c r="F49">
        <v>3</v>
      </c>
      <c r="G49">
        <v>173.33</v>
      </c>
      <c r="H49">
        <v>0</v>
      </c>
      <c r="I49">
        <v>0</v>
      </c>
      <c r="J49">
        <v>0</v>
      </c>
      <c r="K49">
        <v>0</v>
      </c>
      <c r="L49">
        <f>COUNTIF(dim_player!A:A, A49)</f>
        <v>0</v>
      </c>
      <c r="M49">
        <f>COUNTIF(dim_player!A:A, B49)</f>
        <v>1</v>
      </c>
    </row>
    <row r="50" spans="1:13" x14ac:dyDescent="0.35">
      <c r="A50" t="s">
        <v>212</v>
      </c>
      <c r="B50" t="s">
        <v>71</v>
      </c>
      <c r="C50">
        <v>0</v>
      </c>
      <c r="D50">
        <v>0</v>
      </c>
      <c r="E50">
        <v>0</v>
      </c>
      <c r="F50">
        <v>0</v>
      </c>
      <c r="G50">
        <v>0</v>
      </c>
      <c r="H50">
        <v>4</v>
      </c>
      <c r="I50">
        <v>28</v>
      </c>
      <c r="J50">
        <v>1</v>
      </c>
      <c r="K50">
        <v>7</v>
      </c>
      <c r="L50">
        <f>COUNTIF(dim_player!A:A, A50)</f>
        <v>0</v>
      </c>
      <c r="M50">
        <f>COUNTIF(dim_player!A:A, B50)</f>
        <v>1</v>
      </c>
    </row>
    <row r="51" spans="1:13" x14ac:dyDescent="0.35">
      <c r="A51" t="s">
        <v>213</v>
      </c>
      <c r="B51" t="s">
        <v>103</v>
      </c>
      <c r="C51">
        <v>90</v>
      </c>
      <c r="D51">
        <v>50</v>
      </c>
      <c r="E51">
        <v>11</v>
      </c>
      <c r="F51">
        <v>3</v>
      </c>
      <c r="G51">
        <v>180</v>
      </c>
      <c r="H51">
        <v>0</v>
      </c>
      <c r="I51">
        <v>0</v>
      </c>
      <c r="J51">
        <v>0</v>
      </c>
      <c r="K51">
        <v>0</v>
      </c>
      <c r="L51">
        <f>COUNTIF(dim_player!A:A, A51)</f>
        <v>0</v>
      </c>
      <c r="M51">
        <f>COUNTIF(dim_player!A:A, B51)</f>
        <v>1</v>
      </c>
    </row>
    <row r="52" spans="1:13" x14ac:dyDescent="0.35">
      <c r="A52" t="s">
        <v>213</v>
      </c>
      <c r="B52" t="s">
        <v>85</v>
      </c>
      <c r="C52">
        <v>50</v>
      </c>
      <c r="D52">
        <v>35</v>
      </c>
      <c r="E52">
        <v>4</v>
      </c>
      <c r="F52">
        <v>2</v>
      </c>
      <c r="G52">
        <v>142.86000000000001</v>
      </c>
      <c r="H52">
        <v>0</v>
      </c>
      <c r="I52">
        <v>0</v>
      </c>
      <c r="J52">
        <v>0</v>
      </c>
      <c r="K52">
        <v>0</v>
      </c>
      <c r="L52">
        <f>COUNTIF(dim_player!A:A, A52)</f>
        <v>0</v>
      </c>
      <c r="M52">
        <f>COUNTIF(dim_player!A:A, B52)</f>
        <v>1</v>
      </c>
    </row>
    <row r="53" spans="1:13" x14ac:dyDescent="0.35">
      <c r="A53" t="s">
        <v>214</v>
      </c>
      <c r="B53" t="s">
        <v>39</v>
      </c>
      <c r="C53">
        <v>0</v>
      </c>
      <c r="D53">
        <v>0</v>
      </c>
      <c r="E53">
        <v>0</v>
      </c>
      <c r="F53">
        <v>0</v>
      </c>
      <c r="G53">
        <v>0</v>
      </c>
      <c r="H53">
        <v>4</v>
      </c>
      <c r="I53">
        <v>21</v>
      </c>
      <c r="J53">
        <v>3</v>
      </c>
      <c r="K53">
        <v>5.25</v>
      </c>
      <c r="L53">
        <f>COUNTIF(dim_player!A:A, A53)</f>
        <v>0</v>
      </c>
      <c r="M53">
        <f>COUNTIF(dim_player!A:A, B53)</f>
        <v>1</v>
      </c>
    </row>
    <row r="54" spans="1:13" x14ac:dyDescent="0.35">
      <c r="A54" t="s">
        <v>214</v>
      </c>
      <c r="B54" t="s">
        <v>58</v>
      </c>
      <c r="C54">
        <v>15</v>
      </c>
      <c r="D54">
        <v>10</v>
      </c>
      <c r="E54">
        <v>1</v>
      </c>
      <c r="F54">
        <v>1</v>
      </c>
      <c r="G54">
        <v>150</v>
      </c>
      <c r="H54">
        <v>4</v>
      </c>
      <c r="I54">
        <v>25</v>
      </c>
      <c r="J54">
        <v>1</v>
      </c>
      <c r="K54">
        <v>6.25</v>
      </c>
      <c r="L54">
        <f>COUNTIF(dim_player!A:A, A54)</f>
        <v>0</v>
      </c>
      <c r="M54">
        <f>COUNTIF(dim_player!A:A, B54)</f>
        <v>1</v>
      </c>
    </row>
    <row r="55" spans="1:13" x14ac:dyDescent="0.35">
      <c r="A55" t="s">
        <v>215</v>
      </c>
      <c r="B55" t="s">
        <v>74</v>
      </c>
      <c r="C55">
        <v>102</v>
      </c>
      <c r="D55">
        <v>59</v>
      </c>
      <c r="E55">
        <v>10</v>
      </c>
      <c r="F55">
        <v>4</v>
      </c>
      <c r="G55">
        <v>172.88</v>
      </c>
      <c r="H55">
        <v>0</v>
      </c>
      <c r="I55">
        <v>0</v>
      </c>
      <c r="J55">
        <v>0</v>
      </c>
      <c r="K55">
        <v>0</v>
      </c>
      <c r="L55">
        <f>COUNTIF(dim_player!A:A, A55)</f>
        <v>0</v>
      </c>
      <c r="M55">
        <f>COUNTIF(dim_player!A:A, B55)</f>
        <v>1</v>
      </c>
    </row>
    <row r="56" spans="1:13" x14ac:dyDescent="0.35">
      <c r="A56" t="s">
        <v>215</v>
      </c>
      <c r="B56" t="s">
        <v>47</v>
      </c>
      <c r="C56">
        <v>33</v>
      </c>
      <c r="D56">
        <v>20</v>
      </c>
      <c r="E56">
        <v>3</v>
      </c>
      <c r="F56">
        <v>2</v>
      </c>
      <c r="G56">
        <v>165</v>
      </c>
      <c r="H56">
        <v>0</v>
      </c>
      <c r="I56">
        <v>0</v>
      </c>
      <c r="J56">
        <v>0</v>
      </c>
      <c r="K56">
        <v>0</v>
      </c>
      <c r="L56">
        <f>COUNTIF(dim_player!A:A, A56)</f>
        <v>0</v>
      </c>
      <c r="M56">
        <f>COUNTIF(dim_player!A:A, B56)</f>
        <v>1</v>
      </c>
    </row>
    <row r="57" spans="1:13" x14ac:dyDescent="0.35">
      <c r="A57" t="s">
        <v>216</v>
      </c>
      <c r="B57" t="s">
        <v>24</v>
      </c>
      <c r="C57">
        <v>60</v>
      </c>
      <c r="D57">
        <v>35</v>
      </c>
      <c r="E57">
        <v>5</v>
      </c>
      <c r="F57">
        <v>3</v>
      </c>
      <c r="G57">
        <v>171.43</v>
      </c>
      <c r="H57">
        <v>0</v>
      </c>
      <c r="I57">
        <v>0</v>
      </c>
      <c r="J57">
        <v>0</v>
      </c>
      <c r="K57">
        <v>0</v>
      </c>
      <c r="L57">
        <f>COUNTIF(dim_player!A:A, A57)</f>
        <v>0</v>
      </c>
      <c r="M57">
        <f>COUNTIF(dim_player!A:A, B57)</f>
        <v>1</v>
      </c>
    </row>
    <row r="58" spans="1:13" x14ac:dyDescent="0.35">
      <c r="A58" t="s">
        <v>216</v>
      </c>
      <c r="B58" t="s">
        <v>63</v>
      </c>
      <c r="C58">
        <v>25</v>
      </c>
      <c r="D58">
        <v>20</v>
      </c>
      <c r="E58">
        <v>2</v>
      </c>
      <c r="F58">
        <v>0</v>
      </c>
      <c r="G58">
        <v>125</v>
      </c>
      <c r="H58">
        <v>0</v>
      </c>
      <c r="I58">
        <v>0</v>
      </c>
      <c r="J58">
        <v>0</v>
      </c>
      <c r="K58">
        <v>0</v>
      </c>
      <c r="L58">
        <f>COUNTIF(dim_player!A:A, A58)</f>
        <v>0</v>
      </c>
      <c r="M58">
        <f>COUNTIF(dim_player!A:A, B58)</f>
        <v>1</v>
      </c>
    </row>
    <row r="59" spans="1:13" x14ac:dyDescent="0.35">
      <c r="A59" t="s">
        <v>217</v>
      </c>
      <c r="B59" t="s">
        <v>91</v>
      </c>
      <c r="C59">
        <v>70</v>
      </c>
      <c r="D59">
        <v>42</v>
      </c>
      <c r="E59">
        <v>8</v>
      </c>
      <c r="F59">
        <v>2</v>
      </c>
      <c r="G59">
        <v>166.67</v>
      </c>
      <c r="H59">
        <v>0</v>
      </c>
      <c r="I59">
        <v>0</v>
      </c>
      <c r="J59">
        <v>0</v>
      </c>
      <c r="K59">
        <v>0</v>
      </c>
      <c r="L59">
        <f>COUNTIF(dim_player!A:A, A59)</f>
        <v>0</v>
      </c>
      <c r="M59">
        <f>COUNTIF(dim_player!A:A, B59)</f>
        <v>1</v>
      </c>
    </row>
    <row r="60" spans="1:13" x14ac:dyDescent="0.35">
      <c r="A60" t="s">
        <v>217</v>
      </c>
      <c r="B60" t="s">
        <v>96</v>
      </c>
      <c r="C60">
        <v>20</v>
      </c>
      <c r="D60">
        <v>15</v>
      </c>
      <c r="E60">
        <v>1</v>
      </c>
      <c r="F60">
        <v>1</v>
      </c>
      <c r="G60">
        <v>133.33000000000001</v>
      </c>
      <c r="H60">
        <v>0</v>
      </c>
      <c r="I60">
        <v>0</v>
      </c>
      <c r="J60">
        <v>0</v>
      </c>
      <c r="K60">
        <v>0</v>
      </c>
      <c r="L60">
        <f>COUNTIF(dim_player!A:A, A60)</f>
        <v>0</v>
      </c>
      <c r="M60">
        <f>COUNTIF(dim_player!A:A, B60)</f>
        <v>1</v>
      </c>
    </row>
    <row r="61" spans="1:13" x14ac:dyDescent="0.35">
      <c r="A61" t="s">
        <v>218</v>
      </c>
      <c r="B61" t="s">
        <v>52</v>
      </c>
      <c r="C61">
        <v>85</v>
      </c>
      <c r="D61">
        <v>45</v>
      </c>
      <c r="E61">
        <v>7</v>
      </c>
      <c r="F61">
        <v>4</v>
      </c>
      <c r="G61">
        <v>188.89</v>
      </c>
      <c r="H61">
        <v>0</v>
      </c>
      <c r="I61">
        <v>0</v>
      </c>
      <c r="J61">
        <v>0</v>
      </c>
      <c r="K61">
        <v>0</v>
      </c>
      <c r="L61">
        <f>COUNTIF(dim_player!A:A, A61)</f>
        <v>0</v>
      </c>
      <c r="M61">
        <f>COUNTIF(dim_player!A:A, B61)</f>
        <v>1</v>
      </c>
    </row>
    <row r="62" spans="1:13" x14ac:dyDescent="0.35">
      <c r="A62" t="s">
        <v>218</v>
      </c>
      <c r="B62" t="s">
        <v>33</v>
      </c>
      <c r="C62">
        <v>0</v>
      </c>
      <c r="D62">
        <v>0</v>
      </c>
      <c r="E62">
        <v>0</v>
      </c>
      <c r="F62">
        <v>0</v>
      </c>
      <c r="G62">
        <v>0</v>
      </c>
      <c r="H62">
        <v>4</v>
      </c>
      <c r="I62">
        <v>35</v>
      </c>
      <c r="J62">
        <v>2</v>
      </c>
      <c r="K62">
        <v>8.75</v>
      </c>
      <c r="L62">
        <f>COUNTIF(dim_player!A:A, A62)</f>
        <v>0</v>
      </c>
      <c r="M62">
        <f>COUNTIF(dim_player!A:A, B62)</f>
        <v>1</v>
      </c>
    </row>
    <row r="63" spans="1:13" x14ac:dyDescent="0.35">
      <c r="A63" t="s">
        <v>219</v>
      </c>
      <c r="B63" t="s">
        <v>50</v>
      </c>
      <c r="C63">
        <v>42</v>
      </c>
      <c r="D63">
        <v>21</v>
      </c>
      <c r="E63">
        <v>3</v>
      </c>
      <c r="F63">
        <v>3</v>
      </c>
      <c r="G63">
        <v>200</v>
      </c>
      <c r="H63">
        <v>0</v>
      </c>
      <c r="I63">
        <v>0</v>
      </c>
      <c r="J63">
        <v>0</v>
      </c>
      <c r="K63">
        <v>0</v>
      </c>
      <c r="L63">
        <f>COUNTIF(dim_player!A:A, A63)</f>
        <v>0</v>
      </c>
      <c r="M63">
        <f>COUNTIF(dim_player!A:A, B63)</f>
        <v>1</v>
      </c>
    </row>
    <row r="64" spans="1:13" x14ac:dyDescent="0.35">
      <c r="A64" t="s">
        <v>219</v>
      </c>
      <c r="B64" t="s">
        <v>8</v>
      </c>
      <c r="C64">
        <v>65</v>
      </c>
      <c r="D64">
        <v>40</v>
      </c>
      <c r="E64">
        <v>6</v>
      </c>
      <c r="F64">
        <v>2</v>
      </c>
      <c r="G64">
        <v>162.5</v>
      </c>
      <c r="H64">
        <v>0</v>
      </c>
      <c r="I64">
        <v>0</v>
      </c>
      <c r="J64">
        <v>0</v>
      </c>
      <c r="K64">
        <v>0</v>
      </c>
      <c r="L64">
        <f>COUNTIF(dim_player!A:A, A64)</f>
        <v>0</v>
      </c>
      <c r="M64">
        <f>COUNTIF(dim_player!A:A, B64)</f>
        <v>1</v>
      </c>
    </row>
    <row r="65" spans="1:13" x14ac:dyDescent="0.35">
      <c r="A65" t="s">
        <v>220</v>
      </c>
      <c r="B65" t="s">
        <v>71</v>
      </c>
      <c r="C65">
        <v>0</v>
      </c>
      <c r="D65">
        <v>0</v>
      </c>
      <c r="E65">
        <v>0</v>
      </c>
      <c r="F65">
        <v>0</v>
      </c>
      <c r="G65">
        <v>0</v>
      </c>
      <c r="H65">
        <v>4</v>
      </c>
      <c r="I65">
        <v>25</v>
      </c>
      <c r="J65">
        <v>2</v>
      </c>
      <c r="K65">
        <v>6.25</v>
      </c>
      <c r="L65">
        <f>COUNTIF(dim_player!A:A, A65)</f>
        <v>0</v>
      </c>
      <c r="M65">
        <f>COUNTIF(dim_player!A:A, B65)</f>
        <v>1</v>
      </c>
    </row>
    <row r="66" spans="1:13" x14ac:dyDescent="0.35">
      <c r="A66" t="s">
        <v>220</v>
      </c>
      <c r="B66" t="s">
        <v>78</v>
      </c>
      <c r="C66">
        <v>0</v>
      </c>
      <c r="D66">
        <v>0</v>
      </c>
      <c r="E66">
        <v>0</v>
      </c>
      <c r="F66">
        <v>0</v>
      </c>
      <c r="G66">
        <v>0</v>
      </c>
      <c r="H66">
        <v>4</v>
      </c>
      <c r="I66">
        <v>30</v>
      </c>
      <c r="J66">
        <v>1</v>
      </c>
      <c r="K66">
        <v>7.5</v>
      </c>
      <c r="L66">
        <f>COUNTIF(dim_player!A:A, A66)</f>
        <v>0</v>
      </c>
      <c r="M66">
        <f>COUNTIF(dim_player!A:A, B66)</f>
        <v>1</v>
      </c>
    </row>
    <row r="67" spans="1:13" x14ac:dyDescent="0.35">
      <c r="A67" t="s">
        <v>221</v>
      </c>
      <c r="B67" t="s">
        <v>93</v>
      </c>
      <c r="C67">
        <v>0</v>
      </c>
      <c r="D67">
        <v>0</v>
      </c>
      <c r="E67">
        <v>0</v>
      </c>
      <c r="F67">
        <v>0</v>
      </c>
      <c r="G67">
        <v>0</v>
      </c>
      <c r="H67">
        <v>4</v>
      </c>
      <c r="I67">
        <v>20</v>
      </c>
      <c r="J67">
        <v>3</v>
      </c>
      <c r="K67">
        <v>5</v>
      </c>
      <c r="L67">
        <f>COUNTIF(dim_player!A:A, A67)</f>
        <v>0</v>
      </c>
      <c r="M67">
        <f>COUNTIF(dim_player!A:A, B67)</f>
        <v>1</v>
      </c>
    </row>
    <row r="68" spans="1:13" x14ac:dyDescent="0.35">
      <c r="A68" t="s">
        <v>221</v>
      </c>
      <c r="B68" t="s">
        <v>30</v>
      </c>
      <c r="C68">
        <v>20</v>
      </c>
      <c r="D68">
        <v>15</v>
      </c>
      <c r="E68">
        <v>1</v>
      </c>
      <c r="F68">
        <v>1</v>
      </c>
      <c r="G68">
        <v>133.33000000000001</v>
      </c>
      <c r="H68">
        <v>0</v>
      </c>
      <c r="I68">
        <v>0</v>
      </c>
      <c r="J68">
        <v>0</v>
      </c>
      <c r="K68">
        <v>0</v>
      </c>
      <c r="L68">
        <f>COUNTIF(dim_player!A:A, A68)</f>
        <v>0</v>
      </c>
      <c r="M68">
        <f>COUNTIF(dim_player!A:A, B68)</f>
        <v>1</v>
      </c>
    </row>
    <row r="69" spans="1:13" x14ac:dyDescent="0.35">
      <c r="A69" t="s">
        <v>222</v>
      </c>
      <c r="B69" t="s">
        <v>55</v>
      </c>
      <c r="C69">
        <v>90</v>
      </c>
      <c r="D69">
        <v>48</v>
      </c>
      <c r="E69">
        <v>8</v>
      </c>
      <c r="F69">
        <v>5</v>
      </c>
      <c r="G69">
        <v>187.5</v>
      </c>
      <c r="H69">
        <v>4</v>
      </c>
      <c r="I69">
        <v>35</v>
      </c>
      <c r="J69">
        <v>1</v>
      </c>
      <c r="K69">
        <v>8.75</v>
      </c>
      <c r="L69">
        <f>COUNTIF(dim_player!A:A, A69)</f>
        <v>0</v>
      </c>
      <c r="M69">
        <f>COUNTIF(dim_player!A:A, B69)</f>
        <v>1</v>
      </c>
    </row>
    <row r="70" spans="1:13" x14ac:dyDescent="0.35">
      <c r="A70" t="s">
        <v>222</v>
      </c>
      <c r="B70" t="s">
        <v>63</v>
      </c>
      <c r="C70">
        <v>55</v>
      </c>
      <c r="D70">
        <v>35</v>
      </c>
      <c r="E70">
        <v>5</v>
      </c>
      <c r="F70">
        <v>2</v>
      </c>
      <c r="G70">
        <v>157.13999999999999</v>
      </c>
      <c r="H70">
        <v>0</v>
      </c>
      <c r="I70">
        <v>0</v>
      </c>
      <c r="J70">
        <v>0</v>
      </c>
      <c r="K70">
        <v>0</v>
      </c>
      <c r="L70">
        <f>COUNTIF(dim_player!A:A, A70)</f>
        <v>0</v>
      </c>
      <c r="M70">
        <f>COUNTIF(dim_player!A:A, B70)</f>
        <v>1</v>
      </c>
    </row>
    <row r="71" spans="1:13" x14ac:dyDescent="0.35">
      <c r="A71" t="s">
        <v>223</v>
      </c>
      <c r="B71" t="s">
        <v>101</v>
      </c>
      <c r="C71">
        <v>110</v>
      </c>
      <c r="D71">
        <v>60</v>
      </c>
      <c r="E71">
        <v>10</v>
      </c>
      <c r="F71">
        <v>6</v>
      </c>
      <c r="G71">
        <v>183.33</v>
      </c>
      <c r="H71">
        <v>0</v>
      </c>
      <c r="I71">
        <v>0</v>
      </c>
      <c r="J71">
        <v>0</v>
      </c>
      <c r="K71">
        <v>0</v>
      </c>
      <c r="L71">
        <f>COUNTIF(dim_player!A:A, A71)</f>
        <v>0</v>
      </c>
      <c r="M71">
        <f>COUNTIF(dim_player!A:A, B71)</f>
        <v>1</v>
      </c>
    </row>
    <row r="72" spans="1:13" x14ac:dyDescent="0.35">
      <c r="A72" t="s">
        <v>223</v>
      </c>
      <c r="B72" t="s">
        <v>45</v>
      </c>
      <c r="C72">
        <v>0</v>
      </c>
      <c r="D72">
        <v>0</v>
      </c>
      <c r="E72">
        <v>0</v>
      </c>
      <c r="F72">
        <v>0</v>
      </c>
      <c r="G72">
        <v>0</v>
      </c>
      <c r="H72">
        <v>4</v>
      </c>
      <c r="I72">
        <v>45</v>
      </c>
      <c r="J72">
        <v>1</v>
      </c>
      <c r="K72">
        <v>11.25</v>
      </c>
      <c r="L72">
        <f>COUNTIF(dim_player!A:A, A72)</f>
        <v>0</v>
      </c>
      <c r="M72">
        <f>COUNTIF(dim_player!A:A, B72)</f>
        <v>1</v>
      </c>
    </row>
    <row r="73" spans="1:13" x14ac:dyDescent="0.35">
      <c r="A73" t="s">
        <v>224</v>
      </c>
      <c r="B73" t="s">
        <v>27</v>
      </c>
      <c r="C73">
        <v>30</v>
      </c>
      <c r="D73">
        <v>20</v>
      </c>
      <c r="E73">
        <v>2</v>
      </c>
      <c r="F73">
        <v>2</v>
      </c>
      <c r="G73">
        <v>150</v>
      </c>
      <c r="H73">
        <v>4</v>
      </c>
      <c r="I73">
        <v>25</v>
      </c>
      <c r="J73">
        <v>2</v>
      </c>
      <c r="K73">
        <v>6.25</v>
      </c>
      <c r="L73">
        <f>COUNTIF(dim_player!A:A, A73)</f>
        <v>0</v>
      </c>
      <c r="M73">
        <f>COUNTIF(dim_player!A:A, B73)</f>
        <v>1</v>
      </c>
    </row>
    <row r="74" spans="1:13" x14ac:dyDescent="0.35">
      <c r="A74" t="s">
        <v>224</v>
      </c>
      <c r="B74" t="s">
        <v>88</v>
      </c>
      <c r="C74">
        <v>0</v>
      </c>
      <c r="D74">
        <v>0</v>
      </c>
      <c r="E74">
        <v>0</v>
      </c>
      <c r="F74">
        <v>0</v>
      </c>
      <c r="G74">
        <v>0</v>
      </c>
      <c r="H74">
        <v>4</v>
      </c>
      <c r="I74">
        <v>38</v>
      </c>
      <c r="J74">
        <v>1</v>
      </c>
      <c r="K74">
        <v>9.5</v>
      </c>
      <c r="L74">
        <f>COUNTIF(dim_player!A:A, A74)</f>
        <v>0</v>
      </c>
      <c r="M74">
        <f>COUNTIF(dim_player!A:A, B74)</f>
        <v>1</v>
      </c>
    </row>
    <row r="75" spans="1:13" x14ac:dyDescent="0.35">
      <c r="A75" t="s">
        <v>225</v>
      </c>
      <c r="B75" t="s">
        <v>80</v>
      </c>
      <c r="C75">
        <v>0</v>
      </c>
      <c r="D75">
        <v>0</v>
      </c>
      <c r="E75">
        <v>0</v>
      </c>
      <c r="F75">
        <v>0</v>
      </c>
      <c r="G75">
        <v>0</v>
      </c>
      <c r="H75">
        <v>3.3</v>
      </c>
      <c r="I75">
        <v>18</v>
      </c>
      <c r="J75">
        <v>4</v>
      </c>
      <c r="K75">
        <v>5.14</v>
      </c>
      <c r="L75">
        <f>COUNTIF(dim_player!A:A, A75)</f>
        <v>0</v>
      </c>
      <c r="M75">
        <f>COUNTIF(dim_player!A:A, B75)</f>
        <v>1</v>
      </c>
    </row>
    <row r="76" spans="1:13" x14ac:dyDescent="0.35">
      <c r="A76" t="s">
        <v>225</v>
      </c>
      <c r="B76" t="s">
        <v>103</v>
      </c>
      <c r="C76">
        <v>35</v>
      </c>
      <c r="D76">
        <v>28</v>
      </c>
      <c r="E76">
        <v>3</v>
      </c>
      <c r="F76">
        <v>1</v>
      </c>
      <c r="G76">
        <v>125</v>
      </c>
      <c r="H76">
        <v>0</v>
      </c>
      <c r="I76">
        <v>0</v>
      </c>
      <c r="J76">
        <v>0</v>
      </c>
      <c r="K76">
        <v>0</v>
      </c>
      <c r="L76">
        <f>COUNTIF(dim_player!A:A, A76)</f>
        <v>0</v>
      </c>
      <c r="M76">
        <f>COUNTIF(dim_player!A:A, B76)</f>
        <v>1</v>
      </c>
    </row>
    <row r="77" spans="1:13" x14ac:dyDescent="0.35">
      <c r="A77" t="s">
        <v>226</v>
      </c>
      <c r="B77" t="s">
        <v>33</v>
      </c>
      <c r="C77">
        <v>0</v>
      </c>
      <c r="D77">
        <v>0</v>
      </c>
      <c r="E77">
        <v>0</v>
      </c>
      <c r="F77">
        <v>0</v>
      </c>
      <c r="G77">
        <v>0</v>
      </c>
      <c r="H77">
        <v>4</v>
      </c>
      <c r="I77">
        <v>22</v>
      </c>
      <c r="J77">
        <v>2</v>
      </c>
      <c r="K77">
        <v>5.5</v>
      </c>
      <c r="L77">
        <f>COUNTIF(dim_player!A:A, A77)</f>
        <v>0</v>
      </c>
      <c r="M77">
        <f>COUNTIF(dim_player!A:A, B77)</f>
        <v>1</v>
      </c>
    </row>
    <row r="78" spans="1:13" x14ac:dyDescent="0.35">
      <c r="A78" t="s">
        <v>226</v>
      </c>
      <c r="B78" t="s">
        <v>69</v>
      </c>
      <c r="C78">
        <v>45</v>
      </c>
      <c r="D78">
        <v>30</v>
      </c>
      <c r="E78">
        <v>4</v>
      </c>
      <c r="F78">
        <v>2</v>
      </c>
      <c r="G78">
        <v>150</v>
      </c>
      <c r="H78">
        <v>0</v>
      </c>
      <c r="I78">
        <v>0</v>
      </c>
      <c r="J78">
        <v>0</v>
      </c>
      <c r="K78">
        <v>0</v>
      </c>
      <c r="L78">
        <f>COUNTIF(dim_player!A:A, A78)</f>
        <v>0</v>
      </c>
      <c r="M78">
        <f>COUNTIF(dim_player!A:A, B78)</f>
        <v>1</v>
      </c>
    </row>
    <row r="79" spans="1:13" x14ac:dyDescent="0.35">
      <c r="A79" t="s">
        <v>227</v>
      </c>
      <c r="B79" t="s">
        <v>42</v>
      </c>
      <c r="C79">
        <v>120</v>
      </c>
      <c r="D79">
        <v>60</v>
      </c>
      <c r="E79">
        <v>12</v>
      </c>
      <c r="F79">
        <v>7</v>
      </c>
      <c r="G79">
        <v>200</v>
      </c>
      <c r="H79">
        <v>0</v>
      </c>
      <c r="I79">
        <v>0</v>
      </c>
      <c r="J79">
        <v>0</v>
      </c>
      <c r="K79">
        <v>0</v>
      </c>
      <c r="L79">
        <f>COUNTIF(dim_player!A:A, A79)</f>
        <v>0</v>
      </c>
      <c r="M79">
        <f>COUNTIF(dim_player!A:A, B79)</f>
        <v>1</v>
      </c>
    </row>
    <row r="80" spans="1:13" x14ac:dyDescent="0.35">
      <c r="A80" t="s">
        <v>227</v>
      </c>
      <c r="B80" t="s">
        <v>58</v>
      </c>
      <c r="C80">
        <v>10</v>
      </c>
      <c r="D80">
        <v>8</v>
      </c>
      <c r="E80">
        <v>0</v>
      </c>
      <c r="F80">
        <v>1</v>
      </c>
      <c r="G80">
        <v>125</v>
      </c>
      <c r="H80">
        <v>4</v>
      </c>
      <c r="I80">
        <v>30</v>
      </c>
      <c r="J80">
        <v>1</v>
      </c>
      <c r="K80">
        <v>7.5</v>
      </c>
      <c r="L80">
        <f>COUNTIF(dim_player!A:A, A80)</f>
        <v>0</v>
      </c>
      <c r="M80">
        <f>COUNTIF(dim_player!A:A, B80)</f>
        <v>1</v>
      </c>
    </row>
    <row r="81" spans="1:13" x14ac:dyDescent="0.35">
      <c r="A81" t="s">
        <v>228</v>
      </c>
      <c r="B81" t="s">
        <v>83</v>
      </c>
      <c r="C81">
        <v>85</v>
      </c>
      <c r="D81">
        <v>55</v>
      </c>
      <c r="E81">
        <v>9</v>
      </c>
      <c r="F81">
        <v>2</v>
      </c>
      <c r="G81">
        <v>154.55000000000001</v>
      </c>
      <c r="H81">
        <v>0</v>
      </c>
      <c r="I81">
        <v>0</v>
      </c>
      <c r="J81">
        <v>0</v>
      </c>
      <c r="K81">
        <v>0</v>
      </c>
      <c r="L81">
        <f>COUNTIF(dim_player!A:A, A81)</f>
        <v>0</v>
      </c>
      <c r="M81">
        <f>COUNTIF(dim_player!A:A, B81)</f>
        <v>1</v>
      </c>
    </row>
    <row r="82" spans="1:13" x14ac:dyDescent="0.35">
      <c r="A82" t="s">
        <v>228</v>
      </c>
      <c r="B82" t="s">
        <v>93</v>
      </c>
      <c r="C82">
        <v>0</v>
      </c>
      <c r="D82">
        <v>0</v>
      </c>
      <c r="E82">
        <v>0</v>
      </c>
      <c r="F82">
        <v>0</v>
      </c>
      <c r="G82">
        <v>0</v>
      </c>
      <c r="H82">
        <v>4</v>
      </c>
      <c r="I82">
        <v>45</v>
      </c>
      <c r="J82">
        <v>0</v>
      </c>
      <c r="K82">
        <v>11.25</v>
      </c>
      <c r="L82">
        <f>COUNTIF(dim_player!A:A, A82)</f>
        <v>0</v>
      </c>
      <c r="M82">
        <f>COUNTIF(dim_player!A:A, B82)</f>
        <v>1</v>
      </c>
    </row>
    <row r="83" spans="1:13" x14ac:dyDescent="0.35">
      <c r="A83" t="s">
        <v>229</v>
      </c>
      <c r="B83" t="s">
        <v>96</v>
      </c>
      <c r="C83">
        <v>70</v>
      </c>
      <c r="D83">
        <v>40</v>
      </c>
      <c r="E83">
        <v>7</v>
      </c>
      <c r="F83">
        <v>3</v>
      </c>
      <c r="G83">
        <v>175</v>
      </c>
      <c r="H83">
        <v>0</v>
      </c>
      <c r="I83">
        <v>0</v>
      </c>
      <c r="J83">
        <v>0</v>
      </c>
      <c r="K83">
        <v>0</v>
      </c>
      <c r="L83">
        <f>COUNTIF(dim_player!A:A, A83)</f>
        <v>0</v>
      </c>
      <c r="M83">
        <f>COUNTIF(dim_player!A:A, B83)</f>
        <v>1</v>
      </c>
    </row>
    <row r="84" spans="1:13" x14ac:dyDescent="0.35">
      <c r="A84" t="s">
        <v>229</v>
      </c>
      <c r="B84" t="s">
        <v>15</v>
      </c>
      <c r="C84">
        <v>0</v>
      </c>
      <c r="D84">
        <v>0</v>
      </c>
      <c r="E84">
        <v>0</v>
      </c>
      <c r="F84">
        <v>0</v>
      </c>
      <c r="G84">
        <v>0</v>
      </c>
      <c r="H84">
        <v>4</v>
      </c>
      <c r="I84">
        <v>29</v>
      </c>
      <c r="J84">
        <v>2</v>
      </c>
      <c r="K84">
        <v>7.25</v>
      </c>
      <c r="L84">
        <f>COUNTIF(dim_player!A:A, A84)</f>
        <v>0</v>
      </c>
      <c r="M84">
        <f>COUNTIF(dim_player!A:A, B84)</f>
        <v>1</v>
      </c>
    </row>
    <row r="85" spans="1:13" x14ac:dyDescent="0.35">
      <c r="A85" t="s">
        <v>230</v>
      </c>
      <c r="B85" t="s">
        <v>63</v>
      </c>
      <c r="C85">
        <v>90</v>
      </c>
      <c r="D85">
        <v>50</v>
      </c>
      <c r="E85">
        <v>9</v>
      </c>
      <c r="F85">
        <v>4</v>
      </c>
      <c r="G85">
        <v>180</v>
      </c>
      <c r="H85">
        <v>0</v>
      </c>
      <c r="I85">
        <v>0</v>
      </c>
      <c r="J85">
        <v>0</v>
      </c>
      <c r="K85">
        <v>0</v>
      </c>
      <c r="L85">
        <f>COUNTIF(dim_player!A:A, A85)</f>
        <v>0</v>
      </c>
      <c r="M85">
        <f>COUNTIF(dim_player!A:A, B85)</f>
        <v>1</v>
      </c>
    </row>
    <row r="86" spans="1:13" x14ac:dyDescent="0.35">
      <c r="A86" t="s">
        <v>230</v>
      </c>
      <c r="B86" t="s">
        <v>36</v>
      </c>
      <c r="C86">
        <v>30</v>
      </c>
      <c r="D86">
        <v>20</v>
      </c>
      <c r="E86">
        <v>2</v>
      </c>
      <c r="F86">
        <v>2</v>
      </c>
      <c r="G86">
        <v>150</v>
      </c>
      <c r="H86">
        <v>0</v>
      </c>
      <c r="I86">
        <v>0</v>
      </c>
      <c r="J86">
        <v>0</v>
      </c>
      <c r="K86">
        <v>0</v>
      </c>
      <c r="L86">
        <f>COUNTIF(dim_player!A:A, A86)</f>
        <v>0</v>
      </c>
      <c r="M86">
        <f>COUNTIF(dim_player!A:A, B86)</f>
        <v>1</v>
      </c>
    </row>
    <row r="87" spans="1:13" x14ac:dyDescent="0.35">
      <c r="A87" t="s">
        <v>231</v>
      </c>
      <c r="B87" t="s">
        <v>45</v>
      </c>
      <c r="C87">
        <v>0</v>
      </c>
      <c r="D87">
        <v>0</v>
      </c>
      <c r="E87">
        <v>0</v>
      </c>
      <c r="F87">
        <v>0</v>
      </c>
      <c r="G87">
        <v>0</v>
      </c>
      <c r="H87">
        <v>4</v>
      </c>
      <c r="I87">
        <v>25</v>
      </c>
      <c r="J87">
        <v>3</v>
      </c>
      <c r="K87">
        <v>6.25</v>
      </c>
      <c r="L87">
        <f>COUNTIF(dim_player!A:A, A87)</f>
        <v>0</v>
      </c>
      <c r="M87">
        <f>COUNTIF(dim_player!A:A, B87)</f>
        <v>1</v>
      </c>
    </row>
    <row r="88" spans="1:13" x14ac:dyDescent="0.35">
      <c r="A88" t="s">
        <v>231</v>
      </c>
      <c r="B88" t="s">
        <v>19</v>
      </c>
      <c r="C88">
        <v>5</v>
      </c>
      <c r="D88">
        <v>10</v>
      </c>
      <c r="E88">
        <v>0</v>
      </c>
      <c r="F88">
        <v>0</v>
      </c>
      <c r="G88">
        <v>50</v>
      </c>
      <c r="H88">
        <v>0</v>
      </c>
      <c r="I88">
        <v>0</v>
      </c>
      <c r="J88">
        <v>0</v>
      </c>
      <c r="K88">
        <v>0</v>
      </c>
      <c r="L88">
        <f>COUNTIF(dim_player!A:A, A88)</f>
        <v>0</v>
      </c>
      <c r="M88">
        <f>COUNTIF(dim_player!A:A, B88)</f>
        <v>1</v>
      </c>
    </row>
    <row r="89" spans="1:13" x14ac:dyDescent="0.35">
      <c r="A89" t="s">
        <v>232</v>
      </c>
      <c r="B89" t="s">
        <v>52</v>
      </c>
      <c r="C89">
        <v>105</v>
      </c>
      <c r="D89">
        <v>55</v>
      </c>
      <c r="E89">
        <v>10</v>
      </c>
      <c r="F89">
        <v>5</v>
      </c>
      <c r="G89">
        <v>190.91</v>
      </c>
      <c r="H89">
        <v>0</v>
      </c>
      <c r="I89">
        <v>0</v>
      </c>
      <c r="J89">
        <v>0</v>
      </c>
      <c r="K89">
        <v>0</v>
      </c>
      <c r="L89">
        <f>COUNTIF(dim_player!A:A, A89)</f>
        <v>0</v>
      </c>
      <c r="M89">
        <f>COUNTIF(dim_player!A:A, B89)</f>
        <v>1</v>
      </c>
    </row>
    <row r="90" spans="1:13" x14ac:dyDescent="0.35">
      <c r="A90" t="s">
        <v>232</v>
      </c>
      <c r="B90" t="s">
        <v>78</v>
      </c>
      <c r="C90">
        <v>0</v>
      </c>
      <c r="D90">
        <v>0</v>
      </c>
      <c r="E90">
        <v>0</v>
      </c>
      <c r="F90">
        <v>0</v>
      </c>
      <c r="G90">
        <v>0</v>
      </c>
      <c r="H90">
        <v>4</v>
      </c>
      <c r="I90">
        <v>40</v>
      </c>
      <c r="J90">
        <v>1</v>
      </c>
      <c r="K90">
        <v>10</v>
      </c>
      <c r="L90">
        <f>COUNTIF(dim_player!A:A, A90)</f>
        <v>0</v>
      </c>
      <c r="M90">
        <f>COUNTIF(dim_player!A:A, B90)</f>
        <v>1</v>
      </c>
    </row>
    <row r="91" spans="1:13" x14ac:dyDescent="0.35">
      <c r="A91" t="s">
        <v>233</v>
      </c>
      <c r="B91" t="s">
        <v>103</v>
      </c>
      <c r="C91">
        <v>95</v>
      </c>
      <c r="D91">
        <v>58</v>
      </c>
      <c r="E91">
        <v>10</v>
      </c>
      <c r="F91">
        <v>4</v>
      </c>
      <c r="G91">
        <v>163.79</v>
      </c>
      <c r="H91">
        <v>0</v>
      </c>
      <c r="I91">
        <v>0</v>
      </c>
      <c r="J91">
        <v>0</v>
      </c>
      <c r="K91">
        <v>0</v>
      </c>
      <c r="L91">
        <f>COUNTIF(dim_player!A:A, A91)</f>
        <v>0</v>
      </c>
      <c r="M91">
        <f>COUNTIF(dim_player!A:A, B91)</f>
        <v>1</v>
      </c>
    </row>
    <row r="92" spans="1:13" x14ac:dyDescent="0.35">
      <c r="A92" t="s">
        <v>233</v>
      </c>
      <c r="B92" t="s">
        <v>63</v>
      </c>
      <c r="C92">
        <v>45</v>
      </c>
      <c r="D92">
        <v>35</v>
      </c>
      <c r="E92">
        <v>4</v>
      </c>
      <c r="F92">
        <v>1</v>
      </c>
      <c r="G92">
        <v>128.57</v>
      </c>
      <c r="H92">
        <v>0</v>
      </c>
      <c r="I92">
        <v>0</v>
      </c>
      <c r="J92">
        <v>0</v>
      </c>
      <c r="K92">
        <v>0</v>
      </c>
      <c r="L92">
        <f>COUNTIF(dim_player!A:A, A92)</f>
        <v>0</v>
      </c>
      <c r="M92">
        <f>COUNTIF(dim_player!A:A, B92)</f>
        <v>1</v>
      </c>
    </row>
    <row r="93" spans="1:13" x14ac:dyDescent="0.35">
      <c r="A93" t="s">
        <v>234</v>
      </c>
      <c r="B93" t="s">
        <v>30</v>
      </c>
      <c r="C93">
        <v>58</v>
      </c>
      <c r="D93">
        <v>32</v>
      </c>
      <c r="E93">
        <v>6</v>
      </c>
      <c r="F93">
        <v>3</v>
      </c>
      <c r="G93">
        <v>181.25</v>
      </c>
      <c r="H93">
        <v>0</v>
      </c>
      <c r="I93">
        <v>0</v>
      </c>
      <c r="J93">
        <v>0</v>
      </c>
      <c r="K93">
        <v>0</v>
      </c>
      <c r="L93">
        <f>COUNTIF(dim_player!A:A, A93)</f>
        <v>0</v>
      </c>
      <c r="M93">
        <f>COUNTIF(dim_player!A:A, B93)</f>
        <v>1</v>
      </c>
    </row>
    <row r="94" spans="1:13" x14ac:dyDescent="0.35">
      <c r="A94" t="s">
        <v>234</v>
      </c>
      <c r="B94" t="s">
        <v>74</v>
      </c>
      <c r="C94">
        <v>40</v>
      </c>
      <c r="D94">
        <v>28</v>
      </c>
      <c r="E94">
        <v>3</v>
      </c>
      <c r="F94">
        <v>1</v>
      </c>
      <c r="G94">
        <v>142.86000000000001</v>
      </c>
      <c r="H94">
        <v>0</v>
      </c>
      <c r="I94">
        <v>0</v>
      </c>
      <c r="J94">
        <v>0</v>
      </c>
      <c r="K94">
        <v>0</v>
      </c>
      <c r="L94">
        <f>COUNTIF(dim_player!A:A, A94)</f>
        <v>0</v>
      </c>
      <c r="M94">
        <f>COUNTIF(dim_player!A:A, B94)</f>
        <v>1</v>
      </c>
    </row>
    <row r="95" spans="1:13" x14ac:dyDescent="0.35">
      <c r="A95" t="s">
        <v>235</v>
      </c>
      <c r="B95" t="s">
        <v>55</v>
      </c>
      <c r="C95">
        <v>34</v>
      </c>
      <c r="D95">
        <v>18</v>
      </c>
      <c r="E95">
        <v>2</v>
      </c>
      <c r="F95">
        <v>3</v>
      </c>
      <c r="G95">
        <v>188.89</v>
      </c>
      <c r="H95">
        <v>4</v>
      </c>
      <c r="I95">
        <v>38</v>
      </c>
      <c r="J95">
        <v>3</v>
      </c>
      <c r="K95">
        <v>9.5</v>
      </c>
      <c r="L95">
        <f>COUNTIF(dim_player!A:A, A95)</f>
        <v>0</v>
      </c>
      <c r="M95">
        <f>COUNTIF(dim_player!A:A, B95)</f>
        <v>1</v>
      </c>
    </row>
    <row r="96" spans="1:13" x14ac:dyDescent="0.35">
      <c r="A96" t="s">
        <v>235</v>
      </c>
      <c r="B96" t="s">
        <v>88</v>
      </c>
      <c r="C96">
        <v>0</v>
      </c>
      <c r="D96">
        <v>0</v>
      </c>
      <c r="E96">
        <v>0</v>
      </c>
      <c r="F96">
        <v>0</v>
      </c>
      <c r="G96">
        <v>0</v>
      </c>
      <c r="H96">
        <v>4</v>
      </c>
      <c r="I96">
        <v>30</v>
      </c>
      <c r="J96">
        <v>2</v>
      </c>
      <c r="K96">
        <v>7.5</v>
      </c>
      <c r="L96">
        <f>COUNTIF(dim_player!A:A, A96)</f>
        <v>0</v>
      </c>
      <c r="M96">
        <f>COUNTIF(dim_player!A:A, B96)</f>
        <v>1</v>
      </c>
    </row>
    <row r="97" spans="1:13" x14ac:dyDescent="0.35">
      <c r="A97" t="s">
        <v>236</v>
      </c>
      <c r="B97" t="s">
        <v>74</v>
      </c>
      <c r="C97">
        <v>65</v>
      </c>
      <c r="D97">
        <v>40</v>
      </c>
      <c r="E97">
        <v>7</v>
      </c>
      <c r="F97">
        <v>2</v>
      </c>
      <c r="G97">
        <v>162.5</v>
      </c>
      <c r="H97">
        <v>0</v>
      </c>
      <c r="I97">
        <v>0</v>
      </c>
      <c r="J97">
        <v>0</v>
      </c>
      <c r="K97">
        <v>0</v>
      </c>
      <c r="L97">
        <f>COUNTIF(dim_player!A:A, A97)</f>
        <v>0</v>
      </c>
      <c r="M97">
        <f>COUNTIF(dim_player!A:A, B97)</f>
        <v>1</v>
      </c>
    </row>
    <row r="98" spans="1:13" x14ac:dyDescent="0.35">
      <c r="A98" t="s">
        <v>236</v>
      </c>
      <c r="B98" t="s">
        <v>15</v>
      </c>
      <c r="C98">
        <v>0</v>
      </c>
      <c r="D98">
        <v>0</v>
      </c>
      <c r="E98">
        <v>0</v>
      </c>
      <c r="F98">
        <v>0</v>
      </c>
      <c r="G98">
        <v>0</v>
      </c>
      <c r="H98">
        <v>3.2</v>
      </c>
      <c r="I98">
        <v>25</v>
      </c>
      <c r="J98">
        <v>3</v>
      </c>
      <c r="K98">
        <v>7.5</v>
      </c>
      <c r="L98">
        <f>COUNTIF(dim_player!A:A, A98)</f>
        <v>0</v>
      </c>
      <c r="M98">
        <f>COUNTIF(dim_player!A:A, B98)</f>
        <v>1</v>
      </c>
    </row>
    <row r="99" spans="1:13" x14ac:dyDescent="0.35">
      <c r="A99" t="s">
        <v>237</v>
      </c>
      <c r="B99" t="s">
        <v>83</v>
      </c>
      <c r="C99">
        <v>88</v>
      </c>
      <c r="D99">
        <v>52</v>
      </c>
      <c r="E99">
        <v>8</v>
      </c>
      <c r="F99">
        <v>3</v>
      </c>
      <c r="G99">
        <v>169.23</v>
      </c>
      <c r="H99">
        <v>0</v>
      </c>
      <c r="I99">
        <v>0</v>
      </c>
      <c r="J99">
        <v>0</v>
      </c>
      <c r="K99">
        <v>0</v>
      </c>
      <c r="L99">
        <f>COUNTIF(dim_player!A:A, A99)</f>
        <v>0</v>
      </c>
      <c r="M99">
        <f>COUNTIF(dim_player!A:A, B99)</f>
        <v>1</v>
      </c>
    </row>
    <row r="100" spans="1:13" x14ac:dyDescent="0.35">
      <c r="A100" t="s">
        <v>237</v>
      </c>
      <c r="B100" t="s">
        <v>42</v>
      </c>
      <c r="C100">
        <v>5</v>
      </c>
      <c r="D100">
        <v>7</v>
      </c>
      <c r="E100">
        <v>0</v>
      </c>
      <c r="F100">
        <v>0</v>
      </c>
      <c r="G100">
        <v>71.430000000000007</v>
      </c>
      <c r="H100">
        <v>0</v>
      </c>
      <c r="I100">
        <v>0</v>
      </c>
      <c r="J100">
        <v>0</v>
      </c>
      <c r="K100">
        <v>0</v>
      </c>
      <c r="L100">
        <f>COUNTIF(dim_player!A:A, A100)</f>
        <v>0</v>
      </c>
      <c r="M100">
        <f>COUNTIF(dim_player!A:A, B100)</f>
        <v>1</v>
      </c>
    </row>
    <row r="101" spans="1:13" x14ac:dyDescent="0.35">
      <c r="A101" t="s">
        <v>238</v>
      </c>
      <c r="B101" t="s">
        <v>58</v>
      </c>
      <c r="C101">
        <v>18</v>
      </c>
      <c r="D101">
        <v>10</v>
      </c>
      <c r="E101">
        <v>1</v>
      </c>
      <c r="F101">
        <v>1</v>
      </c>
      <c r="G101">
        <v>180</v>
      </c>
      <c r="H101">
        <v>4</v>
      </c>
      <c r="I101">
        <v>22</v>
      </c>
      <c r="J101">
        <v>2</v>
      </c>
      <c r="K101">
        <v>5.5</v>
      </c>
      <c r="L101">
        <f>COUNTIF(dim_player!A:A, A101)</f>
        <v>0</v>
      </c>
      <c r="M101">
        <f>COUNTIF(dim_player!A:A, B101)</f>
        <v>1</v>
      </c>
    </row>
    <row r="102" spans="1:13" x14ac:dyDescent="0.35">
      <c r="A102" t="s">
        <v>238</v>
      </c>
      <c r="B102" t="s">
        <v>71</v>
      </c>
      <c r="C102">
        <v>0</v>
      </c>
      <c r="D102">
        <v>0</v>
      </c>
      <c r="E102">
        <v>0</v>
      </c>
      <c r="F102">
        <v>0</v>
      </c>
      <c r="G102">
        <v>0</v>
      </c>
      <c r="H102">
        <v>4</v>
      </c>
      <c r="I102">
        <v>25</v>
      </c>
      <c r="J102">
        <v>1</v>
      </c>
      <c r="K102">
        <v>6.25</v>
      </c>
      <c r="L102">
        <f>COUNTIF(dim_player!A:A, A102)</f>
        <v>0</v>
      </c>
      <c r="M102">
        <f>COUNTIF(dim_player!A:A, B102)</f>
        <v>1</v>
      </c>
    </row>
    <row r="103" spans="1:13" x14ac:dyDescent="0.35">
      <c r="A103" t="s">
        <v>239</v>
      </c>
      <c r="B103" t="s">
        <v>33</v>
      </c>
      <c r="C103">
        <v>0</v>
      </c>
      <c r="D103">
        <v>0</v>
      </c>
      <c r="E103">
        <v>0</v>
      </c>
      <c r="F103">
        <v>0</v>
      </c>
      <c r="G103">
        <v>0</v>
      </c>
      <c r="H103">
        <v>4</v>
      </c>
      <c r="I103">
        <v>24</v>
      </c>
      <c r="J103">
        <v>3</v>
      </c>
      <c r="K103">
        <v>6</v>
      </c>
      <c r="L103">
        <f>COUNTIF(dim_player!A:A, A103)</f>
        <v>0</v>
      </c>
      <c r="M103">
        <f>COUNTIF(dim_player!A:A, B103)</f>
        <v>1</v>
      </c>
    </row>
    <row r="104" spans="1:13" x14ac:dyDescent="0.35">
      <c r="A104" t="s">
        <v>239</v>
      </c>
      <c r="B104" t="s">
        <v>27</v>
      </c>
      <c r="C104">
        <v>35</v>
      </c>
      <c r="D104">
        <v>25</v>
      </c>
      <c r="E104">
        <v>2</v>
      </c>
      <c r="F104">
        <v>2</v>
      </c>
      <c r="G104">
        <v>140</v>
      </c>
      <c r="H104">
        <v>0</v>
      </c>
      <c r="I104">
        <v>0</v>
      </c>
      <c r="J104">
        <v>0</v>
      </c>
      <c r="K104">
        <v>0</v>
      </c>
      <c r="L104">
        <f>COUNTIF(dim_player!A:A, A104)</f>
        <v>0</v>
      </c>
      <c r="M104">
        <f>COUNTIF(dim_player!A:A, B104)</f>
        <v>1</v>
      </c>
    </row>
    <row r="105" spans="1:13" x14ac:dyDescent="0.35">
      <c r="A105" t="s">
        <v>240</v>
      </c>
      <c r="B105" t="s">
        <v>101</v>
      </c>
      <c r="C105">
        <v>56</v>
      </c>
      <c r="D105">
        <v>28</v>
      </c>
      <c r="E105">
        <v>3</v>
      </c>
      <c r="F105">
        <v>5</v>
      </c>
      <c r="G105">
        <v>200</v>
      </c>
      <c r="H105">
        <v>0</v>
      </c>
      <c r="I105">
        <v>0</v>
      </c>
      <c r="J105">
        <v>0</v>
      </c>
      <c r="K105">
        <v>0</v>
      </c>
      <c r="L105">
        <f>COUNTIF(dim_player!A:A, A105)</f>
        <v>0</v>
      </c>
      <c r="M105">
        <f>COUNTIF(dim_player!A:A, B105)</f>
        <v>1</v>
      </c>
    </row>
    <row r="106" spans="1:13" x14ac:dyDescent="0.35">
      <c r="A106" t="s">
        <v>240</v>
      </c>
      <c r="B106" t="s">
        <v>52</v>
      </c>
      <c r="C106">
        <v>22</v>
      </c>
      <c r="D106">
        <v>19</v>
      </c>
      <c r="E106">
        <v>1</v>
      </c>
      <c r="F106">
        <v>0</v>
      </c>
      <c r="G106">
        <v>115.79</v>
      </c>
      <c r="H106">
        <v>0</v>
      </c>
      <c r="I106">
        <v>0</v>
      </c>
      <c r="J106">
        <v>0</v>
      </c>
      <c r="K106">
        <v>0</v>
      </c>
      <c r="L106">
        <f>COUNTIF(dim_player!A:A, A106)</f>
        <v>0</v>
      </c>
      <c r="M106">
        <f>COUNTIF(dim_player!A:A, B106)</f>
        <v>1</v>
      </c>
    </row>
    <row r="107" spans="1:13" x14ac:dyDescent="0.35">
      <c r="A107" t="s">
        <v>241</v>
      </c>
      <c r="B107" t="s">
        <v>60</v>
      </c>
      <c r="C107">
        <v>0</v>
      </c>
      <c r="D107">
        <v>0</v>
      </c>
      <c r="E107">
        <v>0</v>
      </c>
      <c r="F107">
        <v>0</v>
      </c>
      <c r="G107">
        <v>0</v>
      </c>
      <c r="H107">
        <v>3.3</v>
      </c>
      <c r="I107">
        <v>19</v>
      </c>
      <c r="J107">
        <v>4</v>
      </c>
      <c r="K107">
        <v>5.43</v>
      </c>
      <c r="L107">
        <f>COUNTIF(dim_player!A:A, A107)</f>
        <v>0</v>
      </c>
      <c r="M107">
        <f>COUNTIF(dim_player!A:A, B107)</f>
        <v>1</v>
      </c>
    </row>
    <row r="108" spans="1:13" x14ac:dyDescent="0.35">
      <c r="A108" t="s">
        <v>241</v>
      </c>
      <c r="B108" t="s">
        <v>42</v>
      </c>
      <c r="C108">
        <v>40</v>
      </c>
      <c r="D108">
        <v>30</v>
      </c>
      <c r="E108">
        <v>3</v>
      </c>
      <c r="F108">
        <v>1</v>
      </c>
      <c r="G108">
        <v>133.33000000000001</v>
      </c>
      <c r="H108">
        <v>0</v>
      </c>
      <c r="I108">
        <v>0</v>
      </c>
      <c r="J108">
        <v>0</v>
      </c>
      <c r="K108">
        <v>0</v>
      </c>
      <c r="L108">
        <f>COUNTIF(dim_player!A:A, A108)</f>
        <v>0</v>
      </c>
      <c r="M108">
        <f>COUNTIF(dim_player!A:A, B108)</f>
        <v>1</v>
      </c>
    </row>
    <row r="109" spans="1:13" x14ac:dyDescent="0.35">
      <c r="A109" t="s">
        <v>242</v>
      </c>
      <c r="B109" t="s">
        <v>66</v>
      </c>
      <c r="C109">
        <v>0</v>
      </c>
      <c r="D109">
        <v>0</v>
      </c>
      <c r="E109">
        <v>0</v>
      </c>
      <c r="F109">
        <v>0</v>
      </c>
      <c r="G109">
        <v>0</v>
      </c>
      <c r="H109">
        <v>4</v>
      </c>
      <c r="I109">
        <v>17</v>
      </c>
      <c r="J109">
        <v>2</v>
      </c>
      <c r="K109">
        <v>4.25</v>
      </c>
      <c r="L109">
        <f>COUNTIF(dim_player!A:A, A109)</f>
        <v>0</v>
      </c>
      <c r="M109">
        <f>COUNTIF(dim_player!A:A, B109)</f>
        <v>1</v>
      </c>
    </row>
    <row r="110" spans="1:13" x14ac:dyDescent="0.35">
      <c r="A110" t="s">
        <v>242</v>
      </c>
      <c r="B110" t="s">
        <v>91</v>
      </c>
      <c r="C110">
        <v>12</v>
      </c>
      <c r="D110">
        <v>14</v>
      </c>
      <c r="E110">
        <v>1</v>
      </c>
      <c r="F110">
        <v>0</v>
      </c>
      <c r="G110">
        <v>85.71</v>
      </c>
      <c r="H110">
        <v>0</v>
      </c>
      <c r="I110">
        <v>0</v>
      </c>
      <c r="J110">
        <v>0</v>
      </c>
      <c r="K110">
        <v>0</v>
      </c>
      <c r="L110">
        <f>COUNTIF(dim_player!A:A, A110)</f>
        <v>0</v>
      </c>
      <c r="M110">
        <f>COUNTIF(dim_player!A:A, B110)</f>
        <v>1</v>
      </c>
    </row>
    <row r="111" spans="1:13" x14ac:dyDescent="0.35">
      <c r="A111" t="s">
        <v>243</v>
      </c>
      <c r="B111" t="s">
        <v>85</v>
      </c>
      <c r="C111">
        <v>75</v>
      </c>
      <c r="D111">
        <v>45</v>
      </c>
      <c r="E111">
        <v>5</v>
      </c>
      <c r="F111">
        <v>4</v>
      </c>
      <c r="G111">
        <v>166.67</v>
      </c>
      <c r="H111">
        <v>0</v>
      </c>
      <c r="I111">
        <v>0</v>
      </c>
      <c r="J111">
        <v>0</v>
      </c>
      <c r="K111">
        <v>0</v>
      </c>
      <c r="L111">
        <f>COUNTIF(dim_player!A:A, A111)</f>
        <v>0</v>
      </c>
      <c r="M111">
        <f>COUNTIF(dim_player!A:A, B111)</f>
        <v>1</v>
      </c>
    </row>
    <row r="112" spans="1:13" x14ac:dyDescent="0.35">
      <c r="A112" t="s">
        <v>243</v>
      </c>
      <c r="B112" t="s">
        <v>45</v>
      </c>
      <c r="C112">
        <v>25</v>
      </c>
      <c r="D112">
        <v>18</v>
      </c>
      <c r="E112">
        <v>1</v>
      </c>
      <c r="F112">
        <v>1</v>
      </c>
      <c r="G112">
        <v>138.88999999999999</v>
      </c>
      <c r="H112">
        <v>4</v>
      </c>
      <c r="I112">
        <v>35</v>
      </c>
      <c r="J112">
        <v>1</v>
      </c>
      <c r="K112">
        <v>8.75</v>
      </c>
      <c r="L112">
        <f>COUNTIF(dim_player!A:A, A112)</f>
        <v>0</v>
      </c>
      <c r="M112">
        <f>COUNTIF(dim_player!A:A, B112)</f>
        <v>1</v>
      </c>
    </row>
    <row r="113" spans="1:13" x14ac:dyDescent="0.35">
      <c r="A113" t="s">
        <v>244</v>
      </c>
      <c r="B113" t="s">
        <v>36</v>
      </c>
      <c r="C113">
        <v>48</v>
      </c>
      <c r="D113">
        <v>32</v>
      </c>
      <c r="E113">
        <v>4</v>
      </c>
      <c r="F113">
        <v>1</v>
      </c>
      <c r="G113">
        <v>150</v>
      </c>
      <c r="H113">
        <v>0</v>
      </c>
      <c r="I113">
        <v>0</v>
      </c>
      <c r="J113">
        <v>0</v>
      </c>
      <c r="K113">
        <v>0</v>
      </c>
      <c r="L113">
        <f>COUNTIF(dim_player!A:A, A113)</f>
        <v>0</v>
      </c>
      <c r="M113">
        <f>COUNTIF(dim_player!A:A, B113)</f>
        <v>1</v>
      </c>
    </row>
    <row r="114" spans="1:13" x14ac:dyDescent="0.35">
      <c r="A114" t="s">
        <v>244</v>
      </c>
      <c r="B114" t="s">
        <v>15</v>
      </c>
      <c r="C114">
        <v>0</v>
      </c>
      <c r="D114">
        <v>0</v>
      </c>
      <c r="E114">
        <v>0</v>
      </c>
      <c r="F114">
        <v>0</v>
      </c>
      <c r="G114">
        <v>0</v>
      </c>
      <c r="H114">
        <v>4</v>
      </c>
      <c r="I114">
        <v>30</v>
      </c>
      <c r="J114">
        <v>2</v>
      </c>
      <c r="K114">
        <v>7.5</v>
      </c>
      <c r="L114">
        <f>COUNTIF(dim_player!A:A, A114)</f>
        <v>0</v>
      </c>
      <c r="M114">
        <f>COUNTIF(dim_player!A:A, B114)</f>
        <v>1</v>
      </c>
    </row>
    <row r="115" spans="1:13" x14ac:dyDescent="0.35">
      <c r="A115" t="s">
        <v>245</v>
      </c>
      <c r="B115" t="s">
        <v>42</v>
      </c>
      <c r="C115">
        <v>105</v>
      </c>
      <c r="D115">
        <v>60</v>
      </c>
      <c r="E115">
        <v>12</v>
      </c>
      <c r="F115">
        <v>3</v>
      </c>
      <c r="G115">
        <v>175</v>
      </c>
      <c r="H115">
        <v>0</v>
      </c>
      <c r="I115">
        <v>0</v>
      </c>
      <c r="J115">
        <v>0</v>
      </c>
      <c r="K115">
        <v>0</v>
      </c>
      <c r="L115">
        <f>COUNTIF(dim_player!A:A, A115)</f>
        <v>0</v>
      </c>
      <c r="M115">
        <f>COUNTIF(dim_player!A:A, B115)</f>
        <v>1</v>
      </c>
    </row>
    <row r="116" spans="1:13" x14ac:dyDescent="0.35">
      <c r="A116" t="s">
        <v>245</v>
      </c>
      <c r="B116" t="s">
        <v>69</v>
      </c>
      <c r="C116">
        <v>0</v>
      </c>
      <c r="D116">
        <v>0</v>
      </c>
      <c r="E116">
        <v>0</v>
      </c>
      <c r="F116">
        <v>0</v>
      </c>
      <c r="G116">
        <v>0</v>
      </c>
      <c r="H116">
        <v>4</v>
      </c>
      <c r="I116">
        <v>40</v>
      </c>
      <c r="J116">
        <v>1</v>
      </c>
      <c r="K116">
        <v>10</v>
      </c>
      <c r="L116">
        <f>COUNTIF(dim_player!A:A, A116)</f>
        <v>0</v>
      </c>
      <c r="M116">
        <f>COUNTIF(dim_player!A:A, B116)</f>
        <v>1</v>
      </c>
    </row>
    <row r="117" spans="1:13" x14ac:dyDescent="0.35">
      <c r="A117" t="s">
        <v>246</v>
      </c>
      <c r="B117" t="s">
        <v>8</v>
      </c>
      <c r="C117">
        <v>88</v>
      </c>
      <c r="D117">
        <v>48</v>
      </c>
      <c r="E117">
        <v>9</v>
      </c>
      <c r="F117">
        <v>4</v>
      </c>
      <c r="G117">
        <v>183.33</v>
      </c>
      <c r="H117">
        <v>0</v>
      </c>
      <c r="I117">
        <v>0</v>
      </c>
      <c r="J117">
        <v>0</v>
      </c>
      <c r="K117">
        <v>0</v>
      </c>
      <c r="L117">
        <f>COUNTIF(dim_player!A:A, A117)</f>
        <v>0</v>
      </c>
      <c r="M117">
        <f>COUNTIF(dim_player!A:A, B117)</f>
        <v>1</v>
      </c>
    </row>
    <row r="118" spans="1:13" x14ac:dyDescent="0.35">
      <c r="A118" t="s">
        <v>246</v>
      </c>
      <c r="B118" t="s">
        <v>78</v>
      </c>
      <c r="C118">
        <v>0</v>
      </c>
      <c r="D118">
        <v>0</v>
      </c>
      <c r="E118">
        <v>0</v>
      </c>
      <c r="F118">
        <v>0</v>
      </c>
      <c r="G118">
        <v>0</v>
      </c>
      <c r="H118">
        <v>4</v>
      </c>
      <c r="I118">
        <v>30</v>
      </c>
      <c r="J118">
        <v>1</v>
      </c>
      <c r="K118">
        <v>7.5</v>
      </c>
      <c r="L118">
        <f>COUNTIF(dim_player!A:A, A118)</f>
        <v>0</v>
      </c>
      <c r="M118">
        <f>COUNTIF(dim_player!A:A, B118)</f>
        <v>1</v>
      </c>
    </row>
    <row r="119" spans="1:13" x14ac:dyDescent="0.35">
      <c r="A119" t="s">
        <v>247</v>
      </c>
      <c r="B119" t="s">
        <v>96</v>
      </c>
      <c r="C119">
        <v>65</v>
      </c>
      <c r="D119">
        <v>40</v>
      </c>
      <c r="E119">
        <v>6</v>
      </c>
      <c r="F119">
        <v>2</v>
      </c>
      <c r="G119">
        <v>162.5</v>
      </c>
      <c r="H119">
        <v>0</v>
      </c>
      <c r="I119">
        <v>0</v>
      </c>
      <c r="J119">
        <v>0</v>
      </c>
      <c r="K119">
        <v>0</v>
      </c>
      <c r="L119">
        <f>COUNTIF(dim_player!A:A, A119)</f>
        <v>0</v>
      </c>
      <c r="M119">
        <f>COUNTIF(dim_player!A:A, B119)</f>
        <v>1</v>
      </c>
    </row>
    <row r="120" spans="1:13" x14ac:dyDescent="0.35">
      <c r="A120" t="s">
        <v>247</v>
      </c>
      <c r="B120" t="s">
        <v>52</v>
      </c>
      <c r="C120">
        <v>10</v>
      </c>
      <c r="D120">
        <v>8</v>
      </c>
      <c r="E120">
        <v>0</v>
      </c>
      <c r="F120">
        <v>1</v>
      </c>
      <c r="G120">
        <v>125</v>
      </c>
      <c r="H120">
        <v>0</v>
      </c>
      <c r="I120">
        <v>0</v>
      </c>
      <c r="J120">
        <v>0</v>
      </c>
      <c r="K120">
        <v>0</v>
      </c>
      <c r="L120">
        <f>COUNTIF(dim_player!A:A, A120)</f>
        <v>0</v>
      </c>
      <c r="M120">
        <f>COUNTIF(dim_player!A:A, B120)</f>
        <v>1</v>
      </c>
    </row>
    <row r="121" spans="1:13" x14ac:dyDescent="0.35">
      <c r="A121" t="s">
        <v>248</v>
      </c>
      <c r="B121" t="s">
        <v>88</v>
      </c>
      <c r="C121">
        <v>0</v>
      </c>
      <c r="D121">
        <v>0</v>
      </c>
      <c r="E121">
        <v>0</v>
      </c>
      <c r="F121">
        <v>0</v>
      </c>
      <c r="G121">
        <v>0</v>
      </c>
      <c r="H121">
        <v>4</v>
      </c>
      <c r="I121">
        <v>22</v>
      </c>
      <c r="J121">
        <v>3</v>
      </c>
      <c r="K121">
        <v>5.5</v>
      </c>
      <c r="L121">
        <f>COUNTIF(dim_player!A:A, A121)</f>
        <v>0</v>
      </c>
      <c r="M121">
        <f>COUNTIF(dim_player!A:A, B121)</f>
        <v>1</v>
      </c>
    </row>
    <row r="122" spans="1:13" x14ac:dyDescent="0.35">
      <c r="A122" t="s">
        <v>248</v>
      </c>
      <c r="B122" t="s">
        <v>19</v>
      </c>
      <c r="C122">
        <v>40</v>
      </c>
      <c r="D122">
        <v>30</v>
      </c>
      <c r="E122">
        <v>4</v>
      </c>
      <c r="F122">
        <v>1</v>
      </c>
      <c r="G122">
        <v>133.33000000000001</v>
      </c>
      <c r="H122">
        <v>0</v>
      </c>
      <c r="I122">
        <v>0</v>
      </c>
      <c r="J122">
        <v>0</v>
      </c>
      <c r="K122">
        <v>0</v>
      </c>
      <c r="L122">
        <f>COUNTIF(dim_player!A:A, A122)</f>
        <v>0</v>
      </c>
      <c r="M122">
        <f>COUNTIF(dim_player!A:A, B122)</f>
        <v>1</v>
      </c>
    </row>
    <row r="123" spans="1:13" x14ac:dyDescent="0.35">
      <c r="A123" t="s">
        <v>258</v>
      </c>
      <c r="B123" t="s">
        <v>30</v>
      </c>
      <c r="C123">
        <v>60</v>
      </c>
      <c r="D123">
        <v>35</v>
      </c>
      <c r="E123">
        <v>7</v>
      </c>
      <c r="F123">
        <v>2</v>
      </c>
      <c r="G123">
        <v>171.43</v>
      </c>
      <c r="H123">
        <v>0</v>
      </c>
      <c r="I123">
        <v>0</v>
      </c>
      <c r="J123">
        <v>0</v>
      </c>
      <c r="K123">
        <v>0</v>
      </c>
      <c r="L123">
        <f>COUNTIF(dim_player!A:A, A123)</f>
        <v>0</v>
      </c>
      <c r="M123">
        <f>COUNTIF(dim_player!A:A, B123)</f>
        <v>1</v>
      </c>
    </row>
    <row r="124" spans="1:13" x14ac:dyDescent="0.35">
      <c r="A124" t="s">
        <v>259</v>
      </c>
      <c r="B124" t="s">
        <v>103</v>
      </c>
      <c r="C124">
        <v>75</v>
      </c>
      <c r="D124">
        <v>45</v>
      </c>
      <c r="E124">
        <v>8</v>
      </c>
      <c r="F124">
        <v>3</v>
      </c>
      <c r="G124">
        <v>166.67</v>
      </c>
      <c r="H124">
        <v>0</v>
      </c>
      <c r="I124">
        <v>0</v>
      </c>
      <c r="J124">
        <v>0</v>
      </c>
      <c r="K124">
        <v>0</v>
      </c>
      <c r="L124">
        <f>COUNTIF(dim_player!A:A, A124)</f>
        <v>0</v>
      </c>
      <c r="M124">
        <f>COUNTIF(dim_player!A:A, B124)</f>
        <v>1</v>
      </c>
    </row>
    <row r="125" spans="1:13" x14ac:dyDescent="0.35">
      <c r="A125" t="s">
        <v>260</v>
      </c>
      <c r="B125" t="s">
        <v>55</v>
      </c>
      <c r="C125">
        <v>45</v>
      </c>
      <c r="D125">
        <v>25</v>
      </c>
      <c r="E125">
        <v>3</v>
      </c>
      <c r="F125">
        <v>4</v>
      </c>
      <c r="G125">
        <v>180</v>
      </c>
      <c r="H125">
        <v>4</v>
      </c>
      <c r="I125">
        <v>35</v>
      </c>
      <c r="J125">
        <v>2</v>
      </c>
      <c r="K125">
        <v>8.75</v>
      </c>
      <c r="L125">
        <f>COUNTIF(dim_player!A:A, A125)</f>
        <v>0</v>
      </c>
      <c r="M125">
        <f>COUNTIF(dim_player!A:A, B125)</f>
        <v>1</v>
      </c>
    </row>
    <row r="126" spans="1:13" x14ac:dyDescent="0.35">
      <c r="A126" t="s">
        <v>261</v>
      </c>
      <c r="B126" t="s">
        <v>74</v>
      </c>
      <c r="C126">
        <v>90</v>
      </c>
      <c r="D126">
        <v>50</v>
      </c>
      <c r="E126">
        <v>9</v>
      </c>
      <c r="F126">
        <v>3</v>
      </c>
      <c r="G126">
        <v>180</v>
      </c>
      <c r="H126">
        <v>0</v>
      </c>
      <c r="I126">
        <v>0</v>
      </c>
      <c r="J126">
        <v>0</v>
      </c>
      <c r="K126">
        <v>0</v>
      </c>
      <c r="L126">
        <f>COUNTIF(dim_player!A:A, A126)</f>
        <v>0</v>
      </c>
      <c r="M126">
        <f>COUNTIF(dim_player!A:A, B126)</f>
        <v>1</v>
      </c>
    </row>
    <row r="127" spans="1:13" x14ac:dyDescent="0.35">
      <c r="A127" t="s">
        <v>262</v>
      </c>
      <c r="B127" t="s">
        <v>83</v>
      </c>
      <c r="C127">
        <v>50</v>
      </c>
      <c r="D127">
        <v>30</v>
      </c>
      <c r="E127">
        <v>5</v>
      </c>
      <c r="F127">
        <v>2</v>
      </c>
      <c r="G127">
        <v>166.67</v>
      </c>
      <c r="H127">
        <v>0</v>
      </c>
      <c r="I127">
        <v>0</v>
      </c>
      <c r="J127">
        <v>0</v>
      </c>
      <c r="K127">
        <v>0</v>
      </c>
      <c r="L127">
        <f>COUNTIF(dim_player!A:A, A127)</f>
        <v>0</v>
      </c>
      <c r="M127">
        <f>COUNTIF(dim_player!A:A, B127)</f>
        <v>1</v>
      </c>
    </row>
    <row r="128" spans="1:13" x14ac:dyDescent="0.35">
      <c r="A128" t="s">
        <v>263</v>
      </c>
      <c r="B128" t="s">
        <v>58</v>
      </c>
      <c r="C128">
        <v>25</v>
      </c>
      <c r="D128">
        <v>15</v>
      </c>
      <c r="E128">
        <v>2</v>
      </c>
      <c r="F128">
        <v>2</v>
      </c>
      <c r="G128">
        <v>166.67</v>
      </c>
      <c r="H128">
        <v>4</v>
      </c>
      <c r="I128">
        <v>20</v>
      </c>
      <c r="J128">
        <v>3</v>
      </c>
      <c r="K128">
        <v>5</v>
      </c>
      <c r="L128">
        <f>COUNTIF(dim_player!A:A, A128)</f>
        <v>0</v>
      </c>
      <c r="M128">
        <f>COUNTIF(dim_player!A:A, B128)</f>
        <v>1</v>
      </c>
    </row>
    <row r="129" spans="1:13" x14ac:dyDescent="0.35">
      <c r="A129" t="s">
        <v>264</v>
      </c>
      <c r="B129" t="s">
        <v>33</v>
      </c>
      <c r="C129">
        <v>0</v>
      </c>
      <c r="D129">
        <v>0</v>
      </c>
      <c r="E129">
        <v>0</v>
      </c>
      <c r="F129">
        <v>0</v>
      </c>
      <c r="G129">
        <v>0</v>
      </c>
      <c r="H129">
        <v>4</v>
      </c>
      <c r="I129">
        <v>25</v>
      </c>
      <c r="J129">
        <v>3</v>
      </c>
      <c r="K129">
        <v>6.25</v>
      </c>
      <c r="L129">
        <f>COUNTIF(dim_player!A:A, A129)</f>
        <v>0</v>
      </c>
      <c r="M129">
        <f>COUNTIF(dim_player!A:A, B129)</f>
        <v>1</v>
      </c>
    </row>
    <row r="130" spans="1:13" x14ac:dyDescent="0.35">
      <c r="A130" t="s">
        <v>265</v>
      </c>
      <c r="B130" t="s">
        <v>101</v>
      </c>
      <c r="C130">
        <v>40</v>
      </c>
      <c r="D130">
        <v>20</v>
      </c>
      <c r="E130">
        <v>4</v>
      </c>
      <c r="F130">
        <v>3</v>
      </c>
      <c r="G130">
        <v>200</v>
      </c>
      <c r="H130">
        <v>0</v>
      </c>
      <c r="I130">
        <v>0</v>
      </c>
      <c r="J130">
        <v>0</v>
      </c>
      <c r="K130">
        <v>0</v>
      </c>
      <c r="L130">
        <f>COUNTIF(dim_player!A:A, A130)</f>
        <v>0</v>
      </c>
      <c r="M130">
        <f>COUNTIF(dim_player!A:A, B130)</f>
        <v>1</v>
      </c>
    </row>
    <row r="131" spans="1:13" x14ac:dyDescent="0.35">
      <c r="A131" t="s">
        <v>266</v>
      </c>
      <c r="B131" t="s">
        <v>60</v>
      </c>
      <c r="C131">
        <v>0</v>
      </c>
      <c r="D131">
        <v>0</v>
      </c>
      <c r="E131">
        <v>0</v>
      </c>
      <c r="F131">
        <v>0</v>
      </c>
      <c r="G131">
        <v>0</v>
      </c>
      <c r="H131">
        <v>4</v>
      </c>
      <c r="I131">
        <v>22</v>
      </c>
      <c r="J131">
        <v>3</v>
      </c>
      <c r="K131">
        <v>5.5</v>
      </c>
      <c r="L131">
        <f>COUNTIF(dim_player!A:A, A131)</f>
        <v>0</v>
      </c>
      <c r="M131">
        <f>COUNTIF(dim_player!A:A, B131)</f>
        <v>1</v>
      </c>
    </row>
    <row r="132" spans="1:13" x14ac:dyDescent="0.35">
      <c r="A132" t="s">
        <v>267</v>
      </c>
      <c r="B132" t="s">
        <v>66</v>
      </c>
      <c r="C132">
        <v>0</v>
      </c>
      <c r="D132">
        <v>0</v>
      </c>
      <c r="E132">
        <v>0</v>
      </c>
      <c r="F132">
        <v>0</v>
      </c>
      <c r="G132">
        <v>0</v>
      </c>
      <c r="H132">
        <v>4</v>
      </c>
      <c r="I132">
        <v>15</v>
      </c>
      <c r="J132">
        <v>2</v>
      </c>
      <c r="K132">
        <v>3.75</v>
      </c>
      <c r="L132">
        <f>COUNTIF(dim_player!A:A, A132)</f>
        <v>0</v>
      </c>
      <c r="M132">
        <f>COUNTIF(dim_player!A:A, B132)</f>
        <v>1</v>
      </c>
    </row>
    <row r="133" spans="1:13" x14ac:dyDescent="0.35">
      <c r="A133" t="s">
        <v>268</v>
      </c>
      <c r="B133" t="s">
        <v>85</v>
      </c>
      <c r="C133">
        <v>65</v>
      </c>
      <c r="D133">
        <v>40</v>
      </c>
      <c r="E133">
        <v>6</v>
      </c>
      <c r="F133">
        <v>3</v>
      </c>
      <c r="G133">
        <v>162.5</v>
      </c>
      <c r="H133">
        <v>0</v>
      </c>
      <c r="I133">
        <v>0</v>
      </c>
      <c r="J133">
        <v>0</v>
      </c>
      <c r="K133">
        <v>0</v>
      </c>
      <c r="L133">
        <f>COUNTIF(dim_player!A:A, A133)</f>
        <v>0</v>
      </c>
      <c r="M133">
        <f>COUNTIF(dim_player!A:A, B133)</f>
        <v>1</v>
      </c>
    </row>
    <row r="134" spans="1:13" x14ac:dyDescent="0.35">
      <c r="A134" t="s">
        <v>269</v>
      </c>
      <c r="B134" t="s">
        <v>36</v>
      </c>
      <c r="C134">
        <v>55</v>
      </c>
      <c r="D134">
        <v>35</v>
      </c>
      <c r="E134">
        <v>5</v>
      </c>
      <c r="F134">
        <v>2</v>
      </c>
      <c r="G134">
        <v>157.13999999999999</v>
      </c>
      <c r="H134">
        <v>0</v>
      </c>
      <c r="I134">
        <v>0</v>
      </c>
      <c r="J134">
        <v>0</v>
      </c>
      <c r="K134">
        <v>0</v>
      </c>
      <c r="L134">
        <f>COUNTIF(dim_player!A:A, A134)</f>
        <v>0</v>
      </c>
      <c r="M134">
        <f>COUNTIF(dim_player!A:A, B134)</f>
        <v>1</v>
      </c>
    </row>
    <row r="135" spans="1:13" x14ac:dyDescent="0.35">
      <c r="A135" t="s">
        <v>270</v>
      </c>
      <c r="B135" t="s">
        <v>42</v>
      </c>
      <c r="C135">
        <v>85</v>
      </c>
      <c r="D135">
        <v>50</v>
      </c>
      <c r="E135">
        <v>8</v>
      </c>
      <c r="F135">
        <v>3</v>
      </c>
      <c r="G135">
        <v>170</v>
      </c>
      <c r="H135">
        <v>0</v>
      </c>
      <c r="I135">
        <v>0</v>
      </c>
      <c r="J135">
        <v>0</v>
      </c>
      <c r="K135">
        <v>0</v>
      </c>
      <c r="L135">
        <f>COUNTIF(dim_player!A:A, A135)</f>
        <v>0</v>
      </c>
      <c r="M135">
        <f>COUNTIF(dim_player!A:A, B135)</f>
        <v>1</v>
      </c>
    </row>
    <row r="136" spans="1:13" x14ac:dyDescent="0.35">
      <c r="A136" t="s">
        <v>271</v>
      </c>
      <c r="B136" t="s">
        <v>8</v>
      </c>
      <c r="C136">
        <v>70</v>
      </c>
      <c r="D136">
        <v>45</v>
      </c>
      <c r="E136">
        <v>7</v>
      </c>
      <c r="F136">
        <v>3</v>
      </c>
      <c r="G136">
        <v>155.56</v>
      </c>
      <c r="H136">
        <v>0</v>
      </c>
      <c r="I136">
        <v>0</v>
      </c>
      <c r="J136">
        <v>0</v>
      </c>
      <c r="K136">
        <v>0</v>
      </c>
      <c r="L136">
        <f>COUNTIF(dim_player!A:A, A136)</f>
        <v>0</v>
      </c>
      <c r="M136">
        <f>COUNTIF(dim_player!A:A, B136)</f>
        <v>1</v>
      </c>
    </row>
    <row r="137" spans="1:13" x14ac:dyDescent="0.35">
      <c r="A137" t="s">
        <v>272</v>
      </c>
      <c r="B137" t="s">
        <v>96</v>
      </c>
      <c r="C137">
        <v>55</v>
      </c>
      <c r="D137">
        <v>35</v>
      </c>
      <c r="E137">
        <v>5</v>
      </c>
      <c r="F137">
        <v>2</v>
      </c>
      <c r="G137">
        <v>157.13999999999999</v>
      </c>
      <c r="H137">
        <v>0</v>
      </c>
      <c r="I137">
        <v>0</v>
      </c>
      <c r="J137">
        <v>0</v>
      </c>
      <c r="K137">
        <v>0</v>
      </c>
      <c r="L137">
        <f>COUNTIF(dim_player!A:A, A137)</f>
        <v>0</v>
      </c>
      <c r="M137">
        <f>COUNTIF(dim_player!A:A, B137)</f>
        <v>1</v>
      </c>
    </row>
    <row r="138" spans="1:13" x14ac:dyDescent="0.35">
      <c r="A138" t="s">
        <v>273</v>
      </c>
      <c r="B138" t="s">
        <v>88</v>
      </c>
      <c r="C138">
        <v>0</v>
      </c>
      <c r="D138">
        <v>0</v>
      </c>
      <c r="E138">
        <v>0</v>
      </c>
      <c r="F138">
        <v>0</v>
      </c>
      <c r="G138">
        <v>0</v>
      </c>
      <c r="H138">
        <v>4</v>
      </c>
      <c r="I138">
        <v>28</v>
      </c>
      <c r="J138">
        <v>3</v>
      </c>
      <c r="K138">
        <v>7</v>
      </c>
      <c r="L138">
        <f>COUNTIF(dim_player!A:A, A138)</f>
        <v>0</v>
      </c>
      <c r="M138">
        <f>COUNTIF(dim_player!A:A, B138)</f>
        <v>1</v>
      </c>
    </row>
    <row r="139" spans="1:13" x14ac:dyDescent="0.35">
      <c r="A139" t="s">
        <v>274</v>
      </c>
      <c r="B139" t="s">
        <v>15</v>
      </c>
      <c r="C139">
        <v>0</v>
      </c>
      <c r="D139">
        <v>0</v>
      </c>
      <c r="E139">
        <v>0</v>
      </c>
      <c r="F139">
        <v>0</v>
      </c>
      <c r="G139">
        <v>0</v>
      </c>
      <c r="H139">
        <v>4</v>
      </c>
      <c r="I139">
        <v>25</v>
      </c>
      <c r="J139">
        <v>2</v>
      </c>
      <c r="K139">
        <v>6.25</v>
      </c>
      <c r="L139">
        <f>COUNTIF(dim_player!A:A, A139)</f>
        <v>0</v>
      </c>
      <c r="M139">
        <f>COUNTIF(dim_player!A:A, B139)</f>
        <v>1</v>
      </c>
    </row>
    <row r="140" spans="1:13" x14ac:dyDescent="0.35">
      <c r="A140" t="s">
        <v>275</v>
      </c>
      <c r="B140" t="s">
        <v>99</v>
      </c>
      <c r="C140">
        <v>0</v>
      </c>
      <c r="D140">
        <v>0</v>
      </c>
      <c r="E140">
        <v>0</v>
      </c>
      <c r="F140">
        <v>0</v>
      </c>
      <c r="G140">
        <v>0</v>
      </c>
      <c r="H140">
        <v>4</v>
      </c>
      <c r="I140">
        <v>35</v>
      </c>
      <c r="J140">
        <v>1</v>
      </c>
      <c r="K140">
        <v>8.75</v>
      </c>
      <c r="L140">
        <f>COUNTIF(dim_player!A:A, A140)</f>
        <v>0</v>
      </c>
      <c r="M140">
        <f>COUNTIF(dim_player!A:A, B140)</f>
        <v>1</v>
      </c>
    </row>
    <row r="141" spans="1:13" x14ac:dyDescent="0.35">
      <c r="A141" t="s">
        <v>276</v>
      </c>
      <c r="B141" t="s">
        <v>42</v>
      </c>
      <c r="C141">
        <v>90</v>
      </c>
      <c r="D141">
        <v>55</v>
      </c>
      <c r="E141">
        <v>9</v>
      </c>
      <c r="F141">
        <v>3</v>
      </c>
      <c r="G141">
        <v>163.63999999999999</v>
      </c>
      <c r="H141">
        <v>0</v>
      </c>
      <c r="I141">
        <v>0</v>
      </c>
      <c r="J141">
        <v>0</v>
      </c>
      <c r="K141">
        <v>0</v>
      </c>
      <c r="L141">
        <f>COUNTIF(dim_player!A:A, A141)</f>
        <v>0</v>
      </c>
      <c r="M141">
        <f>COUNTIF(dim_player!A:A, B141)</f>
        <v>1</v>
      </c>
    </row>
    <row r="142" spans="1:13" x14ac:dyDescent="0.35">
      <c r="A142" t="s">
        <v>277</v>
      </c>
      <c r="B142" t="s">
        <v>19</v>
      </c>
      <c r="C142">
        <v>45</v>
      </c>
      <c r="D142">
        <v>30</v>
      </c>
      <c r="E142">
        <v>4</v>
      </c>
      <c r="F142">
        <v>2</v>
      </c>
      <c r="G142">
        <v>150</v>
      </c>
      <c r="H142">
        <v>0</v>
      </c>
      <c r="I142">
        <v>0</v>
      </c>
      <c r="J142">
        <v>0</v>
      </c>
      <c r="K142">
        <v>0</v>
      </c>
      <c r="L142">
        <f>COUNTIF(dim_player!A:A, A142)</f>
        <v>0</v>
      </c>
      <c r="M142">
        <f>COUNTIF(dim_player!A:A, B142)</f>
        <v>1</v>
      </c>
    </row>
    <row r="143" spans="1:13" x14ac:dyDescent="0.35">
      <c r="A143" t="s">
        <v>278</v>
      </c>
      <c r="B143" t="s">
        <v>24</v>
      </c>
      <c r="C143">
        <v>50</v>
      </c>
      <c r="D143">
        <v>30</v>
      </c>
      <c r="E143">
        <v>5</v>
      </c>
      <c r="F143">
        <v>2</v>
      </c>
      <c r="G143">
        <v>166.67</v>
      </c>
      <c r="H143">
        <v>0</v>
      </c>
      <c r="I143">
        <v>0</v>
      </c>
      <c r="J143">
        <v>0</v>
      </c>
      <c r="K143">
        <v>0</v>
      </c>
      <c r="L143">
        <f>COUNTIF(dim_player!A:A, A143)</f>
        <v>0</v>
      </c>
      <c r="M143">
        <f>COUNTIF(dim_player!A:A, B143)</f>
        <v>1</v>
      </c>
    </row>
    <row r="144" spans="1:13" x14ac:dyDescent="0.35">
      <c r="A144" t="s">
        <v>279</v>
      </c>
      <c r="B144" t="s">
        <v>71</v>
      </c>
      <c r="C144">
        <v>0</v>
      </c>
      <c r="D144">
        <v>0</v>
      </c>
      <c r="E144">
        <v>0</v>
      </c>
      <c r="F144">
        <v>0</v>
      </c>
      <c r="G144">
        <v>0</v>
      </c>
      <c r="H144">
        <v>4</v>
      </c>
      <c r="I144">
        <v>20</v>
      </c>
      <c r="J144">
        <v>3</v>
      </c>
      <c r="K144">
        <v>5</v>
      </c>
      <c r="L144">
        <f>COUNTIF(dim_player!A:A, A144)</f>
        <v>0</v>
      </c>
      <c r="M144">
        <f>COUNTIF(dim_player!A:A, B144)</f>
        <v>1</v>
      </c>
    </row>
    <row r="145" spans="1:13" x14ac:dyDescent="0.35">
      <c r="A145" t="s">
        <v>280</v>
      </c>
      <c r="B145" t="s">
        <v>93</v>
      </c>
      <c r="C145">
        <v>0</v>
      </c>
      <c r="D145">
        <v>0</v>
      </c>
      <c r="E145">
        <v>0</v>
      </c>
      <c r="F145">
        <v>0</v>
      </c>
      <c r="G145">
        <v>0</v>
      </c>
      <c r="H145">
        <v>4</v>
      </c>
      <c r="I145">
        <v>22</v>
      </c>
      <c r="J145">
        <v>2</v>
      </c>
      <c r="K145">
        <v>5.5</v>
      </c>
      <c r="L145">
        <f>COUNTIF(dim_player!A:A, A145)</f>
        <v>0</v>
      </c>
      <c r="M145">
        <f>COUNTIF(dim_player!A:A, B145)</f>
        <v>1</v>
      </c>
    </row>
    <row r="146" spans="1:13" x14ac:dyDescent="0.35">
      <c r="A146" t="s">
        <v>281</v>
      </c>
      <c r="B146" t="s">
        <v>55</v>
      </c>
      <c r="C146">
        <v>80</v>
      </c>
      <c r="D146">
        <v>40</v>
      </c>
      <c r="E146">
        <v>8</v>
      </c>
      <c r="F146">
        <v>4</v>
      </c>
      <c r="G146">
        <v>200</v>
      </c>
      <c r="H146">
        <v>4</v>
      </c>
      <c r="I146">
        <v>30</v>
      </c>
      <c r="J146">
        <v>1</v>
      </c>
      <c r="K146">
        <v>7.5</v>
      </c>
      <c r="L146">
        <f>COUNTIF(dim_player!A:A, A146)</f>
        <v>0</v>
      </c>
      <c r="M146">
        <f>COUNTIF(dim_player!A:A, B146)</f>
        <v>1</v>
      </c>
    </row>
    <row r="147" spans="1:13" x14ac:dyDescent="0.35">
      <c r="A147" t="s">
        <v>282</v>
      </c>
      <c r="B147" t="s">
        <v>101</v>
      </c>
      <c r="C147">
        <v>65</v>
      </c>
      <c r="D147">
        <v>35</v>
      </c>
      <c r="E147">
        <v>6</v>
      </c>
      <c r="F147">
        <v>4</v>
      </c>
      <c r="G147">
        <v>185.71</v>
      </c>
      <c r="H147">
        <v>0</v>
      </c>
      <c r="I147">
        <v>0</v>
      </c>
      <c r="J147">
        <v>0</v>
      </c>
      <c r="K147">
        <v>0</v>
      </c>
      <c r="L147">
        <f>COUNTIF(dim_player!A:A, A147)</f>
        <v>0</v>
      </c>
      <c r="M147">
        <f>COUNTIF(dim_player!A:A, B147)</f>
        <v>1</v>
      </c>
    </row>
    <row r="148" spans="1:13" x14ac:dyDescent="0.35">
      <c r="A148" t="s">
        <v>283</v>
      </c>
      <c r="B148" t="s">
        <v>27</v>
      </c>
      <c r="C148">
        <v>40</v>
      </c>
      <c r="D148">
        <v>25</v>
      </c>
      <c r="E148">
        <v>3</v>
      </c>
      <c r="F148">
        <v>2</v>
      </c>
      <c r="G148">
        <v>160</v>
      </c>
      <c r="H148">
        <v>4</v>
      </c>
      <c r="I148">
        <v>30</v>
      </c>
      <c r="J148">
        <v>2</v>
      </c>
      <c r="K148">
        <v>7.5</v>
      </c>
      <c r="L148">
        <f>COUNTIF(dim_player!A:A, A148)</f>
        <v>0</v>
      </c>
      <c r="M148">
        <f>COUNTIF(dim_player!A:A, B148)</f>
        <v>1</v>
      </c>
    </row>
    <row r="149" spans="1:13" x14ac:dyDescent="0.35">
      <c r="A149" t="s">
        <v>284</v>
      </c>
      <c r="B149" t="s">
        <v>80</v>
      </c>
      <c r="C149">
        <v>0</v>
      </c>
      <c r="D149">
        <v>0</v>
      </c>
      <c r="E149">
        <v>0</v>
      </c>
      <c r="F149">
        <v>0</v>
      </c>
      <c r="G149">
        <v>0</v>
      </c>
      <c r="H149">
        <v>3.5</v>
      </c>
      <c r="I149">
        <v>15</v>
      </c>
      <c r="J149">
        <v>3</v>
      </c>
      <c r="K149">
        <v>3.86</v>
      </c>
      <c r="L149">
        <f>COUNTIF(dim_player!A:A, A149)</f>
        <v>0</v>
      </c>
      <c r="M149">
        <f>COUNTIF(dim_player!A:A, B149)</f>
        <v>1</v>
      </c>
    </row>
    <row r="150" spans="1:13" x14ac:dyDescent="0.35">
      <c r="A150" t="s">
        <v>285</v>
      </c>
      <c r="B150" t="s">
        <v>69</v>
      </c>
      <c r="C150">
        <v>55</v>
      </c>
      <c r="D150">
        <v>30</v>
      </c>
      <c r="E150">
        <v>5</v>
      </c>
      <c r="F150">
        <v>3</v>
      </c>
      <c r="G150">
        <v>183.33</v>
      </c>
      <c r="H150">
        <v>0</v>
      </c>
      <c r="I150">
        <v>0</v>
      </c>
      <c r="J150">
        <v>0</v>
      </c>
      <c r="K150">
        <v>0</v>
      </c>
      <c r="L150">
        <f>COUNTIF(dim_player!A:A, A150)</f>
        <v>0</v>
      </c>
      <c r="M150">
        <f>COUNTIF(dim_player!A:A, B150)</f>
        <v>1</v>
      </c>
    </row>
    <row r="151" spans="1:13" x14ac:dyDescent="0.35">
      <c r="A151" t="s">
        <v>286</v>
      </c>
      <c r="B151" t="s">
        <v>42</v>
      </c>
      <c r="C151">
        <v>70</v>
      </c>
      <c r="D151">
        <v>40</v>
      </c>
      <c r="E151">
        <v>7</v>
      </c>
      <c r="F151">
        <v>3</v>
      </c>
      <c r="G151">
        <v>175</v>
      </c>
      <c r="H151">
        <v>0</v>
      </c>
      <c r="I151">
        <v>0</v>
      </c>
      <c r="J151">
        <v>0</v>
      </c>
      <c r="K151">
        <v>0</v>
      </c>
      <c r="L151">
        <f>COUNTIF(dim_player!A:A, A151)</f>
        <v>0</v>
      </c>
      <c r="M151">
        <f>COUNTIF(dim_player!A:A, B151)</f>
        <v>1</v>
      </c>
    </row>
    <row r="152" spans="1:13" x14ac:dyDescent="0.35">
      <c r="A152" t="s">
        <v>287</v>
      </c>
      <c r="B152" t="s">
        <v>83</v>
      </c>
      <c r="C152">
        <v>60</v>
      </c>
      <c r="D152">
        <v>40</v>
      </c>
      <c r="E152">
        <v>6</v>
      </c>
      <c r="F152">
        <v>2</v>
      </c>
      <c r="G152">
        <v>150</v>
      </c>
      <c r="H152">
        <v>0</v>
      </c>
      <c r="I152">
        <v>0</v>
      </c>
      <c r="J152">
        <v>0</v>
      </c>
      <c r="K152">
        <v>0</v>
      </c>
      <c r="L152">
        <f>COUNTIF(dim_player!A:A, A152)</f>
        <v>0</v>
      </c>
      <c r="M152">
        <f>COUNTIF(dim_player!A:A, B152)</f>
        <v>1</v>
      </c>
    </row>
    <row r="153" spans="1:13" x14ac:dyDescent="0.35">
      <c r="A153" t="s">
        <v>288</v>
      </c>
      <c r="B153" t="s">
        <v>96</v>
      </c>
      <c r="C153">
        <v>80</v>
      </c>
      <c r="D153">
        <v>45</v>
      </c>
      <c r="E153">
        <v>8</v>
      </c>
      <c r="F153">
        <v>3</v>
      </c>
      <c r="G153">
        <v>177.78</v>
      </c>
      <c r="H153">
        <v>0</v>
      </c>
      <c r="I153">
        <v>0</v>
      </c>
      <c r="J153">
        <v>0</v>
      </c>
      <c r="K153">
        <v>0</v>
      </c>
      <c r="L153">
        <f>COUNTIF(dim_player!A:A, A153)</f>
        <v>0</v>
      </c>
      <c r="M153">
        <f>COUNTIF(dim_player!A:A, B153)</f>
        <v>1</v>
      </c>
    </row>
    <row r="154" spans="1:13" x14ac:dyDescent="0.35">
      <c r="A154" t="s">
        <v>289</v>
      </c>
      <c r="B154" t="s">
        <v>15</v>
      </c>
      <c r="C154">
        <v>0</v>
      </c>
      <c r="D154">
        <v>0</v>
      </c>
      <c r="E154">
        <v>0</v>
      </c>
      <c r="F154">
        <v>0</v>
      </c>
      <c r="G154">
        <v>0</v>
      </c>
      <c r="H154">
        <v>4</v>
      </c>
      <c r="I154">
        <v>28</v>
      </c>
      <c r="J154">
        <v>3</v>
      </c>
      <c r="K154">
        <v>7</v>
      </c>
      <c r="L154">
        <f>COUNTIF(dim_player!A:A, A154)</f>
        <v>0</v>
      </c>
      <c r="M154">
        <f>COUNTIF(dim_player!A:A, B154)</f>
        <v>1</v>
      </c>
    </row>
    <row r="155" spans="1:13" x14ac:dyDescent="0.35">
      <c r="A155" t="s">
        <v>290</v>
      </c>
      <c r="B155" t="s">
        <v>45</v>
      </c>
      <c r="C155">
        <v>0</v>
      </c>
      <c r="D155">
        <v>0</v>
      </c>
      <c r="E155">
        <v>0</v>
      </c>
      <c r="F155">
        <v>0</v>
      </c>
      <c r="G155">
        <v>0</v>
      </c>
      <c r="H155">
        <v>4</v>
      </c>
      <c r="I155">
        <v>30</v>
      </c>
      <c r="J155">
        <v>2</v>
      </c>
      <c r="K155">
        <v>7.5</v>
      </c>
      <c r="L155">
        <f>COUNTIF(dim_player!A:A, A155)</f>
        <v>0</v>
      </c>
      <c r="M155">
        <f>COUNTIF(dim_player!A:A, B155)</f>
        <v>1</v>
      </c>
    </row>
    <row r="156" spans="1:13" x14ac:dyDescent="0.35">
      <c r="A156" t="s">
        <v>291</v>
      </c>
      <c r="B156" t="s">
        <v>19</v>
      </c>
      <c r="C156">
        <v>50</v>
      </c>
      <c r="D156">
        <v>35</v>
      </c>
      <c r="E156">
        <v>5</v>
      </c>
      <c r="F156">
        <v>2</v>
      </c>
      <c r="G156">
        <v>142.86000000000001</v>
      </c>
      <c r="H156">
        <v>0</v>
      </c>
      <c r="I156">
        <v>0</v>
      </c>
      <c r="J156">
        <v>0</v>
      </c>
      <c r="K156">
        <v>0</v>
      </c>
      <c r="L156">
        <f>COUNTIF(dim_player!A:A, A156)</f>
        <v>0</v>
      </c>
      <c r="M156">
        <f>COUNTIF(dim_player!A:A, B156)</f>
        <v>1</v>
      </c>
    </row>
    <row r="157" spans="1:13" x14ac:dyDescent="0.35">
      <c r="A157" t="s">
        <v>292</v>
      </c>
      <c r="B157" t="s">
        <v>103</v>
      </c>
      <c r="C157">
        <v>60</v>
      </c>
      <c r="D157">
        <v>40</v>
      </c>
      <c r="E157">
        <v>6</v>
      </c>
      <c r="F157">
        <v>2</v>
      </c>
      <c r="G157">
        <v>150</v>
      </c>
      <c r="H157">
        <v>0</v>
      </c>
      <c r="I157">
        <v>0</v>
      </c>
      <c r="J157">
        <v>0</v>
      </c>
      <c r="K157">
        <v>0</v>
      </c>
      <c r="L157">
        <f>COUNTIF(dim_player!A:A, A157)</f>
        <v>0</v>
      </c>
      <c r="M157">
        <f>COUNTIF(dim_player!A:A, B157)</f>
        <v>1</v>
      </c>
    </row>
    <row r="158" spans="1:13" x14ac:dyDescent="0.35">
      <c r="A158" t="s">
        <v>293</v>
      </c>
      <c r="B158" t="s">
        <v>52</v>
      </c>
      <c r="C158">
        <v>50</v>
      </c>
      <c r="D158">
        <v>30</v>
      </c>
      <c r="E158">
        <v>5</v>
      </c>
      <c r="F158">
        <v>2</v>
      </c>
      <c r="G158">
        <v>166.67</v>
      </c>
      <c r="H158">
        <v>0</v>
      </c>
      <c r="I158">
        <v>0</v>
      </c>
      <c r="J158">
        <v>0</v>
      </c>
      <c r="K158">
        <v>0</v>
      </c>
      <c r="L158">
        <f>COUNTIF(dim_player!A:A, A158)</f>
        <v>0</v>
      </c>
      <c r="M158">
        <f>COUNTIF(dim_player!A:A, B158)</f>
        <v>1</v>
      </c>
    </row>
    <row r="159" spans="1:13" x14ac:dyDescent="0.35">
      <c r="A159" t="s">
        <v>294</v>
      </c>
      <c r="B159" t="s">
        <v>30</v>
      </c>
      <c r="C159">
        <v>70</v>
      </c>
      <c r="D159">
        <v>40</v>
      </c>
      <c r="E159">
        <v>7</v>
      </c>
      <c r="F159">
        <v>3</v>
      </c>
      <c r="G159">
        <v>175</v>
      </c>
      <c r="H159">
        <v>0</v>
      </c>
      <c r="I159">
        <v>0</v>
      </c>
      <c r="J159">
        <v>0</v>
      </c>
      <c r="K159">
        <v>0</v>
      </c>
      <c r="L159">
        <f>COUNTIF(dim_player!A:A, A159)</f>
        <v>0</v>
      </c>
      <c r="M159">
        <f>COUNTIF(dim_player!A:A, B159)</f>
        <v>1</v>
      </c>
    </row>
    <row r="160" spans="1:13" x14ac:dyDescent="0.35">
      <c r="A160" t="s">
        <v>295</v>
      </c>
      <c r="B160" t="s">
        <v>74</v>
      </c>
      <c r="C160">
        <v>55</v>
      </c>
      <c r="D160">
        <v>35</v>
      </c>
      <c r="E160">
        <v>5</v>
      </c>
      <c r="F160">
        <v>2</v>
      </c>
      <c r="G160">
        <v>157.13999999999999</v>
      </c>
      <c r="H160">
        <v>0</v>
      </c>
      <c r="I160">
        <v>0</v>
      </c>
      <c r="J160">
        <v>0</v>
      </c>
      <c r="K160">
        <v>0</v>
      </c>
      <c r="L160">
        <f>COUNTIF(dim_player!A:A, A160)</f>
        <v>0</v>
      </c>
      <c r="M160">
        <f>COUNTIF(dim_player!A:A, B160)</f>
        <v>1</v>
      </c>
    </row>
    <row r="161" spans="1:13" x14ac:dyDescent="0.35">
      <c r="A161" t="s">
        <v>296</v>
      </c>
      <c r="B161" t="s">
        <v>55</v>
      </c>
      <c r="C161">
        <v>60</v>
      </c>
      <c r="D161">
        <v>30</v>
      </c>
      <c r="E161">
        <v>6</v>
      </c>
      <c r="F161">
        <v>4</v>
      </c>
      <c r="G161">
        <v>200</v>
      </c>
      <c r="H161">
        <v>4</v>
      </c>
      <c r="I161">
        <v>40</v>
      </c>
      <c r="J161">
        <v>1</v>
      </c>
      <c r="K161">
        <v>10</v>
      </c>
      <c r="L161">
        <f>COUNTIF(dim_player!A:A, A161)</f>
        <v>0</v>
      </c>
      <c r="M161">
        <f>COUNTIF(dim_player!A:A, B161)</f>
        <v>1</v>
      </c>
    </row>
    <row r="162" spans="1:13" x14ac:dyDescent="0.35">
      <c r="A162" t="s">
        <v>297</v>
      </c>
      <c r="B162" t="s">
        <v>88</v>
      </c>
      <c r="C162">
        <v>0</v>
      </c>
      <c r="D162">
        <v>0</v>
      </c>
      <c r="E162">
        <v>0</v>
      </c>
      <c r="F162">
        <v>0</v>
      </c>
      <c r="G162">
        <v>0</v>
      </c>
      <c r="H162">
        <v>4</v>
      </c>
      <c r="I162">
        <v>32</v>
      </c>
      <c r="J162">
        <v>2</v>
      </c>
      <c r="K162">
        <v>8</v>
      </c>
      <c r="L162">
        <f>COUNTIF(dim_player!A:A, A162)</f>
        <v>0</v>
      </c>
      <c r="M162">
        <f>COUNTIF(dim_player!A:A, B162)</f>
        <v>1</v>
      </c>
    </row>
    <row r="163" spans="1:13" x14ac:dyDescent="0.35">
      <c r="A163" t="s">
        <v>298</v>
      </c>
      <c r="B163" t="s">
        <v>74</v>
      </c>
      <c r="C163">
        <v>85</v>
      </c>
      <c r="D163">
        <v>45</v>
      </c>
      <c r="E163">
        <v>8</v>
      </c>
      <c r="F163">
        <v>4</v>
      </c>
      <c r="G163">
        <v>188.89</v>
      </c>
      <c r="H163">
        <v>0</v>
      </c>
      <c r="I163">
        <v>0</v>
      </c>
      <c r="J163">
        <v>0</v>
      </c>
      <c r="K163">
        <v>0</v>
      </c>
      <c r="L163">
        <f>COUNTIF(dim_player!A:A, A163)</f>
        <v>0</v>
      </c>
      <c r="M163">
        <f>COUNTIF(dim_player!A:A, B163)</f>
        <v>1</v>
      </c>
    </row>
    <row r="164" spans="1:13" x14ac:dyDescent="0.35">
      <c r="A164" t="s">
        <v>299</v>
      </c>
      <c r="B164" t="s">
        <v>15</v>
      </c>
      <c r="C164">
        <v>0</v>
      </c>
      <c r="D164">
        <v>0</v>
      </c>
      <c r="E164">
        <v>0</v>
      </c>
      <c r="F164">
        <v>0</v>
      </c>
      <c r="G164">
        <v>0</v>
      </c>
      <c r="H164">
        <v>4</v>
      </c>
      <c r="I164">
        <v>25</v>
      </c>
      <c r="J164">
        <v>3</v>
      </c>
      <c r="K164">
        <v>6.25</v>
      </c>
      <c r="L164">
        <f>COUNTIF(dim_player!A:A, A164)</f>
        <v>0</v>
      </c>
      <c r="M164">
        <f>COUNTIF(dim_player!A:A, B164)</f>
        <v>1</v>
      </c>
    </row>
    <row r="165" spans="1:13" x14ac:dyDescent="0.35">
      <c r="A165" t="s">
        <v>300</v>
      </c>
      <c r="B165" t="s">
        <v>83</v>
      </c>
      <c r="C165">
        <v>75</v>
      </c>
      <c r="D165">
        <v>40</v>
      </c>
      <c r="E165">
        <v>7</v>
      </c>
      <c r="F165">
        <v>3</v>
      </c>
      <c r="G165">
        <v>187.5</v>
      </c>
      <c r="H165">
        <v>0</v>
      </c>
      <c r="I165">
        <v>0</v>
      </c>
      <c r="J165">
        <v>0</v>
      </c>
      <c r="K165">
        <v>0</v>
      </c>
      <c r="L165">
        <f>COUNTIF(dim_player!A:A, A165)</f>
        <v>0</v>
      </c>
      <c r="M165">
        <f>COUNTIF(dim_player!A:A, B165)</f>
        <v>1</v>
      </c>
    </row>
    <row r="166" spans="1:13" x14ac:dyDescent="0.35">
      <c r="A166" t="s">
        <v>301</v>
      </c>
      <c r="B166" t="s">
        <v>42</v>
      </c>
      <c r="C166">
        <v>50</v>
      </c>
      <c r="D166">
        <v>30</v>
      </c>
      <c r="E166">
        <v>5</v>
      </c>
      <c r="F166">
        <v>2</v>
      </c>
      <c r="G166">
        <v>166.67</v>
      </c>
      <c r="H166">
        <v>0</v>
      </c>
      <c r="I166">
        <v>0</v>
      </c>
      <c r="J166">
        <v>0</v>
      </c>
      <c r="K166">
        <v>0</v>
      </c>
      <c r="L166">
        <f>COUNTIF(dim_player!A:A, A166)</f>
        <v>0</v>
      </c>
      <c r="M166">
        <f>COUNTIF(dim_player!A:A, B166)</f>
        <v>1</v>
      </c>
    </row>
    <row r="167" spans="1:13" x14ac:dyDescent="0.35">
      <c r="A167" t="s">
        <v>302</v>
      </c>
      <c r="B167" t="s">
        <v>58</v>
      </c>
      <c r="C167">
        <v>30</v>
      </c>
      <c r="D167">
        <v>15</v>
      </c>
      <c r="E167">
        <v>3</v>
      </c>
      <c r="F167">
        <v>2</v>
      </c>
      <c r="G167">
        <v>200</v>
      </c>
      <c r="H167">
        <v>4</v>
      </c>
      <c r="I167">
        <v>28</v>
      </c>
      <c r="J167">
        <v>2</v>
      </c>
      <c r="K167">
        <v>7</v>
      </c>
      <c r="L167">
        <f>COUNTIF(dim_player!A:A, A167)</f>
        <v>0</v>
      </c>
      <c r="M167">
        <f>COUNTIF(dim_player!A:A, B167)</f>
        <v>1</v>
      </c>
    </row>
    <row r="168" spans="1:13" x14ac:dyDescent="0.35">
      <c r="A168" t="s">
        <v>303</v>
      </c>
      <c r="B168" t="s">
        <v>71</v>
      </c>
      <c r="C168">
        <v>0</v>
      </c>
      <c r="D168">
        <v>0</v>
      </c>
      <c r="E168">
        <v>0</v>
      </c>
      <c r="F168">
        <v>0</v>
      </c>
      <c r="G168">
        <v>0</v>
      </c>
      <c r="H168">
        <v>4</v>
      </c>
      <c r="I168">
        <v>22</v>
      </c>
      <c r="J168">
        <v>2</v>
      </c>
      <c r="K168">
        <v>5.5</v>
      </c>
      <c r="L168">
        <f>COUNTIF(dim_player!A:A, A168)</f>
        <v>0</v>
      </c>
      <c r="M168">
        <f>COUNTIF(dim_player!A:A, B168)</f>
        <v>1</v>
      </c>
    </row>
    <row r="169" spans="1:13" x14ac:dyDescent="0.35">
      <c r="A169" t="s">
        <v>304</v>
      </c>
      <c r="B169" t="s">
        <v>33</v>
      </c>
      <c r="C169">
        <v>0</v>
      </c>
      <c r="D169">
        <v>0</v>
      </c>
      <c r="E169">
        <v>0</v>
      </c>
      <c r="F169">
        <v>0</v>
      </c>
      <c r="G169">
        <v>0</v>
      </c>
      <c r="H169">
        <v>4</v>
      </c>
      <c r="I169">
        <v>30</v>
      </c>
      <c r="J169">
        <v>2</v>
      </c>
      <c r="K169">
        <v>7.5</v>
      </c>
      <c r="L169">
        <f>COUNTIF(dim_player!A:A, A169)</f>
        <v>0</v>
      </c>
      <c r="M169">
        <f>COUNTIF(dim_player!A:A, B169)</f>
        <v>1</v>
      </c>
    </row>
    <row r="170" spans="1:13" x14ac:dyDescent="0.35">
      <c r="A170" t="s">
        <v>305</v>
      </c>
      <c r="B170" t="s">
        <v>85</v>
      </c>
      <c r="C170">
        <v>45</v>
      </c>
      <c r="D170">
        <v>30</v>
      </c>
      <c r="E170">
        <v>4</v>
      </c>
      <c r="F170">
        <v>2</v>
      </c>
      <c r="G170">
        <v>150</v>
      </c>
      <c r="H170">
        <v>0</v>
      </c>
      <c r="I170">
        <v>0</v>
      </c>
      <c r="J170">
        <v>0</v>
      </c>
      <c r="K170">
        <v>0</v>
      </c>
      <c r="L170">
        <f>COUNTIF(dim_player!A:A, A170)</f>
        <v>0</v>
      </c>
      <c r="M170">
        <f>COUNTIF(dim_player!A:A, B170)</f>
        <v>1</v>
      </c>
    </row>
    <row r="171" spans="1:13" x14ac:dyDescent="0.35">
      <c r="A171" t="s">
        <v>306</v>
      </c>
      <c r="B171" t="s">
        <v>101</v>
      </c>
      <c r="C171">
        <v>75</v>
      </c>
      <c r="D171">
        <v>40</v>
      </c>
      <c r="E171">
        <v>7</v>
      </c>
      <c r="F171">
        <v>4</v>
      </c>
      <c r="G171">
        <v>187.5</v>
      </c>
      <c r="H171">
        <v>0</v>
      </c>
      <c r="I171">
        <v>0</v>
      </c>
      <c r="J171">
        <v>0</v>
      </c>
      <c r="K171">
        <v>0</v>
      </c>
      <c r="L171">
        <f>COUNTIF(dim_player!A:A, A171)</f>
        <v>0</v>
      </c>
      <c r="M171">
        <f>COUNTIF(dim_player!A:A, B171)</f>
        <v>1</v>
      </c>
    </row>
    <row r="172" spans="1:13" x14ac:dyDescent="0.35">
      <c r="A172" t="s">
        <v>307</v>
      </c>
      <c r="B172" t="s">
        <v>27</v>
      </c>
      <c r="C172">
        <v>50</v>
      </c>
      <c r="D172">
        <v>30</v>
      </c>
      <c r="E172">
        <v>5</v>
      </c>
      <c r="F172">
        <v>2</v>
      </c>
      <c r="G172">
        <v>166.67</v>
      </c>
      <c r="H172">
        <v>4</v>
      </c>
      <c r="I172">
        <v>35</v>
      </c>
      <c r="J172">
        <v>1</v>
      </c>
      <c r="K172">
        <v>8.75</v>
      </c>
      <c r="L172">
        <f>COUNTIF(dim_player!A:A, A172)</f>
        <v>0</v>
      </c>
      <c r="M172">
        <f>COUNTIF(dim_player!A:A, B172)</f>
        <v>1</v>
      </c>
    </row>
    <row r="173" spans="1:13" x14ac:dyDescent="0.35">
      <c r="A173" t="s">
        <v>308</v>
      </c>
      <c r="B173" t="s">
        <v>80</v>
      </c>
      <c r="C173">
        <v>0</v>
      </c>
      <c r="D173">
        <v>0</v>
      </c>
      <c r="E173">
        <v>0</v>
      </c>
      <c r="F173">
        <v>0</v>
      </c>
      <c r="G173">
        <v>0</v>
      </c>
      <c r="H173">
        <v>4</v>
      </c>
      <c r="I173">
        <v>22</v>
      </c>
      <c r="J173">
        <v>3</v>
      </c>
      <c r="K173">
        <v>5.5</v>
      </c>
      <c r="L173">
        <f>COUNTIF(dim_player!A:A, A173)</f>
        <v>0</v>
      </c>
      <c r="M173">
        <f>COUNTIF(dim_player!A:A, B173)</f>
        <v>1</v>
      </c>
    </row>
    <row r="174" spans="1:13" x14ac:dyDescent="0.35">
      <c r="A174" t="s">
        <v>309</v>
      </c>
      <c r="B174" t="s">
        <v>103</v>
      </c>
      <c r="C174">
        <v>40</v>
      </c>
      <c r="D174">
        <v>25</v>
      </c>
      <c r="E174">
        <v>4</v>
      </c>
      <c r="F174">
        <v>1</v>
      </c>
      <c r="G174">
        <v>160</v>
      </c>
      <c r="H174">
        <v>0</v>
      </c>
      <c r="I174">
        <v>0</v>
      </c>
      <c r="J174">
        <v>0</v>
      </c>
      <c r="K174">
        <v>0</v>
      </c>
      <c r="L174">
        <f>COUNTIF(dim_player!A:A, A174)</f>
        <v>0</v>
      </c>
      <c r="M174">
        <f>COUNTIF(dim_player!A:A, B174)</f>
        <v>1</v>
      </c>
    </row>
    <row r="175" spans="1:13" x14ac:dyDescent="0.35">
      <c r="A175" t="s">
        <v>310</v>
      </c>
      <c r="B175" t="s">
        <v>42</v>
      </c>
      <c r="C175">
        <v>70</v>
      </c>
      <c r="D175">
        <v>45</v>
      </c>
      <c r="E175">
        <v>7</v>
      </c>
      <c r="F175">
        <v>2</v>
      </c>
      <c r="G175">
        <v>155.56</v>
      </c>
      <c r="H175">
        <v>0</v>
      </c>
      <c r="I175">
        <v>0</v>
      </c>
      <c r="J175">
        <v>0</v>
      </c>
      <c r="K175">
        <v>0</v>
      </c>
      <c r="L175">
        <f>COUNTIF(dim_player!A:A, A175)</f>
        <v>0</v>
      </c>
      <c r="M175">
        <f>COUNTIF(dim_player!A:A, B175)</f>
        <v>1</v>
      </c>
    </row>
    <row r="176" spans="1:13" x14ac:dyDescent="0.35">
      <c r="A176" t="s">
        <v>311</v>
      </c>
      <c r="B176" t="s">
        <v>58</v>
      </c>
      <c r="C176">
        <v>20</v>
      </c>
      <c r="D176">
        <v>10</v>
      </c>
      <c r="E176">
        <v>2</v>
      </c>
      <c r="F176">
        <v>1</v>
      </c>
      <c r="G176">
        <v>200</v>
      </c>
      <c r="H176">
        <v>4</v>
      </c>
      <c r="I176">
        <v>25</v>
      </c>
      <c r="J176">
        <v>3</v>
      </c>
      <c r="K176">
        <v>6.25</v>
      </c>
      <c r="L176">
        <f>COUNTIF(dim_player!A:A, A176)</f>
        <v>0</v>
      </c>
      <c r="M176">
        <f>COUNTIF(dim_player!A:A, B176)</f>
        <v>1</v>
      </c>
    </row>
    <row r="177" spans="1:13" x14ac:dyDescent="0.35">
      <c r="A177" t="s">
        <v>312</v>
      </c>
      <c r="B177" t="s">
        <v>69</v>
      </c>
      <c r="C177">
        <v>60</v>
      </c>
      <c r="D177">
        <v>35</v>
      </c>
      <c r="E177">
        <v>6</v>
      </c>
      <c r="F177">
        <v>3</v>
      </c>
      <c r="G177">
        <v>171.43</v>
      </c>
      <c r="H177">
        <v>0</v>
      </c>
      <c r="I177">
        <v>0</v>
      </c>
      <c r="J177">
        <v>0</v>
      </c>
      <c r="K177">
        <v>0</v>
      </c>
      <c r="L177">
        <f>COUNTIF(dim_player!A:A, A177)</f>
        <v>0</v>
      </c>
      <c r="M177">
        <f>COUNTIF(dim_player!A:A, B177)</f>
        <v>1</v>
      </c>
    </row>
    <row r="178" spans="1:13" x14ac:dyDescent="0.35">
      <c r="A178" t="s">
        <v>313</v>
      </c>
      <c r="B178" t="s">
        <v>66</v>
      </c>
      <c r="C178">
        <v>0</v>
      </c>
      <c r="D178">
        <v>0</v>
      </c>
      <c r="E178">
        <v>0</v>
      </c>
      <c r="F178">
        <v>0</v>
      </c>
      <c r="G178">
        <v>0</v>
      </c>
      <c r="H178">
        <v>4</v>
      </c>
      <c r="I178">
        <v>18</v>
      </c>
      <c r="J178">
        <v>3</v>
      </c>
      <c r="K178">
        <v>4.5</v>
      </c>
      <c r="L178">
        <f>COUNTIF(dim_player!A:A, A178)</f>
        <v>0</v>
      </c>
      <c r="M178">
        <f>COUNTIF(dim_player!A:A, B178)</f>
        <v>1</v>
      </c>
    </row>
    <row r="179" spans="1:13" x14ac:dyDescent="0.35">
      <c r="A179" t="s">
        <v>314</v>
      </c>
      <c r="B179" t="s">
        <v>30</v>
      </c>
      <c r="C179">
        <v>80</v>
      </c>
      <c r="D179">
        <v>45</v>
      </c>
      <c r="E179">
        <v>8</v>
      </c>
      <c r="F179">
        <v>4</v>
      </c>
      <c r="G179">
        <v>177.78</v>
      </c>
      <c r="H179">
        <v>0</v>
      </c>
      <c r="I179">
        <v>0</v>
      </c>
      <c r="J179">
        <v>0</v>
      </c>
      <c r="K179">
        <v>0</v>
      </c>
      <c r="L179">
        <f>COUNTIF(dim_player!A:A, A179)</f>
        <v>0</v>
      </c>
      <c r="M179">
        <f>COUNTIF(dim_player!A:A, B179)</f>
        <v>1</v>
      </c>
    </row>
    <row r="180" spans="1:13" x14ac:dyDescent="0.35">
      <c r="A180" t="s">
        <v>315</v>
      </c>
      <c r="B180" t="s">
        <v>78</v>
      </c>
      <c r="C180">
        <v>0</v>
      </c>
      <c r="D180">
        <v>0</v>
      </c>
      <c r="E180">
        <v>0</v>
      </c>
      <c r="F180">
        <v>0</v>
      </c>
      <c r="G180">
        <v>0</v>
      </c>
      <c r="H180">
        <v>4</v>
      </c>
      <c r="I180">
        <v>30</v>
      </c>
      <c r="J180">
        <v>2</v>
      </c>
      <c r="K180">
        <v>7.5</v>
      </c>
      <c r="L180">
        <f>COUNTIF(dim_player!A:A, A180)</f>
        <v>0</v>
      </c>
      <c r="M180">
        <f>COUNTIF(dim_player!A:A, B180)</f>
        <v>1</v>
      </c>
    </row>
    <row r="181" spans="1:13" x14ac:dyDescent="0.35">
      <c r="A181" t="s">
        <v>316</v>
      </c>
      <c r="B181" t="s">
        <v>47</v>
      </c>
      <c r="C181">
        <v>50</v>
      </c>
      <c r="D181">
        <v>25</v>
      </c>
      <c r="E181">
        <v>5</v>
      </c>
      <c r="F181">
        <v>3</v>
      </c>
      <c r="G181">
        <v>200</v>
      </c>
      <c r="H181">
        <v>0</v>
      </c>
      <c r="I181">
        <v>0</v>
      </c>
      <c r="J181">
        <v>0</v>
      </c>
      <c r="K181">
        <v>0</v>
      </c>
      <c r="L181">
        <f>COUNTIF(dim_player!A:A, A181)</f>
        <v>0</v>
      </c>
      <c r="M181">
        <f>COUNTIF(dim_player!A:A, B181)</f>
        <v>1</v>
      </c>
    </row>
    <row r="182" spans="1:13" x14ac:dyDescent="0.35">
      <c r="A182" t="s">
        <v>317</v>
      </c>
      <c r="B182" t="s">
        <v>60</v>
      </c>
      <c r="C182">
        <v>0</v>
      </c>
      <c r="D182">
        <v>0</v>
      </c>
      <c r="E182">
        <v>0</v>
      </c>
      <c r="F182">
        <v>0</v>
      </c>
      <c r="G182">
        <v>0</v>
      </c>
      <c r="H182">
        <v>4</v>
      </c>
      <c r="I182">
        <v>28</v>
      </c>
      <c r="J182">
        <v>2</v>
      </c>
      <c r="K182">
        <v>7</v>
      </c>
      <c r="L182">
        <f>COUNTIF(dim_player!A:A, A182)</f>
        <v>0</v>
      </c>
      <c r="M182">
        <f>COUNTIF(dim_player!A:A, B182)</f>
        <v>1</v>
      </c>
    </row>
    <row r="183" spans="1:13" x14ac:dyDescent="0.35">
      <c r="A183" t="s">
        <v>318</v>
      </c>
      <c r="B183" t="s">
        <v>83</v>
      </c>
      <c r="C183">
        <v>70</v>
      </c>
      <c r="D183">
        <v>40</v>
      </c>
      <c r="E183">
        <v>7</v>
      </c>
      <c r="F183">
        <v>3</v>
      </c>
      <c r="G183">
        <v>175</v>
      </c>
      <c r="H183">
        <v>0</v>
      </c>
      <c r="I183">
        <v>0</v>
      </c>
      <c r="J183">
        <v>0</v>
      </c>
      <c r="K183">
        <v>0</v>
      </c>
      <c r="L183">
        <f>COUNTIF(dim_player!A:A, A183)</f>
        <v>0</v>
      </c>
      <c r="M183">
        <f>COUNTIF(dim_player!A:A, B183)</f>
        <v>1</v>
      </c>
    </row>
    <row r="184" spans="1:13" x14ac:dyDescent="0.35">
      <c r="A184" t="s">
        <v>319</v>
      </c>
      <c r="B184" t="s">
        <v>93</v>
      </c>
      <c r="C184">
        <v>0</v>
      </c>
      <c r="D184">
        <v>0</v>
      </c>
      <c r="E184">
        <v>0</v>
      </c>
      <c r="F184">
        <v>0</v>
      </c>
      <c r="G184">
        <v>0</v>
      </c>
      <c r="H184">
        <v>4</v>
      </c>
      <c r="I184">
        <v>35</v>
      </c>
      <c r="J184">
        <v>1</v>
      </c>
      <c r="K184">
        <v>8.75</v>
      </c>
      <c r="L184">
        <f>COUNTIF(dim_player!A:A, A184)</f>
        <v>0</v>
      </c>
      <c r="M184">
        <f>COUNTIF(dim_player!A:A, B184)</f>
        <v>1</v>
      </c>
    </row>
    <row r="185" spans="1:13" x14ac:dyDescent="0.35">
      <c r="A185" t="s">
        <v>320</v>
      </c>
      <c r="B185" t="s">
        <v>96</v>
      </c>
      <c r="C185">
        <v>85</v>
      </c>
      <c r="D185">
        <v>50</v>
      </c>
      <c r="E185">
        <v>8</v>
      </c>
      <c r="F185">
        <v>4</v>
      </c>
      <c r="G185">
        <v>170</v>
      </c>
      <c r="H185">
        <v>0</v>
      </c>
      <c r="I185">
        <v>0</v>
      </c>
      <c r="J185">
        <v>0</v>
      </c>
      <c r="K185">
        <v>0</v>
      </c>
      <c r="L185">
        <f>COUNTIF(dim_player!A:A, A185)</f>
        <v>0</v>
      </c>
      <c r="M185">
        <f>COUNTIF(dim_player!A:A, B185)</f>
        <v>1</v>
      </c>
    </row>
    <row r="186" spans="1:13" x14ac:dyDescent="0.35">
      <c r="A186" t="s">
        <v>321</v>
      </c>
      <c r="B186" t="s">
        <v>15</v>
      </c>
      <c r="C186">
        <v>0</v>
      </c>
      <c r="D186">
        <v>0</v>
      </c>
      <c r="E186">
        <v>0</v>
      </c>
      <c r="F186">
        <v>0</v>
      </c>
      <c r="G186">
        <v>0</v>
      </c>
      <c r="H186">
        <v>4</v>
      </c>
      <c r="I186">
        <v>22</v>
      </c>
      <c r="J186">
        <v>3</v>
      </c>
      <c r="K186">
        <v>5.5</v>
      </c>
      <c r="L186">
        <f>COUNTIF(dim_player!A:A, A186)</f>
        <v>0</v>
      </c>
      <c r="M186">
        <f>COUNTIF(dim_player!A:A, B186)</f>
        <v>1</v>
      </c>
    </row>
    <row r="187" spans="1:13" x14ac:dyDescent="0.35">
      <c r="A187" t="s">
        <v>322</v>
      </c>
      <c r="B187" t="s">
        <v>45</v>
      </c>
      <c r="C187">
        <v>0</v>
      </c>
      <c r="D187">
        <v>0</v>
      </c>
      <c r="E187">
        <v>0</v>
      </c>
      <c r="F187">
        <v>0</v>
      </c>
      <c r="G187">
        <v>0</v>
      </c>
      <c r="H187">
        <v>4</v>
      </c>
      <c r="I187">
        <v>30</v>
      </c>
      <c r="J187">
        <v>2</v>
      </c>
      <c r="K187">
        <v>7.5</v>
      </c>
      <c r="L187">
        <f>COUNTIF(dim_player!A:A, A187)</f>
        <v>0</v>
      </c>
      <c r="M187">
        <f>COUNTIF(dim_player!A:A, B187)</f>
        <v>1</v>
      </c>
    </row>
    <row r="188" spans="1:13" x14ac:dyDescent="0.35">
      <c r="A188" t="s">
        <v>323</v>
      </c>
      <c r="B188" t="s">
        <v>19</v>
      </c>
      <c r="C188">
        <v>60</v>
      </c>
      <c r="D188">
        <v>35</v>
      </c>
      <c r="E188">
        <v>6</v>
      </c>
      <c r="F188">
        <v>2</v>
      </c>
      <c r="G188">
        <v>171.43</v>
      </c>
      <c r="H188">
        <v>0</v>
      </c>
      <c r="I188">
        <v>0</v>
      </c>
      <c r="J188">
        <v>0</v>
      </c>
      <c r="K188">
        <v>0</v>
      </c>
      <c r="L188">
        <f>COUNTIF(dim_player!A:A, A188)</f>
        <v>0</v>
      </c>
      <c r="M188">
        <f>COUNTIF(dim_player!A:A, B188)</f>
        <v>1</v>
      </c>
    </row>
    <row r="189" spans="1:13" x14ac:dyDescent="0.35">
      <c r="A189" t="s">
        <v>324</v>
      </c>
      <c r="B189" t="s">
        <v>88</v>
      </c>
      <c r="C189">
        <v>0</v>
      </c>
      <c r="D189">
        <v>0</v>
      </c>
      <c r="E189">
        <v>0</v>
      </c>
      <c r="F189">
        <v>0</v>
      </c>
      <c r="G189">
        <v>0</v>
      </c>
      <c r="H189">
        <v>4</v>
      </c>
      <c r="I189">
        <v>30</v>
      </c>
      <c r="J189">
        <v>3</v>
      </c>
      <c r="K189">
        <v>7.5</v>
      </c>
      <c r="L189">
        <f>COUNTIF(dim_player!A:A, A189)</f>
        <v>0</v>
      </c>
      <c r="M189">
        <f>COUNTIF(dim_player!A:A, B189)</f>
        <v>1</v>
      </c>
    </row>
    <row r="190" spans="1:13" x14ac:dyDescent="0.35">
      <c r="A190" t="s">
        <v>325</v>
      </c>
      <c r="B190" t="s">
        <v>8</v>
      </c>
      <c r="C190">
        <v>75</v>
      </c>
      <c r="D190">
        <v>45</v>
      </c>
      <c r="E190">
        <v>7</v>
      </c>
      <c r="F190">
        <v>3</v>
      </c>
      <c r="G190">
        <v>166.67</v>
      </c>
      <c r="H190">
        <v>0</v>
      </c>
      <c r="I190">
        <v>0</v>
      </c>
      <c r="J190">
        <v>0</v>
      </c>
      <c r="K190">
        <v>0</v>
      </c>
      <c r="L190">
        <f>COUNTIF(dim_player!A:A, A190)</f>
        <v>0</v>
      </c>
      <c r="M190">
        <f>COUNTIF(dim_player!A:A, B190)</f>
        <v>1</v>
      </c>
    </row>
    <row r="191" spans="1:13" x14ac:dyDescent="0.35">
      <c r="A191" t="s">
        <v>326</v>
      </c>
      <c r="B191" t="s">
        <v>33</v>
      </c>
      <c r="C191">
        <v>0</v>
      </c>
      <c r="D191">
        <v>0</v>
      </c>
      <c r="E191">
        <v>0</v>
      </c>
      <c r="F191">
        <v>0</v>
      </c>
      <c r="G191">
        <v>0</v>
      </c>
      <c r="H191">
        <v>4</v>
      </c>
      <c r="I191">
        <v>28</v>
      </c>
      <c r="J191">
        <v>2</v>
      </c>
      <c r="K191">
        <v>7</v>
      </c>
      <c r="L191">
        <f>COUNTIF(dim_player!A:A, A191)</f>
        <v>0</v>
      </c>
      <c r="M191">
        <f>COUNTIF(dim_player!A:A, B191)</f>
        <v>1</v>
      </c>
    </row>
    <row r="192" spans="1:13" x14ac:dyDescent="0.35">
      <c r="A192" t="s">
        <v>327</v>
      </c>
      <c r="B192" t="s">
        <v>52</v>
      </c>
      <c r="C192">
        <v>65</v>
      </c>
      <c r="D192">
        <v>40</v>
      </c>
      <c r="E192">
        <v>6</v>
      </c>
      <c r="F192">
        <v>3</v>
      </c>
      <c r="G192">
        <v>162.5</v>
      </c>
      <c r="H192">
        <v>0</v>
      </c>
      <c r="I192">
        <v>0</v>
      </c>
      <c r="J192">
        <v>0</v>
      </c>
      <c r="K192">
        <v>0</v>
      </c>
      <c r="L192">
        <f>COUNTIF(dim_player!A:A, A192)</f>
        <v>0</v>
      </c>
      <c r="M192">
        <f>COUNTIF(dim_player!A:A, B192)</f>
        <v>1</v>
      </c>
    </row>
    <row r="193" spans="1:13" x14ac:dyDescent="0.35">
      <c r="A193" t="s">
        <v>328</v>
      </c>
      <c r="B193" t="s">
        <v>74</v>
      </c>
      <c r="C193">
        <v>95</v>
      </c>
      <c r="D193">
        <v>50</v>
      </c>
      <c r="E193">
        <v>10</v>
      </c>
      <c r="F193">
        <v>4</v>
      </c>
      <c r="G193">
        <v>190</v>
      </c>
      <c r="H193">
        <v>0</v>
      </c>
      <c r="I193">
        <v>0</v>
      </c>
      <c r="J193">
        <v>0</v>
      </c>
      <c r="K193">
        <v>0</v>
      </c>
      <c r="L193">
        <f>COUNTIF(dim_player!A:A, A193)</f>
        <v>0</v>
      </c>
      <c r="M193">
        <f>COUNTIF(dim_player!A:A, B193)</f>
        <v>1</v>
      </c>
    </row>
    <row r="194" spans="1:13" x14ac:dyDescent="0.35">
      <c r="A194" t="s">
        <v>329</v>
      </c>
      <c r="B194" t="s">
        <v>80</v>
      </c>
      <c r="C194">
        <v>0</v>
      </c>
      <c r="D194">
        <v>0</v>
      </c>
      <c r="E194">
        <v>0</v>
      </c>
      <c r="F194">
        <v>0</v>
      </c>
      <c r="G194">
        <v>0</v>
      </c>
      <c r="H194">
        <v>4</v>
      </c>
      <c r="I194">
        <v>25</v>
      </c>
      <c r="J194">
        <v>2</v>
      </c>
      <c r="K194">
        <v>6.25</v>
      </c>
      <c r="L194">
        <f>COUNTIF(dim_player!A:A, A194)</f>
        <v>0</v>
      </c>
      <c r="M194">
        <f>COUNTIF(dim_player!A:A, B194)</f>
        <v>1</v>
      </c>
    </row>
    <row r="195" spans="1:13" x14ac:dyDescent="0.35">
      <c r="A195" t="s">
        <v>330</v>
      </c>
      <c r="B195" t="s">
        <v>83</v>
      </c>
      <c r="C195">
        <v>80</v>
      </c>
      <c r="D195">
        <v>45</v>
      </c>
      <c r="E195">
        <v>8</v>
      </c>
      <c r="F195">
        <v>3</v>
      </c>
      <c r="G195">
        <v>177.78</v>
      </c>
      <c r="H195">
        <v>0</v>
      </c>
      <c r="I195">
        <v>0</v>
      </c>
      <c r="J195">
        <v>0</v>
      </c>
      <c r="K195">
        <v>0</v>
      </c>
      <c r="L195">
        <f>COUNTIF(dim_player!A:A, A195)</f>
        <v>0</v>
      </c>
      <c r="M195">
        <f>COUNTIF(dim_player!A:A, B195)</f>
        <v>1</v>
      </c>
    </row>
    <row r="196" spans="1:13" x14ac:dyDescent="0.35">
      <c r="A196" t="s">
        <v>331</v>
      </c>
      <c r="B196" t="s">
        <v>42</v>
      </c>
      <c r="C196">
        <v>45</v>
      </c>
      <c r="D196">
        <v>25</v>
      </c>
      <c r="E196">
        <v>4</v>
      </c>
      <c r="F196">
        <v>2</v>
      </c>
      <c r="G196">
        <v>180</v>
      </c>
      <c r="H196">
        <v>0</v>
      </c>
      <c r="I196">
        <v>0</v>
      </c>
      <c r="J196">
        <v>0</v>
      </c>
      <c r="K196">
        <v>0</v>
      </c>
      <c r="L196">
        <f>COUNTIF(dim_player!A:A, A196)</f>
        <v>0</v>
      </c>
      <c r="M196">
        <f>COUNTIF(dim_player!A:A, B196)</f>
        <v>1</v>
      </c>
    </row>
    <row r="197" spans="1:13" x14ac:dyDescent="0.35">
      <c r="A197" t="s">
        <v>332</v>
      </c>
      <c r="B197" t="s">
        <v>58</v>
      </c>
      <c r="C197">
        <v>35</v>
      </c>
      <c r="D197">
        <v>20</v>
      </c>
      <c r="E197">
        <v>4</v>
      </c>
      <c r="F197">
        <v>2</v>
      </c>
      <c r="G197">
        <v>175</v>
      </c>
      <c r="H197">
        <v>4</v>
      </c>
      <c r="I197">
        <v>30</v>
      </c>
      <c r="J197">
        <v>2</v>
      </c>
      <c r="K197">
        <v>7.5</v>
      </c>
      <c r="L197">
        <f>COUNTIF(dim_player!A:A, A197)</f>
        <v>0</v>
      </c>
      <c r="M197">
        <f>COUNTIF(dim_player!A:A, B197)</f>
        <v>1</v>
      </c>
    </row>
    <row r="198" spans="1:13" x14ac:dyDescent="0.35">
      <c r="A198" t="s">
        <v>333</v>
      </c>
      <c r="B198" t="s">
        <v>60</v>
      </c>
      <c r="C198">
        <v>0</v>
      </c>
      <c r="D198">
        <v>0</v>
      </c>
      <c r="E198">
        <v>0</v>
      </c>
      <c r="F198">
        <v>0</v>
      </c>
      <c r="G198">
        <v>0</v>
      </c>
      <c r="H198">
        <v>4</v>
      </c>
      <c r="I198">
        <v>25</v>
      </c>
      <c r="J198">
        <v>2</v>
      </c>
      <c r="K198">
        <v>6.25</v>
      </c>
      <c r="L198">
        <f>COUNTIF(dim_player!A:A, A198)</f>
        <v>0</v>
      </c>
      <c r="M198">
        <f>COUNTIF(dim_player!A:A, B198)</f>
        <v>1</v>
      </c>
    </row>
    <row r="199" spans="1:13" x14ac:dyDescent="0.35">
      <c r="A199" t="s">
        <v>334</v>
      </c>
      <c r="B199" t="s">
        <v>30</v>
      </c>
      <c r="C199">
        <v>90</v>
      </c>
      <c r="D199">
        <v>50</v>
      </c>
      <c r="E199">
        <v>9</v>
      </c>
      <c r="F199">
        <v>4</v>
      </c>
      <c r="G199">
        <v>180</v>
      </c>
      <c r="H199">
        <v>0</v>
      </c>
      <c r="I199">
        <v>0</v>
      </c>
      <c r="J199">
        <v>0</v>
      </c>
      <c r="K199">
        <v>0</v>
      </c>
      <c r="L199">
        <f>COUNTIF(dim_player!A:A, A199)</f>
        <v>0</v>
      </c>
      <c r="M199">
        <f>COUNTIF(dim_player!A:A, B199)</f>
        <v>1</v>
      </c>
    </row>
    <row r="200" spans="1:13" x14ac:dyDescent="0.35">
      <c r="A200" t="s">
        <v>335</v>
      </c>
      <c r="B200" t="s">
        <v>36</v>
      </c>
      <c r="C200">
        <v>50</v>
      </c>
      <c r="D200">
        <v>30</v>
      </c>
      <c r="E200">
        <v>5</v>
      </c>
      <c r="F200">
        <v>2</v>
      </c>
      <c r="G200">
        <v>166.67</v>
      </c>
      <c r="H200">
        <v>0</v>
      </c>
      <c r="I200">
        <v>0</v>
      </c>
      <c r="J200">
        <v>0</v>
      </c>
      <c r="K200">
        <v>0</v>
      </c>
      <c r="L200">
        <f>COUNTIF(dim_player!A:A, A200)</f>
        <v>0</v>
      </c>
      <c r="M200">
        <f>COUNTIF(dim_player!A:A, B200)</f>
        <v>1</v>
      </c>
    </row>
    <row r="201" spans="1:13" x14ac:dyDescent="0.35">
      <c r="A201" t="s">
        <v>336</v>
      </c>
      <c r="B201" t="s">
        <v>101</v>
      </c>
      <c r="C201">
        <v>80</v>
      </c>
      <c r="D201">
        <v>45</v>
      </c>
      <c r="E201">
        <v>8</v>
      </c>
      <c r="F201">
        <v>3</v>
      </c>
      <c r="G201">
        <v>177.78</v>
      </c>
      <c r="H201">
        <v>0</v>
      </c>
      <c r="I201">
        <v>0</v>
      </c>
      <c r="J201">
        <v>0</v>
      </c>
      <c r="K201">
        <v>0</v>
      </c>
      <c r="L201">
        <f>COUNTIF(dim_player!A:A, A201)</f>
        <v>0</v>
      </c>
      <c r="M201">
        <f>COUNTIF(dim_player!A:A, B201)</f>
        <v>1</v>
      </c>
    </row>
    <row r="202" spans="1:13" x14ac:dyDescent="0.35">
      <c r="A202" t="s">
        <v>337</v>
      </c>
      <c r="B202" t="s">
        <v>103</v>
      </c>
      <c r="C202">
        <v>60</v>
      </c>
      <c r="D202">
        <v>35</v>
      </c>
      <c r="E202">
        <v>6</v>
      </c>
      <c r="F202">
        <v>3</v>
      </c>
      <c r="G202">
        <v>171.43</v>
      </c>
      <c r="H202">
        <v>0</v>
      </c>
      <c r="I202">
        <v>0</v>
      </c>
      <c r="J202">
        <v>0</v>
      </c>
      <c r="K202">
        <v>0</v>
      </c>
      <c r="L202">
        <f>COUNTIF(dim_player!A:A, A202)</f>
        <v>0</v>
      </c>
      <c r="M202">
        <f>COUNTIF(dim_player!A:A, B202)</f>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B665-819A-477F-87BB-3A407F64EF40}">
  <dimension ref="A3:W51"/>
  <sheetViews>
    <sheetView zoomScale="60" zoomScaleNormal="100" workbookViewId="0">
      <selection activeCell="G19" sqref="G19"/>
    </sheetView>
  </sheetViews>
  <sheetFormatPr defaultRowHeight="14.5" x14ac:dyDescent="0.35"/>
  <cols>
    <col min="1" max="1" width="42.08984375" bestFit="1" customWidth="1"/>
    <col min="2" max="3" width="14.08984375" bestFit="1" customWidth="1"/>
    <col min="4" max="7" width="14.90625" customWidth="1"/>
    <col min="8" max="8" width="12.1796875" bestFit="1" customWidth="1"/>
    <col min="11" max="11" width="30.36328125" bestFit="1" customWidth="1"/>
    <col min="12" max="12" width="12.1796875" bestFit="1" customWidth="1"/>
    <col min="13" max="13" width="9.6328125" bestFit="1" customWidth="1"/>
    <col min="22" max="22" width="14.1796875" bestFit="1" customWidth="1"/>
    <col min="23" max="23" width="16.81640625" bestFit="1" customWidth="1"/>
  </cols>
  <sheetData>
    <row r="3" spans="1:23" x14ac:dyDescent="0.35">
      <c r="A3" s="2" t="s">
        <v>344</v>
      </c>
      <c r="B3" t="s">
        <v>350</v>
      </c>
      <c r="C3" t="s">
        <v>351</v>
      </c>
      <c r="K3" s="2" t="s">
        <v>344</v>
      </c>
      <c r="L3" t="s">
        <v>347</v>
      </c>
      <c r="V3" s="2" t="s">
        <v>344</v>
      </c>
      <c r="W3" t="s">
        <v>339</v>
      </c>
    </row>
    <row r="4" spans="1:23" x14ac:dyDescent="0.35">
      <c r="A4" s="3" t="s">
        <v>117</v>
      </c>
      <c r="B4">
        <v>14</v>
      </c>
      <c r="C4">
        <v>9</v>
      </c>
      <c r="K4" s="3" t="s">
        <v>117</v>
      </c>
      <c r="L4" s="4">
        <v>3072</v>
      </c>
      <c r="V4" s="3" t="s">
        <v>342</v>
      </c>
      <c r="W4">
        <v>37</v>
      </c>
    </row>
    <row r="5" spans="1:23" x14ac:dyDescent="0.35">
      <c r="A5" s="3" t="s">
        <v>135</v>
      </c>
      <c r="B5">
        <v>16</v>
      </c>
      <c r="C5">
        <v>5</v>
      </c>
      <c r="K5" s="3" t="s">
        <v>135</v>
      </c>
      <c r="L5" s="4">
        <v>1632</v>
      </c>
      <c r="V5" s="3" t="s">
        <v>343</v>
      </c>
      <c r="W5">
        <v>23</v>
      </c>
    </row>
    <row r="6" spans="1:23" x14ac:dyDescent="0.35">
      <c r="A6" s="3" t="s">
        <v>129</v>
      </c>
      <c r="B6">
        <v>15</v>
      </c>
      <c r="C6">
        <v>9</v>
      </c>
      <c r="K6" s="3" t="s">
        <v>129</v>
      </c>
      <c r="L6" s="4">
        <v>3230</v>
      </c>
    </row>
    <row r="7" spans="1:23" x14ac:dyDescent="0.35">
      <c r="A7" s="3" t="s">
        <v>111</v>
      </c>
      <c r="B7">
        <v>16</v>
      </c>
      <c r="C7">
        <v>6</v>
      </c>
      <c r="K7" s="3" t="s">
        <v>111</v>
      </c>
      <c r="L7" s="4">
        <v>2142</v>
      </c>
    </row>
    <row r="8" spans="1:23" x14ac:dyDescent="0.35">
      <c r="A8" s="3" t="s">
        <v>147</v>
      </c>
      <c r="B8">
        <v>13</v>
      </c>
      <c r="C8">
        <v>6</v>
      </c>
      <c r="K8" s="3" t="s">
        <v>147</v>
      </c>
      <c r="L8" s="4">
        <v>1952</v>
      </c>
    </row>
    <row r="9" spans="1:23" x14ac:dyDescent="0.35">
      <c r="A9" s="3" t="s">
        <v>141</v>
      </c>
      <c r="B9">
        <v>16</v>
      </c>
      <c r="C9">
        <v>8</v>
      </c>
      <c r="K9" s="3" t="s">
        <v>141</v>
      </c>
      <c r="L9" s="4">
        <v>2830</v>
      </c>
    </row>
    <row r="10" spans="1:23" x14ac:dyDescent="0.35">
      <c r="A10" s="3" t="s">
        <v>123</v>
      </c>
      <c r="B10">
        <v>15</v>
      </c>
      <c r="C10">
        <v>7</v>
      </c>
      <c r="K10" s="3" t="s">
        <v>123</v>
      </c>
      <c r="L10" s="4">
        <v>2626</v>
      </c>
    </row>
    <row r="11" spans="1:23" x14ac:dyDescent="0.35">
      <c r="A11" s="3" t="s">
        <v>153</v>
      </c>
      <c r="B11">
        <v>15</v>
      </c>
      <c r="C11">
        <v>10</v>
      </c>
      <c r="K11" s="3" t="s">
        <v>153</v>
      </c>
      <c r="L11" s="4">
        <v>3460</v>
      </c>
    </row>
    <row r="14" spans="1:23" x14ac:dyDescent="0.35">
      <c r="A14">
        <f>SUM(B4:B11)</f>
        <v>120</v>
      </c>
      <c r="C14">
        <f>IFERROR(SUM(C4:C11),"NA")</f>
        <v>60</v>
      </c>
    </row>
    <row r="15" spans="1:23" x14ac:dyDescent="0.35">
      <c r="L15" s="4">
        <f>IFERROR(SUM(L4:L11),"NA")</f>
        <v>20944</v>
      </c>
    </row>
    <row r="16" spans="1:23" x14ac:dyDescent="0.35">
      <c r="A16">
        <f>IFERROR(COUNTA(A4:A11),"NA")</f>
        <v>8</v>
      </c>
    </row>
    <row r="20" spans="1:12" x14ac:dyDescent="0.35">
      <c r="A20" s="2" t="s">
        <v>344</v>
      </c>
      <c r="B20" t="s">
        <v>348</v>
      </c>
      <c r="K20" s="2" t="s">
        <v>344</v>
      </c>
      <c r="L20" t="s">
        <v>349</v>
      </c>
    </row>
    <row r="21" spans="1:12" x14ac:dyDescent="0.35">
      <c r="A21" s="3" t="s">
        <v>135</v>
      </c>
      <c r="B21" s="4">
        <v>5</v>
      </c>
      <c r="C21" s="4"/>
      <c r="D21" s="4"/>
      <c r="E21" s="4"/>
      <c r="F21" s="4"/>
      <c r="G21" s="4"/>
      <c r="K21" s="3" t="s">
        <v>117</v>
      </c>
      <c r="L21" s="4">
        <v>126</v>
      </c>
    </row>
    <row r="22" spans="1:12" x14ac:dyDescent="0.35">
      <c r="A22" s="3" t="s">
        <v>111</v>
      </c>
      <c r="B22" s="4">
        <v>6</v>
      </c>
      <c r="C22" s="4"/>
      <c r="D22" s="4"/>
      <c r="E22" s="4"/>
      <c r="F22" s="4"/>
      <c r="G22" s="4"/>
      <c r="K22" s="3" t="s">
        <v>135</v>
      </c>
      <c r="L22" s="4">
        <v>64</v>
      </c>
    </row>
    <row r="23" spans="1:12" x14ac:dyDescent="0.35">
      <c r="A23" s="3" t="s">
        <v>147</v>
      </c>
      <c r="B23" s="4">
        <v>6</v>
      </c>
      <c r="C23" s="4"/>
      <c r="D23" s="4"/>
      <c r="E23" s="4"/>
      <c r="F23" s="4"/>
      <c r="G23" s="4"/>
      <c r="K23" s="3" t="s">
        <v>129</v>
      </c>
      <c r="L23" s="4">
        <v>114</v>
      </c>
    </row>
    <row r="24" spans="1:12" x14ac:dyDescent="0.35">
      <c r="A24" s="3" t="s">
        <v>123</v>
      </c>
      <c r="B24" s="4">
        <v>7</v>
      </c>
      <c r="C24" s="4"/>
      <c r="D24" s="4"/>
      <c r="E24" s="4"/>
      <c r="F24" s="4"/>
      <c r="G24" s="4"/>
      <c r="K24" s="3" t="s">
        <v>111</v>
      </c>
      <c r="L24" s="4">
        <v>77</v>
      </c>
    </row>
    <row r="25" spans="1:12" x14ac:dyDescent="0.35">
      <c r="A25" s="3" t="s">
        <v>141</v>
      </c>
      <c r="B25" s="4">
        <v>8</v>
      </c>
      <c r="C25" s="4"/>
      <c r="D25" s="4"/>
      <c r="E25" s="4"/>
      <c r="F25" s="4"/>
      <c r="G25" s="4"/>
      <c r="K25" s="3" t="s">
        <v>147</v>
      </c>
      <c r="L25" s="4">
        <v>89</v>
      </c>
    </row>
    <row r="26" spans="1:12" x14ac:dyDescent="0.35">
      <c r="A26" s="3" t="s">
        <v>129</v>
      </c>
      <c r="B26" s="4">
        <v>9</v>
      </c>
      <c r="C26" s="4"/>
      <c r="D26" s="4"/>
      <c r="E26" s="4"/>
      <c r="F26" s="4"/>
      <c r="G26" s="4"/>
      <c r="K26" s="3" t="s">
        <v>141</v>
      </c>
      <c r="L26" s="4">
        <v>109</v>
      </c>
    </row>
    <row r="27" spans="1:12" x14ac:dyDescent="0.35">
      <c r="A27" s="3" t="s">
        <v>117</v>
      </c>
      <c r="B27" s="4">
        <v>9</v>
      </c>
      <c r="C27" s="4"/>
      <c r="D27" s="4"/>
      <c r="E27" s="4"/>
      <c r="F27" s="4"/>
      <c r="G27" s="4"/>
      <c r="K27" s="3" t="s">
        <v>123</v>
      </c>
      <c r="L27" s="4">
        <v>88</v>
      </c>
    </row>
    <row r="28" spans="1:12" x14ac:dyDescent="0.35">
      <c r="A28" s="3" t="s">
        <v>153</v>
      </c>
      <c r="B28" s="4">
        <v>10</v>
      </c>
      <c r="C28" s="4"/>
      <c r="D28" s="4"/>
      <c r="E28" s="4"/>
      <c r="F28" s="4"/>
      <c r="G28" s="4"/>
      <c r="K28" s="3" t="s">
        <v>153</v>
      </c>
      <c r="L28" s="4">
        <v>132</v>
      </c>
    </row>
    <row r="32" spans="1:12" x14ac:dyDescent="0.35">
      <c r="L32" s="4">
        <f>IFERROR(SUM(L21:L28),"NA")</f>
        <v>799</v>
      </c>
    </row>
    <row r="37" spans="1:2" x14ac:dyDescent="0.35">
      <c r="A37" s="2" t="s">
        <v>344</v>
      </c>
      <c r="B37" t="s">
        <v>351</v>
      </c>
    </row>
    <row r="38" spans="1:2" x14ac:dyDescent="0.35">
      <c r="A38" s="3" t="s">
        <v>156</v>
      </c>
      <c r="B38">
        <v>8</v>
      </c>
    </row>
    <row r="39" spans="1:2" x14ac:dyDescent="0.35">
      <c r="A39" s="3" t="s">
        <v>114</v>
      </c>
      <c r="B39">
        <v>8</v>
      </c>
    </row>
    <row r="40" spans="1:2" x14ac:dyDescent="0.35">
      <c r="A40" s="3" t="s">
        <v>132</v>
      </c>
      <c r="B40">
        <v>8</v>
      </c>
    </row>
    <row r="41" spans="1:2" x14ac:dyDescent="0.35">
      <c r="A41" s="3" t="s">
        <v>120</v>
      </c>
      <c r="B41">
        <v>8</v>
      </c>
    </row>
    <row r="42" spans="1:2" x14ac:dyDescent="0.35">
      <c r="A42" s="3" t="s">
        <v>144</v>
      </c>
      <c r="B42">
        <v>7</v>
      </c>
    </row>
    <row r="43" spans="1:2" x14ac:dyDescent="0.35">
      <c r="A43" s="3" t="s">
        <v>150</v>
      </c>
      <c r="B43">
        <v>7</v>
      </c>
    </row>
    <row r="44" spans="1:2" x14ac:dyDescent="0.35">
      <c r="A44" s="3" t="s">
        <v>138</v>
      </c>
      <c r="B44">
        <v>7</v>
      </c>
    </row>
    <row r="45" spans="1:2" x14ac:dyDescent="0.35">
      <c r="A45" s="3" t="s">
        <v>126</v>
      </c>
      <c r="B45">
        <v>7</v>
      </c>
    </row>
    <row r="51" spans="2:2" x14ac:dyDescent="0.35">
      <c r="B51">
        <f>SUM(B38:B45)</f>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1AB0-13AB-4C9C-9A36-62BE1B28F7E2}">
  <dimension ref="A1"/>
  <sheetViews>
    <sheetView showGridLines="0" showRowColHeaders="0" tabSelected="1"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A39CA-E129-4325-9D8D-6D5971A237E7}">
  <dimension ref="A1"/>
  <sheetViews>
    <sheetView showGridLines="0" showRowColHeaders="0" zoomScaleNormal="100" workbookViewId="0"/>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5221D-1830-47ED-9D0C-60329FCF814F}">
  <dimension ref="A3:P78"/>
  <sheetViews>
    <sheetView topLeftCell="A12" zoomScaleNormal="100" workbookViewId="0">
      <selection activeCell="B31" sqref="B31"/>
    </sheetView>
  </sheetViews>
  <sheetFormatPr defaultRowHeight="14.5" x14ac:dyDescent="0.35"/>
  <cols>
    <col min="1" max="1" width="18.81640625" bestFit="1" customWidth="1"/>
    <col min="2" max="2" width="13.81640625" bestFit="1" customWidth="1"/>
    <col min="3" max="3" width="14" bestFit="1" customWidth="1"/>
    <col min="15" max="15" width="18.81640625" bestFit="1" customWidth="1"/>
    <col min="16" max="17" width="12.7265625" bestFit="1" customWidth="1"/>
  </cols>
  <sheetData>
    <row r="3" spans="1:16" x14ac:dyDescent="0.35">
      <c r="A3" s="2" t="s">
        <v>344</v>
      </c>
      <c r="B3" t="s">
        <v>352</v>
      </c>
      <c r="O3" s="2" t="s">
        <v>344</v>
      </c>
      <c r="P3" t="s">
        <v>345</v>
      </c>
    </row>
    <row r="4" spans="1:16" x14ac:dyDescent="0.35">
      <c r="A4" s="3" t="s">
        <v>46</v>
      </c>
      <c r="B4">
        <v>25</v>
      </c>
      <c r="O4" s="3" t="s">
        <v>97</v>
      </c>
      <c r="P4" s="5">
        <v>162.96296296296296</v>
      </c>
    </row>
    <row r="5" spans="1:16" x14ac:dyDescent="0.35">
      <c r="A5" s="3" t="s">
        <v>51</v>
      </c>
      <c r="B5">
        <v>42</v>
      </c>
      <c r="O5" s="3" t="s">
        <v>56</v>
      </c>
      <c r="P5" s="5">
        <v>184.84848484848484</v>
      </c>
    </row>
    <row r="6" spans="1:16" x14ac:dyDescent="0.35">
      <c r="A6" s="3" t="s">
        <v>59</v>
      </c>
      <c r="B6">
        <v>61</v>
      </c>
      <c r="O6" s="3" t="s">
        <v>37</v>
      </c>
      <c r="P6" s="5">
        <v>147.16981132075472</v>
      </c>
    </row>
    <row r="7" spans="1:16" x14ac:dyDescent="0.35">
      <c r="A7" s="3" t="s">
        <v>92</v>
      </c>
      <c r="B7">
        <v>82</v>
      </c>
      <c r="O7" s="3" t="s">
        <v>64</v>
      </c>
      <c r="P7" s="5">
        <v>146.34146341463415</v>
      </c>
    </row>
    <row r="8" spans="1:16" x14ac:dyDescent="0.35">
      <c r="A8" s="3" t="s">
        <v>25</v>
      </c>
      <c r="B8">
        <v>82</v>
      </c>
      <c r="O8" s="3" t="s">
        <v>51</v>
      </c>
      <c r="P8" s="5">
        <v>200</v>
      </c>
    </row>
    <row r="9" spans="1:16" x14ac:dyDescent="0.35">
      <c r="A9" s="3" t="s">
        <v>28</v>
      </c>
      <c r="B9">
        <v>90</v>
      </c>
      <c r="O9" s="3" t="s">
        <v>48</v>
      </c>
      <c r="P9" s="5">
        <v>168.33333333333334</v>
      </c>
    </row>
    <row r="10" spans="1:16" x14ac:dyDescent="0.35">
      <c r="A10" s="3" t="s">
        <v>70</v>
      </c>
      <c r="B10">
        <v>95</v>
      </c>
      <c r="O10" s="3" t="s">
        <v>28</v>
      </c>
      <c r="P10" s="5">
        <v>142.85714285714286</v>
      </c>
    </row>
    <row r="11" spans="1:16" x14ac:dyDescent="0.35">
      <c r="A11" s="3" t="s">
        <v>48</v>
      </c>
      <c r="B11">
        <v>101</v>
      </c>
      <c r="O11" s="3" t="s">
        <v>102</v>
      </c>
      <c r="P11" s="5">
        <v>191.37931034482759</v>
      </c>
    </row>
    <row r="12" spans="1:16" x14ac:dyDescent="0.35">
      <c r="A12" s="3" t="s">
        <v>20</v>
      </c>
      <c r="B12">
        <v>123</v>
      </c>
      <c r="O12" s="3" t="s">
        <v>20</v>
      </c>
      <c r="P12" s="5">
        <v>144.70588235294116</v>
      </c>
    </row>
    <row r="13" spans="1:16" x14ac:dyDescent="0.35">
      <c r="A13" s="3" t="s">
        <v>37</v>
      </c>
      <c r="B13">
        <v>156</v>
      </c>
      <c r="O13" s="3" t="s">
        <v>92</v>
      </c>
      <c r="P13" s="5">
        <v>146.42857142857142</v>
      </c>
    </row>
    <row r="14" spans="1:16" x14ac:dyDescent="0.35">
      <c r="A14" s="3" t="s">
        <v>56</v>
      </c>
      <c r="B14">
        <v>183</v>
      </c>
      <c r="O14" s="3" t="s">
        <v>75</v>
      </c>
      <c r="P14" s="5">
        <v>162.87425149700599</v>
      </c>
    </row>
    <row r="15" spans="1:16" x14ac:dyDescent="0.35">
      <c r="A15" s="3" t="s">
        <v>31</v>
      </c>
      <c r="B15">
        <v>191</v>
      </c>
      <c r="O15" s="3" t="s">
        <v>86</v>
      </c>
      <c r="P15" s="5">
        <v>156.66666666666666</v>
      </c>
    </row>
    <row r="16" spans="1:16" x14ac:dyDescent="0.35">
      <c r="A16" s="3" t="s">
        <v>97</v>
      </c>
      <c r="B16">
        <v>220</v>
      </c>
      <c r="O16" s="3" t="s">
        <v>70</v>
      </c>
      <c r="P16" s="5">
        <v>158.33333333333331</v>
      </c>
    </row>
    <row r="17" spans="1:16" x14ac:dyDescent="0.35">
      <c r="A17" s="3" t="s">
        <v>102</v>
      </c>
      <c r="B17">
        <v>222</v>
      </c>
      <c r="O17" s="3" t="s">
        <v>46</v>
      </c>
      <c r="P17" s="5">
        <v>138.88888888888889</v>
      </c>
    </row>
    <row r="18" spans="1:16" x14ac:dyDescent="0.35">
      <c r="A18" s="3" t="s">
        <v>86</v>
      </c>
      <c r="B18">
        <v>235</v>
      </c>
      <c r="O18" s="3" t="s">
        <v>53</v>
      </c>
      <c r="P18" s="5">
        <v>163.80368098159511</v>
      </c>
    </row>
    <row r="19" spans="1:16" x14ac:dyDescent="0.35">
      <c r="A19" s="3" t="s">
        <v>9</v>
      </c>
      <c r="B19">
        <v>241</v>
      </c>
      <c r="O19" s="3" t="s">
        <v>31</v>
      </c>
      <c r="P19" s="5">
        <v>175.22935779816513</v>
      </c>
    </row>
    <row r="20" spans="1:16" x14ac:dyDescent="0.35">
      <c r="A20" s="3" t="s">
        <v>53</v>
      </c>
      <c r="B20">
        <v>267</v>
      </c>
      <c r="O20" s="3" t="s">
        <v>59</v>
      </c>
      <c r="P20" s="5">
        <v>160.5263157894737</v>
      </c>
    </row>
    <row r="21" spans="1:16" x14ac:dyDescent="0.35">
      <c r="A21" s="3" t="s">
        <v>75</v>
      </c>
      <c r="B21">
        <v>272</v>
      </c>
      <c r="O21" s="3" t="s">
        <v>9</v>
      </c>
      <c r="P21" s="5">
        <v>177.20588235294116</v>
      </c>
    </row>
    <row r="22" spans="1:16" x14ac:dyDescent="0.35">
      <c r="A22" s="3" t="s">
        <v>84</v>
      </c>
      <c r="B22">
        <v>273</v>
      </c>
      <c r="O22" s="3" t="s">
        <v>25</v>
      </c>
      <c r="P22" s="5">
        <v>151.85185185185185</v>
      </c>
    </row>
    <row r="23" spans="1:16" x14ac:dyDescent="0.35">
      <c r="A23" s="3" t="s">
        <v>64</v>
      </c>
      <c r="B23">
        <v>300</v>
      </c>
      <c r="O23" s="3" t="s">
        <v>104</v>
      </c>
      <c r="P23" s="5">
        <v>162.37113402061857</v>
      </c>
    </row>
    <row r="24" spans="1:16" x14ac:dyDescent="0.35">
      <c r="A24" s="3" t="s">
        <v>104</v>
      </c>
      <c r="B24">
        <v>315</v>
      </c>
      <c r="O24" s="3" t="s">
        <v>43</v>
      </c>
      <c r="P24" s="5">
        <v>159.33147632311977</v>
      </c>
    </row>
    <row r="25" spans="1:16" x14ac:dyDescent="0.35">
      <c r="A25" s="3" t="s">
        <v>43</v>
      </c>
      <c r="B25">
        <v>572</v>
      </c>
      <c r="O25" s="3" t="s">
        <v>84</v>
      </c>
      <c r="P25" s="5">
        <v>157.80346820809248</v>
      </c>
    </row>
    <row r="26" spans="1:16" x14ac:dyDescent="0.35">
      <c r="O26" s="3" t="s">
        <v>338</v>
      </c>
      <c r="P26" s="5">
        <v>161.58940397350995</v>
      </c>
    </row>
    <row r="29" spans="1:16" x14ac:dyDescent="0.35">
      <c r="O29" s="5">
        <f>IFERROR(AVERAGE(GETPIVOTDATA("[Measures].[Avgs Strike Rate]",$O$3)),"NA")</f>
        <v>161.58940397350995</v>
      </c>
    </row>
    <row r="30" spans="1:16" x14ac:dyDescent="0.35">
      <c r="A30" t="str">
        <f>INDEX(A2:A100, MATCH(MAX(B2:B100), B2:B100, 0))</f>
        <v>Virat Kohli</v>
      </c>
    </row>
    <row r="34" spans="1:16" x14ac:dyDescent="0.35">
      <c r="A34" t="str">
        <f>IFERROR(_xlfn.XLOOKUP(MAX(B4:B25),B4:B25,A4:A25),"NA")</f>
        <v>Virat Kohli</v>
      </c>
    </row>
    <row r="37" spans="1:16" x14ac:dyDescent="0.35">
      <c r="O37" s="2" t="s">
        <v>344</v>
      </c>
      <c r="P37" t="s">
        <v>346</v>
      </c>
    </row>
    <row r="38" spans="1:16" x14ac:dyDescent="0.35">
      <c r="O38" s="3" t="s">
        <v>56</v>
      </c>
      <c r="P38" s="5">
        <v>9.25</v>
      </c>
    </row>
    <row r="39" spans="1:16" x14ac:dyDescent="0.35">
      <c r="O39" s="3" t="s">
        <v>89</v>
      </c>
      <c r="P39" s="5">
        <v>7.1</v>
      </c>
    </row>
    <row r="40" spans="1:16" x14ac:dyDescent="0.35">
      <c r="O40" s="3" t="s">
        <v>72</v>
      </c>
      <c r="P40" s="5">
        <v>6.5</v>
      </c>
    </row>
    <row r="41" spans="1:16" x14ac:dyDescent="0.35">
      <c r="O41" s="3" t="s">
        <v>100</v>
      </c>
      <c r="P41" s="5">
        <v>7.9166666666666661</v>
      </c>
    </row>
    <row r="42" spans="1:16" x14ac:dyDescent="0.35">
      <c r="O42" s="3" t="s">
        <v>34</v>
      </c>
      <c r="P42" s="5">
        <v>6.5625</v>
      </c>
    </row>
    <row r="43" spans="1:16" x14ac:dyDescent="0.35">
      <c r="O43" s="3" t="s">
        <v>48</v>
      </c>
      <c r="P43" s="5">
        <v>7</v>
      </c>
    </row>
    <row r="44" spans="1:16" x14ac:dyDescent="0.35">
      <c r="O44" s="3" t="s">
        <v>28</v>
      </c>
      <c r="P44" s="5">
        <v>7.5</v>
      </c>
    </row>
    <row r="45" spans="1:16" x14ac:dyDescent="0.35">
      <c r="O45" s="3" t="s">
        <v>16</v>
      </c>
      <c r="P45" s="5">
        <v>7.3676470588235299</v>
      </c>
    </row>
    <row r="46" spans="1:16" x14ac:dyDescent="0.35">
      <c r="O46" s="3" t="s">
        <v>94</v>
      </c>
      <c r="P46" s="5">
        <v>8.75</v>
      </c>
    </row>
    <row r="47" spans="1:16" x14ac:dyDescent="0.35">
      <c r="O47" s="3" t="s">
        <v>67</v>
      </c>
      <c r="P47" s="5">
        <v>4.9166666666666661</v>
      </c>
    </row>
    <row r="48" spans="1:16" x14ac:dyDescent="0.35">
      <c r="O48" s="3" t="s">
        <v>40</v>
      </c>
      <c r="P48" s="5">
        <v>5.25</v>
      </c>
    </row>
    <row r="49" spans="1:16" x14ac:dyDescent="0.35">
      <c r="O49" s="3" t="s">
        <v>70</v>
      </c>
      <c r="P49" s="5">
        <v>10</v>
      </c>
    </row>
    <row r="50" spans="1:16" x14ac:dyDescent="0.35">
      <c r="O50" s="3" t="s">
        <v>46</v>
      </c>
      <c r="P50" s="5">
        <v>8.75</v>
      </c>
    </row>
    <row r="51" spans="1:16" x14ac:dyDescent="0.35">
      <c r="O51" s="3" t="s">
        <v>59</v>
      </c>
      <c r="P51" s="5">
        <v>6.1875</v>
      </c>
    </row>
    <row r="52" spans="1:16" x14ac:dyDescent="0.35">
      <c r="O52" s="3" t="s">
        <v>81</v>
      </c>
      <c r="P52" s="5">
        <v>6.9333333333333327</v>
      </c>
    </row>
    <row r="53" spans="1:16" x14ac:dyDescent="0.35">
      <c r="O53" s="3" t="s">
        <v>61</v>
      </c>
      <c r="P53" s="5">
        <v>5.4285714285714288</v>
      </c>
    </row>
    <row r="54" spans="1:16" x14ac:dyDescent="0.35">
      <c r="O54" s="3" t="s">
        <v>79</v>
      </c>
      <c r="P54" s="5">
        <v>7.5</v>
      </c>
    </row>
    <row r="55" spans="1:16" x14ac:dyDescent="0.35">
      <c r="O55" s="3" t="s">
        <v>338</v>
      </c>
      <c r="P55" s="5">
        <v>7.2867587327376118</v>
      </c>
    </row>
    <row r="56" spans="1:16" x14ac:dyDescent="0.35">
      <c r="A56" s="2" t="s">
        <v>344</v>
      </c>
      <c r="B56" t="s">
        <v>353</v>
      </c>
    </row>
    <row r="57" spans="1:16" x14ac:dyDescent="0.35">
      <c r="A57" s="3" t="s">
        <v>70</v>
      </c>
      <c r="B57">
        <v>2</v>
      </c>
    </row>
    <row r="58" spans="1:16" x14ac:dyDescent="0.35">
      <c r="A58" s="3" t="s">
        <v>48</v>
      </c>
      <c r="B58">
        <v>2</v>
      </c>
    </row>
    <row r="59" spans="1:16" x14ac:dyDescent="0.35">
      <c r="A59" s="3" t="s">
        <v>94</v>
      </c>
      <c r="B59">
        <v>3</v>
      </c>
    </row>
    <row r="60" spans="1:16" x14ac:dyDescent="0.35">
      <c r="A60" s="3" t="s">
        <v>28</v>
      </c>
      <c r="B60">
        <v>3</v>
      </c>
      <c r="O60" s="5">
        <f>IFERROR(AVERAGE(GETPIVOTDATA("[Measures].[Avgs Economy]",$O$37)),"NA")</f>
        <v>7.2867587327376118</v>
      </c>
    </row>
    <row r="61" spans="1:16" x14ac:dyDescent="0.35">
      <c r="A61" s="3" t="s">
        <v>40</v>
      </c>
      <c r="B61">
        <v>3</v>
      </c>
    </row>
    <row r="62" spans="1:16" x14ac:dyDescent="0.35">
      <c r="A62" s="3" t="s">
        <v>72</v>
      </c>
      <c r="B62">
        <v>4</v>
      </c>
    </row>
    <row r="63" spans="1:16" x14ac:dyDescent="0.35">
      <c r="A63" s="3" t="s">
        <v>67</v>
      </c>
      <c r="B63">
        <v>5</v>
      </c>
    </row>
    <row r="64" spans="1:16" x14ac:dyDescent="0.35">
      <c r="A64" s="3" t="s">
        <v>46</v>
      </c>
      <c r="B64">
        <v>5</v>
      </c>
    </row>
    <row r="65" spans="1:2" x14ac:dyDescent="0.35">
      <c r="A65" s="3" t="s">
        <v>100</v>
      </c>
      <c r="B65">
        <v>5</v>
      </c>
    </row>
    <row r="66" spans="1:2" x14ac:dyDescent="0.35">
      <c r="A66" s="3" t="s">
        <v>81</v>
      </c>
      <c r="B66">
        <v>5</v>
      </c>
    </row>
    <row r="67" spans="1:2" x14ac:dyDescent="0.35">
      <c r="A67" s="3" t="s">
        <v>59</v>
      </c>
      <c r="B67">
        <v>6</v>
      </c>
    </row>
    <row r="68" spans="1:2" x14ac:dyDescent="0.35">
      <c r="A68" s="3" t="s">
        <v>79</v>
      </c>
      <c r="B68">
        <v>7</v>
      </c>
    </row>
    <row r="69" spans="1:2" x14ac:dyDescent="0.35">
      <c r="A69" s="3" t="s">
        <v>56</v>
      </c>
      <c r="B69">
        <v>7</v>
      </c>
    </row>
    <row r="70" spans="1:2" x14ac:dyDescent="0.35">
      <c r="A70" s="3" t="s">
        <v>61</v>
      </c>
      <c r="B70">
        <v>8</v>
      </c>
    </row>
    <row r="71" spans="1:2" x14ac:dyDescent="0.35">
      <c r="A71" s="3" t="s">
        <v>34</v>
      </c>
      <c r="B71">
        <v>10</v>
      </c>
    </row>
    <row r="72" spans="1:2" x14ac:dyDescent="0.35">
      <c r="A72" s="3" t="s">
        <v>89</v>
      </c>
      <c r="B72">
        <v>11</v>
      </c>
    </row>
    <row r="73" spans="1:2" x14ac:dyDescent="0.35">
      <c r="A73" s="3" t="s">
        <v>16</v>
      </c>
      <c r="B73">
        <v>14</v>
      </c>
    </row>
    <row r="78" spans="1:2" x14ac:dyDescent="0.35">
      <c r="A78" t="str">
        <f>IFERROR(_xlfn.XLOOKUP(MAX(B57:B73),B57:B73,A57:A73),"NA")</f>
        <v>Jasprit Bumrah</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D9820-DEA9-49D0-A01B-BDB60FCDF25F}">
  <dimension ref="A1:N61"/>
  <sheetViews>
    <sheetView topLeftCell="A2" workbookViewId="0">
      <selection sqref="A1:N61"/>
    </sheetView>
  </sheetViews>
  <sheetFormatPr defaultRowHeight="14.5" x14ac:dyDescent="0.35"/>
  <cols>
    <col min="1" max="1" width="11.26953125" bestFit="1" customWidth="1"/>
    <col min="2" max="2" width="10.08984375" bestFit="1" customWidth="1"/>
    <col min="3" max="3" width="11.26953125" bestFit="1" customWidth="1"/>
    <col min="4" max="5" width="11.54296875" bestFit="1" customWidth="1"/>
    <col min="6" max="6" width="14" bestFit="1" customWidth="1"/>
    <col min="7" max="7" width="15.7265625" bestFit="1" customWidth="1"/>
    <col min="8" max="8" width="16.08984375" bestFit="1" customWidth="1"/>
    <col min="9" max="10" width="13.81640625" bestFit="1" customWidth="1"/>
    <col min="11" max="12" width="16.453125" bestFit="1" customWidth="1"/>
    <col min="13" max="14" width="14.54296875" bestFit="1" customWidth="1"/>
  </cols>
  <sheetData>
    <row r="1" spans="1:14" x14ac:dyDescent="0.35">
      <c r="A1" t="s">
        <v>176</v>
      </c>
      <c r="B1" t="s">
        <v>177</v>
      </c>
      <c r="C1" t="s">
        <v>159</v>
      </c>
      <c r="D1" t="s">
        <v>178</v>
      </c>
      <c r="E1" t="s">
        <v>179</v>
      </c>
      <c r="F1" t="s">
        <v>180</v>
      </c>
      <c r="G1" t="s">
        <v>181</v>
      </c>
      <c r="H1" t="s">
        <v>182</v>
      </c>
      <c r="I1" t="s">
        <v>183</v>
      </c>
      <c r="J1" t="s">
        <v>184</v>
      </c>
      <c r="K1" t="s">
        <v>185</v>
      </c>
      <c r="L1" t="s">
        <v>186</v>
      </c>
      <c r="M1" t="s">
        <v>187</v>
      </c>
      <c r="N1" t="s">
        <v>188</v>
      </c>
    </row>
    <row r="2" spans="1:14" x14ac:dyDescent="0.35">
      <c r="A2" t="s">
        <v>189</v>
      </c>
      <c r="B2" s="1">
        <v>45738</v>
      </c>
      <c r="C2" t="s">
        <v>163</v>
      </c>
      <c r="D2" t="s">
        <v>32</v>
      </c>
      <c r="E2" t="s">
        <v>44</v>
      </c>
      <c r="F2" t="s">
        <v>32</v>
      </c>
      <c r="G2" t="s">
        <v>32</v>
      </c>
      <c r="H2" t="s">
        <v>30</v>
      </c>
      <c r="I2">
        <v>192</v>
      </c>
      <c r="J2">
        <v>174</v>
      </c>
      <c r="K2">
        <v>4</v>
      </c>
      <c r="L2">
        <v>8</v>
      </c>
      <c r="M2">
        <v>20</v>
      </c>
      <c r="N2">
        <v>20</v>
      </c>
    </row>
    <row r="3" spans="1:14" x14ac:dyDescent="0.35">
      <c r="A3" t="s">
        <v>190</v>
      </c>
      <c r="B3" s="1">
        <v>45739</v>
      </c>
      <c r="C3" t="s">
        <v>169</v>
      </c>
      <c r="D3" t="s">
        <v>98</v>
      </c>
      <c r="E3" t="s">
        <v>65</v>
      </c>
      <c r="F3" t="s">
        <v>98</v>
      </c>
      <c r="G3" t="s">
        <v>98</v>
      </c>
      <c r="H3" t="s">
        <v>103</v>
      </c>
      <c r="I3">
        <v>184</v>
      </c>
      <c r="J3">
        <v>183</v>
      </c>
      <c r="K3">
        <v>7</v>
      </c>
      <c r="L3">
        <v>9</v>
      </c>
      <c r="M3">
        <v>20</v>
      </c>
      <c r="N3">
        <v>20</v>
      </c>
    </row>
    <row r="4" spans="1:14" x14ac:dyDescent="0.35">
      <c r="A4" t="s">
        <v>191</v>
      </c>
      <c r="B4" s="1">
        <v>45739</v>
      </c>
      <c r="C4" t="s">
        <v>165</v>
      </c>
      <c r="D4" t="s">
        <v>54</v>
      </c>
      <c r="E4" t="s">
        <v>87</v>
      </c>
      <c r="F4" t="s">
        <v>87</v>
      </c>
      <c r="G4" t="s">
        <v>54</v>
      </c>
      <c r="H4" t="s">
        <v>55</v>
      </c>
      <c r="I4">
        <v>208</v>
      </c>
      <c r="J4">
        <v>198</v>
      </c>
      <c r="K4">
        <v>6</v>
      </c>
      <c r="L4">
        <v>7</v>
      </c>
      <c r="M4">
        <v>20</v>
      </c>
      <c r="N4">
        <v>20</v>
      </c>
    </row>
    <row r="5" spans="1:14" x14ac:dyDescent="0.35">
      <c r="A5" t="s">
        <v>192</v>
      </c>
      <c r="B5" s="1">
        <v>45740</v>
      </c>
      <c r="C5" t="s">
        <v>167</v>
      </c>
      <c r="D5" t="s">
        <v>76</v>
      </c>
      <c r="E5" t="s">
        <v>10</v>
      </c>
      <c r="F5" t="s">
        <v>10</v>
      </c>
      <c r="G5" t="s">
        <v>76</v>
      </c>
      <c r="H5" t="s">
        <v>74</v>
      </c>
      <c r="I5">
        <v>193</v>
      </c>
      <c r="J5">
        <v>165</v>
      </c>
      <c r="K5">
        <v>5</v>
      </c>
      <c r="L5">
        <v>10</v>
      </c>
      <c r="M5">
        <v>20</v>
      </c>
      <c r="N5">
        <v>17.2</v>
      </c>
    </row>
    <row r="6" spans="1:14" x14ac:dyDescent="0.35">
      <c r="A6" t="s">
        <v>193</v>
      </c>
      <c r="B6" s="1">
        <v>45741</v>
      </c>
      <c r="C6" t="s">
        <v>164</v>
      </c>
      <c r="D6" t="s">
        <v>44</v>
      </c>
      <c r="E6" t="s">
        <v>76</v>
      </c>
      <c r="F6" t="s">
        <v>44</v>
      </c>
      <c r="G6" t="s">
        <v>76</v>
      </c>
      <c r="H6" t="s">
        <v>83</v>
      </c>
      <c r="I6">
        <v>181</v>
      </c>
      <c r="J6">
        <v>185</v>
      </c>
      <c r="K6">
        <v>5</v>
      </c>
      <c r="L6">
        <v>4</v>
      </c>
      <c r="M6">
        <v>20</v>
      </c>
      <c r="N6">
        <v>19.3</v>
      </c>
    </row>
    <row r="7" spans="1:14" x14ac:dyDescent="0.35">
      <c r="A7" t="s">
        <v>194</v>
      </c>
      <c r="B7" s="1">
        <v>45742</v>
      </c>
      <c r="C7" t="s">
        <v>166</v>
      </c>
      <c r="D7" t="s">
        <v>65</v>
      </c>
      <c r="E7" t="s">
        <v>54</v>
      </c>
      <c r="F7" t="s">
        <v>65</v>
      </c>
      <c r="G7" t="s">
        <v>54</v>
      </c>
      <c r="H7" t="s">
        <v>58</v>
      </c>
      <c r="I7">
        <v>164</v>
      </c>
      <c r="J7">
        <v>165</v>
      </c>
      <c r="K7">
        <v>8</v>
      </c>
      <c r="L7">
        <v>3</v>
      </c>
      <c r="M7">
        <v>20</v>
      </c>
      <c r="N7">
        <v>18.399999999999999</v>
      </c>
    </row>
    <row r="8" spans="1:14" x14ac:dyDescent="0.35">
      <c r="A8" t="s">
        <v>195</v>
      </c>
      <c r="B8" s="1">
        <v>45743</v>
      </c>
      <c r="C8" t="s">
        <v>163</v>
      </c>
      <c r="D8" t="s">
        <v>32</v>
      </c>
      <c r="E8" t="s">
        <v>87</v>
      </c>
      <c r="F8" t="s">
        <v>87</v>
      </c>
      <c r="G8" t="s">
        <v>32</v>
      </c>
      <c r="H8" t="s">
        <v>33</v>
      </c>
      <c r="I8">
        <v>178</v>
      </c>
      <c r="J8">
        <v>169</v>
      </c>
      <c r="K8">
        <v>6</v>
      </c>
      <c r="L8">
        <v>9</v>
      </c>
      <c r="M8">
        <v>20</v>
      </c>
      <c r="N8">
        <v>20</v>
      </c>
    </row>
    <row r="9" spans="1:14" x14ac:dyDescent="0.35">
      <c r="A9" t="s">
        <v>196</v>
      </c>
      <c r="B9" s="1">
        <v>45744</v>
      </c>
      <c r="C9" t="s">
        <v>162</v>
      </c>
      <c r="D9" t="s">
        <v>10</v>
      </c>
      <c r="E9" t="s">
        <v>98</v>
      </c>
      <c r="F9" t="s">
        <v>10</v>
      </c>
      <c r="G9" t="s">
        <v>98</v>
      </c>
      <c r="H9" t="s">
        <v>101</v>
      </c>
      <c r="I9">
        <v>154</v>
      </c>
      <c r="J9">
        <v>155</v>
      </c>
      <c r="K9">
        <v>10</v>
      </c>
      <c r="L9">
        <v>3</v>
      </c>
      <c r="M9">
        <v>19.5</v>
      </c>
      <c r="N9">
        <v>17</v>
      </c>
    </row>
    <row r="10" spans="1:14" x14ac:dyDescent="0.35">
      <c r="A10" t="s">
        <v>197</v>
      </c>
      <c r="B10" s="1">
        <v>45745</v>
      </c>
      <c r="C10" t="s">
        <v>165</v>
      </c>
      <c r="D10" t="s">
        <v>54</v>
      </c>
      <c r="E10" t="s">
        <v>44</v>
      </c>
      <c r="F10" t="s">
        <v>44</v>
      </c>
      <c r="G10" t="s">
        <v>54</v>
      </c>
      <c r="H10" t="s">
        <v>60</v>
      </c>
      <c r="I10">
        <v>171</v>
      </c>
      <c r="J10">
        <v>156</v>
      </c>
      <c r="K10">
        <v>5</v>
      </c>
      <c r="L10">
        <v>9</v>
      </c>
      <c r="M10">
        <v>20</v>
      </c>
      <c r="N10">
        <v>18.3</v>
      </c>
    </row>
    <row r="11" spans="1:14" x14ac:dyDescent="0.35">
      <c r="A11" t="s">
        <v>198</v>
      </c>
      <c r="B11" s="1">
        <v>45746</v>
      </c>
      <c r="C11" t="s">
        <v>167</v>
      </c>
      <c r="D11" t="s">
        <v>76</v>
      </c>
      <c r="E11" t="s">
        <v>65</v>
      </c>
      <c r="F11" t="s">
        <v>65</v>
      </c>
      <c r="G11" t="s">
        <v>65</v>
      </c>
      <c r="H11" t="s">
        <v>66</v>
      </c>
      <c r="I11">
        <v>149</v>
      </c>
      <c r="J11">
        <v>150</v>
      </c>
      <c r="K11">
        <v>9</v>
      </c>
      <c r="L11">
        <v>4</v>
      </c>
      <c r="M11">
        <v>20</v>
      </c>
      <c r="N11">
        <v>18.100000000000001</v>
      </c>
    </row>
    <row r="12" spans="1:14" x14ac:dyDescent="0.35">
      <c r="A12" t="s">
        <v>199</v>
      </c>
      <c r="B12" s="1">
        <v>45747</v>
      </c>
      <c r="C12" t="s">
        <v>168</v>
      </c>
      <c r="D12" t="s">
        <v>87</v>
      </c>
      <c r="E12" t="s">
        <v>10</v>
      </c>
      <c r="F12" t="s">
        <v>10</v>
      </c>
      <c r="G12" t="s">
        <v>87</v>
      </c>
      <c r="H12" t="s">
        <v>85</v>
      </c>
      <c r="I12">
        <v>177</v>
      </c>
      <c r="J12">
        <v>152</v>
      </c>
      <c r="K12">
        <v>7</v>
      </c>
      <c r="L12">
        <v>8</v>
      </c>
      <c r="M12">
        <v>20</v>
      </c>
      <c r="N12">
        <v>18.399999999999999</v>
      </c>
    </row>
    <row r="13" spans="1:14" x14ac:dyDescent="0.35">
      <c r="A13" t="s">
        <v>200</v>
      </c>
      <c r="B13" s="1">
        <v>45748</v>
      </c>
      <c r="C13" t="s">
        <v>169</v>
      </c>
      <c r="D13" t="s">
        <v>98</v>
      </c>
      <c r="E13" t="s">
        <v>32</v>
      </c>
      <c r="F13" t="s">
        <v>32</v>
      </c>
      <c r="G13" t="s">
        <v>32</v>
      </c>
      <c r="H13" t="s">
        <v>36</v>
      </c>
      <c r="I13">
        <v>161</v>
      </c>
      <c r="J13">
        <v>162</v>
      </c>
      <c r="K13">
        <v>8</v>
      </c>
      <c r="L13">
        <v>6</v>
      </c>
      <c r="M13">
        <v>20</v>
      </c>
      <c r="N13">
        <v>19.2</v>
      </c>
    </row>
    <row r="14" spans="1:14" x14ac:dyDescent="0.35">
      <c r="A14" t="s">
        <v>201</v>
      </c>
      <c r="B14" s="1">
        <v>45749</v>
      </c>
      <c r="C14" t="s">
        <v>164</v>
      </c>
      <c r="D14" t="s">
        <v>44</v>
      </c>
      <c r="E14" t="s">
        <v>65</v>
      </c>
      <c r="F14" t="s">
        <v>65</v>
      </c>
      <c r="G14" t="s">
        <v>44</v>
      </c>
      <c r="H14" t="s">
        <v>42</v>
      </c>
      <c r="I14">
        <v>198</v>
      </c>
      <c r="J14">
        <v>187</v>
      </c>
      <c r="K14">
        <v>3</v>
      </c>
      <c r="L14">
        <v>8</v>
      </c>
      <c r="M14">
        <v>20</v>
      </c>
      <c r="N14">
        <v>20</v>
      </c>
    </row>
    <row r="15" spans="1:14" x14ac:dyDescent="0.35">
      <c r="A15" t="s">
        <v>202</v>
      </c>
      <c r="B15" s="1">
        <v>45750</v>
      </c>
      <c r="C15" t="s">
        <v>162</v>
      </c>
      <c r="D15" t="s">
        <v>10</v>
      </c>
      <c r="E15" t="s">
        <v>76</v>
      </c>
      <c r="F15" t="s">
        <v>76</v>
      </c>
      <c r="G15" t="s">
        <v>10</v>
      </c>
      <c r="H15" t="s">
        <v>8</v>
      </c>
      <c r="I15">
        <v>188</v>
      </c>
      <c r="J15">
        <v>186</v>
      </c>
      <c r="K15">
        <v>6</v>
      </c>
      <c r="L15">
        <v>8</v>
      </c>
      <c r="M15">
        <v>20</v>
      </c>
      <c r="N15">
        <v>20</v>
      </c>
    </row>
    <row r="16" spans="1:14" x14ac:dyDescent="0.35">
      <c r="A16" t="s">
        <v>203</v>
      </c>
      <c r="B16" s="1">
        <v>45751</v>
      </c>
      <c r="C16" t="s">
        <v>165</v>
      </c>
      <c r="D16" t="s">
        <v>54</v>
      </c>
      <c r="E16" t="s">
        <v>98</v>
      </c>
      <c r="F16" t="s">
        <v>98</v>
      </c>
      <c r="G16" t="s">
        <v>98</v>
      </c>
      <c r="H16" t="s">
        <v>96</v>
      </c>
      <c r="I16">
        <v>169</v>
      </c>
      <c r="J16">
        <v>170</v>
      </c>
      <c r="K16">
        <v>8</v>
      </c>
      <c r="L16">
        <v>4</v>
      </c>
      <c r="M16">
        <v>20</v>
      </c>
      <c r="N16">
        <v>19.100000000000001</v>
      </c>
    </row>
    <row r="17" spans="1:14" x14ac:dyDescent="0.35">
      <c r="A17" t="s">
        <v>204</v>
      </c>
      <c r="B17" s="1">
        <v>45752</v>
      </c>
      <c r="C17" t="s">
        <v>166</v>
      </c>
      <c r="D17" t="s">
        <v>65</v>
      </c>
      <c r="E17" t="s">
        <v>87</v>
      </c>
      <c r="F17" t="s">
        <v>65</v>
      </c>
      <c r="G17" t="s">
        <v>87</v>
      </c>
      <c r="H17" t="s">
        <v>88</v>
      </c>
      <c r="I17">
        <v>155</v>
      </c>
      <c r="J17">
        <v>156</v>
      </c>
      <c r="K17">
        <v>10</v>
      </c>
      <c r="L17">
        <v>6</v>
      </c>
      <c r="M17">
        <v>20</v>
      </c>
      <c r="N17">
        <v>19.399999999999999</v>
      </c>
    </row>
    <row r="18" spans="1:14" x14ac:dyDescent="0.35">
      <c r="A18" t="s">
        <v>205</v>
      </c>
      <c r="B18" s="1">
        <v>45753</v>
      </c>
      <c r="C18" t="s">
        <v>163</v>
      </c>
      <c r="D18" t="s">
        <v>32</v>
      </c>
      <c r="E18" t="s">
        <v>10</v>
      </c>
      <c r="F18" t="s">
        <v>10</v>
      </c>
      <c r="G18" t="s">
        <v>32</v>
      </c>
      <c r="H18" t="s">
        <v>30</v>
      </c>
      <c r="I18">
        <v>180</v>
      </c>
      <c r="J18">
        <v>178</v>
      </c>
      <c r="K18">
        <v>5</v>
      </c>
      <c r="L18">
        <v>8</v>
      </c>
      <c r="M18">
        <v>20</v>
      </c>
      <c r="N18">
        <v>20</v>
      </c>
    </row>
    <row r="19" spans="1:14" x14ac:dyDescent="0.35">
      <c r="A19" t="s">
        <v>206</v>
      </c>
      <c r="B19" s="1">
        <v>45754</v>
      </c>
      <c r="C19" t="s">
        <v>164</v>
      </c>
      <c r="D19" t="s">
        <v>44</v>
      </c>
      <c r="E19" t="s">
        <v>98</v>
      </c>
      <c r="F19" t="s">
        <v>44</v>
      </c>
      <c r="G19" t="s">
        <v>44</v>
      </c>
      <c r="H19" t="s">
        <v>47</v>
      </c>
      <c r="I19">
        <v>194</v>
      </c>
      <c r="J19">
        <v>188</v>
      </c>
      <c r="K19">
        <v>6</v>
      </c>
      <c r="L19">
        <v>7</v>
      </c>
      <c r="M19">
        <v>20</v>
      </c>
      <c r="N19">
        <v>20</v>
      </c>
    </row>
    <row r="20" spans="1:14" x14ac:dyDescent="0.35">
      <c r="A20" t="s">
        <v>207</v>
      </c>
      <c r="B20" s="1">
        <v>45755</v>
      </c>
      <c r="C20" t="s">
        <v>167</v>
      </c>
      <c r="D20" t="s">
        <v>76</v>
      </c>
      <c r="E20" t="s">
        <v>54</v>
      </c>
      <c r="F20" t="s">
        <v>54</v>
      </c>
      <c r="G20" t="s">
        <v>76</v>
      </c>
      <c r="H20" t="s">
        <v>78</v>
      </c>
      <c r="I20">
        <v>172</v>
      </c>
      <c r="J20">
        <v>171</v>
      </c>
      <c r="K20">
        <v>9</v>
      </c>
      <c r="L20">
        <v>10</v>
      </c>
      <c r="M20">
        <v>20</v>
      </c>
      <c r="N20">
        <v>20</v>
      </c>
    </row>
    <row r="21" spans="1:14" x14ac:dyDescent="0.35">
      <c r="A21" t="s">
        <v>208</v>
      </c>
      <c r="B21" s="1">
        <v>45756</v>
      </c>
      <c r="C21" t="s">
        <v>168</v>
      </c>
      <c r="D21" t="s">
        <v>87</v>
      </c>
      <c r="E21" t="s">
        <v>65</v>
      </c>
      <c r="F21" t="s">
        <v>65</v>
      </c>
      <c r="G21" t="s">
        <v>65</v>
      </c>
      <c r="H21" t="s">
        <v>69</v>
      </c>
      <c r="I21">
        <v>166</v>
      </c>
      <c r="J21">
        <v>167</v>
      </c>
      <c r="K21">
        <v>7</v>
      </c>
      <c r="L21">
        <v>5</v>
      </c>
      <c r="M21">
        <v>20</v>
      </c>
      <c r="N21">
        <v>19.100000000000001</v>
      </c>
    </row>
    <row r="22" spans="1:14" x14ac:dyDescent="0.35">
      <c r="A22" t="s">
        <v>209</v>
      </c>
      <c r="B22" s="1">
        <v>45757</v>
      </c>
      <c r="C22" t="s">
        <v>162</v>
      </c>
      <c r="D22" t="s">
        <v>10</v>
      </c>
      <c r="E22" t="s">
        <v>54</v>
      </c>
      <c r="F22" t="s">
        <v>54</v>
      </c>
      <c r="G22" t="s">
        <v>10</v>
      </c>
      <c r="H22" t="s">
        <v>15</v>
      </c>
      <c r="I22">
        <v>175</v>
      </c>
      <c r="J22">
        <v>170</v>
      </c>
      <c r="K22">
        <v>7</v>
      </c>
      <c r="L22">
        <v>9</v>
      </c>
      <c r="M22">
        <v>20</v>
      </c>
      <c r="N22">
        <v>20</v>
      </c>
    </row>
    <row r="23" spans="1:14" x14ac:dyDescent="0.35">
      <c r="A23" t="s">
        <v>210</v>
      </c>
      <c r="B23" s="1">
        <v>45758</v>
      </c>
      <c r="C23" t="s">
        <v>169</v>
      </c>
      <c r="D23" t="s">
        <v>98</v>
      </c>
      <c r="E23" t="s">
        <v>76</v>
      </c>
      <c r="F23" t="s">
        <v>76</v>
      </c>
      <c r="G23" t="s">
        <v>98</v>
      </c>
      <c r="H23" t="s">
        <v>99</v>
      </c>
      <c r="I23">
        <v>159</v>
      </c>
      <c r="J23">
        <v>158</v>
      </c>
      <c r="K23">
        <v>6</v>
      </c>
      <c r="L23">
        <v>7</v>
      </c>
      <c r="M23">
        <v>20</v>
      </c>
      <c r="N23">
        <v>20</v>
      </c>
    </row>
    <row r="24" spans="1:14" x14ac:dyDescent="0.35">
      <c r="A24" t="s">
        <v>211</v>
      </c>
      <c r="B24" s="1">
        <v>45759</v>
      </c>
      <c r="C24" t="s">
        <v>163</v>
      </c>
      <c r="D24" t="s">
        <v>32</v>
      </c>
      <c r="E24" t="s">
        <v>44</v>
      </c>
      <c r="F24" t="s">
        <v>44</v>
      </c>
      <c r="G24" t="s">
        <v>44</v>
      </c>
      <c r="H24" t="s">
        <v>42</v>
      </c>
      <c r="I24">
        <v>183</v>
      </c>
      <c r="J24">
        <v>184</v>
      </c>
      <c r="K24">
        <v>8</v>
      </c>
      <c r="L24">
        <v>6</v>
      </c>
      <c r="M24">
        <v>20</v>
      </c>
      <c r="N24">
        <v>19.399999999999999</v>
      </c>
    </row>
    <row r="25" spans="1:14" x14ac:dyDescent="0.35">
      <c r="A25" t="s">
        <v>212</v>
      </c>
      <c r="B25" s="1">
        <v>45760</v>
      </c>
      <c r="C25" t="s">
        <v>166</v>
      </c>
      <c r="D25" t="s">
        <v>65</v>
      </c>
      <c r="E25" t="s">
        <v>10</v>
      </c>
      <c r="F25" t="s">
        <v>65</v>
      </c>
      <c r="G25" t="s">
        <v>10</v>
      </c>
      <c r="H25" t="s">
        <v>19</v>
      </c>
      <c r="I25">
        <v>168</v>
      </c>
      <c r="J25">
        <v>171</v>
      </c>
      <c r="K25">
        <v>5</v>
      </c>
      <c r="L25">
        <v>4</v>
      </c>
      <c r="M25">
        <v>20</v>
      </c>
      <c r="N25">
        <v>19.100000000000001</v>
      </c>
    </row>
    <row r="26" spans="1:14" x14ac:dyDescent="0.35">
      <c r="A26" t="s">
        <v>213</v>
      </c>
      <c r="B26" s="1">
        <v>45761</v>
      </c>
      <c r="C26" t="s">
        <v>168</v>
      </c>
      <c r="D26" t="s">
        <v>87</v>
      </c>
      <c r="E26" t="s">
        <v>98</v>
      </c>
      <c r="F26" t="s">
        <v>87</v>
      </c>
      <c r="G26" t="s">
        <v>98</v>
      </c>
      <c r="H26" t="s">
        <v>103</v>
      </c>
      <c r="I26">
        <v>186</v>
      </c>
      <c r="J26">
        <v>187</v>
      </c>
      <c r="K26">
        <v>6</v>
      </c>
      <c r="L26">
        <v>5</v>
      </c>
      <c r="M26">
        <v>20</v>
      </c>
      <c r="N26">
        <v>19.2</v>
      </c>
    </row>
    <row r="27" spans="1:14" x14ac:dyDescent="0.35">
      <c r="A27" t="s">
        <v>214</v>
      </c>
      <c r="B27" s="1">
        <v>45762</v>
      </c>
      <c r="C27" t="s">
        <v>165</v>
      </c>
      <c r="D27" t="s">
        <v>54</v>
      </c>
      <c r="E27" t="s">
        <v>32</v>
      </c>
      <c r="F27" t="s">
        <v>32</v>
      </c>
      <c r="G27" t="s">
        <v>32</v>
      </c>
      <c r="H27" t="s">
        <v>39</v>
      </c>
      <c r="I27">
        <v>160</v>
      </c>
      <c r="J27">
        <v>161</v>
      </c>
      <c r="K27">
        <v>9</v>
      </c>
      <c r="L27">
        <v>7</v>
      </c>
      <c r="M27">
        <v>20</v>
      </c>
      <c r="N27">
        <v>19.5</v>
      </c>
    </row>
    <row r="28" spans="1:14" x14ac:dyDescent="0.35">
      <c r="A28" t="s">
        <v>215</v>
      </c>
      <c r="B28" s="1">
        <v>45763</v>
      </c>
      <c r="C28" t="s">
        <v>167</v>
      </c>
      <c r="D28" t="s">
        <v>76</v>
      </c>
      <c r="E28" t="s">
        <v>44</v>
      </c>
      <c r="F28" t="s">
        <v>44</v>
      </c>
      <c r="G28" t="s">
        <v>76</v>
      </c>
      <c r="H28" t="s">
        <v>74</v>
      </c>
      <c r="I28">
        <v>190</v>
      </c>
      <c r="J28">
        <v>185</v>
      </c>
      <c r="K28">
        <v>5</v>
      </c>
      <c r="L28">
        <v>8</v>
      </c>
      <c r="M28">
        <v>20</v>
      </c>
      <c r="N28">
        <v>20</v>
      </c>
    </row>
    <row r="29" spans="1:14" x14ac:dyDescent="0.35">
      <c r="A29" t="s">
        <v>216</v>
      </c>
      <c r="B29" s="1">
        <v>45764</v>
      </c>
      <c r="C29" t="s">
        <v>162</v>
      </c>
      <c r="D29" t="s">
        <v>10</v>
      </c>
      <c r="E29" t="s">
        <v>65</v>
      </c>
      <c r="F29" t="s">
        <v>10</v>
      </c>
      <c r="G29" t="s">
        <v>10</v>
      </c>
      <c r="H29" t="s">
        <v>24</v>
      </c>
      <c r="I29">
        <v>189</v>
      </c>
      <c r="J29">
        <v>173</v>
      </c>
      <c r="K29">
        <v>3</v>
      </c>
      <c r="L29">
        <v>9</v>
      </c>
      <c r="M29">
        <v>20</v>
      </c>
      <c r="N29">
        <v>20</v>
      </c>
    </row>
    <row r="30" spans="1:14" x14ac:dyDescent="0.35">
      <c r="A30" t="s">
        <v>217</v>
      </c>
      <c r="B30" s="1">
        <v>45765</v>
      </c>
      <c r="C30" t="s">
        <v>169</v>
      </c>
      <c r="D30" t="s">
        <v>98</v>
      </c>
      <c r="E30" t="s">
        <v>87</v>
      </c>
      <c r="F30" t="s">
        <v>98</v>
      </c>
      <c r="G30" t="s">
        <v>87</v>
      </c>
      <c r="H30" t="s">
        <v>91</v>
      </c>
      <c r="I30">
        <v>157</v>
      </c>
      <c r="J30">
        <v>158</v>
      </c>
      <c r="K30">
        <v>7</v>
      </c>
      <c r="L30">
        <v>6</v>
      </c>
      <c r="M30">
        <v>20</v>
      </c>
      <c r="N30">
        <v>19.3</v>
      </c>
    </row>
    <row r="31" spans="1:14" x14ac:dyDescent="0.35">
      <c r="A31" t="s">
        <v>218</v>
      </c>
      <c r="B31" s="1">
        <v>45766</v>
      </c>
      <c r="C31" t="s">
        <v>163</v>
      </c>
      <c r="D31" t="s">
        <v>32</v>
      </c>
      <c r="E31" t="s">
        <v>54</v>
      </c>
      <c r="F31" t="s">
        <v>54</v>
      </c>
      <c r="G31" t="s">
        <v>54</v>
      </c>
      <c r="H31" t="s">
        <v>52</v>
      </c>
      <c r="I31">
        <v>179</v>
      </c>
      <c r="J31">
        <v>180</v>
      </c>
      <c r="K31">
        <v>6</v>
      </c>
      <c r="L31">
        <v>5</v>
      </c>
      <c r="M31">
        <v>20</v>
      </c>
      <c r="N31">
        <v>19.2</v>
      </c>
    </row>
    <row r="32" spans="1:14" x14ac:dyDescent="0.35">
      <c r="A32" t="s">
        <v>219</v>
      </c>
      <c r="B32" s="1">
        <v>45767</v>
      </c>
      <c r="C32" t="s">
        <v>164</v>
      </c>
      <c r="D32" t="s">
        <v>44</v>
      </c>
      <c r="E32" t="s">
        <v>10</v>
      </c>
      <c r="F32" t="s">
        <v>10</v>
      </c>
      <c r="G32" t="s">
        <v>44</v>
      </c>
      <c r="H32" t="s">
        <v>50</v>
      </c>
      <c r="I32">
        <v>195</v>
      </c>
      <c r="J32">
        <v>190</v>
      </c>
      <c r="K32">
        <v>4</v>
      </c>
      <c r="L32">
        <v>8</v>
      </c>
      <c r="M32">
        <v>20</v>
      </c>
      <c r="N32">
        <v>20</v>
      </c>
    </row>
    <row r="33" spans="1:14" x14ac:dyDescent="0.35">
      <c r="A33" t="s">
        <v>220</v>
      </c>
      <c r="B33" s="1">
        <v>45768</v>
      </c>
      <c r="C33" t="s">
        <v>166</v>
      </c>
      <c r="D33" t="s">
        <v>65</v>
      </c>
      <c r="E33" t="s">
        <v>76</v>
      </c>
      <c r="F33" t="s">
        <v>76</v>
      </c>
      <c r="G33" t="s">
        <v>65</v>
      </c>
      <c r="H33" t="s">
        <v>71</v>
      </c>
      <c r="I33">
        <v>170</v>
      </c>
      <c r="J33">
        <v>169</v>
      </c>
      <c r="K33">
        <v>6</v>
      </c>
      <c r="L33">
        <v>7</v>
      </c>
      <c r="M33">
        <v>20</v>
      </c>
      <c r="N33">
        <v>20</v>
      </c>
    </row>
    <row r="34" spans="1:14" x14ac:dyDescent="0.35">
      <c r="A34" t="s">
        <v>221</v>
      </c>
      <c r="B34" s="1">
        <v>45769</v>
      </c>
      <c r="C34" t="s">
        <v>168</v>
      </c>
      <c r="D34" t="s">
        <v>87</v>
      </c>
      <c r="E34" t="s">
        <v>32</v>
      </c>
      <c r="F34" t="s">
        <v>87</v>
      </c>
      <c r="G34" t="s">
        <v>87</v>
      </c>
      <c r="H34" t="s">
        <v>93</v>
      </c>
      <c r="I34">
        <v>182</v>
      </c>
      <c r="J34">
        <v>175</v>
      </c>
      <c r="K34">
        <v>5</v>
      </c>
      <c r="L34">
        <v>9</v>
      </c>
      <c r="M34">
        <v>20</v>
      </c>
      <c r="N34">
        <v>20</v>
      </c>
    </row>
    <row r="35" spans="1:14" x14ac:dyDescent="0.35">
      <c r="A35" t="s">
        <v>222</v>
      </c>
      <c r="B35" s="1">
        <v>45770</v>
      </c>
      <c r="C35" t="s">
        <v>165</v>
      </c>
      <c r="D35" t="s">
        <v>54</v>
      </c>
      <c r="E35" t="s">
        <v>65</v>
      </c>
      <c r="F35" t="s">
        <v>65</v>
      </c>
      <c r="G35" t="s">
        <v>54</v>
      </c>
      <c r="H35" t="s">
        <v>55</v>
      </c>
      <c r="I35">
        <v>185</v>
      </c>
      <c r="J35">
        <v>178</v>
      </c>
      <c r="K35">
        <v>7</v>
      </c>
      <c r="L35">
        <v>9</v>
      </c>
      <c r="M35">
        <v>20</v>
      </c>
      <c r="N35">
        <v>20</v>
      </c>
    </row>
    <row r="36" spans="1:14" x14ac:dyDescent="0.35">
      <c r="A36" t="s">
        <v>223</v>
      </c>
      <c r="B36" s="1">
        <v>45771</v>
      </c>
      <c r="C36" t="s">
        <v>169</v>
      </c>
      <c r="D36" t="s">
        <v>98</v>
      </c>
      <c r="E36" t="s">
        <v>44</v>
      </c>
      <c r="F36" t="s">
        <v>98</v>
      </c>
      <c r="G36" t="s">
        <v>98</v>
      </c>
      <c r="H36" t="s">
        <v>101</v>
      </c>
      <c r="I36">
        <v>197</v>
      </c>
      <c r="J36">
        <v>196</v>
      </c>
      <c r="K36">
        <v>5</v>
      </c>
      <c r="L36">
        <v>8</v>
      </c>
      <c r="M36">
        <v>20</v>
      </c>
      <c r="N36">
        <v>20</v>
      </c>
    </row>
    <row r="37" spans="1:14" x14ac:dyDescent="0.35">
      <c r="A37" t="s">
        <v>224</v>
      </c>
      <c r="B37" s="1">
        <v>45772</v>
      </c>
      <c r="C37" t="s">
        <v>162</v>
      </c>
      <c r="D37" t="s">
        <v>10</v>
      </c>
      <c r="E37" t="s">
        <v>87</v>
      </c>
      <c r="F37" t="s">
        <v>87</v>
      </c>
      <c r="G37" t="s">
        <v>10</v>
      </c>
      <c r="H37" t="s">
        <v>27</v>
      </c>
      <c r="I37">
        <v>176</v>
      </c>
      <c r="J37">
        <v>172</v>
      </c>
      <c r="K37">
        <v>4</v>
      </c>
      <c r="L37">
        <v>8</v>
      </c>
      <c r="M37">
        <v>20</v>
      </c>
      <c r="N37">
        <v>20</v>
      </c>
    </row>
    <row r="38" spans="1:14" x14ac:dyDescent="0.35">
      <c r="A38" t="s">
        <v>225</v>
      </c>
      <c r="B38" s="1">
        <v>45773</v>
      </c>
      <c r="C38" t="s">
        <v>167</v>
      </c>
      <c r="D38" t="s">
        <v>76</v>
      </c>
      <c r="E38" t="s">
        <v>98</v>
      </c>
      <c r="F38" t="s">
        <v>98</v>
      </c>
      <c r="G38" t="s">
        <v>76</v>
      </c>
      <c r="H38" t="s">
        <v>80</v>
      </c>
      <c r="I38">
        <v>153</v>
      </c>
      <c r="J38">
        <v>150</v>
      </c>
      <c r="K38">
        <v>8</v>
      </c>
      <c r="L38">
        <v>10</v>
      </c>
      <c r="M38">
        <v>20</v>
      </c>
      <c r="N38">
        <v>19.3</v>
      </c>
    </row>
    <row r="39" spans="1:14" x14ac:dyDescent="0.35">
      <c r="A39" t="s">
        <v>226</v>
      </c>
      <c r="B39" s="1">
        <v>45774</v>
      </c>
      <c r="C39" t="s">
        <v>163</v>
      </c>
      <c r="D39" t="s">
        <v>32</v>
      </c>
      <c r="E39" t="s">
        <v>65</v>
      </c>
      <c r="F39" t="s">
        <v>65</v>
      </c>
      <c r="G39" t="s">
        <v>32</v>
      </c>
      <c r="H39" t="s">
        <v>33</v>
      </c>
      <c r="I39">
        <v>163</v>
      </c>
      <c r="J39">
        <v>158</v>
      </c>
      <c r="K39">
        <v>7</v>
      </c>
      <c r="L39">
        <v>8</v>
      </c>
      <c r="M39">
        <v>20</v>
      </c>
      <c r="N39">
        <v>20</v>
      </c>
    </row>
    <row r="40" spans="1:14" x14ac:dyDescent="0.35">
      <c r="A40" t="s">
        <v>227</v>
      </c>
      <c r="B40" s="1">
        <v>45775</v>
      </c>
      <c r="C40" t="s">
        <v>164</v>
      </c>
      <c r="D40" t="s">
        <v>44</v>
      </c>
      <c r="E40" t="s">
        <v>54</v>
      </c>
      <c r="F40" t="s">
        <v>54</v>
      </c>
      <c r="G40" t="s">
        <v>44</v>
      </c>
      <c r="H40" t="s">
        <v>42</v>
      </c>
      <c r="I40">
        <v>200</v>
      </c>
      <c r="J40">
        <v>195</v>
      </c>
      <c r="K40">
        <v>5</v>
      </c>
      <c r="L40">
        <v>8</v>
      </c>
      <c r="M40">
        <v>20</v>
      </c>
      <c r="N40">
        <v>20</v>
      </c>
    </row>
    <row r="41" spans="1:14" x14ac:dyDescent="0.35">
      <c r="A41" t="s">
        <v>228</v>
      </c>
      <c r="B41" s="1">
        <v>45776</v>
      </c>
      <c r="C41" t="s">
        <v>168</v>
      </c>
      <c r="D41" t="s">
        <v>87</v>
      </c>
      <c r="E41" t="s">
        <v>76</v>
      </c>
      <c r="F41" t="s">
        <v>87</v>
      </c>
      <c r="G41" t="s">
        <v>76</v>
      </c>
      <c r="H41" t="s">
        <v>83</v>
      </c>
      <c r="I41">
        <v>180</v>
      </c>
      <c r="J41">
        <v>181</v>
      </c>
      <c r="K41">
        <v>7</v>
      </c>
      <c r="L41">
        <v>4</v>
      </c>
      <c r="M41">
        <v>20</v>
      </c>
      <c r="N41">
        <v>19.399999999999999</v>
      </c>
    </row>
    <row r="42" spans="1:14" x14ac:dyDescent="0.35">
      <c r="A42" t="s">
        <v>229</v>
      </c>
      <c r="B42" s="1">
        <v>45777</v>
      </c>
      <c r="C42" t="s">
        <v>169</v>
      </c>
      <c r="D42" t="s">
        <v>98</v>
      </c>
      <c r="E42" t="s">
        <v>10</v>
      </c>
      <c r="F42" t="s">
        <v>10</v>
      </c>
      <c r="G42" t="s">
        <v>98</v>
      </c>
      <c r="H42" t="s">
        <v>96</v>
      </c>
      <c r="I42">
        <v>174</v>
      </c>
      <c r="J42">
        <v>173</v>
      </c>
      <c r="K42">
        <v>6</v>
      </c>
      <c r="L42">
        <v>7</v>
      </c>
      <c r="M42">
        <v>20</v>
      </c>
      <c r="N42">
        <v>20</v>
      </c>
    </row>
    <row r="43" spans="1:14" x14ac:dyDescent="0.35">
      <c r="A43" t="s">
        <v>230</v>
      </c>
      <c r="B43" s="1">
        <v>45778</v>
      </c>
      <c r="C43" t="s">
        <v>166</v>
      </c>
      <c r="D43" t="s">
        <v>65</v>
      </c>
      <c r="E43" t="s">
        <v>32</v>
      </c>
      <c r="F43" t="s">
        <v>32</v>
      </c>
      <c r="G43" t="s">
        <v>65</v>
      </c>
      <c r="H43" t="s">
        <v>63</v>
      </c>
      <c r="I43">
        <v>187</v>
      </c>
      <c r="J43">
        <v>175</v>
      </c>
      <c r="K43">
        <v>4</v>
      </c>
      <c r="L43">
        <v>9</v>
      </c>
      <c r="M43">
        <v>20</v>
      </c>
      <c r="N43">
        <v>20</v>
      </c>
    </row>
    <row r="44" spans="1:14" x14ac:dyDescent="0.35">
      <c r="A44" t="s">
        <v>231</v>
      </c>
      <c r="B44" s="1">
        <v>45779</v>
      </c>
      <c r="C44" t="s">
        <v>162</v>
      </c>
      <c r="D44" t="s">
        <v>10</v>
      </c>
      <c r="E44" t="s">
        <v>44</v>
      </c>
      <c r="F44" t="s">
        <v>44</v>
      </c>
      <c r="G44" t="s">
        <v>44</v>
      </c>
      <c r="H44" t="s">
        <v>45</v>
      </c>
      <c r="I44">
        <v>162</v>
      </c>
      <c r="J44">
        <v>165</v>
      </c>
      <c r="K44">
        <v>9</v>
      </c>
      <c r="L44">
        <v>5</v>
      </c>
      <c r="M44">
        <v>20</v>
      </c>
      <c r="N44">
        <v>19.2</v>
      </c>
    </row>
    <row r="45" spans="1:14" x14ac:dyDescent="0.35">
      <c r="A45" t="s">
        <v>232</v>
      </c>
      <c r="B45" s="1">
        <v>45780</v>
      </c>
      <c r="C45" t="s">
        <v>165</v>
      </c>
      <c r="D45" t="s">
        <v>54</v>
      </c>
      <c r="E45" t="s">
        <v>76</v>
      </c>
      <c r="F45" t="s">
        <v>76</v>
      </c>
      <c r="G45" t="s">
        <v>54</v>
      </c>
      <c r="H45" t="s">
        <v>52</v>
      </c>
      <c r="I45">
        <v>196</v>
      </c>
      <c r="J45">
        <v>188</v>
      </c>
      <c r="K45">
        <v>3</v>
      </c>
      <c r="L45">
        <v>8</v>
      </c>
      <c r="M45">
        <v>20</v>
      </c>
      <c r="N45">
        <v>20</v>
      </c>
    </row>
    <row r="46" spans="1:14" x14ac:dyDescent="0.35">
      <c r="A46" t="s">
        <v>233</v>
      </c>
      <c r="B46" s="1">
        <v>45781</v>
      </c>
      <c r="C46" t="s">
        <v>169</v>
      </c>
      <c r="D46" t="s">
        <v>98</v>
      </c>
      <c r="E46" t="s">
        <v>65</v>
      </c>
      <c r="F46" t="s">
        <v>65</v>
      </c>
      <c r="G46" t="s">
        <v>98</v>
      </c>
      <c r="H46" t="s">
        <v>103</v>
      </c>
      <c r="I46">
        <v>184</v>
      </c>
      <c r="J46">
        <v>183</v>
      </c>
      <c r="K46">
        <v>7</v>
      </c>
      <c r="L46">
        <v>9</v>
      </c>
      <c r="M46">
        <v>20</v>
      </c>
      <c r="N46">
        <v>20</v>
      </c>
    </row>
    <row r="47" spans="1:14" x14ac:dyDescent="0.35">
      <c r="A47" t="s">
        <v>234</v>
      </c>
      <c r="B47" s="1">
        <v>45782</v>
      </c>
      <c r="C47" t="s">
        <v>163</v>
      </c>
      <c r="D47" t="s">
        <v>32</v>
      </c>
      <c r="E47" t="s">
        <v>76</v>
      </c>
      <c r="F47" t="s">
        <v>76</v>
      </c>
      <c r="G47" t="s">
        <v>32</v>
      </c>
      <c r="H47" t="s">
        <v>30</v>
      </c>
      <c r="I47">
        <v>192</v>
      </c>
      <c r="J47">
        <v>174</v>
      </c>
      <c r="K47">
        <v>4</v>
      </c>
      <c r="L47">
        <v>8</v>
      </c>
      <c r="M47">
        <v>20</v>
      </c>
      <c r="N47">
        <v>20</v>
      </c>
    </row>
    <row r="48" spans="1:14" x14ac:dyDescent="0.35">
      <c r="A48" t="s">
        <v>235</v>
      </c>
      <c r="B48" s="1">
        <v>45783</v>
      </c>
      <c r="C48" t="s">
        <v>168</v>
      </c>
      <c r="D48" t="s">
        <v>87</v>
      </c>
      <c r="E48" t="s">
        <v>54</v>
      </c>
      <c r="F48" t="s">
        <v>87</v>
      </c>
      <c r="G48" t="s">
        <v>54</v>
      </c>
      <c r="H48" t="s">
        <v>55</v>
      </c>
      <c r="I48">
        <v>208</v>
      </c>
      <c r="J48">
        <v>198</v>
      </c>
      <c r="K48">
        <v>6</v>
      </c>
      <c r="L48">
        <v>7</v>
      </c>
      <c r="M48">
        <v>20</v>
      </c>
      <c r="N48">
        <v>20</v>
      </c>
    </row>
    <row r="49" spans="1:14" x14ac:dyDescent="0.35">
      <c r="A49" t="s">
        <v>236</v>
      </c>
      <c r="B49" s="1">
        <v>45784</v>
      </c>
      <c r="C49" t="s">
        <v>164</v>
      </c>
      <c r="D49" t="s">
        <v>44</v>
      </c>
      <c r="E49" t="s">
        <v>10</v>
      </c>
      <c r="F49" t="s">
        <v>10</v>
      </c>
      <c r="G49" t="s">
        <v>76</v>
      </c>
      <c r="H49" t="s">
        <v>74</v>
      </c>
      <c r="I49">
        <v>193</v>
      </c>
      <c r="J49">
        <v>165</v>
      </c>
      <c r="K49">
        <v>5</v>
      </c>
      <c r="L49">
        <v>10</v>
      </c>
      <c r="M49">
        <v>20</v>
      </c>
      <c r="N49">
        <v>17.2</v>
      </c>
    </row>
    <row r="50" spans="1:14" x14ac:dyDescent="0.35">
      <c r="A50" t="s">
        <v>237</v>
      </c>
      <c r="B50" s="1">
        <v>45785</v>
      </c>
      <c r="C50" t="s">
        <v>166</v>
      </c>
      <c r="D50" t="s">
        <v>65</v>
      </c>
      <c r="E50" t="s">
        <v>44</v>
      </c>
      <c r="F50" t="s">
        <v>44</v>
      </c>
      <c r="G50" t="s">
        <v>76</v>
      </c>
      <c r="H50" t="s">
        <v>83</v>
      </c>
      <c r="I50">
        <v>181</v>
      </c>
      <c r="J50">
        <v>185</v>
      </c>
      <c r="K50">
        <v>5</v>
      </c>
      <c r="L50">
        <v>4</v>
      </c>
      <c r="M50">
        <v>20</v>
      </c>
      <c r="N50">
        <v>19.3</v>
      </c>
    </row>
    <row r="51" spans="1:14" x14ac:dyDescent="0.35">
      <c r="A51" t="s">
        <v>238</v>
      </c>
      <c r="B51" s="1">
        <v>45786</v>
      </c>
      <c r="C51" t="s">
        <v>167</v>
      </c>
      <c r="D51" t="s">
        <v>76</v>
      </c>
      <c r="E51" t="s">
        <v>32</v>
      </c>
      <c r="F51" t="s">
        <v>65</v>
      </c>
      <c r="G51" t="s">
        <v>54</v>
      </c>
      <c r="H51" t="s">
        <v>58</v>
      </c>
      <c r="I51">
        <v>164</v>
      </c>
      <c r="J51">
        <v>165</v>
      </c>
      <c r="K51">
        <v>8</v>
      </c>
      <c r="L51">
        <v>3</v>
      </c>
      <c r="M51">
        <v>20</v>
      </c>
      <c r="N51">
        <v>18.399999999999999</v>
      </c>
    </row>
    <row r="52" spans="1:14" x14ac:dyDescent="0.35">
      <c r="A52" t="s">
        <v>239</v>
      </c>
      <c r="B52" s="1">
        <v>45787</v>
      </c>
      <c r="C52" t="s">
        <v>162</v>
      </c>
      <c r="D52" t="s">
        <v>10</v>
      </c>
      <c r="E52" t="s">
        <v>32</v>
      </c>
      <c r="F52" t="s">
        <v>87</v>
      </c>
      <c r="G52" t="s">
        <v>32</v>
      </c>
      <c r="H52" t="s">
        <v>33</v>
      </c>
      <c r="I52">
        <v>178</v>
      </c>
      <c r="J52">
        <v>169</v>
      </c>
      <c r="K52">
        <v>6</v>
      </c>
      <c r="L52">
        <v>9</v>
      </c>
      <c r="M52">
        <v>20</v>
      </c>
      <c r="N52">
        <v>20</v>
      </c>
    </row>
    <row r="53" spans="1:14" x14ac:dyDescent="0.35">
      <c r="A53" t="s">
        <v>240</v>
      </c>
      <c r="B53" s="1">
        <v>45788</v>
      </c>
      <c r="C53" t="s">
        <v>165</v>
      </c>
      <c r="D53" t="s">
        <v>54</v>
      </c>
      <c r="E53" t="s">
        <v>98</v>
      </c>
      <c r="F53" t="s">
        <v>10</v>
      </c>
      <c r="G53" t="s">
        <v>98</v>
      </c>
      <c r="H53" t="s">
        <v>101</v>
      </c>
      <c r="I53">
        <v>154</v>
      </c>
      <c r="J53">
        <v>155</v>
      </c>
      <c r="K53">
        <v>10</v>
      </c>
      <c r="L53">
        <v>3</v>
      </c>
      <c r="M53">
        <v>19.5</v>
      </c>
      <c r="N53">
        <v>17</v>
      </c>
    </row>
    <row r="54" spans="1:14" x14ac:dyDescent="0.35">
      <c r="A54" t="s">
        <v>241</v>
      </c>
      <c r="B54" s="1">
        <v>45789</v>
      </c>
      <c r="C54" t="s">
        <v>169</v>
      </c>
      <c r="D54" t="s">
        <v>98</v>
      </c>
      <c r="E54" t="s">
        <v>44</v>
      </c>
      <c r="F54" t="s">
        <v>44</v>
      </c>
      <c r="G54" t="s">
        <v>54</v>
      </c>
      <c r="H54" t="s">
        <v>60</v>
      </c>
      <c r="I54">
        <v>171</v>
      </c>
      <c r="J54">
        <v>156</v>
      </c>
      <c r="K54">
        <v>5</v>
      </c>
      <c r="L54">
        <v>9</v>
      </c>
      <c r="M54">
        <v>20</v>
      </c>
      <c r="N54">
        <v>18.3</v>
      </c>
    </row>
    <row r="55" spans="1:14" x14ac:dyDescent="0.35">
      <c r="A55" t="s">
        <v>242</v>
      </c>
      <c r="B55" s="1">
        <v>45790</v>
      </c>
      <c r="C55" t="s">
        <v>168</v>
      </c>
      <c r="D55" t="s">
        <v>87</v>
      </c>
      <c r="E55" t="s">
        <v>65</v>
      </c>
      <c r="F55" t="s">
        <v>65</v>
      </c>
      <c r="G55" t="s">
        <v>65</v>
      </c>
      <c r="H55" t="s">
        <v>66</v>
      </c>
      <c r="I55">
        <v>149</v>
      </c>
      <c r="J55">
        <v>150</v>
      </c>
      <c r="K55">
        <v>9</v>
      </c>
      <c r="L55">
        <v>4</v>
      </c>
      <c r="M55">
        <v>20</v>
      </c>
      <c r="N55">
        <v>18.100000000000001</v>
      </c>
    </row>
    <row r="56" spans="1:14" x14ac:dyDescent="0.35">
      <c r="A56" t="s">
        <v>243</v>
      </c>
      <c r="B56" s="1">
        <v>45791</v>
      </c>
      <c r="C56" t="s">
        <v>164</v>
      </c>
      <c r="D56" t="s">
        <v>44</v>
      </c>
      <c r="E56" t="s">
        <v>76</v>
      </c>
      <c r="F56" t="s">
        <v>10</v>
      </c>
      <c r="G56" t="s">
        <v>87</v>
      </c>
      <c r="H56" t="s">
        <v>85</v>
      </c>
      <c r="I56">
        <v>177</v>
      </c>
      <c r="J56">
        <v>152</v>
      </c>
      <c r="K56">
        <v>7</v>
      </c>
      <c r="L56">
        <v>8</v>
      </c>
      <c r="M56">
        <v>20</v>
      </c>
      <c r="N56">
        <v>18.399999999999999</v>
      </c>
    </row>
    <row r="57" spans="1:14" x14ac:dyDescent="0.35">
      <c r="A57" t="s">
        <v>244</v>
      </c>
      <c r="B57" s="1">
        <v>45792</v>
      </c>
      <c r="C57" t="s">
        <v>162</v>
      </c>
      <c r="D57" t="s">
        <v>10</v>
      </c>
      <c r="E57" t="s">
        <v>54</v>
      </c>
      <c r="F57" t="s">
        <v>32</v>
      </c>
      <c r="G57" t="s">
        <v>32</v>
      </c>
      <c r="H57" t="s">
        <v>36</v>
      </c>
      <c r="I57">
        <v>161</v>
      </c>
      <c r="J57">
        <v>162</v>
      </c>
      <c r="K57">
        <v>8</v>
      </c>
      <c r="L57">
        <v>6</v>
      </c>
      <c r="M57">
        <v>20</v>
      </c>
      <c r="N57">
        <v>19.2</v>
      </c>
    </row>
    <row r="58" spans="1:14" x14ac:dyDescent="0.35">
      <c r="A58" t="s">
        <v>245</v>
      </c>
      <c r="B58" s="1">
        <v>45793</v>
      </c>
      <c r="C58" t="s">
        <v>163</v>
      </c>
      <c r="D58" t="s">
        <v>32</v>
      </c>
      <c r="E58" t="s">
        <v>98</v>
      </c>
      <c r="F58" t="s">
        <v>65</v>
      </c>
      <c r="G58" t="s">
        <v>44</v>
      </c>
      <c r="H58" t="s">
        <v>42</v>
      </c>
      <c r="I58">
        <v>198</v>
      </c>
      <c r="J58">
        <v>187</v>
      </c>
      <c r="K58">
        <v>3</v>
      </c>
      <c r="L58">
        <v>8</v>
      </c>
      <c r="M58">
        <v>20</v>
      </c>
      <c r="N58">
        <v>20</v>
      </c>
    </row>
    <row r="59" spans="1:14" x14ac:dyDescent="0.35">
      <c r="A59" t="s">
        <v>246</v>
      </c>
      <c r="B59" s="1">
        <v>45794</v>
      </c>
      <c r="C59" t="s">
        <v>166</v>
      </c>
      <c r="D59" t="s">
        <v>65</v>
      </c>
      <c r="E59" t="s">
        <v>76</v>
      </c>
      <c r="F59" t="s">
        <v>76</v>
      </c>
      <c r="G59" t="s">
        <v>10</v>
      </c>
      <c r="H59" t="s">
        <v>8</v>
      </c>
      <c r="I59">
        <v>188</v>
      </c>
      <c r="J59">
        <v>186</v>
      </c>
      <c r="K59">
        <v>6</v>
      </c>
      <c r="L59">
        <v>8</v>
      </c>
      <c r="M59">
        <v>20</v>
      </c>
      <c r="N59">
        <v>20</v>
      </c>
    </row>
    <row r="60" spans="1:14" x14ac:dyDescent="0.35">
      <c r="A60" t="s">
        <v>247</v>
      </c>
      <c r="B60" s="1">
        <v>45795</v>
      </c>
      <c r="C60" t="s">
        <v>165</v>
      </c>
      <c r="D60" t="s">
        <v>54</v>
      </c>
      <c r="E60" t="s">
        <v>87</v>
      </c>
      <c r="F60" t="s">
        <v>98</v>
      </c>
      <c r="G60" t="s">
        <v>98</v>
      </c>
      <c r="H60" t="s">
        <v>96</v>
      </c>
      <c r="I60">
        <v>169</v>
      </c>
      <c r="J60">
        <v>170</v>
      </c>
      <c r="K60">
        <v>8</v>
      </c>
      <c r="L60">
        <v>4</v>
      </c>
      <c r="M60">
        <v>20</v>
      </c>
      <c r="N60">
        <v>19.100000000000001</v>
      </c>
    </row>
    <row r="61" spans="1:14" x14ac:dyDescent="0.35">
      <c r="A61" t="s">
        <v>248</v>
      </c>
      <c r="B61" s="1">
        <v>45796</v>
      </c>
      <c r="C61" t="s">
        <v>167</v>
      </c>
      <c r="D61" t="s">
        <v>76</v>
      </c>
      <c r="E61" t="s">
        <v>10</v>
      </c>
      <c r="F61" t="s">
        <v>65</v>
      </c>
      <c r="G61" t="s">
        <v>87</v>
      </c>
      <c r="H61" t="s">
        <v>88</v>
      </c>
      <c r="I61">
        <v>155</v>
      </c>
      <c r="J61">
        <v>156</v>
      </c>
      <c r="K61">
        <v>10</v>
      </c>
      <c r="L61">
        <v>6</v>
      </c>
      <c r="M61">
        <v>20</v>
      </c>
      <c r="N61">
        <v>19.399999999999999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73A7-C65B-4DEE-8A7E-367044A96C6E}">
  <dimension ref="A1:D11"/>
  <sheetViews>
    <sheetView workbookViewId="0"/>
  </sheetViews>
  <sheetFormatPr defaultRowHeight="14.5" x14ac:dyDescent="0.35"/>
  <cols>
    <col min="1" max="1" width="11.26953125" bestFit="1" customWidth="1"/>
    <col min="2" max="2" width="52" bestFit="1" customWidth="1"/>
    <col min="3" max="3" width="11" bestFit="1" customWidth="1"/>
    <col min="4" max="4" width="10.1796875" bestFit="1" customWidth="1"/>
  </cols>
  <sheetData>
    <row r="1" spans="1:4" x14ac:dyDescent="0.35">
      <c r="A1" t="s">
        <v>159</v>
      </c>
      <c r="B1" t="s">
        <v>160</v>
      </c>
      <c r="C1" t="s">
        <v>109</v>
      </c>
      <c r="D1" t="s">
        <v>161</v>
      </c>
    </row>
    <row r="2" spans="1:4" x14ac:dyDescent="0.35">
      <c r="A2" t="s">
        <v>162</v>
      </c>
      <c r="B2" t="s">
        <v>114</v>
      </c>
      <c r="C2" t="s">
        <v>115</v>
      </c>
      <c r="D2">
        <v>33108</v>
      </c>
    </row>
    <row r="3" spans="1:4" x14ac:dyDescent="0.35">
      <c r="A3" t="s">
        <v>163</v>
      </c>
      <c r="B3" t="s">
        <v>120</v>
      </c>
      <c r="C3" t="s">
        <v>121</v>
      </c>
      <c r="D3">
        <v>38000</v>
      </c>
    </row>
    <row r="4" spans="1:4" x14ac:dyDescent="0.35">
      <c r="A4" t="s">
        <v>164</v>
      </c>
      <c r="B4" t="s">
        <v>126</v>
      </c>
      <c r="C4" t="s">
        <v>127</v>
      </c>
      <c r="D4">
        <v>42000</v>
      </c>
    </row>
    <row r="5" spans="1:4" x14ac:dyDescent="0.35">
      <c r="A5" t="s">
        <v>165</v>
      </c>
      <c r="B5" t="s">
        <v>132</v>
      </c>
      <c r="C5" t="s">
        <v>133</v>
      </c>
      <c r="D5">
        <v>68000</v>
      </c>
    </row>
    <row r="6" spans="1:4" x14ac:dyDescent="0.35">
      <c r="A6" t="s">
        <v>166</v>
      </c>
      <c r="B6" t="s">
        <v>138</v>
      </c>
      <c r="C6" t="s">
        <v>139</v>
      </c>
      <c r="D6">
        <v>41820</v>
      </c>
    </row>
    <row r="7" spans="1:4" x14ac:dyDescent="0.35">
      <c r="A7" t="s">
        <v>167</v>
      </c>
      <c r="B7" t="s">
        <v>144</v>
      </c>
      <c r="C7" t="s">
        <v>145</v>
      </c>
      <c r="D7">
        <v>30000</v>
      </c>
    </row>
    <row r="8" spans="1:4" x14ac:dyDescent="0.35">
      <c r="A8" t="s">
        <v>168</v>
      </c>
      <c r="B8" t="s">
        <v>150</v>
      </c>
      <c r="C8" t="s">
        <v>151</v>
      </c>
      <c r="D8">
        <v>38000</v>
      </c>
    </row>
    <row r="9" spans="1:4" x14ac:dyDescent="0.35">
      <c r="A9" t="s">
        <v>169</v>
      </c>
      <c r="B9" t="s">
        <v>156</v>
      </c>
      <c r="C9" t="s">
        <v>157</v>
      </c>
      <c r="D9">
        <v>39200</v>
      </c>
    </row>
    <row r="10" spans="1:4" x14ac:dyDescent="0.35">
      <c r="A10" t="s">
        <v>170</v>
      </c>
      <c r="B10" t="s">
        <v>171</v>
      </c>
      <c r="C10" t="s">
        <v>172</v>
      </c>
      <c r="D10">
        <v>132000</v>
      </c>
    </row>
    <row r="11" spans="1:4" x14ac:dyDescent="0.35">
      <c r="A11" t="s">
        <v>173</v>
      </c>
      <c r="B11" t="s">
        <v>174</v>
      </c>
      <c r="C11" t="s">
        <v>175</v>
      </c>
      <c r="D11">
        <v>50000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3B24-0A21-46BC-833C-5CC954947465}">
  <dimension ref="A1:G9"/>
  <sheetViews>
    <sheetView workbookViewId="0"/>
  </sheetViews>
  <sheetFormatPr defaultRowHeight="14.5" x14ac:dyDescent="0.35"/>
  <cols>
    <col min="1" max="1" width="10.54296875" bestFit="1" customWidth="1"/>
    <col min="2" max="2" width="29.81640625" bestFit="1" customWidth="1"/>
    <col min="3" max="3" width="14.6328125" bestFit="1" customWidth="1"/>
    <col min="4" max="4" width="17.453125" bestFit="1" customWidth="1"/>
    <col min="5" max="5" width="40.81640625" bestFit="1" customWidth="1"/>
    <col min="6" max="6" width="10" bestFit="1" customWidth="1"/>
    <col min="7" max="7" width="16.54296875" bestFit="1" customWidth="1"/>
  </cols>
  <sheetData>
    <row r="1" spans="1:7" x14ac:dyDescent="0.35">
      <c r="A1" t="s">
        <v>2</v>
      </c>
      <c r="B1" t="s">
        <v>105</v>
      </c>
      <c r="C1" t="s">
        <v>106</v>
      </c>
      <c r="D1" t="s">
        <v>107</v>
      </c>
      <c r="E1" t="s">
        <v>108</v>
      </c>
      <c r="F1" t="s">
        <v>109</v>
      </c>
      <c r="G1" t="s">
        <v>110</v>
      </c>
    </row>
    <row r="2" spans="1:7" x14ac:dyDescent="0.35">
      <c r="A2" t="s">
        <v>10</v>
      </c>
      <c r="B2" t="s">
        <v>111</v>
      </c>
      <c r="C2" t="s">
        <v>112</v>
      </c>
      <c r="D2" t="s">
        <v>113</v>
      </c>
      <c r="E2" t="s">
        <v>114</v>
      </c>
      <c r="F2" t="s">
        <v>115</v>
      </c>
      <c r="G2" t="s">
        <v>116</v>
      </c>
    </row>
    <row r="3" spans="1:7" x14ac:dyDescent="0.35">
      <c r="A3" t="s">
        <v>32</v>
      </c>
      <c r="B3" t="s">
        <v>117</v>
      </c>
      <c r="C3" t="s">
        <v>118</v>
      </c>
      <c r="D3" t="s">
        <v>119</v>
      </c>
      <c r="E3" t="s">
        <v>120</v>
      </c>
      <c r="F3" t="s">
        <v>121</v>
      </c>
      <c r="G3" t="s">
        <v>122</v>
      </c>
    </row>
    <row r="4" spans="1:7" x14ac:dyDescent="0.35">
      <c r="A4" t="s">
        <v>44</v>
      </c>
      <c r="B4" t="s">
        <v>123</v>
      </c>
      <c r="C4" t="s">
        <v>124</v>
      </c>
      <c r="D4" t="s">
        <v>125</v>
      </c>
      <c r="E4" t="s">
        <v>126</v>
      </c>
      <c r="F4" t="s">
        <v>127</v>
      </c>
      <c r="G4" t="s">
        <v>128</v>
      </c>
    </row>
    <row r="5" spans="1:7" x14ac:dyDescent="0.35">
      <c r="A5" t="s">
        <v>54</v>
      </c>
      <c r="B5" t="s">
        <v>129</v>
      </c>
      <c r="C5" t="s">
        <v>130</v>
      </c>
      <c r="D5" t="s">
        <v>131</v>
      </c>
      <c r="E5" t="s">
        <v>132</v>
      </c>
      <c r="F5" t="s">
        <v>133</v>
      </c>
      <c r="G5" t="s">
        <v>134</v>
      </c>
    </row>
    <row r="6" spans="1:7" x14ac:dyDescent="0.35">
      <c r="A6" t="s">
        <v>65</v>
      </c>
      <c r="B6" t="s">
        <v>135</v>
      </c>
      <c r="C6" t="s">
        <v>136</v>
      </c>
      <c r="D6" t="s">
        <v>137</v>
      </c>
      <c r="E6" t="s">
        <v>138</v>
      </c>
      <c r="F6" t="s">
        <v>139</v>
      </c>
      <c r="G6" t="s">
        <v>140</v>
      </c>
    </row>
    <row r="7" spans="1:7" x14ac:dyDescent="0.35">
      <c r="A7" t="s">
        <v>76</v>
      </c>
      <c r="B7" t="s">
        <v>141</v>
      </c>
      <c r="C7" t="s">
        <v>142</v>
      </c>
      <c r="D7" t="s">
        <v>143</v>
      </c>
      <c r="E7" t="s">
        <v>144</v>
      </c>
      <c r="F7" t="s">
        <v>145</v>
      </c>
      <c r="G7" t="s">
        <v>146</v>
      </c>
    </row>
    <row r="8" spans="1:7" x14ac:dyDescent="0.35">
      <c r="A8" t="s">
        <v>87</v>
      </c>
      <c r="B8" t="s">
        <v>147</v>
      </c>
      <c r="C8" t="s">
        <v>148</v>
      </c>
      <c r="D8" t="s">
        <v>149</v>
      </c>
      <c r="E8" t="s">
        <v>150</v>
      </c>
      <c r="F8" t="s">
        <v>151</v>
      </c>
      <c r="G8" t="s">
        <v>152</v>
      </c>
    </row>
    <row r="9" spans="1:7" x14ac:dyDescent="0.35">
      <c r="A9" t="s">
        <v>98</v>
      </c>
      <c r="B9" t="s">
        <v>153</v>
      </c>
      <c r="C9" t="s">
        <v>154</v>
      </c>
      <c r="D9" t="s">
        <v>155</v>
      </c>
      <c r="E9" t="s">
        <v>156</v>
      </c>
      <c r="F9" t="s">
        <v>157</v>
      </c>
      <c r="G9" t="s">
        <v>158</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9680-6DDA-42F6-A126-5F53717DB6C7}">
  <dimension ref="A1:I34"/>
  <sheetViews>
    <sheetView workbookViewId="0">
      <selection activeCell="K4" sqref="K4"/>
    </sheetView>
  </sheetViews>
  <sheetFormatPr defaultRowHeight="14.5" x14ac:dyDescent="0.35"/>
  <cols>
    <col min="1" max="1" width="11.08984375" bestFit="1" customWidth="1"/>
    <col min="2" max="2" width="18.81640625" bestFit="1" customWidth="1"/>
    <col min="3" max="3" width="10.54296875" bestFit="1" customWidth="1"/>
    <col min="4" max="4" width="12.1796875" bestFit="1" customWidth="1"/>
    <col min="5" max="5" width="13.36328125" bestFit="1" customWidth="1"/>
    <col min="6" max="6" width="6.1796875" bestFit="1" customWidth="1"/>
    <col min="7" max="7" width="14.08984375" bestFit="1" customWidth="1"/>
    <col min="8" max="8" width="20.6328125" bestFit="1" customWidth="1"/>
    <col min="9" max="9" width="10.54296875" bestFit="1" customWidth="1"/>
  </cols>
  <sheetData>
    <row r="1" spans="1:9" x14ac:dyDescent="0.35">
      <c r="A1" t="s">
        <v>0</v>
      </c>
      <c r="B1" t="s">
        <v>1</v>
      </c>
      <c r="C1" t="s">
        <v>2</v>
      </c>
      <c r="D1" t="s">
        <v>3</v>
      </c>
      <c r="E1" t="s">
        <v>4</v>
      </c>
      <c r="F1" t="s">
        <v>5</v>
      </c>
      <c r="G1" t="s">
        <v>6</v>
      </c>
      <c r="H1" t="s">
        <v>7</v>
      </c>
      <c r="I1" t="s">
        <v>341</v>
      </c>
    </row>
    <row r="2" spans="1:9" x14ac:dyDescent="0.35">
      <c r="A2" t="s">
        <v>8</v>
      </c>
      <c r="B2" t="s">
        <v>9</v>
      </c>
      <c r="C2" t="s">
        <v>10</v>
      </c>
      <c r="D2" t="s">
        <v>11</v>
      </c>
      <c r="E2" t="s">
        <v>12</v>
      </c>
      <c r="F2">
        <v>33</v>
      </c>
      <c r="G2" t="s">
        <v>13</v>
      </c>
      <c r="H2" t="s">
        <v>14</v>
      </c>
      <c r="I2">
        <f>COUNTIF(dim_player!A:A, A2)</f>
        <v>1</v>
      </c>
    </row>
    <row r="3" spans="1:9" x14ac:dyDescent="0.35">
      <c r="A3" t="s">
        <v>15</v>
      </c>
      <c r="B3" t="s">
        <v>16</v>
      </c>
      <c r="C3" t="s">
        <v>10</v>
      </c>
      <c r="D3" t="s">
        <v>17</v>
      </c>
      <c r="E3" t="s">
        <v>12</v>
      </c>
      <c r="F3">
        <v>31</v>
      </c>
      <c r="G3" t="s">
        <v>13</v>
      </c>
      <c r="H3" t="s">
        <v>18</v>
      </c>
      <c r="I3">
        <f>COUNTIF(dim_player!A:A, A3)</f>
        <v>1</v>
      </c>
    </row>
    <row r="4" spans="1:9" x14ac:dyDescent="0.35">
      <c r="A4" t="s">
        <v>19</v>
      </c>
      <c r="B4" t="s">
        <v>20</v>
      </c>
      <c r="C4" t="s">
        <v>10</v>
      </c>
      <c r="D4" t="s">
        <v>21</v>
      </c>
      <c r="E4" t="s">
        <v>12</v>
      </c>
      <c r="F4">
        <v>26</v>
      </c>
      <c r="G4" t="s">
        <v>22</v>
      </c>
      <c r="H4" t="s">
        <v>23</v>
      </c>
      <c r="I4">
        <f>COUNTIF(dim_player!A:A, A4)</f>
        <v>1</v>
      </c>
    </row>
    <row r="5" spans="1:9" x14ac:dyDescent="0.35">
      <c r="A5" t="s">
        <v>24</v>
      </c>
      <c r="B5" t="s">
        <v>25</v>
      </c>
      <c r="C5" t="s">
        <v>10</v>
      </c>
      <c r="D5" t="s">
        <v>26</v>
      </c>
      <c r="E5" t="s">
        <v>12</v>
      </c>
      <c r="F5">
        <v>22</v>
      </c>
      <c r="G5" t="s">
        <v>22</v>
      </c>
      <c r="H5" t="s">
        <v>14</v>
      </c>
      <c r="I5">
        <f>COUNTIF(dim_player!A:A, A5)</f>
        <v>1</v>
      </c>
    </row>
    <row r="6" spans="1:9" x14ac:dyDescent="0.35">
      <c r="A6" t="s">
        <v>27</v>
      </c>
      <c r="B6" t="s">
        <v>28</v>
      </c>
      <c r="C6" t="s">
        <v>10</v>
      </c>
      <c r="D6" t="s">
        <v>26</v>
      </c>
      <c r="E6" t="s">
        <v>12</v>
      </c>
      <c r="F6">
        <v>31</v>
      </c>
      <c r="G6" t="s">
        <v>13</v>
      </c>
      <c r="H6" t="s">
        <v>29</v>
      </c>
      <c r="I6">
        <f>COUNTIF(dim_player!A:A, A6)</f>
        <v>1</v>
      </c>
    </row>
    <row r="7" spans="1:9" x14ac:dyDescent="0.35">
      <c r="A7" t="s">
        <v>30</v>
      </c>
      <c r="B7" t="s">
        <v>31</v>
      </c>
      <c r="C7" t="s">
        <v>32</v>
      </c>
      <c r="D7" t="s">
        <v>26</v>
      </c>
      <c r="E7" t="s">
        <v>12</v>
      </c>
      <c r="F7">
        <v>31</v>
      </c>
      <c r="G7" t="s">
        <v>22</v>
      </c>
      <c r="H7" t="s">
        <v>29</v>
      </c>
      <c r="I7">
        <f>COUNTIF(dim_player!A:A, A7)</f>
        <v>1</v>
      </c>
    </row>
    <row r="8" spans="1:9" x14ac:dyDescent="0.35">
      <c r="A8" t="s">
        <v>33</v>
      </c>
      <c r="B8" t="s">
        <v>34</v>
      </c>
      <c r="C8" t="s">
        <v>32</v>
      </c>
      <c r="D8" t="s">
        <v>17</v>
      </c>
      <c r="E8" t="s">
        <v>12</v>
      </c>
      <c r="F8">
        <v>32</v>
      </c>
      <c r="G8" t="s">
        <v>13</v>
      </c>
      <c r="H8" t="s">
        <v>35</v>
      </c>
      <c r="I8">
        <f>COUNTIF(dim_player!A:A, A8)</f>
        <v>1</v>
      </c>
    </row>
    <row r="9" spans="1:9" x14ac:dyDescent="0.35">
      <c r="A9" t="s">
        <v>36</v>
      </c>
      <c r="B9" t="s">
        <v>37</v>
      </c>
      <c r="C9" t="s">
        <v>32</v>
      </c>
      <c r="D9" t="s">
        <v>26</v>
      </c>
      <c r="E9" t="s">
        <v>38</v>
      </c>
      <c r="F9">
        <v>33</v>
      </c>
      <c r="G9" t="s">
        <v>13</v>
      </c>
      <c r="H9" t="s">
        <v>29</v>
      </c>
      <c r="I9">
        <f>COUNTIF(dim_player!A:A, A9)</f>
        <v>1</v>
      </c>
    </row>
    <row r="10" spans="1:9" x14ac:dyDescent="0.35">
      <c r="A10" t="s">
        <v>39</v>
      </c>
      <c r="B10" t="s">
        <v>40</v>
      </c>
      <c r="C10" t="s">
        <v>32</v>
      </c>
      <c r="D10" t="s">
        <v>17</v>
      </c>
      <c r="E10" t="s">
        <v>41</v>
      </c>
      <c r="F10">
        <v>22</v>
      </c>
      <c r="G10" t="s">
        <v>13</v>
      </c>
      <c r="H10" t="s">
        <v>18</v>
      </c>
      <c r="I10">
        <f>COUNTIF(dim_player!A:A, A10)</f>
        <v>1</v>
      </c>
    </row>
    <row r="11" spans="1:9" x14ac:dyDescent="0.35">
      <c r="A11" t="s">
        <v>42</v>
      </c>
      <c r="B11" t="s">
        <v>43</v>
      </c>
      <c r="C11" t="s">
        <v>44</v>
      </c>
      <c r="D11" t="s">
        <v>11</v>
      </c>
      <c r="E11" t="s">
        <v>12</v>
      </c>
      <c r="F11">
        <v>36</v>
      </c>
      <c r="G11" t="s">
        <v>13</v>
      </c>
      <c r="H11" t="s">
        <v>29</v>
      </c>
      <c r="I11">
        <f>COUNTIF(dim_player!A:A, A11)</f>
        <v>1</v>
      </c>
    </row>
    <row r="12" spans="1:9" x14ac:dyDescent="0.35">
      <c r="A12" t="s">
        <v>45</v>
      </c>
      <c r="B12" t="s">
        <v>46</v>
      </c>
      <c r="C12" t="s">
        <v>44</v>
      </c>
      <c r="D12" t="s">
        <v>17</v>
      </c>
      <c r="E12" t="s">
        <v>12</v>
      </c>
      <c r="F12">
        <v>31</v>
      </c>
      <c r="G12" t="s">
        <v>13</v>
      </c>
      <c r="H12" t="s">
        <v>18</v>
      </c>
      <c r="I12">
        <f>COUNTIF(dim_player!A:A, A12)</f>
        <v>1</v>
      </c>
    </row>
    <row r="13" spans="1:9" x14ac:dyDescent="0.35">
      <c r="A13" t="s">
        <v>47</v>
      </c>
      <c r="B13" t="s">
        <v>48</v>
      </c>
      <c r="C13" t="s">
        <v>44</v>
      </c>
      <c r="D13" t="s">
        <v>26</v>
      </c>
      <c r="E13" t="s">
        <v>49</v>
      </c>
      <c r="F13">
        <v>36</v>
      </c>
      <c r="G13" t="s">
        <v>13</v>
      </c>
      <c r="H13" t="s">
        <v>14</v>
      </c>
      <c r="I13">
        <f>COUNTIF(dim_player!A:A, A13)</f>
        <v>1</v>
      </c>
    </row>
    <row r="14" spans="1:9" x14ac:dyDescent="0.35">
      <c r="A14" t="s">
        <v>50</v>
      </c>
      <c r="B14" t="s">
        <v>51</v>
      </c>
      <c r="C14" t="s">
        <v>44</v>
      </c>
      <c r="D14" t="s">
        <v>21</v>
      </c>
      <c r="E14" t="s">
        <v>12</v>
      </c>
      <c r="F14">
        <v>39</v>
      </c>
      <c r="G14" t="s">
        <v>13</v>
      </c>
      <c r="H14" t="s">
        <v>23</v>
      </c>
      <c r="I14">
        <f>COUNTIF(dim_player!A:A, A14)</f>
        <v>1</v>
      </c>
    </row>
    <row r="15" spans="1:9" x14ac:dyDescent="0.35">
      <c r="A15" t="s">
        <v>52</v>
      </c>
      <c r="B15" t="s">
        <v>53</v>
      </c>
      <c r="C15" t="s">
        <v>54</v>
      </c>
      <c r="D15" t="s">
        <v>11</v>
      </c>
      <c r="E15" t="s">
        <v>12</v>
      </c>
      <c r="F15">
        <v>27</v>
      </c>
      <c r="G15" t="s">
        <v>22</v>
      </c>
      <c r="H15" t="s">
        <v>14</v>
      </c>
      <c r="I15">
        <f>COUNTIF(dim_player!A:A, A15)</f>
        <v>1</v>
      </c>
    </row>
    <row r="16" spans="1:9" x14ac:dyDescent="0.35">
      <c r="A16" t="s">
        <v>55</v>
      </c>
      <c r="B16" t="s">
        <v>56</v>
      </c>
      <c r="C16" t="s">
        <v>54</v>
      </c>
      <c r="D16" t="s">
        <v>26</v>
      </c>
      <c r="E16" t="s">
        <v>57</v>
      </c>
      <c r="F16">
        <v>36</v>
      </c>
      <c r="G16" t="s">
        <v>13</v>
      </c>
      <c r="H16" t="s">
        <v>18</v>
      </c>
      <c r="I16">
        <f>COUNTIF(dim_player!A:A, A16)</f>
        <v>1</v>
      </c>
    </row>
    <row r="17" spans="1:9" x14ac:dyDescent="0.35">
      <c r="A17" t="s">
        <v>58</v>
      </c>
      <c r="B17" t="s">
        <v>59</v>
      </c>
      <c r="C17" t="s">
        <v>54</v>
      </c>
      <c r="D17" t="s">
        <v>26</v>
      </c>
      <c r="E17" t="s">
        <v>57</v>
      </c>
      <c r="F17">
        <v>36</v>
      </c>
      <c r="G17" t="s">
        <v>22</v>
      </c>
      <c r="H17" t="s">
        <v>14</v>
      </c>
      <c r="I17">
        <f>COUNTIF(dim_player!A:A, A17)</f>
        <v>1</v>
      </c>
    </row>
    <row r="18" spans="1:9" x14ac:dyDescent="0.35">
      <c r="A18" t="s">
        <v>60</v>
      </c>
      <c r="B18" t="s">
        <v>61</v>
      </c>
      <c r="C18" t="s">
        <v>54</v>
      </c>
      <c r="D18" t="s">
        <v>17</v>
      </c>
      <c r="E18" t="s">
        <v>12</v>
      </c>
      <c r="F18">
        <v>33</v>
      </c>
      <c r="G18" t="s">
        <v>13</v>
      </c>
      <c r="H18" t="s">
        <v>62</v>
      </c>
      <c r="I18">
        <f>COUNTIF(dim_player!A:A, A18)</f>
        <v>1</v>
      </c>
    </row>
    <row r="19" spans="1:9" x14ac:dyDescent="0.35">
      <c r="A19" t="s">
        <v>63</v>
      </c>
      <c r="B19" t="s">
        <v>64</v>
      </c>
      <c r="C19" t="s">
        <v>65</v>
      </c>
      <c r="D19" t="s">
        <v>11</v>
      </c>
      <c r="E19" t="s">
        <v>49</v>
      </c>
      <c r="F19">
        <v>38</v>
      </c>
      <c r="G19" t="s">
        <v>22</v>
      </c>
      <c r="H19" t="s">
        <v>62</v>
      </c>
      <c r="I19">
        <f>COUNTIF(dim_player!A:A, A19)</f>
        <v>1</v>
      </c>
    </row>
    <row r="20" spans="1:9" x14ac:dyDescent="0.35">
      <c r="A20" t="s">
        <v>66</v>
      </c>
      <c r="B20" t="s">
        <v>67</v>
      </c>
      <c r="C20" t="s">
        <v>65</v>
      </c>
      <c r="D20" t="s">
        <v>17</v>
      </c>
      <c r="E20" t="s">
        <v>12</v>
      </c>
      <c r="F20">
        <v>30</v>
      </c>
      <c r="G20" t="s">
        <v>22</v>
      </c>
      <c r="H20" t="s">
        <v>68</v>
      </c>
      <c r="I20">
        <f>COUNTIF(dim_player!A:A, A20)</f>
        <v>1</v>
      </c>
    </row>
    <row r="21" spans="1:9" x14ac:dyDescent="0.35">
      <c r="A21" t="s">
        <v>69</v>
      </c>
      <c r="B21" t="s">
        <v>70</v>
      </c>
      <c r="C21" t="s">
        <v>65</v>
      </c>
      <c r="D21" t="s">
        <v>26</v>
      </c>
      <c r="E21" t="s">
        <v>49</v>
      </c>
      <c r="F21">
        <v>33</v>
      </c>
      <c r="G21" t="s">
        <v>13</v>
      </c>
      <c r="H21" t="s">
        <v>29</v>
      </c>
      <c r="I21">
        <f>COUNTIF(dim_player!A:A, A21)</f>
        <v>1</v>
      </c>
    </row>
    <row r="22" spans="1:9" x14ac:dyDescent="0.35">
      <c r="A22" t="s">
        <v>71</v>
      </c>
      <c r="B22" t="s">
        <v>72</v>
      </c>
      <c r="C22" t="s">
        <v>65</v>
      </c>
      <c r="D22" t="s">
        <v>26</v>
      </c>
      <c r="E22" t="s">
        <v>12</v>
      </c>
      <c r="F22">
        <v>31</v>
      </c>
      <c r="G22" t="s">
        <v>22</v>
      </c>
      <c r="H22" t="s">
        <v>73</v>
      </c>
      <c r="I22">
        <f>COUNTIF(dim_player!A:A, A22)</f>
        <v>1</v>
      </c>
    </row>
    <row r="23" spans="1:9" x14ac:dyDescent="0.35">
      <c r="A23" t="s">
        <v>74</v>
      </c>
      <c r="B23" t="s">
        <v>75</v>
      </c>
      <c r="C23" t="s">
        <v>76</v>
      </c>
      <c r="D23" t="s">
        <v>21</v>
      </c>
      <c r="E23" t="s">
        <v>77</v>
      </c>
      <c r="F23">
        <v>34</v>
      </c>
      <c r="G23" t="s">
        <v>13</v>
      </c>
      <c r="H23" t="s">
        <v>23</v>
      </c>
      <c r="I23">
        <f>COUNTIF(dim_player!A:A, A23)</f>
        <v>1</v>
      </c>
    </row>
    <row r="24" spans="1:9" x14ac:dyDescent="0.35">
      <c r="A24" t="s">
        <v>78</v>
      </c>
      <c r="B24" t="s">
        <v>79</v>
      </c>
      <c r="C24" t="s">
        <v>76</v>
      </c>
      <c r="D24" t="s">
        <v>17</v>
      </c>
      <c r="E24" t="s">
        <v>12</v>
      </c>
      <c r="F24">
        <v>34</v>
      </c>
      <c r="G24" t="s">
        <v>13</v>
      </c>
      <c r="H24" t="s">
        <v>62</v>
      </c>
      <c r="I24">
        <f>COUNTIF(dim_player!A:A, A24)</f>
        <v>1</v>
      </c>
    </row>
    <row r="25" spans="1:9" x14ac:dyDescent="0.35">
      <c r="A25" t="s">
        <v>80</v>
      </c>
      <c r="B25" t="s">
        <v>81</v>
      </c>
      <c r="C25" t="s">
        <v>76</v>
      </c>
      <c r="D25" t="s">
        <v>17</v>
      </c>
      <c r="E25" t="s">
        <v>38</v>
      </c>
      <c r="F25">
        <v>35</v>
      </c>
      <c r="G25" t="s">
        <v>22</v>
      </c>
      <c r="H25" t="s">
        <v>82</v>
      </c>
      <c r="I25">
        <f>COUNTIF(dim_player!A:A, A25)</f>
        <v>1</v>
      </c>
    </row>
    <row r="26" spans="1:9" x14ac:dyDescent="0.35">
      <c r="A26" t="s">
        <v>83</v>
      </c>
      <c r="B26" t="s">
        <v>84</v>
      </c>
      <c r="C26" t="s">
        <v>76</v>
      </c>
      <c r="D26" t="s">
        <v>11</v>
      </c>
      <c r="E26" t="s">
        <v>12</v>
      </c>
      <c r="F26">
        <v>23</v>
      </c>
      <c r="G26" t="s">
        <v>22</v>
      </c>
      <c r="H26" t="s">
        <v>62</v>
      </c>
      <c r="I26">
        <f>COUNTIF(dim_player!A:A, A26)</f>
        <v>1</v>
      </c>
    </row>
    <row r="27" spans="1:9" x14ac:dyDescent="0.35">
      <c r="A27" t="s">
        <v>85</v>
      </c>
      <c r="B27" t="s">
        <v>86</v>
      </c>
      <c r="C27" t="s">
        <v>87</v>
      </c>
      <c r="D27" t="s">
        <v>26</v>
      </c>
      <c r="E27" t="s">
        <v>77</v>
      </c>
      <c r="F27">
        <v>31</v>
      </c>
      <c r="G27" t="s">
        <v>13</v>
      </c>
      <c r="H27" t="s">
        <v>62</v>
      </c>
      <c r="I27">
        <f>COUNTIF(dim_player!A:A, A27)</f>
        <v>1</v>
      </c>
    </row>
    <row r="28" spans="1:9" x14ac:dyDescent="0.35">
      <c r="A28" t="s">
        <v>88</v>
      </c>
      <c r="B28" t="s">
        <v>89</v>
      </c>
      <c r="C28" t="s">
        <v>87</v>
      </c>
      <c r="D28" t="s">
        <v>17</v>
      </c>
      <c r="E28" t="s">
        <v>12</v>
      </c>
      <c r="F28">
        <v>25</v>
      </c>
      <c r="G28" t="s">
        <v>22</v>
      </c>
      <c r="H28" t="s">
        <v>90</v>
      </c>
      <c r="I28">
        <f>COUNTIF(dim_player!A:A, A28)</f>
        <v>1</v>
      </c>
    </row>
    <row r="29" spans="1:9" x14ac:dyDescent="0.35">
      <c r="A29" t="s">
        <v>91</v>
      </c>
      <c r="B29" t="s">
        <v>92</v>
      </c>
      <c r="C29" t="s">
        <v>87</v>
      </c>
      <c r="D29" t="s">
        <v>21</v>
      </c>
      <c r="E29" t="s">
        <v>12</v>
      </c>
      <c r="F29">
        <v>31</v>
      </c>
      <c r="G29" t="s">
        <v>13</v>
      </c>
      <c r="H29" t="s">
        <v>23</v>
      </c>
      <c r="I29">
        <f>COUNTIF(dim_player!A:A, A29)</f>
        <v>1</v>
      </c>
    </row>
    <row r="30" spans="1:9" x14ac:dyDescent="0.35">
      <c r="A30" t="s">
        <v>93</v>
      </c>
      <c r="B30" t="s">
        <v>94</v>
      </c>
      <c r="C30" t="s">
        <v>87</v>
      </c>
      <c r="D30" t="s">
        <v>17</v>
      </c>
      <c r="E30" t="s">
        <v>95</v>
      </c>
      <c r="F30">
        <v>29</v>
      </c>
      <c r="G30" t="s">
        <v>13</v>
      </c>
      <c r="H30" t="s">
        <v>18</v>
      </c>
      <c r="I30">
        <f>COUNTIF(dim_player!A:A, A30)</f>
        <v>1</v>
      </c>
    </row>
    <row r="31" spans="1:9" x14ac:dyDescent="0.35">
      <c r="A31" t="s">
        <v>96</v>
      </c>
      <c r="B31" t="s">
        <v>97</v>
      </c>
      <c r="C31" t="s">
        <v>98</v>
      </c>
      <c r="D31" t="s">
        <v>11</v>
      </c>
      <c r="E31" t="s">
        <v>12</v>
      </c>
      <c r="F31">
        <v>24</v>
      </c>
      <c r="G31" t="s">
        <v>22</v>
      </c>
      <c r="H31" t="s">
        <v>73</v>
      </c>
      <c r="I31">
        <f>COUNTIF(dim_player!A:A, A31)</f>
        <v>1</v>
      </c>
    </row>
    <row r="32" spans="1:9" x14ac:dyDescent="0.35">
      <c r="A32" t="s">
        <v>99</v>
      </c>
      <c r="B32" t="s">
        <v>100</v>
      </c>
      <c r="C32" t="s">
        <v>98</v>
      </c>
      <c r="D32" t="s">
        <v>17</v>
      </c>
      <c r="E32" t="s">
        <v>12</v>
      </c>
      <c r="F32">
        <v>35</v>
      </c>
      <c r="G32" t="s">
        <v>13</v>
      </c>
      <c r="H32" t="s">
        <v>29</v>
      </c>
      <c r="I32">
        <f>COUNTIF(dim_player!A:A, A32)</f>
        <v>1</v>
      </c>
    </row>
    <row r="33" spans="1:9" x14ac:dyDescent="0.35">
      <c r="A33" t="s">
        <v>101</v>
      </c>
      <c r="B33" t="s">
        <v>102</v>
      </c>
      <c r="C33" t="s">
        <v>98</v>
      </c>
      <c r="D33" t="s">
        <v>21</v>
      </c>
      <c r="E33" t="s">
        <v>95</v>
      </c>
      <c r="F33">
        <v>33</v>
      </c>
      <c r="G33" t="s">
        <v>13</v>
      </c>
      <c r="H33" t="s">
        <v>14</v>
      </c>
      <c r="I33">
        <f>COUNTIF(dim_player!A:A, A33)</f>
        <v>1</v>
      </c>
    </row>
    <row r="34" spans="1:9" x14ac:dyDescent="0.35">
      <c r="A34" t="s">
        <v>103</v>
      </c>
      <c r="B34" t="s">
        <v>104</v>
      </c>
      <c r="C34" t="s">
        <v>98</v>
      </c>
      <c r="D34" t="s">
        <v>11</v>
      </c>
      <c r="E34" t="s">
        <v>49</v>
      </c>
      <c r="F34">
        <v>31</v>
      </c>
      <c r="G34" t="s">
        <v>22</v>
      </c>
      <c r="H34" t="s">
        <v>14</v>
      </c>
      <c r="I34">
        <f>COUNTIF(dim_player!A:A, A34)</f>
        <v>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AF369CAF-FFF2-4EFA-AC6E-139285800AFA}">
  <ds:schemaRefs/>
</ds:datastoreItem>
</file>

<file path=customXml/itemProps2.xml><?xml version="1.0" encoding="utf-8"?>
<ds:datastoreItem xmlns:ds="http://schemas.openxmlformats.org/officeDocument/2006/customXml" ds:itemID="{E105D9F0-A6BB-4D1E-840D-3FA6B1E32C53}">
  <ds:schemaRefs/>
</ds:datastoreItem>
</file>

<file path=customXml/itemProps3.xml><?xml version="1.0" encoding="utf-8"?>
<ds:datastoreItem xmlns:ds="http://schemas.openxmlformats.org/officeDocument/2006/customXml" ds:itemID="{9A0EA98C-8E12-4B27-A742-EEBF0F00F59C}">
  <ds:schemaRefs/>
</ds:datastoreItem>
</file>

<file path=customXml/itemProps4.xml><?xml version="1.0" encoding="utf-8"?>
<ds:datastoreItem xmlns:ds="http://schemas.openxmlformats.org/officeDocument/2006/customXml" ds:itemID="{10AF0CEA-49DF-4FE3-B6AB-6B3D71E1A9C1}">
  <ds:schemaRefs/>
</ds:datastoreItem>
</file>

<file path=customXml/itemProps5.xml><?xml version="1.0" encoding="utf-8"?>
<ds:datastoreItem xmlns:ds="http://schemas.openxmlformats.org/officeDocument/2006/customXml" ds:itemID="{785B3366-A8A6-4465-9B5C-3A993D039102}">
  <ds:schemaRefs/>
</ds:datastoreItem>
</file>

<file path=customXml/itemProps6.xml><?xml version="1.0" encoding="utf-8"?>
<ds:datastoreItem xmlns:ds="http://schemas.openxmlformats.org/officeDocument/2006/customXml" ds:itemID="{71918AFF-1755-4E73-B31E-984DB4C9E1BB}">
  <ds:schemaRefs/>
</ds:datastoreItem>
</file>

<file path=customXml/itemProps7.xml><?xml version="1.0" encoding="utf-8"?>
<ds:datastoreItem xmlns:ds="http://schemas.openxmlformats.org/officeDocument/2006/customXml" ds:itemID="{390FFB1D-090D-42D8-A293-1090B6FD5D64}">
  <ds:schemaRefs/>
</ds:datastoreItem>
</file>

<file path=customXml/itemProps8.xml><?xml version="1.0" encoding="utf-8"?>
<ds:datastoreItem xmlns:ds="http://schemas.openxmlformats.org/officeDocument/2006/customXml" ds:itemID="{1072EF35-4BED-45E7-AC65-DC383F2F9EF9}">
  <ds:schemaRefs/>
</ds:datastoreItem>
</file>

<file path=customXml/itemProps9.xml><?xml version="1.0" encoding="utf-8"?>
<ds:datastoreItem xmlns:ds="http://schemas.openxmlformats.org/officeDocument/2006/customXml" ds:itemID="{0068EA3B-E697-4A6C-B14A-CDD81E8D0733}">
  <ds:schemaRefs/>
</ds:datastoreItem>
</file>

<file path=customXml/itemProps10.xml><?xml version="1.0" encoding="utf-8"?>
<ds:datastoreItem xmlns:ds="http://schemas.openxmlformats.org/officeDocument/2006/customXml" ds:itemID="{61DE0CE9-CDE5-45BB-BB46-EDE16E68943E}">
  <ds:schemaRefs/>
</ds:datastoreItem>
</file>

<file path=customXml/itemProps11.xml><?xml version="1.0" encoding="utf-8"?>
<ds:datastoreItem xmlns:ds="http://schemas.openxmlformats.org/officeDocument/2006/customXml" ds:itemID="{1654FE7C-4C3F-43C0-81AC-AC3B919EEB14}">
  <ds:schemaRefs/>
</ds:datastoreItem>
</file>

<file path=customXml/itemProps12.xml><?xml version="1.0" encoding="utf-8"?>
<ds:datastoreItem xmlns:ds="http://schemas.openxmlformats.org/officeDocument/2006/customXml" ds:itemID="{2C7AE5B8-269F-434E-A479-199AD20DF3B8}">
  <ds:schemaRefs/>
</ds:datastoreItem>
</file>

<file path=customXml/itemProps13.xml><?xml version="1.0" encoding="utf-8"?>
<ds:datastoreItem xmlns:ds="http://schemas.openxmlformats.org/officeDocument/2006/customXml" ds:itemID="{1C672D77-D684-42C7-B069-A86D9DE8A45B}">
  <ds:schemaRefs/>
</ds:datastoreItem>
</file>

<file path=customXml/itemProps14.xml><?xml version="1.0" encoding="utf-8"?>
<ds:datastoreItem xmlns:ds="http://schemas.openxmlformats.org/officeDocument/2006/customXml" ds:itemID="{B270B9EC-E76F-4F51-9834-AEE02CB93213}">
  <ds:schemaRefs/>
</ds:datastoreItem>
</file>

<file path=customXml/itemProps15.xml><?xml version="1.0" encoding="utf-8"?>
<ds:datastoreItem xmlns:ds="http://schemas.openxmlformats.org/officeDocument/2006/customXml" ds:itemID="{70E75F2D-623F-4851-A1E1-3920A816C72F}">
  <ds:schemaRefs/>
</ds:datastoreItem>
</file>

<file path=customXml/itemProps16.xml><?xml version="1.0" encoding="utf-8"?>
<ds:datastoreItem xmlns:ds="http://schemas.openxmlformats.org/officeDocument/2006/customXml" ds:itemID="{6AEC1C65-0B9C-4665-8995-F63498D94292}">
  <ds:schemaRefs/>
</ds:datastoreItem>
</file>

<file path=customXml/itemProps17.xml><?xml version="1.0" encoding="utf-8"?>
<ds:datastoreItem xmlns:ds="http://schemas.openxmlformats.org/officeDocument/2006/customXml" ds:itemID="{A18B1147-E8CA-4FA8-976E-1338EA87125C}">
  <ds:schemaRefs/>
</ds:datastoreItem>
</file>

<file path=customXml/itemProps18.xml><?xml version="1.0" encoding="utf-8"?>
<ds:datastoreItem xmlns:ds="http://schemas.openxmlformats.org/officeDocument/2006/customXml" ds:itemID="{F691C061-1951-48A7-9F29-366A4EA4C834}">
  <ds:schemaRefs/>
</ds:datastoreItem>
</file>

<file path=customXml/itemProps19.xml><?xml version="1.0" encoding="utf-8"?>
<ds:datastoreItem xmlns:ds="http://schemas.openxmlformats.org/officeDocument/2006/customXml" ds:itemID="{26733863-4F8C-4CEA-A136-0E46E68FDFC5}">
  <ds:schemaRefs/>
</ds:datastoreItem>
</file>

<file path=customXml/itemProps20.xml><?xml version="1.0" encoding="utf-8"?>
<ds:datastoreItem xmlns:ds="http://schemas.openxmlformats.org/officeDocument/2006/customXml" ds:itemID="{BB158CBD-F845-4959-AFE8-7FD757CC1A06}">
  <ds:schemaRefs/>
</ds:datastoreItem>
</file>

<file path=customXml/itemProps21.xml><?xml version="1.0" encoding="utf-8"?>
<ds:datastoreItem xmlns:ds="http://schemas.openxmlformats.org/officeDocument/2006/customXml" ds:itemID="{697CF272-4D03-4852-A835-BB29862F9C80}">
  <ds:schemaRefs/>
</ds:datastoreItem>
</file>

<file path=customXml/itemProps22.xml><?xml version="1.0" encoding="utf-8"?>
<ds:datastoreItem xmlns:ds="http://schemas.openxmlformats.org/officeDocument/2006/customXml" ds:itemID="{9214A997-1021-47A3-8A3B-78B0075ABD3F}">
  <ds:schemaRefs/>
</ds:datastoreItem>
</file>

<file path=customXml/itemProps23.xml><?xml version="1.0" encoding="utf-8"?>
<ds:datastoreItem xmlns:ds="http://schemas.openxmlformats.org/officeDocument/2006/customXml" ds:itemID="{4BE3C2B7-5C28-4B2E-B056-5D9D726A6106}">
  <ds:schemaRefs/>
</ds:datastoreItem>
</file>

<file path=customXml/itemProps24.xml><?xml version="1.0" encoding="utf-8"?>
<ds:datastoreItem xmlns:ds="http://schemas.openxmlformats.org/officeDocument/2006/customXml" ds:itemID="{5EDB5B6F-E715-4710-97F9-255091EC4CA6}">
  <ds:schemaRefs/>
</ds:datastoreItem>
</file>

<file path=customXml/itemProps25.xml><?xml version="1.0" encoding="utf-8"?>
<ds:datastoreItem xmlns:ds="http://schemas.openxmlformats.org/officeDocument/2006/customXml" ds:itemID="{E0A8DC68-7C43-4FF3-9707-7482BCC82BFF}">
  <ds:schemaRefs/>
</ds:datastoreItem>
</file>

<file path=customXml/itemProps26.xml><?xml version="1.0" encoding="utf-8"?>
<ds:datastoreItem xmlns:ds="http://schemas.openxmlformats.org/officeDocument/2006/customXml" ds:itemID="{9917FAE9-5B4A-4093-A27A-315D3CDE5AF9}">
  <ds:schemaRefs/>
</ds:datastoreItem>
</file>

<file path=customXml/itemProps27.xml><?xml version="1.0" encoding="utf-8"?>
<ds:datastoreItem xmlns:ds="http://schemas.openxmlformats.org/officeDocument/2006/customXml" ds:itemID="{EA589988-E61C-4DCB-B536-1968D8B67D0E}">
  <ds:schemaRefs/>
</ds:datastoreItem>
</file>

<file path=customXml/itemProps28.xml><?xml version="1.0" encoding="utf-8"?>
<ds:datastoreItem xmlns:ds="http://schemas.openxmlformats.org/officeDocument/2006/customXml" ds:itemID="{28A5C228-7F7F-430E-8AD5-01C9A9BE9736}">
  <ds:schemaRefs/>
</ds:datastoreItem>
</file>

<file path=customXml/itemProps29.xml><?xml version="1.0" encoding="utf-8"?>
<ds:datastoreItem xmlns:ds="http://schemas.openxmlformats.org/officeDocument/2006/customXml" ds:itemID="{135FA3F1-8116-4EEC-859E-D602BA2BE6BF}">
  <ds:schemaRefs>
    <ds:schemaRef ds:uri="http://schemas.microsoft.com/DataMashup"/>
  </ds:schemaRefs>
</ds:datastoreItem>
</file>

<file path=customXml/itemProps30.xml><?xml version="1.0" encoding="utf-8"?>
<ds:datastoreItem xmlns:ds="http://schemas.openxmlformats.org/officeDocument/2006/customXml" ds:itemID="{086954B0-1A21-4E22-B956-60A9FB2E6054}">
  <ds:schemaRefs/>
</ds:datastoreItem>
</file>

<file path=customXml/itemProps31.xml><?xml version="1.0" encoding="utf-8"?>
<ds:datastoreItem xmlns:ds="http://schemas.openxmlformats.org/officeDocument/2006/customXml" ds:itemID="{ACE34504-8D7C-4E97-9988-6B997258C2CA}">
  <ds:schemaRefs/>
</ds:datastoreItem>
</file>

<file path=customXml/itemProps32.xml><?xml version="1.0" encoding="utf-8"?>
<ds:datastoreItem xmlns:ds="http://schemas.openxmlformats.org/officeDocument/2006/customXml" ds:itemID="{5D2BD03D-3DB6-47D3-87F4-DF7411760855}">
  <ds:schemaRefs/>
</ds:datastoreItem>
</file>

<file path=customXml/itemProps33.xml><?xml version="1.0" encoding="utf-8"?>
<ds:datastoreItem xmlns:ds="http://schemas.openxmlformats.org/officeDocument/2006/customXml" ds:itemID="{C0495F20-C24F-4B6A-AC1D-528D76B59CF4}">
  <ds:schemaRefs/>
</ds:datastoreItem>
</file>

<file path=customXml/itemProps34.xml><?xml version="1.0" encoding="utf-8"?>
<ds:datastoreItem xmlns:ds="http://schemas.openxmlformats.org/officeDocument/2006/customXml" ds:itemID="{2996ADD1-4107-44E4-9E0D-D738F1D5E650}">
  <ds:schemaRefs/>
</ds:datastoreItem>
</file>

<file path=customXml/itemProps35.xml><?xml version="1.0" encoding="utf-8"?>
<ds:datastoreItem xmlns:ds="http://schemas.openxmlformats.org/officeDocument/2006/customXml" ds:itemID="{485CA0D0-F21B-4633-9DB2-93CCC70BD45C}">
  <ds:schemaRefs/>
</ds:datastoreItem>
</file>

<file path=customXml/itemProps36.xml><?xml version="1.0" encoding="utf-8"?>
<ds:datastoreItem xmlns:ds="http://schemas.openxmlformats.org/officeDocument/2006/customXml" ds:itemID="{1A37AFE6-2435-46D2-8A55-7B925CA777CB}">
  <ds:schemaRefs/>
</ds:datastoreItem>
</file>

<file path=customXml/itemProps37.xml><?xml version="1.0" encoding="utf-8"?>
<ds:datastoreItem xmlns:ds="http://schemas.openxmlformats.org/officeDocument/2006/customXml" ds:itemID="{56A2E766-AF4D-4D71-A53A-F60D4300B2CD}">
  <ds:schemaRefs/>
</ds:datastoreItem>
</file>

<file path=customXml/itemProps38.xml><?xml version="1.0" encoding="utf-8"?>
<ds:datastoreItem xmlns:ds="http://schemas.openxmlformats.org/officeDocument/2006/customXml" ds:itemID="{59C431C0-6C67-4FFE-9C34-07B2E40B326D}">
  <ds:schemaRefs/>
</ds:datastoreItem>
</file>

<file path=customXml/itemProps39.xml><?xml version="1.0" encoding="utf-8"?>
<ds:datastoreItem xmlns:ds="http://schemas.openxmlformats.org/officeDocument/2006/customXml" ds:itemID="{137B1A1E-8AF0-4F0D-AE81-74F4F359192A}">
  <ds:schemaRefs/>
</ds:datastoreItem>
</file>

<file path=customXml/itemProps40.xml><?xml version="1.0" encoding="utf-8"?>
<ds:datastoreItem xmlns:ds="http://schemas.openxmlformats.org/officeDocument/2006/customXml" ds:itemID="{883AB8D8-7376-49AB-B62B-0060504124D0}">
  <ds:schemaRefs/>
</ds:datastoreItem>
</file>

<file path=customXml/itemProps41.xml><?xml version="1.0" encoding="utf-8"?>
<ds:datastoreItem xmlns:ds="http://schemas.openxmlformats.org/officeDocument/2006/customXml" ds:itemID="{1EC1C612-38CC-4ED8-B0FA-C836A34EEE64}">
  <ds:schemaRefs/>
</ds:datastoreItem>
</file>

<file path=customXml/itemProps42.xml><?xml version="1.0" encoding="utf-8"?>
<ds:datastoreItem xmlns:ds="http://schemas.openxmlformats.org/officeDocument/2006/customXml" ds:itemID="{B3E88320-B039-425E-A60E-D76CDCB845F0}">
  <ds:schemaRefs/>
</ds:datastoreItem>
</file>

<file path=customXml/itemProps43.xml><?xml version="1.0" encoding="utf-8"?>
<ds:datastoreItem xmlns:ds="http://schemas.openxmlformats.org/officeDocument/2006/customXml" ds:itemID="{F28304C7-BAD1-4885-BED9-AF6BAF77AD39}">
  <ds:schemaRefs/>
</ds:datastoreItem>
</file>

<file path=customXml/itemProps44.xml><?xml version="1.0" encoding="utf-8"?>
<ds:datastoreItem xmlns:ds="http://schemas.openxmlformats.org/officeDocument/2006/customXml" ds:itemID="{15D80EAC-321F-421B-A811-C472DA0DD2C4}">
  <ds:schemaRefs/>
</ds:datastoreItem>
</file>

<file path=customXml/itemProps45.xml><?xml version="1.0" encoding="utf-8"?>
<ds:datastoreItem xmlns:ds="http://schemas.openxmlformats.org/officeDocument/2006/customXml" ds:itemID="{648EC635-863C-443E-B720-31E76524F53A}">
  <ds:schemaRefs/>
</ds:datastoreItem>
</file>

<file path=customXml/itemProps46.xml><?xml version="1.0" encoding="utf-8"?>
<ds:datastoreItem xmlns:ds="http://schemas.openxmlformats.org/officeDocument/2006/customXml" ds:itemID="{CF15A75F-9F94-4BDA-BD8F-130C89D6ECFB}">
  <ds:schemaRefs/>
</ds:datastoreItem>
</file>

<file path=customXml/itemProps47.xml><?xml version="1.0" encoding="utf-8"?>
<ds:datastoreItem xmlns:ds="http://schemas.openxmlformats.org/officeDocument/2006/customXml" ds:itemID="{98618364-C808-48F6-8A62-57F0E361A791}">
  <ds:schemaRefs/>
</ds:datastoreItem>
</file>

<file path=customXml/itemProps48.xml><?xml version="1.0" encoding="utf-8"?>
<ds:datastoreItem xmlns:ds="http://schemas.openxmlformats.org/officeDocument/2006/customXml" ds:itemID="{6EA0B68A-08C3-4149-B660-42B4A02BACA2}">
  <ds:schemaRefs/>
</ds:datastoreItem>
</file>

<file path=customXml/itemProps49.xml><?xml version="1.0" encoding="utf-8"?>
<ds:datastoreItem xmlns:ds="http://schemas.openxmlformats.org/officeDocument/2006/customXml" ds:itemID="{7B19CA90-88DD-4516-BF39-B1CD10689FB3}">
  <ds:schemaRefs/>
</ds:datastoreItem>
</file>

<file path=customXml/itemProps50.xml><?xml version="1.0" encoding="utf-8"?>
<ds:datastoreItem xmlns:ds="http://schemas.openxmlformats.org/officeDocument/2006/customXml" ds:itemID="{CE3AC515-7808-450E-ACE1-D6AACE9B13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fact_player</vt:lpstr>
      <vt:lpstr>Team_Summary</vt:lpstr>
      <vt:lpstr>Team_Performance_Dashboard</vt:lpstr>
      <vt:lpstr>Player_Performance_Dashboard</vt:lpstr>
      <vt:lpstr>Player_Summary</vt:lpstr>
      <vt:lpstr>fact_match</vt:lpstr>
      <vt:lpstr>dim_venue</vt:lpstr>
      <vt:lpstr>dim_team</vt:lpstr>
      <vt:lpstr>dim_player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Pranay Jha</dc:creator>
  <cp:lastModifiedBy>Pranay Jha</cp:lastModifiedBy>
  <dcterms:created xsi:type="dcterms:W3CDTF">2026-04-02T06:19:19Z</dcterms:created>
  <dcterms:modified xsi:type="dcterms:W3CDTF">2026-04-05T20:25:17Z</dcterms:modified>
</cp:coreProperties>
</file>